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useg\OneDrive\Masaüstü\"/>
    </mc:Choice>
  </mc:AlternateContent>
  <xr:revisionPtr revIDLastSave="0" documentId="8_{29815836-22F3-45ED-90DD-0A3D47252EF8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SHBOARD" sheetId="13" r:id="rId1"/>
    <sheet name="Siparişler (1)" sheetId="1" r:id="rId2"/>
    <sheet name="pvt-durum" sheetId="2" r:id="rId3"/>
    <sheet name="pvt-müşteri" sheetId="3" r:id="rId4"/>
    <sheet name="pvt-ürün" sheetId="5" r:id="rId5"/>
    <sheet name="pvt-kargo" sheetId="6" r:id="rId6"/>
    <sheet name="pvt-şehir" sheetId="8" r:id="rId7"/>
    <sheet name="Pvt_TekBakış" sheetId="10" r:id="rId8"/>
  </sheets>
  <externalReferences>
    <externalReference r:id="rId9"/>
    <externalReference r:id="rId10"/>
  </externalReferences>
  <definedNames>
    <definedName name="Dilimleyici_Durum">#N/A</definedName>
    <definedName name="Dilimleyici_Kargo_Firması">#N/A</definedName>
    <definedName name="Dilimleyici_Müşteri_Profili">#N/A</definedName>
    <definedName name="Dilimleyici_Şehir">#N/A</definedName>
    <definedName name="Dilimleyici_Tarih">#N/A</definedName>
    <definedName name="Dilimleyici_Ürün">#N/A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L328" i="1" s="1"/>
  <c r="M328" i="1" s="1"/>
  <c r="K329" i="1"/>
  <c r="K330" i="1"/>
  <c r="K331" i="1"/>
  <c r="K332" i="1"/>
  <c r="K333" i="1"/>
  <c r="K334" i="1"/>
  <c r="K335" i="1"/>
  <c r="K336" i="1"/>
  <c r="L336" i="1" s="1"/>
  <c r="M336" i="1" s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L352" i="1" s="1"/>
  <c r="M352" i="1" s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L368" i="1" s="1"/>
  <c r="M368" i="1" s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L392" i="1" s="1"/>
  <c r="M392" i="1" s="1"/>
  <c r="K393" i="1"/>
  <c r="K394" i="1"/>
  <c r="K395" i="1"/>
  <c r="K396" i="1"/>
  <c r="K397" i="1"/>
  <c r="K398" i="1"/>
  <c r="K399" i="1"/>
  <c r="K400" i="1"/>
  <c r="L400" i="1" s="1"/>
  <c r="M400" i="1" s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L416" i="1" s="1"/>
  <c r="M416" i="1" s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L432" i="1" s="1"/>
  <c r="M432" i="1" s="1"/>
  <c r="K433" i="1"/>
  <c r="K434" i="1"/>
  <c r="K435" i="1"/>
  <c r="K436" i="1"/>
  <c r="K437" i="1"/>
  <c r="K438" i="1"/>
  <c r="K439" i="1"/>
  <c r="K440" i="1"/>
  <c r="L440" i="1" s="1"/>
  <c r="M440" i="1" s="1"/>
  <c r="K441" i="1"/>
  <c r="K442" i="1"/>
  <c r="K443" i="1"/>
  <c r="K444" i="1"/>
  <c r="K445" i="1"/>
  <c r="K446" i="1"/>
  <c r="K447" i="1"/>
  <c r="K448" i="1"/>
  <c r="L448" i="1" s="1"/>
  <c r="M448" i="1" s="1"/>
  <c r="K449" i="1"/>
  <c r="K450" i="1"/>
  <c r="K451" i="1"/>
  <c r="K452" i="1"/>
  <c r="L452" i="1" s="1"/>
  <c r="M452" i="1" s="1"/>
  <c r="K453" i="1"/>
  <c r="K454" i="1"/>
  <c r="K455" i="1"/>
  <c r="K456" i="1"/>
  <c r="L456" i="1" s="1"/>
  <c r="M456" i="1" s="1"/>
  <c r="K457" i="1"/>
  <c r="K458" i="1"/>
  <c r="K459" i="1"/>
  <c r="K460" i="1"/>
  <c r="K461" i="1"/>
  <c r="K462" i="1"/>
  <c r="K463" i="1"/>
  <c r="K464" i="1"/>
  <c r="L464" i="1" s="1"/>
  <c r="M464" i="1" s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L480" i="1" s="1"/>
  <c r="M480" i="1" s="1"/>
  <c r="K481" i="1"/>
  <c r="K482" i="1"/>
  <c r="K483" i="1"/>
  <c r="K484" i="1"/>
  <c r="K485" i="1"/>
  <c r="K486" i="1"/>
  <c r="K487" i="1"/>
  <c r="K488" i="1"/>
  <c r="L488" i="1" s="1"/>
  <c r="M488" i="1" s="1"/>
  <c r="K489" i="1"/>
  <c r="K490" i="1"/>
  <c r="K491" i="1"/>
  <c r="K492" i="1"/>
  <c r="K493" i="1"/>
  <c r="K494" i="1"/>
  <c r="K495" i="1"/>
  <c r="K496" i="1"/>
  <c r="L496" i="1" s="1"/>
  <c r="M496" i="1" s="1"/>
  <c r="K497" i="1"/>
  <c r="K498" i="1"/>
  <c r="K499" i="1"/>
  <c r="K500" i="1"/>
  <c r="K501" i="1"/>
  <c r="K502" i="1"/>
  <c r="K503" i="1"/>
  <c r="K504" i="1"/>
  <c r="L504" i="1" s="1"/>
  <c r="M504" i="1" s="1"/>
  <c r="K505" i="1"/>
  <c r="K506" i="1"/>
  <c r="K507" i="1"/>
  <c r="K508" i="1"/>
  <c r="K509" i="1"/>
  <c r="K510" i="1"/>
  <c r="K511" i="1"/>
  <c r="K512" i="1"/>
  <c r="L512" i="1" s="1"/>
  <c r="M512" i="1" s="1"/>
  <c r="K513" i="1"/>
  <c r="K514" i="1"/>
  <c r="K515" i="1"/>
  <c r="K516" i="1"/>
  <c r="L516" i="1" s="1"/>
  <c r="M516" i="1" s="1"/>
  <c r="K517" i="1"/>
  <c r="K518" i="1"/>
  <c r="K519" i="1"/>
  <c r="K520" i="1"/>
  <c r="L520" i="1" s="1"/>
  <c r="M520" i="1" s="1"/>
  <c r="K521" i="1"/>
  <c r="K522" i="1"/>
  <c r="K523" i="1"/>
  <c r="K524" i="1"/>
  <c r="K525" i="1"/>
  <c r="K526" i="1"/>
  <c r="K527" i="1"/>
  <c r="K528" i="1"/>
  <c r="L528" i="1" s="1"/>
  <c r="M528" i="1" s="1"/>
  <c r="K529" i="1"/>
  <c r="K530" i="1"/>
  <c r="K531" i="1"/>
  <c r="K532" i="1"/>
  <c r="K533" i="1"/>
  <c r="K534" i="1"/>
  <c r="K535" i="1"/>
  <c r="K536" i="1"/>
  <c r="L536" i="1" s="1"/>
  <c r="M536" i="1" s="1"/>
  <c r="K537" i="1"/>
  <c r="K538" i="1"/>
  <c r="K539" i="1"/>
  <c r="L539" i="1" s="1"/>
  <c r="M539" i="1" s="1"/>
  <c r="K540" i="1"/>
  <c r="K541" i="1"/>
  <c r="K542" i="1"/>
  <c r="K543" i="1"/>
  <c r="K544" i="1"/>
  <c r="L544" i="1" s="1"/>
  <c r="M544" i="1" s="1"/>
  <c r="K545" i="1"/>
  <c r="K546" i="1"/>
  <c r="K547" i="1"/>
  <c r="L547" i="1" s="1"/>
  <c r="M547" i="1" s="1"/>
  <c r="K548" i="1"/>
  <c r="K549" i="1"/>
  <c r="K550" i="1"/>
  <c r="K551" i="1"/>
  <c r="K552" i="1"/>
  <c r="L552" i="1" s="1"/>
  <c r="M552" i="1" s="1"/>
  <c r="K553" i="1"/>
  <c r="K554" i="1"/>
  <c r="K555" i="1"/>
  <c r="L555" i="1" s="1"/>
  <c r="M555" i="1" s="1"/>
  <c r="K556" i="1"/>
  <c r="K557" i="1"/>
  <c r="K558" i="1"/>
  <c r="K559" i="1"/>
  <c r="K560" i="1"/>
  <c r="L560" i="1" s="1"/>
  <c r="M560" i="1" s="1"/>
  <c r="K561" i="1"/>
  <c r="K562" i="1"/>
  <c r="K563" i="1"/>
  <c r="L563" i="1" s="1"/>
  <c r="M563" i="1" s="1"/>
  <c r="K564" i="1"/>
  <c r="L564" i="1" s="1"/>
  <c r="M564" i="1" s="1"/>
  <c r="K565" i="1"/>
  <c r="K566" i="1"/>
  <c r="K567" i="1"/>
  <c r="K568" i="1"/>
  <c r="L568" i="1" s="1"/>
  <c r="M568" i="1" s="1"/>
  <c r="K569" i="1"/>
  <c r="K570" i="1"/>
  <c r="K571" i="1"/>
  <c r="K572" i="1"/>
  <c r="K573" i="1"/>
  <c r="K574" i="1"/>
  <c r="K575" i="1"/>
  <c r="K576" i="1"/>
  <c r="L576" i="1" s="1"/>
  <c r="M576" i="1" s="1"/>
  <c r="K577" i="1"/>
  <c r="K578" i="1"/>
  <c r="K579" i="1"/>
  <c r="K580" i="1"/>
  <c r="L580" i="1" s="1"/>
  <c r="M580" i="1" s="1"/>
  <c r="K581" i="1"/>
  <c r="K582" i="1"/>
  <c r="K583" i="1"/>
  <c r="K584" i="1"/>
  <c r="L584" i="1" s="1"/>
  <c r="M584" i="1" s="1"/>
  <c r="K585" i="1"/>
  <c r="K586" i="1"/>
  <c r="K587" i="1"/>
  <c r="L587" i="1" s="1"/>
  <c r="M587" i="1" s="1"/>
  <c r="K588" i="1"/>
  <c r="K589" i="1"/>
  <c r="K590" i="1"/>
  <c r="K591" i="1"/>
  <c r="K592" i="1"/>
  <c r="L592" i="1" s="1"/>
  <c r="M592" i="1" s="1"/>
  <c r="K593" i="1"/>
  <c r="K594" i="1"/>
  <c r="K595" i="1"/>
  <c r="L595" i="1" s="1"/>
  <c r="M595" i="1" s="1"/>
  <c r="K596" i="1"/>
  <c r="K597" i="1"/>
  <c r="K598" i="1"/>
  <c r="K599" i="1"/>
  <c r="K600" i="1"/>
  <c r="L600" i="1" s="1"/>
  <c r="M600" i="1" s="1"/>
  <c r="K601" i="1"/>
  <c r="K602" i="1"/>
  <c r="K603" i="1"/>
  <c r="L603" i="1" s="1"/>
  <c r="M603" i="1" s="1"/>
  <c r="K604" i="1"/>
  <c r="L604" i="1" s="1"/>
  <c r="M604" i="1" s="1"/>
  <c r="K605" i="1"/>
  <c r="K606" i="1"/>
  <c r="K607" i="1"/>
  <c r="K608" i="1"/>
  <c r="L608" i="1" s="1"/>
  <c r="M608" i="1" s="1"/>
  <c r="K609" i="1"/>
  <c r="K610" i="1"/>
  <c r="K611" i="1"/>
  <c r="L611" i="1" s="1"/>
  <c r="M611" i="1" s="1"/>
  <c r="K612" i="1"/>
  <c r="K613" i="1"/>
  <c r="K614" i="1"/>
  <c r="K615" i="1"/>
  <c r="K616" i="1"/>
  <c r="L616" i="1" s="1"/>
  <c r="M616" i="1" s="1"/>
  <c r="K617" i="1"/>
  <c r="K618" i="1"/>
  <c r="K619" i="1"/>
  <c r="K620" i="1"/>
  <c r="K621" i="1"/>
  <c r="K622" i="1"/>
  <c r="K623" i="1"/>
  <c r="K624" i="1"/>
  <c r="L624" i="1" s="1"/>
  <c r="M624" i="1" s="1"/>
  <c r="K625" i="1"/>
  <c r="K626" i="1"/>
  <c r="K627" i="1"/>
  <c r="L627" i="1" s="1"/>
  <c r="M627" i="1" s="1"/>
  <c r="K628" i="1"/>
  <c r="L628" i="1" s="1"/>
  <c r="M628" i="1" s="1"/>
  <c r="K629" i="1"/>
  <c r="K630" i="1"/>
  <c r="K631" i="1"/>
  <c r="K632" i="1"/>
  <c r="K633" i="1"/>
  <c r="K634" i="1"/>
  <c r="L634" i="1" s="1"/>
  <c r="M634" i="1" s="1"/>
  <c r="K635" i="1"/>
  <c r="L635" i="1" s="1"/>
  <c r="M635" i="1" s="1"/>
  <c r="K636" i="1"/>
  <c r="K637" i="1"/>
  <c r="K638" i="1"/>
  <c r="K639" i="1"/>
  <c r="K640" i="1"/>
  <c r="L640" i="1" s="1"/>
  <c r="M640" i="1" s="1"/>
  <c r="K641" i="1"/>
  <c r="K642" i="1"/>
  <c r="K643" i="1"/>
  <c r="L643" i="1" s="1"/>
  <c r="M643" i="1" s="1"/>
  <c r="K644" i="1"/>
  <c r="K645" i="1"/>
  <c r="K646" i="1"/>
  <c r="K647" i="1"/>
  <c r="K648" i="1"/>
  <c r="L648" i="1" s="1"/>
  <c r="M648" i="1" s="1"/>
  <c r="K649" i="1"/>
  <c r="L649" i="1" s="1"/>
  <c r="M649" i="1" s="1"/>
  <c r="K650" i="1"/>
  <c r="L650" i="1" s="1"/>
  <c r="M650" i="1" s="1"/>
  <c r="K651" i="1"/>
  <c r="L651" i="1" s="1"/>
  <c r="M651" i="1" s="1"/>
  <c r="K652" i="1"/>
  <c r="K653" i="1"/>
  <c r="K654" i="1"/>
  <c r="K655" i="1"/>
  <c r="K656" i="1"/>
  <c r="L657" i="1" s="1"/>
  <c r="M657" i="1" s="1"/>
  <c r="K657" i="1"/>
  <c r="K658" i="1"/>
  <c r="K659" i="1"/>
  <c r="L659" i="1" s="1"/>
  <c r="M659" i="1" s="1"/>
  <c r="K660" i="1"/>
  <c r="K661" i="1"/>
  <c r="K662" i="1"/>
  <c r="K663" i="1"/>
  <c r="K664" i="1"/>
  <c r="L664" i="1" s="1"/>
  <c r="M664" i="1" s="1"/>
  <c r="K665" i="1"/>
  <c r="L665" i="1" s="1"/>
  <c r="M665" i="1" s="1"/>
  <c r="K666" i="1"/>
  <c r="K667" i="1"/>
  <c r="L667" i="1" s="1"/>
  <c r="M667" i="1" s="1"/>
  <c r="K668" i="1"/>
  <c r="L668" i="1" s="1"/>
  <c r="M668" i="1" s="1"/>
  <c r="K669" i="1"/>
  <c r="K670" i="1"/>
  <c r="K671" i="1"/>
  <c r="K672" i="1"/>
  <c r="L673" i="1" s="1"/>
  <c r="M673" i="1" s="1"/>
  <c r="K673" i="1"/>
  <c r="K674" i="1"/>
  <c r="K675" i="1"/>
  <c r="L675" i="1" s="1"/>
  <c r="M675" i="1" s="1"/>
  <c r="K676" i="1"/>
  <c r="K677" i="1"/>
  <c r="K678" i="1"/>
  <c r="K679" i="1"/>
  <c r="K680" i="1"/>
  <c r="L680" i="1" s="1"/>
  <c r="M680" i="1" s="1"/>
  <c r="K681" i="1"/>
  <c r="K682" i="1"/>
  <c r="K683" i="1"/>
  <c r="L683" i="1" s="1"/>
  <c r="M683" i="1" s="1"/>
  <c r="K684" i="1"/>
  <c r="L684" i="1" s="1"/>
  <c r="M684" i="1" s="1"/>
  <c r="K685" i="1"/>
  <c r="K686" i="1"/>
  <c r="K687" i="1"/>
  <c r="K688" i="1"/>
  <c r="L689" i="1" s="1"/>
  <c r="M689" i="1" s="1"/>
  <c r="K689" i="1"/>
  <c r="K690" i="1"/>
  <c r="K691" i="1"/>
  <c r="K692" i="1"/>
  <c r="K693" i="1"/>
  <c r="K694" i="1"/>
  <c r="K695" i="1"/>
  <c r="K696" i="1"/>
  <c r="L696" i="1" s="1"/>
  <c r="M696" i="1" s="1"/>
  <c r="K697" i="1"/>
  <c r="K698" i="1"/>
  <c r="K699" i="1"/>
  <c r="L699" i="1" s="1"/>
  <c r="M699" i="1" s="1"/>
  <c r="K700" i="1"/>
  <c r="L700" i="1" s="1"/>
  <c r="M700" i="1" s="1"/>
  <c r="K701" i="1"/>
  <c r="K702" i="1"/>
  <c r="K703" i="1"/>
  <c r="K704" i="1"/>
  <c r="L705" i="1" s="1"/>
  <c r="M705" i="1" s="1"/>
  <c r="K705" i="1"/>
  <c r="K706" i="1"/>
  <c r="K707" i="1"/>
  <c r="L707" i="1" s="1"/>
  <c r="M707" i="1" s="1"/>
  <c r="K708" i="1"/>
  <c r="K709" i="1"/>
  <c r="K710" i="1"/>
  <c r="K711" i="1"/>
  <c r="K712" i="1"/>
  <c r="L712" i="1" s="1"/>
  <c r="M712" i="1" s="1"/>
  <c r="K713" i="1"/>
  <c r="K714" i="1"/>
  <c r="K715" i="1"/>
  <c r="L715" i="1" s="1"/>
  <c r="M715" i="1" s="1"/>
  <c r="K716" i="1"/>
  <c r="K717" i="1"/>
  <c r="K718" i="1"/>
  <c r="K719" i="1"/>
  <c r="K720" i="1"/>
  <c r="L721" i="1" s="1"/>
  <c r="M721" i="1" s="1"/>
  <c r="K721" i="1"/>
  <c r="K722" i="1"/>
  <c r="K723" i="1"/>
  <c r="L723" i="1" s="1"/>
  <c r="M723" i="1" s="1"/>
  <c r="K724" i="1"/>
  <c r="L724" i="1" s="1"/>
  <c r="M724" i="1" s="1"/>
  <c r="K725" i="1"/>
  <c r="K726" i="1"/>
  <c r="K727" i="1"/>
  <c r="K728" i="1"/>
  <c r="L728" i="1" s="1"/>
  <c r="M728" i="1" s="1"/>
  <c r="K729" i="1"/>
  <c r="K730" i="1"/>
  <c r="K731" i="1"/>
  <c r="L731" i="1" s="1"/>
  <c r="M731" i="1" s="1"/>
  <c r="K732" i="1"/>
  <c r="L732" i="1" s="1"/>
  <c r="M732" i="1" s="1"/>
  <c r="K733" i="1"/>
  <c r="K734" i="1"/>
  <c r="K735" i="1"/>
  <c r="K736" i="1"/>
  <c r="L737" i="1" s="1"/>
  <c r="M737" i="1" s="1"/>
  <c r="K737" i="1"/>
  <c r="K738" i="1"/>
  <c r="K739" i="1"/>
  <c r="L739" i="1" s="1"/>
  <c r="M739" i="1" s="1"/>
  <c r="K740" i="1"/>
  <c r="L740" i="1" s="1"/>
  <c r="M740" i="1" s="1"/>
  <c r="K741" i="1"/>
  <c r="K742" i="1"/>
  <c r="K743" i="1"/>
  <c r="K744" i="1"/>
  <c r="L744" i="1" s="1"/>
  <c r="M744" i="1" s="1"/>
  <c r="K745" i="1"/>
  <c r="K746" i="1"/>
  <c r="K747" i="1"/>
  <c r="L747" i="1" s="1"/>
  <c r="M747" i="1" s="1"/>
  <c r="K748" i="1"/>
  <c r="K749" i="1"/>
  <c r="K750" i="1"/>
  <c r="K751" i="1"/>
  <c r="K752" i="1"/>
  <c r="L753" i="1" s="1"/>
  <c r="M753" i="1" s="1"/>
  <c r="K753" i="1"/>
  <c r="K754" i="1"/>
  <c r="K755" i="1"/>
  <c r="L755" i="1" s="1"/>
  <c r="M755" i="1" s="1"/>
  <c r="K756" i="1"/>
  <c r="L756" i="1" s="1"/>
  <c r="M756" i="1" s="1"/>
  <c r="K757" i="1"/>
  <c r="K758" i="1"/>
  <c r="K759" i="1"/>
  <c r="K760" i="1"/>
  <c r="L760" i="1" s="1"/>
  <c r="M760" i="1" s="1"/>
  <c r="K761" i="1"/>
  <c r="L761" i="1" s="1"/>
  <c r="M761" i="1" s="1"/>
  <c r="K762" i="1"/>
  <c r="K763" i="1"/>
  <c r="L763" i="1" s="1"/>
  <c r="M763" i="1" s="1"/>
  <c r="K764" i="1"/>
  <c r="L764" i="1" s="1"/>
  <c r="M764" i="1" s="1"/>
  <c r="K765" i="1"/>
  <c r="K766" i="1"/>
  <c r="K767" i="1"/>
  <c r="K768" i="1"/>
  <c r="L769" i="1" s="1"/>
  <c r="M769" i="1" s="1"/>
  <c r="K769" i="1"/>
  <c r="K770" i="1"/>
  <c r="K771" i="1"/>
  <c r="L771" i="1" s="1"/>
  <c r="M771" i="1" s="1"/>
  <c r="K772" i="1"/>
  <c r="K773" i="1"/>
  <c r="K774" i="1"/>
  <c r="K775" i="1"/>
  <c r="K776" i="1"/>
  <c r="L776" i="1" s="1"/>
  <c r="M776" i="1" s="1"/>
  <c r="K777" i="1"/>
  <c r="L777" i="1" s="1"/>
  <c r="M777" i="1" s="1"/>
  <c r="K778" i="1"/>
  <c r="K779" i="1"/>
  <c r="L779" i="1" s="1"/>
  <c r="M779" i="1" s="1"/>
  <c r="K780" i="1"/>
  <c r="L780" i="1" s="1"/>
  <c r="M780" i="1" s="1"/>
  <c r="K781" i="1"/>
  <c r="K782" i="1"/>
  <c r="K783" i="1"/>
  <c r="K784" i="1"/>
  <c r="L784" i="1" s="1"/>
  <c r="M784" i="1" s="1"/>
  <c r="K785" i="1"/>
  <c r="K786" i="1"/>
  <c r="K787" i="1"/>
  <c r="K788" i="1"/>
  <c r="L788" i="1" s="1"/>
  <c r="M788" i="1" s="1"/>
  <c r="K789" i="1"/>
  <c r="K790" i="1"/>
  <c r="K791" i="1"/>
  <c r="K792" i="1"/>
  <c r="L793" i="1" s="1"/>
  <c r="M793" i="1" s="1"/>
  <c r="K793" i="1"/>
  <c r="K794" i="1"/>
  <c r="K795" i="1"/>
  <c r="L795" i="1" s="1"/>
  <c r="M795" i="1" s="1"/>
  <c r="K796" i="1"/>
  <c r="K797" i="1"/>
  <c r="K798" i="1"/>
  <c r="K799" i="1"/>
  <c r="K800" i="1"/>
  <c r="L801" i="1" s="1"/>
  <c r="M801" i="1" s="1"/>
  <c r="K801" i="1"/>
  <c r="K802" i="1"/>
  <c r="K803" i="1"/>
  <c r="L803" i="1" s="1"/>
  <c r="M803" i="1" s="1"/>
  <c r="K804" i="1"/>
  <c r="K805" i="1"/>
  <c r="K806" i="1"/>
  <c r="K807" i="1"/>
  <c r="K808" i="1"/>
  <c r="L809" i="1" s="1"/>
  <c r="M809" i="1" s="1"/>
  <c r="K809" i="1"/>
  <c r="K810" i="1"/>
  <c r="K811" i="1"/>
  <c r="L811" i="1" s="1"/>
  <c r="M811" i="1" s="1"/>
  <c r="K812" i="1"/>
  <c r="K813" i="1"/>
  <c r="K814" i="1"/>
  <c r="K815" i="1"/>
  <c r="K816" i="1"/>
  <c r="L816" i="1" s="1"/>
  <c r="M816" i="1" s="1"/>
  <c r="K817" i="1"/>
  <c r="K818" i="1"/>
  <c r="K819" i="1"/>
  <c r="L819" i="1" s="1"/>
  <c r="M819" i="1" s="1"/>
  <c r="K820" i="1"/>
  <c r="L820" i="1" s="1"/>
  <c r="M820" i="1" s="1"/>
  <c r="K821" i="1"/>
  <c r="K822" i="1"/>
  <c r="K823" i="1"/>
  <c r="K824" i="1"/>
  <c r="L825" i="1" s="1"/>
  <c r="M825" i="1" s="1"/>
  <c r="K825" i="1"/>
  <c r="K826" i="1"/>
  <c r="K827" i="1"/>
  <c r="K828" i="1"/>
  <c r="L828" i="1" s="1"/>
  <c r="M828" i="1" s="1"/>
  <c r="K829" i="1"/>
  <c r="K830" i="1"/>
  <c r="K831" i="1"/>
  <c r="K832" i="1"/>
  <c r="L832" i="1" s="1"/>
  <c r="M832" i="1" s="1"/>
  <c r="K833" i="1"/>
  <c r="L833" i="1" s="1"/>
  <c r="M833" i="1" s="1"/>
  <c r="K834" i="1"/>
  <c r="K835" i="1"/>
  <c r="L835" i="1" s="1"/>
  <c r="M835" i="1" s="1"/>
  <c r="K836" i="1"/>
  <c r="L836" i="1" s="1"/>
  <c r="M836" i="1" s="1"/>
  <c r="K837" i="1"/>
  <c r="K838" i="1"/>
  <c r="K839" i="1"/>
  <c r="K840" i="1"/>
  <c r="K841" i="1"/>
  <c r="L841" i="1" s="1"/>
  <c r="M841" i="1" s="1"/>
  <c r="K842" i="1"/>
  <c r="K843" i="1"/>
  <c r="K844" i="1"/>
  <c r="K845" i="1"/>
  <c r="K846" i="1"/>
  <c r="K847" i="1"/>
  <c r="K848" i="1"/>
  <c r="L848" i="1" s="1"/>
  <c r="M848" i="1" s="1"/>
  <c r="K849" i="1"/>
  <c r="L849" i="1" s="1"/>
  <c r="M849" i="1" s="1"/>
  <c r="K850" i="1"/>
  <c r="K851" i="1"/>
  <c r="L851" i="1" s="1"/>
  <c r="M851" i="1" s="1"/>
  <c r="K852" i="1"/>
  <c r="L852" i="1" s="1"/>
  <c r="M852" i="1" s="1"/>
  <c r="K853" i="1"/>
  <c r="K854" i="1"/>
  <c r="K855" i="1"/>
  <c r="K856" i="1"/>
  <c r="L857" i="1" s="1"/>
  <c r="M857" i="1" s="1"/>
  <c r="K857" i="1"/>
  <c r="K858" i="1"/>
  <c r="K859" i="1"/>
  <c r="L859" i="1" s="1"/>
  <c r="M859" i="1" s="1"/>
  <c r="K860" i="1"/>
  <c r="K861" i="1"/>
  <c r="K862" i="1"/>
  <c r="K863" i="1"/>
  <c r="K864" i="1"/>
  <c r="L865" i="1" s="1"/>
  <c r="M865" i="1" s="1"/>
  <c r="K865" i="1"/>
  <c r="K866" i="1"/>
  <c r="K867" i="1"/>
  <c r="L867" i="1" s="1"/>
  <c r="M867" i="1" s="1"/>
  <c r="K868" i="1"/>
  <c r="L868" i="1" s="1"/>
  <c r="M868" i="1" s="1"/>
  <c r="K869" i="1"/>
  <c r="K870" i="1"/>
  <c r="K871" i="1"/>
  <c r="K872" i="1"/>
  <c r="K873" i="1"/>
  <c r="K874" i="1"/>
  <c r="K875" i="1"/>
  <c r="L875" i="1" s="1"/>
  <c r="M875" i="1" s="1"/>
  <c r="K876" i="1"/>
  <c r="L876" i="1" s="1"/>
  <c r="M876" i="1" s="1"/>
  <c r="K877" i="1"/>
  <c r="K878" i="1"/>
  <c r="K879" i="1"/>
  <c r="K880" i="1"/>
  <c r="L881" i="1" s="1"/>
  <c r="M881" i="1" s="1"/>
  <c r="K881" i="1"/>
  <c r="K882" i="1"/>
  <c r="K883" i="1"/>
  <c r="K884" i="1"/>
  <c r="L884" i="1" s="1"/>
  <c r="M884" i="1" s="1"/>
  <c r="K885" i="1"/>
  <c r="K886" i="1"/>
  <c r="K887" i="1"/>
  <c r="K888" i="1"/>
  <c r="K889" i="1"/>
  <c r="L889" i="1" s="1"/>
  <c r="M889" i="1" s="1"/>
  <c r="K890" i="1"/>
  <c r="K891" i="1"/>
  <c r="L891" i="1" s="1"/>
  <c r="M891" i="1" s="1"/>
  <c r="K892" i="1"/>
  <c r="L892" i="1" s="1"/>
  <c r="M892" i="1" s="1"/>
  <c r="K893" i="1"/>
  <c r="K894" i="1"/>
  <c r="K895" i="1"/>
  <c r="K896" i="1"/>
  <c r="L897" i="1" s="1"/>
  <c r="M897" i="1" s="1"/>
  <c r="K897" i="1"/>
  <c r="K898" i="1"/>
  <c r="K899" i="1"/>
  <c r="K900" i="1"/>
  <c r="L900" i="1" s="1"/>
  <c r="M900" i="1" s="1"/>
  <c r="K901" i="1"/>
  <c r="K902" i="1"/>
  <c r="K903" i="1"/>
  <c r="K904" i="1"/>
  <c r="L905" i="1" s="1"/>
  <c r="M905" i="1" s="1"/>
  <c r="K905" i="1"/>
  <c r="K906" i="1"/>
  <c r="K907" i="1"/>
  <c r="L907" i="1" s="1"/>
  <c r="M907" i="1" s="1"/>
  <c r="K908" i="1"/>
  <c r="L908" i="1" s="1"/>
  <c r="M908" i="1" s="1"/>
  <c r="K909" i="1"/>
  <c r="K910" i="1"/>
  <c r="K911" i="1"/>
  <c r="K912" i="1"/>
  <c r="L913" i="1" s="1"/>
  <c r="M913" i="1" s="1"/>
  <c r="K913" i="1"/>
  <c r="K914" i="1"/>
  <c r="L910" i="1"/>
  <c r="M910" i="1" s="1"/>
  <c r="L2" i="1"/>
  <c r="M2" i="1" s="1"/>
  <c r="L3" i="1"/>
  <c r="M3" i="1" s="1"/>
  <c r="L11" i="1"/>
  <c r="M11" i="1" s="1"/>
  <c r="L19" i="1"/>
  <c r="M19" i="1" s="1"/>
  <c r="L26" i="1"/>
  <c r="M26" i="1" s="1"/>
  <c r="L27" i="1"/>
  <c r="M27" i="1" s="1"/>
  <c r="L33" i="1"/>
  <c r="M33" i="1" s="1"/>
  <c r="L35" i="1"/>
  <c r="M35" i="1" s="1"/>
  <c r="L36" i="1"/>
  <c r="M36" i="1" s="1"/>
  <c r="L43" i="1"/>
  <c r="M43" i="1" s="1"/>
  <c r="L44" i="1"/>
  <c r="M44" i="1" s="1"/>
  <c r="L51" i="1"/>
  <c r="M51" i="1" s="1"/>
  <c r="L52" i="1"/>
  <c r="M52" i="1" s="1"/>
  <c r="L59" i="1"/>
  <c r="M59" i="1" s="1"/>
  <c r="L60" i="1"/>
  <c r="M60" i="1" s="1"/>
  <c r="L67" i="1"/>
  <c r="M67" i="1" s="1"/>
  <c r="L68" i="1"/>
  <c r="M68" i="1" s="1"/>
  <c r="L75" i="1"/>
  <c r="M75" i="1" s="1"/>
  <c r="L76" i="1"/>
  <c r="M76" i="1" s="1"/>
  <c r="L83" i="1"/>
  <c r="M83" i="1" s="1"/>
  <c r="L84" i="1"/>
  <c r="M84" i="1" s="1"/>
  <c r="L91" i="1"/>
  <c r="M91" i="1" s="1"/>
  <c r="L92" i="1"/>
  <c r="M92" i="1" s="1"/>
  <c r="L99" i="1"/>
  <c r="M99" i="1" s="1"/>
  <c r="L100" i="1"/>
  <c r="M100" i="1" s="1"/>
  <c r="L107" i="1"/>
  <c r="M107" i="1" s="1"/>
  <c r="L108" i="1"/>
  <c r="M108" i="1" s="1"/>
  <c r="L115" i="1"/>
  <c r="M115" i="1" s="1"/>
  <c r="L116" i="1"/>
  <c r="M116" i="1" s="1"/>
  <c r="L123" i="1"/>
  <c r="M123" i="1" s="1"/>
  <c r="L124" i="1"/>
  <c r="M124" i="1" s="1"/>
  <c r="L131" i="1"/>
  <c r="M131" i="1" s="1"/>
  <c r="L132" i="1"/>
  <c r="M132" i="1" s="1"/>
  <c r="L139" i="1"/>
  <c r="M139" i="1" s="1"/>
  <c r="L140" i="1"/>
  <c r="M140" i="1" s="1"/>
  <c r="L147" i="1"/>
  <c r="M147" i="1" s="1"/>
  <c r="L148" i="1"/>
  <c r="M148" i="1" s="1"/>
  <c r="L155" i="1"/>
  <c r="M155" i="1" s="1"/>
  <c r="L156" i="1"/>
  <c r="M156" i="1" s="1"/>
  <c r="L163" i="1"/>
  <c r="M163" i="1" s="1"/>
  <c r="L164" i="1"/>
  <c r="M164" i="1" s="1"/>
  <c r="L171" i="1"/>
  <c r="M171" i="1" s="1"/>
  <c r="L172" i="1"/>
  <c r="M172" i="1" s="1"/>
  <c r="L179" i="1"/>
  <c r="M179" i="1" s="1"/>
  <c r="L180" i="1"/>
  <c r="M180" i="1" s="1"/>
  <c r="L187" i="1"/>
  <c r="M187" i="1" s="1"/>
  <c r="L188" i="1"/>
  <c r="M188" i="1" s="1"/>
  <c r="L195" i="1"/>
  <c r="M195" i="1" s="1"/>
  <c r="L196" i="1"/>
  <c r="M196" i="1" s="1"/>
  <c r="L203" i="1"/>
  <c r="M203" i="1" s="1"/>
  <c r="L204" i="1"/>
  <c r="M204" i="1" s="1"/>
  <c r="L211" i="1"/>
  <c r="M211" i="1" s="1"/>
  <c r="L212" i="1"/>
  <c r="M212" i="1" s="1"/>
  <c r="L219" i="1"/>
  <c r="M219" i="1" s="1"/>
  <c r="L220" i="1"/>
  <c r="M220" i="1" s="1"/>
  <c r="L227" i="1"/>
  <c r="M227" i="1" s="1"/>
  <c r="L228" i="1"/>
  <c r="M228" i="1" s="1"/>
  <c r="L235" i="1"/>
  <c r="M235" i="1" s="1"/>
  <c r="L236" i="1"/>
  <c r="M236" i="1" s="1"/>
  <c r="L243" i="1"/>
  <c r="M243" i="1" s="1"/>
  <c r="L244" i="1"/>
  <c r="M244" i="1" s="1"/>
  <c r="L251" i="1"/>
  <c r="M251" i="1" s="1"/>
  <c r="L252" i="1"/>
  <c r="M252" i="1" s="1"/>
  <c r="L259" i="1"/>
  <c r="M259" i="1" s="1"/>
  <c r="L260" i="1"/>
  <c r="M260" i="1" s="1"/>
  <c r="L266" i="1"/>
  <c r="M266" i="1" s="1"/>
  <c r="L267" i="1"/>
  <c r="M267" i="1" s="1"/>
  <c r="L268" i="1"/>
  <c r="M268" i="1" s="1"/>
  <c r="L275" i="1"/>
  <c r="M275" i="1" s="1"/>
  <c r="L276" i="1"/>
  <c r="M276" i="1" s="1"/>
  <c r="L283" i="1"/>
  <c r="M283" i="1" s="1"/>
  <c r="L284" i="1"/>
  <c r="M284" i="1" s="1"/>
  <c r="L291" i="1"/>
  <c r="M291" i="1" s="1"/>
  <c r="L292" i="1"/>
  <c r="M292" i="1" s="1"/>
  <c r="L299" i="1"/>
  <c r="M299" i="1" s="1"/>
  <c r="L300" i="1"/>
  <c r="M300" i="1" s="1"/>
  <c r="L307" i="1"/>
  <c r="M307" i="1" s="1"/>
  <c r="L308" i="1"/>
  <c r="M308" i="1" s="1"/>
  <c r="L315" i="1"/>
  <c r="M315" i="1" s="1"/>
  <c r="L316" i="1"/>
  <c r="M316" i="1" s="1"/>
  <c r="L320" i="1"/>
  <c r="M320" i="1" s="1"/>
  <c r="L323" i="1"/>
  <c r="M323" i="1" s="1"/>
  <c r="L324" i="1"/>
  <c r="M324" i="1" s="1"/>
  <c r="L331" i="1"/>
  <c r="M331" i="1" s="1"/>
  <c r="L332" i="1"/>
  <c r="M332" i="1" s="1"/>
  <c r="L339" i="1"/>
  <c r="M339" i="1" s="1"/>
  <c r="L340" i="1"/>
  <c r="M340" i="1" s="1"/>
  <c r="L344" i="1"/>
  <c r="M344" i="1" s="1"/>
  <c r="L347" i="1"/>
  <c r="M347" i="1" s="1"/>
  <c r="L348" i="1"/>
  <c r="M348" i="1" s="1"/>
  <c r="L355" i="1"/>
  <c r="M355" i="1" s="1"/>
  <c r="L356" i="1"/>
  <c r="M356" i="1" s="1"/>
  <c r="L360" i="1"/>
  <c r="M360" i="1" s="1"/>
  <c r="L363" i="1"/>
  <c r="M363" i="1" s="1"/>
  <c r="L364" i="1"/>
  <c r="M364" i="1" s="1"/>
  <c r="L371" i="1"/>
  <c r="M371" i="1" s="1"/>
  <c r="L372" i="1"/>
  <c r="M372" i="1" s="1"/>
  <c r="L376" i="1"/>
  <c r="M376" i="1" s="1"/>
  <c r="L379" i="1"/>
  <c r="M379" i="1" s="1"/>
  <c r="L380" i="1"/>
  <c r="M380" i="1" s="1"/>
  <c r="L384" i="1"/>
  <c r="M384" i="1" s="1"/>
  <c r="L387" i="1"/>
  <c r="M387" i="1" s="1"/>
  <c r="L388" i="1"/>
  <c r="M388" i="1" s="1"/>
  <c r="L395" i="1"/>
  <c r="M395" i="1" s="1"/>
  <c r="L396" i="1"/>
  <c r="M396" i="1" s="1"/>
  <c r="L403" i="1"/>
  <c r="M403" i="1" s="1"/>
  <c r="L404" i="1"/>
  <c r="M404" i="1" s="1"/>
  <c r="L408" i="1"/>
  <c r="M408" i="1" s="1"/>
  <c r="L411" i="1"/>
  <c r="M411" i="1" s="1"/>
  <c r="L412" i="1"/>
  <c r="M412" i="1" s="1"/>
  <c r="L419" i="1"/>
  <c r="M419" i="1" s="1"/>
  <c r="L420" i="1"/>
  <c r="M420" i="1" s="1"/>
  <c r="L424" i="1"/>
  <c r="M424" i="1" s="1"/>
  <c r="L427" i="1"/>
  <c r="M427" i="1" s="1"/>
  <c r="L428" i="1"/>
  <c r="M428" i="1" s="1"/>
  <c r="L435" i="1"/>
  <c r="M435" i="1" s="1"/>
  <c r="L436" i="1"/>
  <c r="M436" i="1" s="1"/>
  <c r="L443" i="1"/>
  <c r="M443" i="1" s="1"/>
  <c r="L444" i="1"/>
  <c r="M444" i="1" s="1"/>
  <c r="L451" i="1"/>
  <c r="M451" i="1" s="1"/>
  <c r="L459" i="1"/>
  <c r="M459" i="1" s="1"/>
  <c r="L460" i="1"/>
  <c r="M460" i="1" s="1"/>
  <c r="L467" i="1"/>
  <c r="M467" i="1" s="1"/>
  <c r="L468" i="1"/>
  <c r="M468" i="1" s="1"/>
  <c r="L472" i="1"/>
  <c r="M472" i="1" s="1"/>
  <c r="L475" i="1"/>
  <c r="M475" i="1" s="1"/>
  <c r="L476" i="1"/>
  <c r="M476" i="1" s="1"/>
  <c r="L483" i="1"/>
  <c r="M483" i="1" s="1"/>
  <c r="L484" i="1"/>
  <c r="M484" i="1" s="1"/>
  <c r="L491" i="1"/>
  <c r="M491" i="1" s="1"/>
  <c r="L492" i="1"/>
  <c r="M492" i="1" s="1"/>
  <c r="L499" i="1"/>
  <c r="M499" i="1" s="1"/>
  <c r="L500" i="1"/>
  <c r="M500" i="1" s="1"/>
  <c r="L507" i="1"/>
  <c r="M507" i="1" s="1"/>
  <c r="L508" i="1"/>
  <c r="M508" i="1" s="1"/>
  <c r="L515" i="1"/>
  <c r="M515" i="1" s="1"/>
  <c r="L523" i="1"/>
  <c r="M523" i="1" s="1"/>
  <c r="L524" i="1"/>
  <c r="M524" i="1" s="1"/>
  <c r="L531" i="1"/>
  <c r="M531" i="1" s="1"/>
  <c r="L532" i="1"/>
  <c r="M532" i="1" s="1"/>
  <c r="L540" i="1"/>
  <c r="M540" i="1" s="1"/>
  <c r="L548" i="1"/>
  <c r="M548" i="1" s="1"/>
  <c r="L556" i="1"/>
  <c r="M556" i="1" s="1"/>
  <c r="L571" i="1"/>
  <c r="M571" i="1" s="1"/>
  <c r="L572" i="1"/>
  <c r="M572" i="1" s="1"/>
  <c r="L579" i="1"/>
  <c r="M579" i="1" s="1"/>
  <c r="L588" i="1"/>
  <c r="M588" i="1" s="1"/>
  <c r="L596" i="1"/>
  <c r="M596" i="1" s="1"/>
  <c r="L612" i="1"/>
  <c r="M612" i="1" s="1"/>
  <c r="L619" i="1"/>
  <c r="M619" i="1" s="1"/>
  <c r="L620" i="1"/>
  <c r="M620" i="1" s="1"/>
  <c r="L636" i="1"/>
  <c r="M636" i="1" s="1"/>
  <c r="L644" i="1"/>
  <c r="M644" i="1" s="1"/>
  <c r="L652" i="1"/>
  <c r="M652" i="1" s="1"/>
  <c r="L660" i="1"/>
  <c r="M660" i="1" s="1"/>
  <c r="L672" i="1"/>
  <c r="M672" i="1" s="1"/>
  <c r="L676" i="1"/>
  <c r="M676" i="1" s="1"/>
  <c r="L681" i="1"/>
  <c r="M681" i="1" s="1"/>
  <c r="L691" i="1"/>
  <c r="M691" i="1" s="1"/>
  <c r="L692" i="1"/>
  <c r="M692" i="1" s="1"/>
  <c r="L697" i="1"/>
  <c r="M697" i="1" s="1"/>
  <c r="L708" i="1"/>
  <c r="M708" i="1" s="1"/>
  <c r="L713" i="1"/>
  <c r="M713" i="1" s="1"/>
  <c r="L716" i="1"/>
  <c r="M716" i="1" s="1"/>
  <c r="L729" i="1"/>
  <c r="M729" i="1" s="1"/>
  <c r="L745" i="1"/>
  <c r="M745" i="1" s="1"/>
  <c r="L748" i="1"/>
  <c r="M748" i="1" s="1"/>
  <c r="L772" i="1"/>
  <c r="M772" i="1" s="1"/>
  <c r="L785" i="1"/>
  <c r="M785" i="1" s="1"/>
  <c r="L796" i="1"/>
  <c r="M796" i="1" s="1"/>
  <c r="L812" i="1"/>
  <c r="M812" i="1" s="1"/>
  <c r="L817" i="1"/>
  <c r="M817" i="1" s="1"/>
  <c r="L844" i="1"/>
  <c r="M844" i="1" s="1"/>
  <c r="L873" i="1"/>
  <c r="M873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L402" i="1" l="1"/>
  <c r="M402" i="1" s="1"/>
  <c r="L394" i="1"/>
  <c r="M394" i="1" s="1"/>
  <c r="L386" i="1"/>
  <c r="M386" i="1" s="1"/>
  <c r="L378" i="1"/>
  <c r="M378" i="1" s="1"/>
  <c r="L370" i="1"/>
  <c r="M370" i="1" s="1"/>
  <c r="L362" i="1"/>
  <c r="M362" i="1" s="1"/>
  <c r="L354" i="1"/>
  <c r="M354" i="1" s="1"/>
  <c r="L346" i="1"/>
  <c r="M346" i="1" s="1"/>
  <c r="L338" i="1"/>
  <c r="M338" i="1" s="1"/>
  <c r="L330" i="1"/>
  <c r="M330" i="1" s="1"/>
  <c r="L322" i="1"/>
  <c r="M322" i="1" s="1"/>
  <c r="L314" i="1"/>
  <c r="M314" i="1" s="1"/>
  <c r="L306" i="1"/>
  <c r="M306" i="1" s="1"/>
  <c r="L298" i="1"/>
  <c r="M298" i="1" s="1"/>
  <c r="L290" i="1"/>
  <c r="M290" i="1" s="1"/>
  <c r="L282" i="1"/>
  <c r="M282" i="1" s="1"/>
  <c r="L274" i="1"/>
  <c r="M274" i="1" s="1"/>
  <c r="L258" i="1"/>
  <c r="M258" i="1" s="1"/>
  <c r="L250" i="1"/>
  <c r="M250" i="1" s="1"/>
  <c r="L242" i="1"/>
  <c r="M242" i="1" s="1"/>
  <c r="L18" i="1"/>
  <c r="M18" i="1" s="1"/>
  <c r="L10" i="1"/>
  <c r="M10" i="1" s="1"/>
  <c r="L824" i="1"/>
  <c r="M824" i="1" s="1"/>
  <c r="L656" i="1"/>
  <c r="M656" i="1" s="1"/>
  <c r="L856" i="1"/>
  <c r="M856" i="1" s="1"/>
  <c r="L642" i="1"/>
  <c r="M642" i="1" s="1"/>
  <c r="L626" i="1"/>
  <c r="M626" i="1" s="1"/>
  <c r="L618" i="1"/>
  <c r="M618" i="1" s="1"/>
  <c r="L610" i="1"/>
  <c r="M610" i="1" s="1"/>
  <c r="L602" i="1"/>
  <c r="M602" i="1" s="1"/>
  <c r="L594" i="1"/>
  <c r="M594" i="1" s="1"/>
  <c r="L586" i="1"/>
  <c r="M586" i="1" s="1"/>
  <c r="L578" i="1"/>
  <c r="M578" i="1" s="1"/>
  <c r="L570" i="1"/>
  <c r="M570" i="1" s="1"/>
  <c r="L562" i="1"/>
  <c r="M562" i="1" s="1"/>
  <c r="L554" i="1"/>
  <c r="M554" i="1" s="1"/>
  <c r="L546" i="1"/>
  <c r="M546" i="1" s="1"/>
  <c r="L538" i="1"/>
  <c r="M538" i="1" s="1"/>
  <c r="L530" i="1"/>
  <c r="M530" i="1" s="1"/>
  <c r="L522" i="1"/>
  <c r="M522" i="1" s="1"/>
  <c r="L514" i="1"/>
  <c r="M514" i="1" s="1"/>
  <c r="L506" i="1"/>
  <c r="M506" i="1" s="1"/>
  <c r="L498" i="1"/>
  <c r="M498" i="1" s="1"/>
  <c r="L490" i="1"/>
  <c r="M490" i="1" s="1"/>
  <c r="L482" i="1"/>
  <c r="M482" i="1" s="1"/>
  <c r="L474" i="1"/>
  <c r="M474" i="1" s="1"/>
  <c r="L466" i="1"/>
  <c r="M466" i="1" s="1"/>
  <c r="L458" i="1"/>
  <c r="M458" i="1" s="1"/>
  <c r="L450" i="1"/>
  <c r="M450" i="1" s="1"/>
  <c r="L442" i="1"/>
  <c r="M442" i="1" s="1"/>
  <c r="L434" i="1"/>
  <c r="M434" i="1" s="1"/>
  <c r="L426" i="1"/>
  <c r="M426" i="1" s="1"/>
  <c r="L418" i="1"/>
  <c r="M418" i="1" s="1"/>
  <c r="L410" i="1"/>
  <c r="M410" i="1" s="1"/>
  <c r="L688" i="1"/>
  <c r="M688" i="1" s="1"/>
  <c r="L808" i="1"/>
  <c r="M808" i="1" s="1"/>
  <c r="L904" i="1"/>
  <c r="M904" i="1" s="1"/>
  <c r="L888" i="1"/>
  <c r="M888" i="1" s="1"/>
  <c r="L880" i="1"/>
  <c r="M880" i="1" s="1"/>
  <c r="L872" i="1"/>
  <c r="M872" i="1" s="1"/>
  <c r="L864" i="1"/>
  <c r="M864" i="1" s="1"/>
  <c r="L840" i="1"/>
  <c r="M840" i="1" s="1"/>
  <c r="L632" i="1"/>
  <c r="M632" i="1" s="1"/>
  <c r="L912" i="1"/>
  <c r="M912" i="1" s="1"/>
  <c r="L704" i="1"/>
  <c r="M704" i="1" s="1"/>
  <c r="L792" i="1"/>
  <c r="M792" i="1" s="1"/>
  <c r="L800" i="1"/>
  <c r="M800" i="1" s="1"/>
  <c r="L720" i="1"/>
  <c r="M720" i="1" s="1"/>
  <c r="L736" i="1"/>
  <c r="M736" i="1" s="1"/>
  <c r="L752" i="1"/>
  <c r="M752" i="1" s="1"/>
  <c r="L860" i="1"/>
  <c r="M860" i="1" s="1"/>
  <c r="L804" i="1"/>
  <c r="M804" i="1" s="1"/>
  <c r="L896" i="1"/>
  <c r="M896" i="1" s="1"/>
  <c r="L768" i="1"/>
  <c r="M768" i="1" s="1"/>
  <c r="L899" i="1"/>
  <c r="M899" i="1" s="1"/>
  <c r="L883" i="1"/>
  <c r="M883" i="1" s="1"/>
  <c r="L843" i="1"/>
  <c r="M843" i="1" s="1"/>
  <c r="L827" i="1"/>
  <c r="M827" i="1" s="1"/>
  <c r="L787" i="1"/>
  <c r="M787" i="1" s="1"/>
  <c r="L911" i="1"/>
  <c r="M911" i="1" s="1"/>
  <c r="L903" i="1"/>
  <c r="M903" i="1" s="1"/>
  <c r="L895" i="1"/>
  <c r="M895" i="1" s="1"/>
  <c r="L887" i="1"/>
  <c r="M887" i="1" s="1"/>
  <c r="L879" i="1"/>
  <c r="M879" i="1" s="1"/>
  <c r="L871" i="1"/>
  <c r="M871" i="1" s="1"/>
  <c r="L863" i="1"/>
  <c r="M863" i="1" s="1"/>
  <c r="L855" i="1"/>
  <c r="M855" i="1" s="1"/>
  <c r="L847" i="1"/>
  <c r="M847" i="1" s="1"/>
  <c r="L839" i="1"/>
  <c r="M839" i="1" s="1"/>
  <c r="L831" i="1"/>
  <c r="M831" i="1" s="1"/>
  <c r="L823" i="1"/>
  <c r="M823" i="1" s="1"/>
  <c r="L815" i="1"/>
  <c r="M815" i="1" s="1"/>
  <c r="L807" i="1"/>
  <c r="M807" i="1" s="1"/>
  <c r="L799" i="1"/>
  <c r="M799" i="1" s="1"/>
  <c r="L791" i="1"/>
  <c r="M791" i="1" s="1"/>
  <c r="L783" i="1"/>
  <c r="M783" i="1" s="1"/>
  <c r="L775" i="1"/>
  <c r="M775" i="1" s="1"/>
  <c r="L767" i="1"/>
  <c r="M767" i="1" s="1"/>
  <c r="L759" i="1"/>
  <c r="M759" i="1" s="1"/>
  <c r="L751" i="1"/>
  <c r="M751" i="1" s="1"/>
  <c r="L743" i="1"/>
  <c r="M743" i="1" s="1"/>
  <c r="L735" i="1"/>
  <c r="M735" i="1" s="1"/>
  <c r="L727" i="1"/>
  <c r="M727" i="1" s="1"/>
  <c r="L719" i="1"/>
  <c r="M719" i="1" s="1"/>
  <c r="L711" i="1"/>
  <c r="M711" i="1" s="1"/>
  <c r="L703" i="1"/>
  <c r="M703" i="1" s="1"/>
  <c r="L695" i="1"/>
  <c r="M695" i="1" s="1"/>
  <c r="L687" i="1"/>
  <c r="M687" i="1" s="1"/>
  <c r="L902" i="1"/>
  <c r="M902" i="1" s="1"/>
  <c r="L894" i="1"/>
  <c r="M894" i="1" s="1"/>
  <c r="L886" i="1"/>
  <c r="M886" i="1" s="1"/>
  <c r="L878" i="1"/>
  <c r="M878" i="1" s="1"/>
  <c r="L870" i="1"/>
  <c r="M870" i="1" s="1"/>
  <c r="L862" i="1"/>
  <c r="M862" i="1" s="1"/>
  <c r="L854" i="1"/>
  <c r="M854" i="1" s="1"/>
  <c r="L846" i="1"/>
  <c r="M846" i="1" s="1"/>
  <c r="L838" i="1"/>
  <c r="M838" i="1" s="1"/>
  <c r="L830" i="1"/>
  <c r="M830" i="1" s="1"/>
  <c r="L822" i="1"/>
  <c r="M822" i="1" s="1"/>
  <c r="L814" i="1"/>
  <c r="M814" i="1" s="1"/>
  <c r="L806" i="1"/>
  <c r="M806" i="1" s="1"/>
  <c r="L798" i="1"/>
  <c r="M798" i="1" s="1"/>
  <c r="L790" i="1"/>
  <c r="M790" i="1" s="1"/>
  <c r="L782" i="1"/>
  <c r="M782" i="1" s="1"/>
  <c r="L774" i="1"/>
  <c r="M774" i="1" s="1"/>
  <c r="L766" i="1"/>
  <c r="M766" i="1" s="1"/>
  <c r="L758" i="1"/>
  <c r="M758" i="1" s="1"/>
  <c r="L750" i="1"/>
  <c r="M750" i="1" s="1"/>
  <c r="L742" i="1"/>
  <c r="M742" i="1" s="1"/>
  <c r="L734" i="1"/>
  <c r="M734" i="1" s="1"/>
  <c r="L726" i="1"/>
  <c r="M726" i="1" s="1"/>
  <c r="L718" i="1"/>
  <c r="M718" i="1" s="1"/>
  <c r="L710" i="1"/>
  <c r="M710" i="1" s="1"/>
  <c r="L702" i="1"/>
  <c r="M702" i="1" s="1"/>
  <c r="L694" i="1"/>
  <c r="M694" i="1" s="1"/>
  <c r="L686" i="1"/>
  <c r="M686" i="1" s="1"/>
  <c r="L678" i="1"/>
  <c r="M678" i="1" s="1"/>
  <c r="L670" i="1"/>
  <c r="M670" i="1" s="1"/>
  <c r="L662" i="1"/>
  <c r="M662" i="1" s="1"/>
  <c r="L654" i="1"/>
  <c r="M654" i="1" s="1"/>
  <c r="L646" i="1"/>
  <c r="M646" i="1" s="1"/>
  <c r="L638" i="1"/>
  <c r="M638" i="1" s="1"/>
  <c r="L630" i="1"/>
  <c r="M630" i="1" s="1"/>
  <c r="L622" i="1"/>
  <c r="M622" i="1" s="1"/>
  <c r="L614" i="1"/>
  <c r="M614" i="1" s="1"/>
  <c r="L606" i="1"/>
  <c r="M606" i="1" s="1"/>
  <c r="L598" i="1"/>
  <c r="M598" i="1" s="1"/>
  <c r="L590" i="1"/>
  <c r="M590" i="1" s="1"/>
  <c r="L582" i="1"/>
  <c r="M582" i="1" s="1"/>
  <c r="L574" i="1"/>
  <c r="M574" i="1" s="1"/>
  <c r="L566" i="1"/>
  <c r="M566" i="1" s="1"/>
  <c r="L558" i="1"/>
  <c r="M558" i="1" s="1"/>
  <c r="L550" i="1"/>
  <c r="M550" i="1" s="1"/>
  <c r="L909" i="1"/>
  <c r="M909" i="1" s="1"/>
  <c r="L901" i="1"/>
  <c r="M901" i="1" s="1"/>
  <c r="L893" i="1"/>
  <c r="M893" i="1" s="1"/>
  <c r="L885" i="1"/>
  <c r="M885" i="1" s="1"/>
  <c r="L877" i="1"/>
  <c r="M877" i="1" s="1"/>
  <c r="L869" i="1"/>
  <c r="M869" i="1" s="1"/>
  <c r="L861" i="1"/>
  <c r="M861" i="1" s="1"/>
  <c r="L853" i="1"/>
  <c r="M853" i="1" s="1"/>
  <c r="L845" i="1"/>
  <c r="M845" i="1" s="1"/>
  <c r="L837" i="1"/>
  <c r="M837" i="1" s="1"/>
  <c r="L829" i="1"/>
  <c r="M829" i="1" s="1"/>
  <c r="L821" i="1"/>
  <c r="M821" i="1" s="1"/>
  <c r="L813" i="1"/>
  <c r="M813" i="1" s="1"/>
  <c r="L805" i="1"/>
  <c r="M805" i="1" s="1"/>
  <c r="L797" i="1"/>
  <c r="M797" i="1" s="1"/>
  <c r="L789" i="1"/>
  <c r="M789" i="1" s="1"/>
  <c r="L781" i="1"/>
  <c r="M781" i="1" s="1"/>
  <c r="L773" i="1"/>
  <c r="M773" i="1" s="1"/>
  <c r="L765" i="1"/>
  <c r="M765" i="1" s="1"/>
  <c r="L757" i="1"/>
  <c r="M757" i="1" s="1"/>
  <c r="L749" i="1"/>
  <c r="M749" i="1" s="1"/>
  <c r="L741" i="1"/>
  <c r="M741" i="1" s="1"/>
  <c r="L733" i="1"/>
  <c r="M733" i="1" s="1"/>
  <c r="L725" i="1"/>
  <c r="M725" i="1" s="1"/>
  <c r="L717" i="1"/>
  <c r="M717" i="1" s="1"/>
  <c r="L709" i="1"/>
  <c r="M709" i="1" s="1"/>
  <c r="L701" i="1"/>
  <c r="M701" i="1" s="1"/>
  <c r="L693" i="1"/>
  <c r="M693" i="1" s="1"/>
  <c r="L685" i="1"/>
  <c r="M685" i="1" s="1"/>
  <c r="L677" i="1"/>
  <c r="M677" i="1" s="1"/>
  <c r="L669" i="1"/>
  <c r="M669" i="1" s="1"/>
  <c r="L661" i="1"/>
  <c r="M661" i="1" s="1"/>
  <c r="L653" i="1"/>
  <c r="M653" i="1" s="1"/>
  <c r="L645" i="1"/>
  <c r="M645" i="1" s="1"/>
  <c r="L637" i="1"/>
  <c r="M637" i="1" s="1"/>
  <c r="L629" i="1"/>
  <c r="M629" i="1" s="1"/>
  <c r="L621" i="1"/>
  <c r="M621" i="1" s="1"/>
  <c r="L613" i="1"/>
  <c r="M613" i="1" s="1"/>
  <c r="L605" i="1"/>
  <c r="M605" i="1" s="1"/>
  <c r="L597" i="1"/>
  <c r="M597" i="1" s="1"/>
  <c r="L589" i="1"/>
  <c r="M589" i="1" s="1"/>
  <c r="L581" i="1"/>
  <c r="M581" i="1" s="1"/>
  <c r="L573" i="1"/>
  <c r="M573" i="1" s="1"/>
  <c r="L565" i="1"/>
  <c r="M565" i="1" s="1"/>
  <c r="L557" i="1"/>
  <c r="M557" i="1" s="1"/>
  <c r="L549" i="1"/>
  <c r="M549" i="1" s="1"/>
  <c r="L541" i="1"/>
  <c r="M541" i="1" s="1"/>
  <c r="L533" i="1"/>
  <c r="M533" i="1" s="1"/>
  <c r="L525" i="1"/>
  <c r="M525" i="1" s="1"/>
  <c r="L517" i="1"/>
  <c r="M517" i="1" s="1"/>
  <c r="L509" i="1"/>
  <c r="M509" i="1" s="1"/>
  <c r="L501" i="1"/>
  <c r="M501" i="1" s="1"/>
  <c r="L493" i="1"/>
  <c r="M493" i="1" s="1"/>
  <c r="L914" i="1"/>
  <c r="M914" i="1" s="1"/>
  <c r="L906" i="1"/>
  <c r="M906" i="1" s="1"/>
  <c r="L898" i="1"/>
  <c r="M898" i="1" s="1"/>
  <c r="L890" i="1"/>
  <c r="M890" i="1" s="1"/>
  <c r="L882" i="1"/>
  <c r="M882" i="1" s="1"/>
  <c r="L874" i="1"/>
  <c r="M874" i="1" s="1"/>
  <c r="L866" i="1"/>
  <c r="M866" i="1" s="1"/>
  <c r="L858" i="1"/>
  <c r="M858" i="1" s="1"/>
  <c r="L850" i="1"/>
  <c r="M850" i="1" s="1"/>
  <c r="L842" i="1"/>
  <c r="M842" i="1" s="1"/>
  <c r="L834" i="1"/>
  <c r="M834" i="1" s="1"/>
  <c r="L826" i="1"/>
  <c r="M826" i="1" s="1"/>
  <c r="L818" i="1"/>
  <c r="M818" i="1" s="1"/>
  <c r="L810" i="1"/>
  <c r="M810" i="1" s="1"/>
  <c r="L802" i="1"/>
  <c r="M802" i="1" s="1"/>
  <c r="L794" i="1"/>
  <c r="M794" i="1" s="1"/>
  <c r="L786" i="1"/>
  <c r="M786" i="1" s="1"/>
  <c r="L778" i="1"/>
  <c r="M778" i="1" s="1"/>
  <c r="L770" i="1"/>
  <c r="M770" i="1" s="1"/>
  <c r="L762" i="1"/>
  <c r="M762" i="1" s="1"/>
  <c r="L754" i="1"/>
  <c r="M754" i="1" s="1"/>
  <c r="L746" i="1"/>
  <c r="M746" i="1" s="1"/>
  <c r="L738" i="1"/>
  <c r="M738" i="1" s="1"/>
  <c r="L730" i="1"/>
  <c r="M730" i="1" s="1"/>
  <c r="L722" i="1"/>
  <c r="M722" i="1" s="1"/>
  <c r="L714" i="1"/>
  <c r="M714" i="1" s="1"/>
  <c r="L706" i="1"/>
  <c r="M706" i="1" s="1"/>
  <c r="L698" i="1"/>
  <c r="M698" i="1" s="1"/>
  <c r="L690" i="1"/>
  <c r="M690" i="1" s="1"/>
  <c r="L682" i="1"/>
  <c r="M682" i="1" s="1"/>
  <c r="L674" i="1"/>
  <c r="M674" i="1" s="1"/>
  <c r="L666" i="1"/>
  <c r="M666" i="1" s="1"/>
  <c r="L658" i="1"/>
  <c r="M658" i="1" s="1"/>
  <c r="L679" i="1"/>
  <c r="M679" i="1" s="1"/>
  <c r="L671" i="1"/>
  <c r="M671" i="1" s="1"/>
  <c r="L663" i="1"/>
  <c r="M663" i="1" s="1"/>
  <c r="L655" i="1"/>
  <c r="M655" i="1" s="1"/>
  <c r="L647" i="1"/>
  <c r="M647" i="1" s="1"/>
  <c r="L639" i="1"/>
  <c r="M639" i="1" s="1"/>
  <c r="L631" i="1"/>
  <c r="M631" i="1" s="1"/>
  <c r="L623" i="1"/>
  <c r="M623" i="1" s="1"/>
  <c r="L615" i="1"/>
  <c r="M615" i="1" s="1"/>
  <c r="L607" i="1"/>
  <c r="M607" i="1" s="1"/>
  <c r="L599" i="1"/>
  <c r="M599" i="1" s="1"/>
  <c r="L591" i="1"/>
  <c r="M591" i="1" s="1"/>
  <c r="L583" i="1"/>
  <c r="M583" i="1" s="1"/>
  <c r="L575" i="1"/>
  <c r="M575" i="1" s="1"/>
  <c r="L567" i="1"/>
  <c r="M567" i="1" s="1"/>
  <c r="L559" i="1"/>
  <c r="M559" i="1" s="1"/>
  <c r="L551" i="1"/>
  <c r="M551" i="1" s="1"/>
  <c r="L543" i="1"/>
  <c r="M543" i="1" s="1"/>
  <c r="L535" i="1"/>
  <c r="M535" i="1" s="1"/>
  <c r="L527" i="1"/>
  <c r="M527" i="1" s="1"/>
  <c r="L519" i="1"/>
  <c r="M519" i="1" s="1"/>
  <c r="L511" i="1"/>
  <c r="M511" i="1" s="1"/>
  <c r="L503" i="1"/>
  <c r="M503" i="1" s="1"/>
  <c r="L495" i="1"/>
  <c r="M495" i="1" s="1"/>
  <c r="L487" i="1"/>
  <c r="M487" i="1" s="1"/>
  <c r="L479" i="1"/>
  <c r="M479" i="1" s="1"/>
  <c r="L471" i="1"/>
  <c r="M471" i="1" s="1"/>
  <c r="L463" i="1"/>
  <c r="M463" i="1" s="1"/>
  <c r="L455" i="1"/>
  <c r="M455" i="1" s="1"/>
  <c r="L447" i="1"/>
  <c r="M447" i="1" s="1"/>
  <c r="L439" i="1"/>
  <c r="M439" i="1" s="1"/>
  <c r="L431" i="1"/>
  <c r="M431" i="1" s="1"/>
  <c r="L423" i="1"/>
  <c r="M423" i="1" s="1"/>
  <c r="L415" i="1"/>
  <c r="M415" i="1" s="1"/>
  <c r="L407" i="1"/>
  <c r="M407" i="1" s="1"/>
  <c r="L399" i="1"/>
  <c r="M399" i="1" s="1"/>
  <c r="L391" i="1"/>
  <c r="M391" i="1" s="1"/>
  <c r="L383" i="1"/>
  <c r="M383" i="1" s="1"/>
  <c r="L375" i="1"/>
  <c r="M375" i="1" s="1"/>
  <c r="L367" i="1"/>
  <c r="M367" i="1" s="1"/>
  <c r="L359" i="1"/>
  <c r="M359" i="1" s="1"/>
  <c r="L351" i="1"/>
  <c r="M351" i="1" s="1"/>
  <c r="L343" i="1"/>
  <c r="M343" i="1" s="1"/>
  <c r="L335" i="1"/>
  <c r="M335" i="1" s="1"/>
  <c r="L327" i="1"/>
  <c r="M327" i="1" s="1"/>
  <c r="L319" i="1"/>
  <c r="M319" i="1" s="1"/>
  <c r="L311" i="1"/>
  <c r="M311" i="1" s="1"/>
  <c r="L303" i="1"/>
  <c r="M303" i="1" s="1"/>
  <c r="L295" i="1"/>
  <c r="M295" i="1" s="1"/>
  <c r="L287" i="1"/>
  <c r="M287" i="1" s="1"/>
  <c r="L279" i="1"/>
  <c r="M279" i="1" s="1"/>
  <c r="L271" i="1"/>
  <c r="M271" i="1" s="1"/>
  <c r="L263" i="1"/>
  <c r="M263" i="1" s="1"/>
  <c r="L255" i="1"/>
  <c r="M255" i="1" s="1"/>
  <c r="L247" i="1"/>
  <c r="M247" i="1" s="1"/>
  <c r="L239" i="1"/>
  <c r="M239" i="1" s="1"/>
  <c r="L231" i="1"/>
  <c r="M231" i="1" s="1"/>
  <c r="L223" i="1"/>
  <c r="M223" i="1" s="1"/>
  <c r="L215" i="1"/>
  <c r="M215" i="1" s="1"/>
  <c r="L207" i="1"/>
  <c r="M207" i="1" s="1"/>
  <c r="L199" i="1"/>
  <c r="M199" i="1" s="1"/>
  <c r="L191" i="1"/>
  <c r="M191" i="1" s="1"/>
  <c r="L183" i="1"/>
  <c r="M183" i="1" s="1"/>
  <c r="L175" i="1"/>
  <c r="M175" i="1" s="1"/>
  <c r="L167" i="1"/>
  <c r="M167" i="1" s="1"/>
  <c r="L159" i="1"/>
  <c r="M159" i="1" s="1"/>
  <c r="L151" i="1"/>
  <c r="M151" i="1" s="1"/>
  <c r="L143" i="1"/>
  <c r="M143" i="1" s="1"/>
  <c r="L135" i="1"/>
  <c r="M135" i="1" s="1"/>
  <c r="L127" i="1"/>
  <c r="M127" i="1" s="1"/>
  <c r="L119" i="1"/>
  <c r="M119" i="1" s="1"/>
  <c r="L111" i="1"/>
  <c r="M111" i="1" s="1"/>
  <c r="L103" i="1"/>
  <c r="M103" i="1" s="1"/>
  <c r="L95" i="1"/>
  <c r="M95" i="1" s="1"/>
  <c r="L87" i="1"/>
  <c r="M87" i="1" s="1"/>
  <c r="L79" i="1"/>
  <c r="M79" i="1" s="1"/>
  <c r="L71" i="1"/>
  <c r="M71" i="1" s="1"/>
  <c r="L63" i="1"/>
  <c r="M63" i="1" s="1"/>
  <c r="L55" i="1"/>
  <c r="M55" i="1" s="1"/>
  <c r="L47" i="1"/>
  <c r="M47" i="1" s="1"/>
  <c r="L39" i="1"/>
  <c r="M39" i="1" s="1"/>
  <c r="L30" i="1"/>
  <c r="M30" i="1" s="1"/>
  <c r="L22" i="1"/>
  <c r="M22" i="1" s="1"/>
  <c r="L14" i="1"/>
  <c r="M14" i="1" s="1"/>
  <c r="L6" i="1"/>
  <c r="M6" i="1" s="1"/>
  <c r="L542" i="1"/>
  <c r="M542" i="1" s="1"/>
  <c r="L534" i="1"/>
  <c r="M534" i="1" s="1"/>
  <c r="L526" i="1"/>
  <c r="M526" i="1" s="1"/>
  <c r="L518" i="1"/>
  <c r="M518" i="1" s="1"/>
  <c r="L510" i="1"/>
  <c r="M510" i="1" s="1"/>
  <c r="L502" i="1"/>
  <c r="M502" i="1" s="1"/>
  <c r="L494" i="1"/>
  <c r="M494" i="1" s="1"/>
  <c r="L486" i="1"/>
  <c r="M486" i="1" s="1"/>
  <c r="L478" i="1"/>
  <c r="M478" i="1" s="1"/>
  <c r="L470" i="1"/>
  <c r="M470" i="1" s="1"/>
  <c r="L462" i="1"/>
  <c r="M462" i="1" s="1"/>
  <c r="L454" i="1"/>
  <c r="M454" i="1" s="1"/>
  <c r="L446" i="1"/>
  <c r="M446" i="1" s="1"/>
  <c r="L438" i="1"/>
  <c r="M438" i="1" s="1"/>
  <c r="L430" i="1"/>
  <c r="M430" i="1" s="1"/>
  <c r="L422" i="1"/>
  <c r="M422" i="1" s="1"/>
  <c r="L414" i="1"/>
  <c r="M414" i="1" s="1"/>
  <c r="L406" i="1"/>
  <c r="M406" i="1" s="1"/>
  <c r="L398" i="1"/>
  <c r="M398" i="1" s="1"/>
  <c r="L390" i="1"/>
  <c r="M390" i="1" s="1"/>
  <c r="L382" i="1"/>
  <c r="M382" i="1" s="1"/>
  <c r="L374" i="1"/>
  <c r="M374" i="1" s="1"/>
  <c r="L366" i="1"/>
  <c r="M366" i="1" s="1"/>
  <c r="L358" i="1"/>
  <c r="M358" i="1" s="1"/>
  <c r="L350" i="1"/>
  <c r="M350" i="1" s="1"/>
  <c r="L342" i="1"/>
  <c r="M342" i="1" s="1"/>
  <c r="L334" i="1"/>
  <c r="M334" i="1" s="1"/>
  <c r="L326" i="1"/>
  <c r="M326" i="1" s="1"/>
  <c r="L318" i="1"/>
  <c r="M318" i="1" s="1"/>
  <c r="L310" i="1"/>
  <c r="M310" i="1" s="1"/>
  <c r="L302" i="1"/>
  <c r="M302" i="1" s="1"/>
  <c r="L294" i="1"/>
  <c r="M294" i="1" s="1"/>
  <c r="L286" i="1"/>
  <c r="M286" i="1" s="1"/>
  <c r="L278" i="1"/>
  <c r="M278" i="1" s="1"/>
  <c r="L270" i="1"/>
  <c r="M270" i="1" s="1"/>
  <c r="L262" i="1"/>
  <c r="M262" i="1" s="1"/>
  <c r="L254" i="1"/>
  <c r="M254" i="1" s="1"/>
  <c r="L246" i="1"/>
  <c r="M246" i="1" s="1"/>
  <c r="L238" i="1"/>
  <c r="M238" i="1" s="1"/>
  <c r="L230" i="1"/>
  <c r="M230" i="1" s="1"/>
  <c r="L222" i="1"/>
  <c r="M222" i="1" s="1"/>
  <c r="L214" i="1"/>
  <c r="M214" i="1" s="1"/>
  <c r="L206" i="1"/>
  <c r="M206" i="1" s="1"/>
  <c r="L198" i="1"/>
  <c r="M198" i="1" s="1"/>
  <c r="L190" i="1"/>
  <c r="M190" i="1" s="1"/>
  <c r="L182" i="1"/>
  <c r="M182" i="1" s="1"/>
  <c r="L174" i="1"/>
  <c r="M174" i="1" s="1"/>
  <c r="L166" i="1"/>
  <c r="M166" i="1" s="1"/>
  <c r="L158" i="1"/>
  <c r="M158" i="1" s="1"/>
  <c r="L150" i="1"/>
  <c r="M150" i="1" s="1"/>
  <c r="L142" i="1"/>
  <c r="M142" i="1" s="1"/>
  <c r="L134" i="1"/>
  <c r="M134" i="1" s="1"/>
  <c r="L126" i="1"/>
  <c r="M126" i="1" s="1"/>
  <c r="L118" i="1"/>
  <c r="M118" i="1" s="1"/>
  <c r="L110" i="1"/>
  <c r="M110" i="1" s="1"/>
  <c r="L102" i="1"/>
  <c r="M102" i="1" s="1"/>
  <c r="L94" i="1"/>
  <c r="M94" i="1" s="1"/>
  <c r="L86" i="1"/>
  <c r="M86" i="1" s="1"/>
  <c r="L78" i="1"/>
  <c r="M78" i="1" s="1"/>
  <c r="L70" i="1"/>
  <c r="M70" i="1" s="1"/>
  <c r="L62" i="1"/>
  <c r="M62" i="1" s="1"/>
  <c r="L54" i="1"/>
  <c r="M54" i="1" s="1"/>
  <c r="L46" i="1"/>
  <c r="M46" i="1" s="1"/>
  <c r="L38" i="1"/>
  <c r="M38" i="1" s="1"/>
  <c r="L29" i="1"/>
  <c r="M29" i="1" s="1"/>
  <c r="L21" i="1"/>
  <c r="M21" i="1" s="1"/>
  <c r="L13" i="1"/>
  <c r="M13" i="1" s="1"/>
  <c r="L5" i="1"/>
  <c r="M5" i="1" s="1"/>
  <c r="L485" i="1"/>
  <c r="M485" i="1" s="1"/>
  <c r="L477" i="1"/>
  <c r="M477" i="1" s="1"/>
  <c r="L469" i="1"/>
  <c r="M469" i="1" s="1"/>
  <c r="L461" i="1"/>
  <c r="M461" i="1" s="1"/>
  <c r="L453" i="1"/>
  <c r="M453" i="1" s="1"/>
  <c r="L445" i="1"/>
  <c r="M445" i="1" s="1"/>
  <c r="L437" i="1"/>
  <c r="M437" i="1" s="1"/>
  <c r="L429" i="1"/>
  <c r="M429" i="1" s="1"/>
  <c r="L421" i="1"/>
  <c r="M421" i="1" s="1"/>
  <c r="L413" i="1"/>
  <c r="M413" i="1" s="1"/>
  <c r="L405" i="1"/>
  <c r="M405" i="1" s="1"/>
  <c r="L397" i="1"/>
  <c r="M397" i="1" s="1"/>
  <c r="L389" i="1"/>
  <c r="M389" i="1" s="1"/>
  <c r="L381" i="1"/>
  <c r="M381" i="1" s="1"/>
  <c r="L373" i="1"/>
  <c r="M373" i="1" s="1"/>
  <c r="L365" i="1"/>
  <c r="M365" i="1" s="1"/>
  <c r="L357" i="1"/>
  <c r="M357" i="1" s="1"/>
  <c r="L349" i="1"/>
  <c r="M349" i="1" s="1"/>
  <c r="L341" i="1"/>
  <c r="M341" i="1" s="1"/>
  <c r="L333" i="1"/>
  <c r="M333" i="1" s="1"/>
  <c r="L325" i="1"/>
  <c r="M325" i="1" s="1"/>
  <c r="L317" i="1"/>
  <c r="M317" i="1" s="1"/>
  <c r="L309" i="1"/>
  <c r="M309" i="1" s="1"/>
  <c r="L301" i="1"/>
  <c r="M301" i="1" s="1"/>
  <c r="L293" i="1"/>
  <c r="M293" i="1" s="1"/>
  <c r="L285" i="1"/>
  <c r="M285" i="1" s="1"/>
  <c r="L277" i="1"/>
  <c r="M277" i="1" s="1"/>
  <c r="L269" i="1"/>
  <c r="M269" i="1" s="1"/>
  <c r="L261" i="1"/>
  <c r="M261" i="1" s="1"/>
  <c r="L253" i="1"/>
  <c r="M253" i="1" s="1"/>
  <c r="L245" i="1"/>
  <c r="M245" i="1" s="1"/>
  <c r="L237" i="1"/>
  <c r="M237" i="1" s="1"/>
  <c r="L229" i="1"/>
  <c r="M229" i="1" s="1"/>
  <c r="L221" i="1"/>
  <c r="M221" i="1" s="1"/>
  <c r="L213" i="1"/>
  <c r="M213" i="1" s="1"/>
  <c r="L205" i="1"/>
  <c r="M205" i="1" s="1"/>
  <c r="L197" i="1"/>
  <c r="M197" i="1" s="1"/>
  <c r="L189" i="1"/>
  <c r="M189" i="1" s="1"/>
  <c r="L181" i="1"/>
  <c r="M181" i="1" s="1"/>
  <c r="L173" i="1"/>
  <c r="M173" i="1" s="1"/>
  <c r="L165" i="1"/>
  <c r="M165" i="1" s="1"/>
  <c r="L157" i="1"/>
  <c r="M157" i="1" s="1"/>
  <c r="L149" i="1"/>
  <c r="M149" i="1" s="1"/>
  <c r="L141" i="1"/>
  <c r="M141" i="1" s="1"/>
  <c r="L133" i="1"/>
  <c r="M133" i="1" s="1"/>
  <c r="L125" i="1"/>
  <c r="M125" i="1" s="1"/>
  <c r="L117" i="1"/>
  <c r="M117" i="1" s="1"/>
  <c r="L109" i="1"/>
  <c r="M109" i="1" s="1"/>
  <c r="L101" i="1"/>
  <c r="M101" i="1" s="1"/>
  <c r="L93" i="1"/>
  <c r="M93" i="1" s="1"/>
  <c r="L85" i="1"/>
  <c r="M85" i="1" s="1"/>
  <c r="L77" i="1"/>
  <c r="M77" i="1" s="1"/>
  <c r="L69" i="1"/>
  <c r="M69" i="1" s="1"/>
  <c r="L61" i="1"/>
  <c r="M61" i="1" s="1"/>
  <c r="L53" i="1"/>
  <c r="M53" i="1" s="1"/>
  <c r="L45" i="1"/>
  <c r="M45" i="1" s="1"/>
  <c r="L37" i="1"/>
  <c r="M37" i="1" s="1"/>
  <c r="L28" i="1"/>
  <c r="M28" i="1" s="1"/>
  <c r="L20" i="1"/>
  <c r="M20" i="1" s="1"/>
  <c r="L12" i="1"/>
  <c r="M12" i="1" s="1"/>
  <c r="L4" i="1"/>
  <c r="M4" i="1" s="1"/>
  <c r="L234" i="1"/>
  <c r="M234" i="1" s="1"/>
  <c r="L226" i="1"/>
  <c r="M226" i="1" s="1"/>
  <c r="L218" i="1"/>
  <c r="M218" i="1" s="1"/>
  <c r="L210" i="1"/>
  <c r="M210" i="1" s="1"/>
  <c r="L202" i="1"/>
  <c r="M202" i="1" s="1"/>
  <c r="L194" i="1"/>
  <c r="M194" i="1" s="1"/>
  <c r="L186" i="1"/>
  <c r="M186" i="1" s="1"/>
  <c r="L178" i="1"/>
  <c r="M178" i="1" s="1"/>
  <c r="L170" i="1"/>
  <c r="M170" i="1" s="1"/>
  <c r="L162" i="1"/>
  <c r="M162" i="1" s="1"/>
  <c r="L154" i="1"/>
  <c r="M154" i="1" s="1"/>
  <c r="L146" i="1"/>
  <c r="M146" i="1" s="1"/>
  <c r="L138" i="1"/>
  <c r="M138" i="1" s="1"/>
  <c r="L130" i="1"/>
  <c r="M130" i="1" s="1"/>
  <c r="L122" i="1"/>
  <c r="M122" i="1" s="1"/>
  <c r="L114" i="1"/>
  <c r="M114" i="1" s="1"/>
  <c r="L106" i="1"/>
  <c r="M106" i="1" s="1"/>
  <c r="L98" i="1"/>
  <c r="M98" i="1" s="1"/>
  <c r="L90" i="1"/>
  <c r="M90" i="1" s="1"/>
  <c r="L82" i="1"/>
  <c r="M82" i="1" s="1"/>
  <c r="L74" i="1"/>
  <c r="M74" i="1" s="1"/>
  <c r="L66" i="1"/>
  <c r="M66" i="1" s="1"/>
  <c r="L58" i="1"/>
  <c r="M58" i="1" s="1"/>
  <c r="L50" i="1"/>
  <c r="M50" i="1" s="1"/>
  <c r="L42" i="1"/>
  <c r="M42" i="1" s="1"/>
  <c r="L34" i="1"/>
  <c r="M34" i="1" s="1"/>
  <c r="L25" i="1"/>
  <c r="M25" i="1" s="1"/>
  <c r="L17" i="1"/>
  <c r="M17" i="1" s="1"/>
  <c r="L9" i="1"/>
  <c r="M9" i="1" s="1"/>
  <c r="L641" i="1"/>
  <c r="M641" i="1" s="1"/>
  <c r="L633" i="1"/>
  <c r="M633" i="1" s="1"/>
  <c r="L625" i="1"/>
  <c r="M625" i="1" s="1"/>
  <c r="L617" i="1"/>
  <c r="M617" i="1" s="1"/>
  <c r="L609" i="1"/>
  <c r="M609" i="1" s="1"/>
  <c r="L601" i="1"/>
  <c r="M601" i="1" s="1"/>
  <c r="L593" i="1"/>
  <c r="M593" i="1" s="1"/>
  <c r="L585" i="1"/>
  <c r="M585" i="1" s="1"/>
  <c r="L577" i="1"/>
  <c r="M577" i="1" s="1"/>
  <c r="L569" i="1"/>
  <c r="M569" i="1" s="1"/>
  <c r="L561" i="1"/>
  <c r="M561" i="1" s="1"/>
  <c r="L553" i="1"/>
  <c r="M553" i="1" s="1"/>
  <c r="L545" i="1"/>
  <c r="M545" i="1" s="1"/>
  <c r="L537" i="1"/>
  <c r="M537" i="1" s="1"/>
  <c r="L529" i="1"/>
  <c r="M529" i="1" s="1"/>
  <c r="L521" i="1"/>
  <c r="M521" i="1" s="1"/>
  <c r="L513" i="1"/>
  <c r="M513" i="1" s="1"/>
  <c r="L505" i="1"/>
  <c r="M505" i="1" s="1"/>
  <c r="L497" i="1"/>
  <c r="M497" i="1" s="1"/>
  <c r="L489" i="1"/>
  <c r="M489" i="1" s="1"/>
  <c r="L481" i="1"/>
  <c r="M481" i="1" s="1"/>
  <c r="L473" i="1"/>
  <c r="M473" i="1" s="1"/>
  <c r="L465" i="1"/>
  <c r="M465" i="1" s="1"/>
  <c r="L457" i="1"/>
  <c r="M457" i="1" s="1"/>
  <c r="L449" i="1"/>
  <c r="M449" i="1" s="1"/>
  <c r="L441" i="1"/>
  <c r="M441" i="1" s="1"/>
  <c r="L433" i="1"/>
  <c r="M433" i="1" s="1"/>
  <c r="L425" i="1"/>
  <c r="M425" i="1" s="1"/>
  <c r="L417" i="1"/>
  <c r="M417" i="1" s="1"/>
  <c r="L409" i="1"/>
  <c r="M409" i="1" s="1"/>
  <c r="L401" i="1"/>
  <c r="M401" i="1" s="1"/>
  <c r="L393" i="1"/>
  <c r="M393" i="1" s="1"/>
  <c r="L385" i="1"/>
  <c r="M385" i="1" s="1"/>
  <c r="L377" i="1"/>
  <c r="M377" i="1" s="1"/>
  <c r="L369" i="1"/>
  <c r="M369" i="1" s="1"/>
  <c r="L361" i="1"/>
  <c r="M361" i="1" s="1"/>
  <c r="L353" i="1"/>
  <c r="M353" i="1" s="1"/>
  <c r="L345" i="1"/>
  <c r="M345" i="1" s="1"/>
  <c r="L337" i="1"/>
  <c r="M337" i="1" s="1"/>
  <c r="L329" i="1"/>
  <c r="M329" i="1" s="1"/>
  <c r="L321" i="1"/>
  <c r="M321" i="1" s="1"/>
  <c r="L313" i="1"/>
  <c r="M313" i="1" s="1"/>
  <c r="L305" i="1"/>
  <c r="M305" i="1" s="1"/>
  <c r="L297" i="1"/>
  <c r="M297" i="1" s="1"/>
  <c r="L289" i="1"/>
  <c r="M289" i="1" s="1"/>
  <c r="L281" i="1"/>
  <c r="M281" i="1" s="1"/>
  <c r="L273" i="1"/>
  <c r="M273" i="1" s="1"/>
  <c r="L265" i="1"/>
  <c r="M265" i="1" s="1"/>
  <c r="L257" i="1"/>
  <c r="M257" i="1" s="1"/>
  <c r="L249" i="1"/>
  <c r="M249" i="1" s="1"/>
  <c r="L241" i="1"/>
  <c r="M241" i="1" s="1"/>
  <c r="L233" i="1"/>
  <c r="M233" i="1" s="1"/>
  <c r="L225" i="1"/>
  <c r="M225" i="1" s="1"/>
  <c r="L217" i="1"/>
  <c r="M217" i="1" s="1"/>
  <c r="L209" i="1"/>
  <c r="M209" i="1" s="1"/>
  <c r="L201" i="1"/>
  <c r="M201" i="1" s="1"/>
  <c r="L193" i="1"/>
  <c r="M193" i="1" s="1"/>
  <c r="L185" i="1"/>
  <c r="M185" i="1" s="1"/>
  <c r="L177" i="1"/>
  <c r="M177" i="1" s="1"/>
  <c r="L169" i="1"/>
  <c r="M169" i="1" s="1"/>
  <c r="L161" i="1"/>
  <c r="M161" i="1" s="1"/>
  <c r="L153" i="1"/>
  <c r="M153" i="1" s="1"/>
  <c r="L145" i="1"/>
  <c r="M145" i="1" s="1"/>
  <c r="L137" i="1"/>
  <c r="M137" i="1" s="1"/>
  <c r="L129" i="1"/>
  <c r="M129" i="1" s="1"/>
  <c r="L121" i="1"/>
  <c r="M121" i="1" s="1"/>
  <c r="L113" i="1"/>
  <c r="M113" i="1" s="1"/>
  <c r="L105" i="1"/>
  <c r="M105" i="1" s="1"/>
  <c r="L97" i="1"/>
  <c r="M97" i="1" s="1"/>
  <c r="L89" i="1"/>
  <c r="M89" i="1" s="1"/>
  <c r="L81" i="1"/>
  <c r="M81" i="1" s="1"/>
  <c r="L73" i="1"/>
  <c r="M73" i="1" s="1"/>
  <c r="L65" i="1"/>
  <c r="M65" i="1" s="1"/>
  <c r="L57" i="1"/>
  <c r="M57" i="1" s="1"/>
  <c r="L49" i="1"/>
  <c r="M49" i="1" s="1"/>
  <c r="L41" i="1"/>
  <c r="M41" i="1" s="1"/>
  <c r="L24" i="1"/>
  <c r="M24" i="1" s="1"/>
  <c r="L16" i="1"/>
  <c r="M16" i="1" s="1"/>
  <c r="L8" i="1"/>
  <c r="M8" i="1" s="1"/>
  <c r="L312" i="1"/>
  <c r="M312" i="1" s="1"/>
  <c r="L304" i="1"/>
  <c r="M304" i="1" s="1"/>
  <c r="L296" i="1"/>
  <c r="M296" i="1" s="1"/>
  <c r="L288" i="1"/>
  <c r="M288" i="1" s="1"/>
  <c r="L280" i="1"/>
  <c r="M280" i="1" s="1"/>
  <c r="L272" i="1"/>
  <c r="M272" i="1" s="1"/>
  <c r="L264" i="1"/>
  <c r="M264" i="1" s="1"/>
  <c r="L256" i="1"/>
  <c r="M256" i="1" s="1"/>
  <c r="L248" i="1"/>
  <c r="M248" i="1" s="1"/>
  <c r="L240" i="1"/>
  <c r="M240" i="1" s="1"/>
  <c r="L232" i="1"/>
  <c r="M232" i="1" s="1"/>
  <c r="L224" i="1"/>
  <c r="M224" i="1" s="1"/>
  <c r="L216" i="1"/>
  <c r="M216" i="1" s="1"/>
  <c r="L208" i="1"/>
  <c r="M208" i="1" s="1"/>
  <c r="L200" i="1"/>
  <c r="M200" i="1" s="1"/>
  <c r="L192" i="1"/>
  <c r="M192" i="1" s="1"/>
  <c r="L184" i="1"/>
  <c r="M184" i="1" s="1"/>
  <c r="L176" i="1"/>
  <c r="M176" i="1" s="1"/>
  <c r="L168" i="1"/>
  <c r="M168" i="1" s="1"/>
  <c r="L160" i="1"/>
  <c r="M160" i="1" s="1"/>
  <c r="L152" i="1"/>
  <c r="M152" i="1" s="1"/>
  <c r="L144" i="1"/>
  <c r="M144" i="1" s="1"/>
  <c r="L136" i="1"/>
  <c r="M136" i="1" s="1"/>
  <c r="L128" i="1"/>
  <c r="M128" i="1" s="1"/>
  <c r="L120" i="1"/>
  <c r="M120" i="1" s="1"/>
  <c r="L112" i="1"/>
  <c r="M112" i="1" s="1"/>
  <c r="L104" i="1"/>
  <c r="M104" i="1" s="1"/>
  <c r="L96" i="1"/>
  <c r="M96" i="1" s="1"/>
  <c r="L88" i="1"/>
  <c r="M88" i="1" s="1"/>
  <c r="L80" i="1"/>
  <c r="M80" i="1" s="1"/>
  <c r="L72" i="1"/>
  <c r="M72" i="1" s="1"/>
  <c r="L64" i="1"/>
  <c r="M64" i="1" s="1"/>
  <c r="L56" i="1"/>
  <c r="M56" i="1" s="1"/>
  <c r="L48" i="1"/>
  <c r="M48" i="1" s="1"/>
  <c r="L40" i="1"/>
  <c r="M40" i="1" s="1"/>
  <c r="L31" i="1"/>
  <c r="M31" i="1" s="1"/>
  <c r="L23" i="1"/>
  <c r="M23" i="1" s="1"/>
  <c r="L15" i="1"/>
  <c r="M15" i="1" s="1"/>
  <c r="L7" i="1"/>
  <c r="M7" i="1" s="1"/>
  <c r="L32" i="1"/>
  <c r="M32" i="1" s="1"/>
</calcChain>
</file>

<file path=xl/sharedStrings.xml><?xml version="1.0" encoding="utf-8"?>
<sst xmlns="http://schemas.openxmlformats.org/spreadsheetml/2006/main" count="4678" uniqueCount="1868">
  <si>
    <t>Tarih Saat</t>
  </si>
  <si>
    <t>İşlem Kodu</t>
  </si>
  <si>
    <t>Şehir</t>
  </si>
  <si>
    <t>Ürün</t>
  </si>
  <si>
    <t>Adet</t>
  </si>
  <si>
    <t>Durum</t>
  </si>
  <si>
    <t>SE-001</t>
  </si>
  <si>
    <t>Başkan Vuralkan</t>
  </si>
  <si>
    <t>Bursa</t>
  </si>
  <si>
    <t>Yazıcı</t>
  </si>
  <si>
    <t>Paketlemede</t>
  </si>
  <si>
    <t>SE-002</t>
  </si>
  <si>
    <t>İzmir</t>
  </si>
  <si>
    <t>Drone</t>
  </si>
  <si>
    <t>Tamamlandı</t>
  </si>
  <si>
    <t>TA-003</t>
  </si>
  <si>
    <t>Alp Yenin</t>
  </si>
  <si>
    <t>Uşak</t>
  </si>
  <si>
    <t>Kulaklık</t>
  </si>
  <si>
    <t>HA-004</t>
  </si>
  <si>
    <t>Webcam</t>
  </si>
  <si>
    <t>ŞA-005</t>
  </si>
  <si>
    <t>Trabzon</t>
  </si>
  <si>
    <t>ŞE-006</t>
  </si>
  <si>
    <t>Hard Disk</t>
  </si>
  <si>
    <t>ME-007</t>
  </si>
  <si>
    <t>Oyun Konsolu</t>
  </si>
  <si>
    <t>MU-009</t>
  </si>
  <si>
    <t>Kalyoncu Uçar</t>
  </si>
  <si>
    <t>SE-0010</t>
  </si>
  <si>
    <t>ZE-0011</t>
  </si>
  <si>
    <t>Konya</t>
  </si>
  <si>
    <t>MÜ-0012</t>
  </si>
  <si>
    <t>SÜ-0013</t>
  </si>
  <si>
    <t>ZE-0014</t>
  </si>
  <si>
    <t>GÜ-0016</t>
  </si>
  <si>
    <t>Klavye</t>
  </si>
  <si>
    <t>RE-0017</t>
  </si>
  <si>
    <t>Ankara</t>
  </si>
  <si>
    <t>Monitör</t>
  </si>
  <si>
    <t>ÇE-0018</t>
  </si>
  <si>
    <t>GÜ-0019</t>
  </si>
  <si>
    <t>Antalya</t>
  </si>
  <si>
    <t>SE-0020</t>
  </si>
  <si>
    <t>Bolu</t>
  </si>
  <si>
    <t>Mouse</t>
  </si>
  <si>
    <t>NE-0021</t>
  </si>
  <si>
    <t>Kamera</t>
  </si>
  <si>
    <t>İL-0022</t>
  </si>
  <si>
    <t>ZA-0023</t>
  </si>
  <si>
    <t>Laptop</t>
  </si>
  <si>
    <t>RE-0024</t>
  </si>
  <si>
    <t>MÜ-0026</t>
  </si>
  <si>
    <t>BU-0027</t>
  </si>
  <si>
    <t>EM-0028</t>
  </si>
  <si>
    <t>Cennet Topaloğlu</t>
  </si>
  <si>
    <t>Bİ-0029</t>
  </si>
  <si>
    <t>Kartuş</t>
  </si>
  <si>
    <t>UM-0030</t>
  </si>
  <si>
    <t>Sinan Danışoğlu</t>
  </si>
  <si>
    <t>BA-0031</t>
  </si>
  <si>
    <t>SA-0032</t>
  </si>
  <si>
    <t>ÜL-0034</t>
  </si>
  <si>
    <t>EM-0035</t>
  </si>
  <si>
    <t>YA-0036</t>
  </si>
  <si>
    <t>CE-0037</t>
  </si>
  <si>
    <t>SE-0038</t>
  </si>
  <si>
    <t>Telefon</t>
  </si>
  <si>
    <t>ME-0039</t>
  </si>
  <si>
    <t>TU-0040</t>
  </si>
  <si>
    <t>CE-0041</t>
  </si>
  <si>
    <t>Çiğdem Yüce</t>
  </si>
  <si>
    <t>GÖ-0042</t>
  </si>
  <si>
    <t>Alpaslan Özer</t>
  </si>
  <si>
    <t>ER-0043</t>
  </si>
  <si>
    <t>TÜ-0044</t>
  </si>
  <si>
    <t>VE-0045</t>
  </si>
  <si>
    <t>YU-0046</t>
  </si>
  <si>
    <t>Alper Albayrak</t>
  </si>
  <si>
    <t>SO-0048</t>
  </si>
  <si>
    <t>GÜ-0049</t>
  </si>
  <si>
    <t>SE-0050</t>
  </si>
  <si>
    <t>TA-0051</t>
  </si>
  <si>
    <t>RA-0052</t>
  </si>
  <si>
    <t>FA-0053</t>
  </si>
  <si>
    <t>EM-0054</t>
  </si>
  <si>
    <t>MU-0055</t>
  </si>
  <si>
    <t>Arif Orhon</t>
  </si>
  <si>
    <t>TU-0056</t>
  </si>
  <si>
    <t>Nİ-0058</t>
  </si>
  <si>
    <t>MÜ-0059</t>
  </si>
  <si>
    <t>KU-0060</t>
  </si>
  <si>
    <t>Kargoda</t>
  </si>
  <si>
    <t>TU-0062</t>
  </si>
  <si>
    <t>EM-0063</t>
  </si>
  <si>
    <t>AY-0064</t>
  </si>
  <si>
    <t>Dİ-0065</t>
  </si>
  <si>
    <t>ER-0066</t>
  </si>
  <si>
    <t>ME-0068</t>
  </si>
  <si>
    <t>HA-0069</t>
  </si>
  <si>
    <t>Akcan Atasoy</t>
  </si>
  <si>
    <t>BU-0070</t>
  </si>
  <si>
    <t>MU-0071</t>
  </si>
  <si>
    <t>Devran Kılıç</t>
  </si>
  <si>
    <t>Sİ-0072</t>
  </si>
  <si>
    <t>Fİ-0073</t>
  </si>
  <si>
    <t>Fİ-0075</t>
  </si>
  <si>
    <t>MU-0076</t>
  </si>
  <si>
    <t>Kemal Belgemen</t>
  </si>
  <si>
    <t>HA-0077</t>
  </si>
  <si>
    <t>EV-0078</t>
  </si>
  <si>
    <t>GÜ-0080</t>
  </si>
  <si>
    <t>Sürmen Akyol</t>
  </si>
  <si>
    <t>ZA-0081</t>
  </si>
  <si>
    <t>GÜ-0082</t>
  </si>
  <si>
    <t>RU-0083</t>
  </si>
  <si>
    <t>IŞ-0084</t>
  </si>
  <si>
    <t>SO-0085</t>
  </si>
  <si>
    <t>Yiğit Kuplay</t>
  </si>
  <si>
    <t>ME-0086</t>
  </si>
  <si>
    <t>HA-0088</t>
  </si>
  <si>
    <t>Eylül Alpınar</t>
  </si>
  <si>
    <t>HA-0089</t>
  </si>
  <si>
    <t>İZ-0090</t>
  </si>
  <si>
    <t>HA-0091</t>
  </si>
  <si>
    <t>Halil Kırhan</t>
  </si>
  <si>
    <t>SE-0092</t>
  </si>
  <si>
    <t>Elçim Özçay</t>
  </si>
  <si>
    <t>TU-0093</t>
  </si>
  <si>
    <t>Özdemir Akdur</t>
  </si>
  <si>
    <t>ÖZ-0094</t>
  </si>
  <si>
    <t>NU-0095</t>
  </si>
  <si>
    <t>YA-0096</t>
  </si>
  <si>
    <t>Gökhan Ay Güney</t>
  </si>
  <si>
    <t>GÖ-0097</t>
  </si>
  <si>
    <t>Alpaslan Gündüz</t>
  </si>
  <si>
    <t>ER-0098</t>
  </si>
  <si>
    <t>Güven Meşe</t>
  </si>
  <si>
    <t>TU-0099</t>
  </si>
  <si>
    <t>İner Köksal</t>
  </si>
  <si>
    <t>MU-00100</t>
  </si>
  <si>
    <t>Nİ-00102</t>
  </si>
  <si>
    <t>FA-00103</t>
  </si>
  <si>
    <t>Esin Çetin</t>
  </si>
  <si>
    <t>IŞ-00104</t>
  </si>
  <si>
    <t>ZA-00105</t>
  </si>
  <si>
    <t>BU-00106</t>
  </si>
  <si>
    <t>ZE-00107</t>
  </si>
  <si>
    <t>İK-00108</t>
  </si>
  <si>
    <t>Şahin Duyar</t>
  </si>
  <si>
    <t>RE-00109</t>
  </si>
  <si>
    <t>Gani Bektaş</t>
  </si>
  <si>
    <t>SA-00111</t>
  </si>
  <si>
    <t>Cirit Koçer</t>
  </si>
  <si>
    <t>EB-00112</t>
  </si>
  <si>
    <t>SE-00113</t>
  </si>
  <si>
    <t>FE-00114</t>
  </si>
  <si>
    <t>PI-00115</t>
  </si>
  <si>
    <t>Bİ-00117</t>
  </si>
  <si>
    <t>AY-00118</t>
  </si>
  <si>
    <t>Gül Karadeniz</t>
  </si>
  <si>
    <t>BU-00119</t>
  </si>
  <si>
    <t>Nİ-00120</t>
  </si>
  <si>
    <t>Nİ-00122</t>
  </si>
  <si>
    <t>Karadağ Geçgel</t>
  </si>
  <si>
    <t>YA-00123</t>
  </si>
  <si>
    <t>Sarıca Darol</t>
  </si>
  <si>
    <t>AB-00124</t>
  </si>
  <si>
    <t>Arif Atay</t>
  </si>
  <si>
    <t>AY-00125</t>
  </si>
  <si>
    <t>LE-00126</t>
  </si>
  <si>
    <t>SE-00127</t>
  </si>
  <si>
    <t>Sipariş İptali</t>
  </si>
  <si>
    <t>Dİ-00129</t>
  </si>
  <si>
    <t>EM-00130</t>
  </si>
  <si>
    <t>ME-00131</t>
  </si>
  <si>
    <t>Özer Çipe</t>
  </si>
  <si>
    <t>HA-00132</t>
  </si>
  <si>
    <t>ME-00133</t>
  </si>
  <si>
    <t>BU-00134</t>
  </si>
  <si>
    <t>ER-00135</t>
  </si>
  <si>
    <t>İL-00137</t>
  </si>
  <si>
    <t>Alkurt Kayıkçı</t>
  </si>
  <si>
    <t>TO-00138</t>
  </si>
  <si>
    <t>AS-00139</t>
  </si>
  <si>
    <t>Tuğçe Öztürkeri</t>
  </si>
  <si>
    <t>ES-00140</t>
  </si>
  <si>
    <t>İbrahim Urfalı</t>
  </si>
  <si>
    <t>ZE-00141</t>
  </si>
  <si>
    <t>EN-00142</t>
  </si>
  <si>
    <t>OK-00143</t>
  </si>
  <si>
    <t>YA-00144</t>
  </si>
  <si>
    <t>KA-00145</t>
  </si>
  <si>
    <t>NU-00146</t>
  </si>
  <si>
    <t>GA-00147</t>
  </si>
  <si>
    <t>Öğütmen Koç</t>
  </si>
  <si>
    <t>SE-00148</t>
  </si>
  <si>
    <t>Fazlı Alpsan Gökmen</t>
  </si>
  <si>
    <t>SE-00149</t>
  </si>
  <si>
    <t>AD-00150</t>
  </si>
  <si>
    <t>CE-00151</t>
  </si>
  <si>
    <t>MU-00152</t>
  </si>
  <si>
    <t>ÖV-00153</t>
  </si>
  <si>
    <t>Anıl Sarı</t>
  </si>
  <si>
    <t>SE-00154</t>
  </si>
  <si>
    <t>BE-00155</t>
  </si>
  <si>
    <t>MU-00156</t>
  </si>
  <si>
    <t>Dİ-00157</t>
  </si>
  <si>
    <t>Aydın Gayretli Aydın</t>
  </si>
  <si>
    <t>ÖZ-00158</t>
  </si>
  <si>
    <t>ER-00159</t>
  </si>
  <si>
    <t>AL-00160</t>
  </si>
  <si>
    <t>OS-00161</t>
  </si>
  <si>
    <t>Ersegun Kişi</t>
  </si>
  <si>
    <t>MU-00162</t>
  </si>
  <si>
    <t>Kemal Ünsal</t>
  </si>
  <si>
    <t>MA-00163</t>
  </si>
  <si>
    <t>Nuri Metineren</t>
  </si>
  <si>
    <t>HA-00164</t>
  </si>
  <si>
    <t>GÜ-00165</t>
  </si>
  <si>
    <t>Onar Şekerci</t>
  </si>
  <si>
    <t>MU-00166</t>
  </si>
  <si>
    <t>Fatih Bayraktaroğlu</t>
  </si>
  <si>
    <t>ES-00167</t>
  </si>
  <si>
    <t>PI-00168</t>
  </si>
  <si>
    <t>ŞA-00169</t>
  </si>
  <si>
    <t>HÜ-00170</t>
  </si>
  <si>
    <t>ÖM-00171</t>
  </si>
  <si>
    <t>EV-00172</t>
  </si>
  <si>
    <t>KÜ-00173</t>
  </si>
  <si>
    <t>GÜ-00174</t>
  </si>
  <si>
    <t>SE-00175</t>
  </si>
  <si>
    <t>SE-00176</t>
  </si>
  <si>
    <t>SE-00177</t>
  </si>
  <si>
    <t>Fazlı Çetin</t>
  </si>
  <si>
    <t>MA-00178</t>
  </si>
  <si>
    <t>Nuri Demirtaş</t>
  </si>
  <si>
    <t>AY-00179</t>
  </si>
  <si>
    <t>Mİ-00180</t>
  </si>
  <si>
    <t>CE-00181</t>
  </si>
  <si>
    <t>Sİ-00182</t>
  </si>
  <si>
    <t>ER-00183</t>
  </si>
  <si>
    <t>ÖZ-00184</t>
  </si>
  <si>
    <t>VE-00185</t>
  </si>
  <si>
    <t>KE-00186</t>
  </si>
  <si>
    <t>Nİ-00187</t>
  </si>
  <si>
    <t>ÖZ-00188</t>
  </si>
  <si>
    <t>HA-00189</t>
  </si>
  <si>
    <t>Onur Arga</t>
  </si>
  <si>
    <t>ER-00190</t>
  </si>
  <si>
    <t>AY-00191</t>
  </si>
  <si>
    <t>HA-00192</t>
  </si>
  <si>
    <t>İbrahim Mercan</t>
  </si>
  <si>
    <t>GÜ-00193</t>
  </si>
  <si>
    <t>TU-00194</t>
  </si>
  <si>
    <t>MU-00195</t>
  </si>
  <si>
    <t>ME-00196</t>
  </si>
  <si>
    <t>Reşit Yıldız</t>
  </si>
  <si>
    <t>İB-00197</t>
  </si>
  <si>
    <t>MA-00198</t>
  </si>
  <si>
    <t>UM-00199</t>
  </si>
  <si>
    <t>Seda Özen</t>
  </si>
  <si>
    <t>GÖ-00200</t>
  </si>
  <si>
    <t>FA-00201</t>
  </si>
  <si>
    <t>Ergülü Eşmen</t>
  </si>
  <si>
    <t>NE-00202</t>
  </si>
  <si>
    <t>MU-00203</t>
  </si>
  <si>
    <t>Zorlu Karayiğit</t>
  </si>
  <si>
    <t>ÖZ-00204</t>
  </si>
  <si>
    <t>ON-00205</t>
  </si>
  <si>
    <t>Mİ-00206</t>
  </si>
  <si>
    <t>Cansu Kartal</t>
  </si>
  <si>
    <t>MU-00207</t>
  </si>
  <si>
    <t>İB-00208</t>
  </si>
  <si>
    <t>Bİ-00209</t>
  </si>
  <si>
    <t>DE-00210</t>
  </si>
  <si>
    <t>TU-00211</t>
  </si>
  <si>
    <t>Genç Talas</t>
  </si>
  <si>
    <t>HA-00212</t>
  </si>
  <si>
    <t>ES-00213</t>
  </si>
  <si>
    <t>JA-00214</t>
  </si>
  <si>
    <t>İK-00215</t>
  </si>
  <si>
    <t>EL-00216</t>
  </si>
  <si>
    <t>HA-00217</t>
  </si>
  <si>
    <t>Bİ-00218</t>
  </si>
  <si>
    <t>TE-00219</t>
  </si>
  <si>
    <t>Özgün Çatak</t>
  </si>
  <si>
    <t>SE-00220</t>
  </si>
  <si>
    <t>FA-00221</t>
  </si>
  <si>
    <t>PI-00222</t>
  </si>
  <si>
    <t>ME-00223</t>
  </si>
  <si>
    <t>Hilmi Öğütmen Koç</t>
  </si>
  <si>
    <t>HA-00224</t>
  </si>
  <si>
    <t>NU-00225</t>
  </si>
  <si>
    <t>MU-00226</t>
  </si>
  <si>
    <t>Fatih Dilli</t>
  </si>
  <si>
    <t>EL-00227</t>
  </si>
  <si>
    <t>AY-00228</t>
  </si>
  <si>
    <t>EM-00229</t>
  </si>
  <si>
    <t>MA-00230</t>
  </si>
  <si>
    <t>Nuri Tavşan</t>
  </si>
  <si>
    <t>MÜ-00231</t>
  </si>
  <si>
    <t>FE-00232</t>
  </si>
  <si>
    <t>İH-00233</t>
  </si>
  <si>
    <t>NE-00234</t>
  </si>
  <si>
    <t>LA-00235</t>
  </si>
  <si>
    <t>AY-00236</t>
  </si>
  <si>
    <t>Akcan Paksoy</t>
  </si>
  <si>
    <t>ÖM-00237</t>
  </si>
  <si>
    <t>SE-00238</t>
  </si>
  <si>
    <t>AR-00239</t>
  </si>
  <si>
    <t>EM-00240</t>
  </si>
  <si>
    <t>Bİ-00241</t>
  </si>
  <si>
    <t>ME-00242</t>
  </si>
  <si>
    <t>Burhan Olpak</t>
  </si>
  <si>
    <t>EM-00243</t>
  </si>
  <si>
    <t>ZE-00244</t>
  </si>
  <si>
    <t>AH-00245</t>
  </si>
  <si>
    <t>Serkan Murt</t>
  </si>
  <si>
    <t>BE-00246</t>
  </si>
  <si>
    <t>EL-00247</t>
  </si>
  <si>
    <t>EM-00248</t>
  </si>
  <si>
    <t>Karacan Erşekerci</t>
  </si>
  <si>
    <t>Şİ-00249</t>
  </si>
  <si>
    <t>MÜ-00250</t>
  </si>
  <si>
    <t>HA-00251</t>
  </si>
  <si>
    <t>AD-00252</t>
  </si>
  <si>
    <t>SO-00253</t>
  </si>
  <si>
    <t>ER-00254</t>
  </si>
  <si>
    <t>Kanık Yüksek</t>
  </si>
  <si>
    <t>MA-00255</t>
  </si>
  <si>
    <t>EN-00256</t>
  </si>
  <si>
    <t>MA-00257</t>
  </si>
  <si>
    <t>Özan Sanhal</t>
  </si>
  <si>
    <t>DE-00258</t>
  </si>
  <si>
    <t>BE-00259</t>
  </si>
  <si>
    <t>Müge Özcan</t>
  </si>
  <si>
    <t>BE-00260</t>
  </si>
  <si>
    <t>BU-00261</t>
  </si>
  <si>
    <t>NE-00262</t>
  </si>
  <si>
    <t>PI-00263</t>
  </si>
  <si>
    <t>RA-00264</t>
  </si>
  <si>
    <t>TU-00265</t>
  </si>
  <si>
    <t>Nİ-00266</t>
  </si>
  <si>
    <t>AY-00267</t>
  </si>
  <si>
    <t>Özden Söker</t>
  </si>
  <si>
    <t>MU-00268</t>
  </si>
  <si>
    <t>ER-00269</t>
  </si>
  <si>
    <t>VO-00270</t>
  </si>
  <si>
    <t>EM-00271</t>
  </si>
  <si>
    <t>Kemal Erdem</t>
  </si>
  <si>
    <t>DE-00272</t>
  </si>
  <si>
    <t>MU-00273</t>
  </si>
  <si>
    <t>SÜ-00274</t>
  </si>
  <si>
    <t>DE-00275</t>
  </si>
  <si>
    <t>UL-00276</t>
  </si>
  <si>
    <t>GÜ-00277</t>
  </si>
  <si>
    <t>İB-00278</t>
  </si>
  <si>
    <t>Tayfun Urfalı</t>
  </si>
  <si>
    <t>İS-00279</t>
  </si>
  <si>
    <t>DE-00280</t>
  </si>
  <si>
    <t>Gedik Yılmaz</t>
  </si>
  <si>
    <t>MA-00281</t>
  </si>
  <si>
    <t>Nuri Güngör</t>
  </si>
  <si>
    <t>TU-00282</t>
  </si>
  <si>
    <t>MÜ-00283</t>
  </si>
  <si>
    <t>FA-00284</t>
  </si>
  <si>
    <t>Nazmi Eren</t>
  </si>
  <si>
    <t>ME-00285</t>
  </si>
  <si>
    <t>AY-00286</t>
  </si>
  <si>
    <t>Gül Hancıoğlu</t>
  </si>
  <si>
    <t>ÜN-00287</t>
  </si>
  <si>
    <t>Önder Siviş</t>
  </si>
  <si>
    <t>SE-00288</t>
  </si>
  <si>
    <t>Yılmaz İnal</t>
  </si>
  <si>
    <t>FU-00289</t>
  </si>
  <si>
    <t>MÜ-00290</t>
  </si>
  <si>
    <t>ME-00291</t>
  </si>
  <si>
    <t>Cİ-00292</t>
  </si>
  <si>
    <t>EM-00293</t>
  </si>
  <si>
    <t>BE-00294</t>
  </si>
  <si>
    <t>İL-00295</t>
  </si>
  <si>
    <t>ER-00296</t>
  </si>
  <si>
    <t>NE-00297</t>
  </si>
  <si>
    <t>AY-00298</t>
  </si>
  <si>
    <t>MU-00299</t>
  </si>
  <si>
    <t>Kürşat Kaya</t>
  </si>
  <si>
    <t>FU-00300</t>
  </si>
  <si>
    <t>ÜM-00301</t>
  </si>
  <si>
    <t>Nİ-00302</t>
  </si>
  <si>
    <t>Kocakaya Altundal</t>
  </si>
  <si>
    <t>İB-00303</t>
  </si>
  <si>
    <t>Bİ-00304</t>
  </si>
  <si>
    <t>FU-00305</t>
  </si>
  <si>
    <t>ME-00306</t>
  </si>
  <si>
    <t>BU-00307</t>
  </si>
  <si>
    <t>KE-00308</t>
  </si>
  <si>
    <t>Ahmet Küfeciler</t>
  </si>
  <si>
    <t>GÜ-00309</t>
  </si>
  <si>
    <t>Sİ-00310</t>
  </si>
  <si>
    <t>SE-00311</t>
  </si>
  <si>
    <t>GÜ-00312</t>
  </si>
  <si>
    <t>AH-00313</t>
  </si>
  <si>
    <t>HA-00314</t>
  </si>
  <si>
    <t>JA-00315</t>
  </si>
  <si>
    <t>SE-00316</t>
  </si>
  <si>
    <t>MU-00317</t>
  </si>
  <si>
    <t>Nafiz Eren</t>
  </si>
  <si>
    <t>ÇE-00318</t>
  </si>
  <si>
    <t>Fİ-00319</t>
  </si>
  <si>
    <t>BE-00320</t>
  </si>
  <si>
    <t>Can Sürüm</t>
  </si>
  <si>
    <t>GÖ-00321</t>
  </si>
  <si>
    <t>EM-00322</t>
  </si>
  <si>
    <t>İB-00323</t>
  </si>
  <si>
    <t>Barış Yüzbaşıoğlu</t>
  </si>
  <si>
    <t>MU-00324</t>
  </si>
  <si>
    <t>FE-00325</t>
  </si>
  <si>
    <t>FA-00326</t>
  </si>
  <si>
    <t>Ece Biçer</t>
  </si>
  <si>
    <t>HA-00327</t>
  </si>
  <si>
    <t>IR-00328</t>
  </si>
  <si>
    <t>Tanrıverdi Yılmaz</t>
  </si>
  <si>
    <t>ME-00329</t>
  </si>
  <si>
    <t>Gökçe Gözcü</t>
  </si>
  <si>
    <t>OS-00330</t>
  </si>
  <si>
    <t>SE-00331</t>
  </si>
  <si>
    <t>ME-00332</t>
  </si>
  <si>
    <t>Şen Tanrıkulu</t>
  </si>
  <si>
    <t>İS-00333</t>
  </si>
  <si>
    <t>ON-00334</t>
  </si>
  <si>
    <t>Kadir Ergülü Eşmen</t>
  </si>
  <si>
    <t>AD-00335</t>
  </si>
  <si>
    <t>ZE-00336</t>
  </si>
  <si>
    <t>GO-00337</t>
  </si>
  <si>
    <t>ÖZ-00338</t>
  </si>
  <si>
    <t>AH-00339</t>
  </si>
  <si>
    <t>Emre Bereket</t>
  </si>
  <si>
    <t>HÜ-00340</t>
  </si>
  <si>
    <t>Cahit Sezgin</t>
  </si>
  <si>
    <t>BE-00341</t>
  </si>
  <si>
    <t>SE-00342</t>
  </si>
  <si>
    <t>EM-00343</t>
  </si>
  <si>
    <t>MU-00344</t>
  </si>
  <si>
    <t>Gürhan Yurt</t>
  </si>
  <si>
    <t>MU-00345</t>
  </si>
  <si>
    <t>Şatır Ertem</t>
  </si>
  <si>
    <t>MU-00346</t>
  </si>
  <si>
    <t>Murat Özkan</t>
  </si>
  <si>
    <t>AR-00347</t>
  </si>
  <si>
    <t>GÜ-00348</t>
  </si>
  <si>
    <t>MÜ-00349</t>
  </si>
  <si>
    <t>Akbaş Öncel</t>
  </si>
  <si>
    <t>RE-00350</t>
  </si>
  <si>
    <t>SA-00351</t>
  </si>
  <si>
    <t>MÜ-00352</t>
  </si>
  <si>
    <t>Saraçoğlu Çekiç</t>
  </si>
  <si>
    <t>KA-00353</t>
  </si>
  <si>
    <t>UT-00354</t>
  </si>
  <si>
    <t>SE-00355</t>
  </si>
  <si>
    <t>Bİ-00356</t>
  </si>
  <si>
    <t>TU-00357</t>
  </si>
  <si>
    <t>Yegen Yılmaz</t>
  </si>
  <si>
    <t>ER-00358</t>
  </si>
  <si>
    <t>Cılız Basheer</t>
  </si>
  <si>
    <t>AL-00359</t>
  </si>
  <si>
    <t>AY-00360</t>
  </si>
  <si>
    <t>KÜ-00361</t>
  </si>
  <si>
    <t>MÜ-00362</t>
  </si>
  <si>
    <t>ME-00363</t>
  </si>
  <si>
    <t>GÖ-00364</t>
  </si>
  <si>
    <t>ZE-00365</t>
  </si>
  <si>
    <t>TU-00366</t>
  </si>
  <si>
    <t>İL-00367</t>
  </si>
  <si>
    <t>EV-00368</t>
  </si>
  <si>
    <t>FA-00369</t>
  </si>
  <si>
    <t>TÜ-00370</t>
  </si>
  <si>
    <t>ES-00371</t>
  </si>
  <si>
    <t>Nur Akçalı</t>
  </si>
  <si>
    <t>SI-00372</t>
  </si>
  <si>
    <t>ME-00373</t>
  </si>
  <si>
    <t>TA-00374</t>
  </si>
  <si>
    <t>Öven Ustaalioğlu</t>
  </si>
  <si>
    <t>NU-00375</t>
  </si>
  <si>
    <t>Arslan Kaşdoğan</t>
  </si>
  <si>
    <t>HA-00376</t>
  </si>
  <si>
    <t>KE-00377</t>
  </si>
  <si>
    <t>GÖ-00378</t>
  </si>
  <si>
    <t>SE-00379</t>
  </si>
  <si>
    <t>Dİ-00380</t>
  </si>
  <si>
    <t>Fİ-00381</t>
  </si>
  <si>
    <t>YÜ-00382</t>
  </si>
  <si>
    <t>EV-00383</t>
  </si>
  <si>
    <t>AL-00384</t>
  </si>
  <si>
    <t>FA-00385</t>
  </si>
  <si>
    <t>ER-00386</t>
  </si>
  <si>
    <t>ÖM-00387</t>
  </si>
  <si>
    <t>Faruk Akşahin</t>
  </si>
  <si>
    <t>ÖZ-00388</t>
  </si>
  <si>
    <t>AH-00389</t>
  </si>
  <si>
    <t>SE-00390</t>
  </si>
  <si>
    <t>İB-00391</t>
  </si>
  <si>
    <t>Mesci Haftacı</t>
  </si>
  <si>
    <t>GÜ-00392</t>
  </si>
  <si>
    <t>İL-00393</t>
  </si>
  <si>
    <t>RE-00394</t>
  </si>
  <si>
    <t>CE-00395</t>
  </si>
  <si>
    <t>Yaşar Ercan</t>
  </si>
  <si>
    <t>MU-00396</t>
  </si>
  <si>
    <t>AH-00397</t>
  </si>
  <si>
    <t>YA-00398</t>
  </si>
  <si>
    <t>ER-00399</t>
  </si>
  <si>
    <t>Durç Öztürk</t>
  </si>
  <si>
    <t>FA-00400</t>
  </si>
  <si>
    <t>AT-00401</t>
  </si>
  <si>
    <t>ME-00402</t>
  </si>
  <si>
    <t>SE-00403</t>
  </si>
  <si>
    <t>SE-00404</t>
  </si>
  <si>
    <t>SE-00405</t>
  </si>
  <si>
    <t>ME-00406</t>
  </si>
  <si>
    <t>SE-00407</t>
  </si>
  <si>
    <t>ZA-00408</t>
  </si>
  <si>
    <t>MU-00409</t>
  </si>
  <si>
    <t>Tayyip Özekli Mısırlıoğlu</t>
  </si>
  <si>
    <t>ME-00410</t>
  </si>
  <si>
    <t>MU-00411</t>
  </si>
  <si>
    <t>ME-00412</t>
  </si>
  <si>
    <t>FA-00413</t>
  </si>
  <si>
    <t>Yıldız Altun</t>
  </si>
  <si>
    <t>ÇE-00414</t>
  </si>
  <si>
    <t>AY-00415</t>
  </si>
  <si>
    <t>NE-00416</t>
  </si>
  <si>
    <t>CA-00417</t>
  </si>
  <si>
    <t>Selcan Akpınar</t>
  </si>
  <si>
    <t>DU-00418</t>
  </si>
  <si>
    <t>YE-00419</t>
  </si>
  <si>
    <t>HA-00420</t>
  </si>
  <si>
    <t>Sami Yumurtaş</t>
  </si>
  <si>
    <t>ES-00421</t>
  </si>
  <si>
    <t>Seren Kartal</t>
  </si>
  <si>
    <t>NU-00422</t>
  </si>
  <si>
    <t>PI-00423</t>
  </si>
  <si>
    <t>GA-00424</t>
  </si>
  <si>
    <t>MU-00425</t>
  </si>
  <si>
    <t>Gazeteci Tekin</t>
  </si>
  <si>
    <t>AD-00426</t>
  </si>
  <si>
    <t>ES-00427</t>
  </si>
  <si>
    <t>Seren Saral</t>
  </si>
  <si>
    <t>ÖZ-00428</t>
  </si>
  <si>
    <t>Nİ-00429</t>
  </si>
  <si>
    <t>ER-00430</t>
  </si>
  <si>
    <t>MU-00431</t>
  </si>
  <si>
    <t>Kürşat Göksel</t>
  </si>
  <si>
    <t>GÜ-00432</t>
  </si>
  <si>
    <t>RA-00433</t>
  </si>
  <si>
    <t>Su Kurt</t>
  </si>
  <si>
    <t>CE-00434</t>
  </si>
  <si>
    <t>ME-00435</t>
  </si>
  <si>
    <t>AZ-00436</t>
  </si>
  <si>
    <t>Dİ-00437</t>
  </si>
  <si>
    <t>EB-00438</t>
  </si>
  <si>
    <t>ER-00439</t>
  </si>
  <si>
    <t>Sİ-00440</t>
  </si>
  <si>
    <t>HÜ-00441</t>
  </si>
  <si>
    <t>MA-00442</t>
  </si>
  <si>
    <t>AT-00443</t>
  </si>
  <si>
    <t>BE-00444</t>
  </si>
  <si>
    <t>ÖZ-00445</t>
  </si>
  <si>
    <t>AR-00446</t>
  </si>
  <si>
    <t>CE-00447</t>
  </si>
  <si>
    <t>ME-00448</t>
  </si>
  <si>
    <t>Hilmi Yıldırım</t>
  </si>
  <si>
    <t>MA-00449</t>
  </si>
  <si>
    <t>GÜ-00450</t>
  </si>
  <si>
    <t>AH-00451</t>
  </si>
  <si>
    <t>MÜ-00452</t>
  </si>
  <si>
    <t>AR-00453</t>
  </si>
  <si>
    <t>UL-00454</t>
  </si>
  <si>
    <t>HA-00455</t>
  </si>
  <si>
    <t>Onur Uyğun</t>
  </si>
  <si>
    <t>BU-00456</t>
  </si>
  <si>
    <t>GÜ-00457</t>
  </si>
  <si>
    <t>Günhan Kurt</t>
  </si>
  <si>
    <t>NA-00458</t>
  </si>
  <si>
    <t>AH-00459</t>
  </si>
  <si>
    <t>DO-00460</t>
  </si>
  <si>
    <t>Zİ-00461</t>
  </si>
  <si>
    <t>Arıkan Yorgun</t>
  </si>
  <si>
    <t>HA-00462</t>
  </si>
  <si>
    <t>MU-00463</t>
  </si>
  <si>
    <t>UF-00464</t>
  </si>
  <si>
    <t>AY-00465</t>
  </si>
  <si>
    <t>AY-00466</t>
  </si>
  <si>
    <t>HA-00467</t>
  </si>
  <si>
    <t>Rİ-00468</t>
  </si>
  <si>
    <t>Can Akıncı</t>
  </si>
  <si>
    <t>TÜ-00469</t>
  </si>
  <si>
    <t>FE-00470</t>
  </si>
  <si>
    <t>ÖZ-00471</t>
  </si>
  <si>
    <t>SE-00472</t>
  </si>
  <si>
    <t>FE-00473</t>
  </si>
  <si>
    <t>MU-00474</t>
  </si>
  <si>
    <t>Gürhan Dal</t>
  </si>
  <si>
    <t>TA-00475</t>
  </si>
  <si>
    <t>BE-00476</t>
  </si>
  <si>
    <t>ME-00477</t>
  </si>
  <si>
    <t>MA-00478</t>
  </si>
  <si>
    <t>Esat Topkara</t>
  </si>
  <si>
    <t>ÜM-00479</t>
  </si>
  <si>
    <t>ME-00480</t>
  </si>
  <si>
    <t>OS-00481</t>
  </si>
  <si>
    <t>Ersegun Koç</t>
  </si>
  <si>
    <t>CU-00482</t>
  </si>
  <si>
    <t>SÜ-00483</t>
  </si>
  <si>
    <t>Nİ-00484</t>
  </si>
  <si>
    <t>EM-00485</t>
  </si>
  <si>
    <t>EL-00486</t>
  </si>
  <si>
    <t>SE-00487</t>
  </si>
  <si>
    <t>NE-00488</t>
  </si>
  <si>
    <t>EN-00489</t>
  </si>
  <si>
    <t>SA-00490</t>
  </si>
  <si>
    <t>SE-00491</t>
  </si>
  <si>
    <t>ME-00492</t>
  </si>
  <si>
    <t>SE-00493</t>
  </si>
  <si>
    <t>LE-00494</t>
  </si>
  <si>
    <t>SA-00495</t>
  </si>
  <si>
    <t>ME-00496</t>
  </si>
  <si>
    <t>Hale Gülen</t>
  </si>
  <si>
    <t>Şİ-00497</t>
  </si>
  <si>
    <t>AS-00498</t>
  </si>
  <si>
    <t>YU-00499</t>
  </si>
  <si>
    <t>Kenan Ertekin</t>
  </si>
  <si>
    <t>Nİ-00500</t>
  </si>
  <si>
    <t>SA-00501</t>
  </si>
  <si>
    <t>SÜ-00502</t>
  </si>
  <si>
    <t>GÜ-00503</t>
  </si>
  <si>
    <t>SE-00504</t>
  </si>
  <si>
    <t>Özlem Ünüş</t>
  </si>
  <si>
    <t>ÖZ-00505</t>
  </si>
  <si>
    <t>AL-00506</t>
  </si>
  <si>
    <t>SE-00507</t>
  </si>
  <si>
    <t>Cem Eren</t>
  </si>
  <si>
    <t>Dİ-00508</t>
  </si>
  <si>
    <t>SA-00509</t>
  </si>
  <si>
    <t>ÇE-00510</t>
  </si>
  <si>
    <t>BA-00511</t>
  </si>
  <si>
    <t>ÖZ-00512</t>
  </si>
  <si>
    <t>AY-00513</t>
  </si>
  <si>
    <t>AD-00514</t>
  </si>
  <si>
    <t>YE-00515</t>
  </si>
  <si>
    <t>PA-00516</t>
  </si>
  <si>
    <t>ME-00517</t>
  </si>
  <si>
    <t>BU-00518</t>
  </si>
  <si>
    <t>AH-00519</t>
  </si>
  <si>
    <t>AZ-00520</t>
  </si>
  <si>
    <t>NU-00521</t>
  </si>
  <si>
    <t>DE-00522</t>
  </si>
  <si>
    <t>Ak Yıldırım</t>
  </si>
  <si>
    <t>BA-00523</t>
  </si>
  <si>
    <t>BA-00524</t>
  </si>
  <si>
    <t>YU-00525</t>
  </si>
  <si>
    <t>Kenan Günay</t>
  </si>
  <si>
    <t>BA-00526</t>
  </si>
  <si>
    <t>EM-00527</t>
  </si>
  <si>
    <t>TA-00528</t>
  </si>
  <si>
    <t>HA-00529</t>
  </si>
  <si>
    <t>Bİ-00530</t>
  </si>
  <si>
    <t>SE-00531</t>
  </si>
  <si>
    <t>SE-00532</t>
  </si>
  <si>
    <t>HA-00533</t>
  </si>
  <si>
    <t>Fİ-00534</t>
  </si>
  <si>
    <t>İL-00535</t>
  </si>
  <si>
    <t>HA-00536</t>
  </si>
  <si>
    <t>SE-00537</t>
  </si>
  <si>
    <t>NU-00538</t>
  </si>
  <si>
    <t>NU-00539</t>
  </si>
  <si>
    <t>SE-00540</t>
  </si>
  <si>
    <t>RA-00541</t>
  </si>
  <si>
    <t>ON-00542</t>
  </si>
  <si>
    <t>Kadir Köşker</t>
  </si>
  <si>
    <t>MU-00543</t>
  </si>
  <si>
    <t>Devran Alay</t>
  </si>
  <si>
    <t>OS-00544</t>
  </si>
  <si>
    <t>Ersegun Karadağ Geçgel</t>
  </si>
  <si>
    <t>İS-00545</t>
  </si>
  <si>
    <t>DU-00546</t>
  </si>
  <si>
    <t>FU-00547</t>
  </si>
  <si>
    <t>AY-00548</t>
  </si>
  <si>
    <t>Gül Sorgun Evcili</t>
  </si>
  <si>
    <t>HA-00549</t>
  </si>
  <si>
    <t>MU-00550</t>
  </si>
  <si>
    <t>Ferhat Ekici</t>
  </si>
  <si>
    <t>MU-00551</t>
  </si>
  <si>
    <t>Tayyip Arslan</t>
  </si>
  <si>
    <t>İL-00552</t>
  </si>
  <si>
    <t>AL-00553</t>
  </si>
  <si>
    <t>Pınar Hıdıroğlu</t>
  </si>
  <si>
    <t>BE-00554</t>
  </si>
  <si>
    <t>HA-00555</t>
  </si>
  <si>
    <t>NU-00556</t>
  </si>
  <si>
    <t>TU-00557</t>
  </si>
  <si>
    <t>ME-00558</t>
  </si>
  <si>
    <t>DE-00559</t>
  </si>
  <si>
    <t>AY-00560</t>
  </si>
  <si>
    <t>HA-00561</t>
  </si>
  <si>
    <t>Fİ-00562</t>
  </si>
  <si>
    <t>EN-00563</t>
  </si>
  <si>
    <t>HA-00564</t>
  </si>
  <si>
    <t>MA-00565</t>
  </si>
  <si>
    <t>HA-00566</t>
  </si>
  <si>
    <t>BA-00567</t>
  </si>
  <si>
    <t>SE-00568</t>
  </si>
  <si>
    <t>Burkay Karahan</t>
  </si>
  <si>
    <t>FE-00569</t>
  </si>
  <si>
    <t>SE-00570</t>
  </si>
  <si>
    <t>İS-00571</t>
  </si>
  <si>
    <t>AB-00572</t>
  </si>
  <si>
    <t>Arif Karslı</t>
  </si>
  <si>
    <t>NU-00573</t>
  </si>
  <si>
    <t>SE-00574</t>
  </si>
  <si>
    <t>Elçim Belgemen</t>
  </si>
  <si>
    <t>TÜ-00575</t>
  </si>
  <si>
    <t>MU-00576</t>
  </si>
  <si>
    <t>PI-00577</t>
  </si>
  <si>
    <t>DU-00578</t>
  </si>
  <si>
    <t>ME-00579</t>
  </si>
  <si>
    <t>Reşit Tay</t>
  </si>
  <si>
    <t>ÖZ-00580</t>
  </si>
  <si>
    <t>ZA-00581</t>
  </si>
  <si>
    <t>Mİ-00582</t>
  </si>
  <si>
    <t>ZÜ-00583</t>
  </si>
  <si>
    <t>Gülsüm Uğuz</t>
  </si>
  <si>
    <t>MU-00584</t>
  </si>
  <si>
    <t>ER-00585</t>
  </si>
  <si>
    <t>ME-00586</t>
  </si>
  <si>
    <t>EM-00587</t>
  </si>
  <si>
    <t>AY-00588</t>
  </si>
  <si>
    <t>Nİ-00589</t>
  </si>
  <si>
    <t>HÜ-00590</t>
  </si>
  <si>
    <t>NU-00591</t>
  </si>
  <si>
    <t>ZE-00592</t>
  </si>
  <si>
    <t>Nİ-00593</t>
  </si>
  <si>
    <t>ER-00594</t>
  </si>
  <si>
    <t>Mİ-00595</t>
  </si>
  <si>
    <t>SE-00596</t>
  </si>
  <si>
    <t>CE-00597</t>
  </si>
  <si>
    <t>EB-00598</t>
  </si>
  <si>
    <t>MU-00599</t>
  </si>
  <si>
    <t>Murat Alpınar</t>
  </si>
  <si>
    <t>SE-00600</t>
  </si>
  <si>
    <t>FE-00601</t>
  </si>
  <si>
    <t>ÖZ-00602</t>
  </si>
  <si>
    <t>ER-00603</t>
  </si>
  <si>
    <t>SE-00604</t>
  </si>
  <si>
    <t>ÜN-00605</t>
  </si>
  <si>
    <t>AY-00606</t>
  </si>
  <si>
    <t>HA-00607</t>
  </si>
  <si>
    <t>FU-00608</t>
  </si>
  <si>
    <t>Özlem Ayhan</t>
  </si>
  <si>
    <t>BU-00609</t>
  </si>
  <si>
    <t>TA-00610</t>
  </si>
  <si>
    <t>SU-00611</t>
  </si>
  <si>
    <t>YA-00612</t>
  </si>
  <si>
    <t>İL-00613</t>
  </si>
  <si>
    <t>İK-00614</t>
  </si>
  <si>
    <t>AY-00615</t>
  </si>
  <si>
    <t>SE-00616</t>
  </si>
  <si>
    <t>Fazlı Dede</t>
  </si>
  <si>
    <t>ME-00617</t>
  </si>
  <si>
    <t>Reşit Uzun</t>
  </si>
  <si>
    <t>AH-00618</t>
  </si>
  <si>
    <t>RE-00619</t>
  </si>
  <si>
    <t>İnci Kenar</t>
  </si>
  <si>
    <t>BE-00620</t>
  </si>
  <si>
    <t>ÜL-00621</t>
  </si>
  <si>
    <t>NU-00622</t>
  </si>
  <si>
    <t>Nİ-00623</t>
  </si>
  <si>
    <t>UF-00624</t>
  </si>
  <si>
    <t>YA-00625</t>
  </si>
  <si>
    <t>ŞÜ-00626</t>
  </si>
  <si>
    <t>TU-00627</t>
  </si>
  <si>
    <t>Yılmaz Şahin</t>
  </si>
  <si>
    <t>KÜ-00628</t>
  </si>
  <si>
    <t>DE-00629</t>
  </si>
  <si>
    <t>ŞE-00630</t>
  </si>
  <si>
    <t>FA-00631</t>
  </si>
  <si>
    <t>Hİ-00632</t>
  </si>
  <si>
    <t>CA-00633</t>
  </si>
  <si>
    <t>Selcan Güzel</t>
  </si>
  <si>
    <t>SU-00634</t>
  </si>
  <si>
    <t>ES-00635</t>
  </si>
  <si>
    <t>İbrahim Özen</t>
  </si>
  <si>
    <t>BE-00636</t>
  </si>
  <si>
    <t>Dİ-00637</t>
  </si>
  <si>
    <t>ŞA-00638</t>
  </si>
  <si>
    <t>MU-00639</t>
  </si>
  <si>
    <t>SE-00640</t>
  </si>
  <si>
    <t>Ay Güney</t>
  </si>
  <si>
    <t>EM-00641</t>
  </si>
  <si>
    <t>AL-00642</t>
  </si>
  <si>
    <t>HA-00643</t>
  </si>
  <si>
    <t>TU-00644</t>
  </si>
  <si>
    <t>ZA-00645</t>
  </si>
  <si>
    <t>FA-00646</t>
  </si>
  <si>
    <t>AB-00647</t>
  </si>
  <si>
    <t>FU-00648</t>
  </si>
  <si>
    <t>BE-00649</t>
  </si>
  <si>
    <t>GÖ-00650</t>
  </si>
  <si>
    <t>SU-00651</t>
  </si>
  <si>
    <t>MU-00652</t>
  </si>
  <si>
    <t>BA-00653</t>
  </si>
  <si>
    <t>ME-00654</t>
  </si>
  <si>
    <t>AD-00655</t>
  </si>
  <si>
    <t>MU-00656</t>
  </si>
  <si>
    <t>İH-00657</t>
  </si>
  <si>
    <t>ME-00658</t>
  </si>
  <si>
    <t>NE-00659</t>
  </si>
  <si>
    <t>MU-00660</t>
  </si>
  <si>
    <t>Taha Gündüz</t>
  </si>
  <si>
    <t>DE-00661</t>
  </si>
  <si>
    <t>AD-00662</t>
  </si>
  <si>
    <t>EL-00663</t>
  </si>
  <si>
    <t>AB-00664</t>
  </si>
  <si>
    <t>NE-00665</t>
  </si>
  <si>
    <t>BA-00666</t>
  </si>
  <si>
    <t>ZE-00667</t>
  </si>
  <si>
    <t>EB-00668</t>
  </si>
  <si>
    <t>ER-00669</t>
  </si>
  <si>
    <t>VE-00670</t>
  </si>
  <si>
    <t>ZE-00671</t>
  </si>
  <si>
    <t>MA-00672</t>
  </si>
  <si>
    <t>Nuri Erden</t>
  </si>
  <si>
    <t>MÜ-00673</t>
  </si>
  <si>
    <t>KÜ-00674</t>
  </si>
  <si>
    <t>EY-00675</t>
  </si>
  <si>
    <t>Sabri Ten</t>
  </si>
  <si>
    <t>SA-00676</t>
  </si>
  <si>
    <t>EL-00677</t>
  </si>
  <si>
    <t>SÜ-00678</t>
  </si>
  <si>
    <t>İS-00679</t>
  </si>
  <si>
    <t>TA-00680</t>
  </si>
  <si>
    <t>EV-00681</t>
  </si>
  <si>
    <t>AY-00682</t>
  </si>
  <si>
    <t>ON-00683</t>
  </si>
  <si>
    <t>Kadir Akın</t>
  </si>
  <si>
    <t>YA-00684</t>
  </si>
  <si>
    <t>SE-00685</t>
  </si>
  <si>
    <t>Özlem Önal Musalar</t>
  </si>
  <si>
    <t>ES-00686</t>
  </si>
  <si>
    <t>Nur Köylü</t>
  </si>
  <si>
    <t>ER-00687</t>
  </si>
  <si>
    <t>AL-00688</t>
  </si>
  <si>
    <t>Haluk Topal</t>
  </si>
  <si>
    <t>CE-00689</t>
  </si>
  <si>
    <t>Ayşe Kılıç</t>
  </si>
  <si>
    <t>EB-00690</t>
  </si>
  <si>
    <t>TÜ-00691</t>
  </si>
  <si>
    <t>BU-00692</t>
  </si>
  <si>
    <t>SE-00693</t>
  </si>
  <si>
    <t>BÜ-00694</t>
  </si>
  <si>
    <t>SE-00695</t>
  </si>
  <si>
    <t>Tİ-00696</t>
  </si>
  <si>
    <t>AH-00697</t>
  </si>
  <si>
    <t>ME-00698</t>
  </si>
  <si>
    <t>ÖZ-00699</t>
  </si>
  <si>
    <t>AL-00700</t>
  </si>
  <si>
    <t>RE-00701</t>
  </si>
  <si>
    <t>EL-00702</t>
  </si>
  <si>
    <t>ER-00703</t>
  </si>
  <si>
    <t>AS-00704</t>
  </si>
  <si>
    <t>Tuğçe Akyol</t>
  </si>
  <si>
    <t>YA-00705</t>
  </si>
  <si>
    <t>Gökhan Hatipoğlu</t>
  </si>
  <si>
    <t>ES-00706</t>
  </si>
  <si>
    <t>ER-00707</t>
  </si>
  <si>
    <t>KÜ-00708</t>
  </si>
  <si>
    <t>Özavcı Aygün</t>
  </si>
  <si>
    <t>EF-00709</t>
  </si>
  <si>
    <t>Murat Karakurt</t>
  </si>
  <si>
    <t>ME-00710</t>
  </si>
  <si>
    <t>GO-00711</t>
  </si>
  <si>
    <t>KE-00712</t>
  </si>
  <si>
    <t>TU-00713</t>
  </si>
  <si>
    <t>Özekli Mısırlıoğlu</t>
  </si>
  <si>
    <t>ER-00714</t>
  </si>
  <si>
    <t>TÜ-00715</t>
  </si>
  <si>
    <t>AY-00716</t>
  </si>
  <si>
    <t>AH-00717</t>
  </si>
  <si>
    <t>Gökhan Karakaya</t>
  </si>
  <si>
    <t>SE-00718</t>
  </si>
  <si>
    <t>SE-00719</t>
  </si>
  <si>
    <t>YA-00720</t>
  </si>
  <si>
    <t>MU-00721</t>
  </si>
  <si>
    <t>Devran Öğütmen Koç</t>
  </si>
  <si>
    <t>AD-00722</t>
  </si>
  <si>
    <t>Batgi Azarkan</t>
  </si>
  <si>
    <t>FA-00723</t>
  </si>
  <si>
    <t>ŞE-00724</t>
  </si>
  <si>
    <t>EN-00725</t>
  </si>
  <si>
    <t>Kabil Kucur</t>
  </si>
  <si>
    <t>KE-00726</t>
  </si>
  <si>
    <t>FA-00727</t>
  </si>
  <si>
    <t>Selcen Ulutaş</t>
  </si>
  <si>
    <t>NU-00728</t>
  </si>
  <si>
    <t>NU-00729</t>
  </si>
  <si>
    <t>HA-00730</t>
  </si>
  <si>
    <t>EL-00731</t>
  </si>
  <si>
    <t>ÜM-00732</t>
  </si>
  <si>
    <t>YE-00733</t>
  </si>
  <si>
    <t>İL-00734</t>
  </si>
  <si>
    <t>YÜ-00735</t>
  </si>
  <si>
    <t>ER-00736</t>
  </si>
  <si>
    <t>SE-00737</t>
  </si>
  <si>
    <t>SE-00738</t>
  </si>
  <si>
    <t>PI-00739</t>
  </si>
  <si>
    <t>DE-00740</t>
  </si>
  <si>
    <t>ED-00741</t>
  </si>
  <si>
    <t>ÖM-00742</t>
  </si>
  <si>
    <t>Faruk Yılmaz</t>
  </si>
  <si>
    <t>ÖZ-00743</t>
  </si>
  <si>
    <t>YU-00744</t>
  </si>
  <si>
    <t>BU-00745</t>
  </si>
  <si>
    <t>ÖZ-00746</t>
  </si>
  <si>
    <t>YU-00747</t>
  </si>
  <si>
    <t>HÜ-00748</t>
  </si>
  <si>
    <t>Kunter Karasu</t>
  </si>
  <si>
    <t>ŞA-00749</t>
  </si>
  <si>
    <t>ES-00750</t>
  </si>
  <si>
    <t>ME-00751</t>
  </si>
  <si>
    <t>KI-00752</t>
  </si>
  <si>
    <t>ÖZ-00753</t>
  </si>
  <si>
    <t>UM-00754</t>
  </si>
  <si>
    <t>Can Sevingil</t>
  </si>
  <si>
    <t>SE-00755</t>
  </si>
  <si>
    <t>SE-00756</t>
  </si>
  <si>
    <t>BU-00757</t>
  </si>
  <si>
    <t>ZE-00758</t>
  </si>
  <si>
    <t>NA-00759</t>
  </si>
  <si>
    <t>AY-00760</t>
  </si>
  <si>
    <t>Gül Tarkan</t>
  </si>
  <si>
    <t>MU-00761</t>
  </si>
  <si>
    <t>Devran Topkara</t>
  </si>
  <si>
    <t>SU-00762</t>
  </si>
  <si>
    <t>ME-00763</t>
  </si>
  <si>
    <t>AH-00764</t>
  </si>
  <si>
    <t>OR-00765</t>
  </si>
  <si>
    <t>FA-00766</t>
  </si>
  <si>
    <t>İP-00767</t>
  </si>
  <si>
    <t>DE-00768</t>
  </si>
  <si>
    <t>İR-00769</t>
  </si>
  <si>
    <t>ME-00770</t>
  </si>
  <si>
    <t>Sadi Aykan</t>
  </si>
  <si>
    <t>Fİ-00771</t>
  </si>
  <si>
    <t>BE-00772</t>
  </si>
  <si>
    <t>KE-00773</t>
  </si>
  <si>
    <t>Ahmet Menteş</t>
  </si>
  <si>
    <t>SU-00774</t>
  </si>
  <si>
    <t>ME-00775</t>
  </si>
  <si>
    <t>YA-00776</t>
  </si>
  <si>
    <t>NE-00777</t>
  </si>
  <si>
    <t>Nİ-00778</t>
  </si>
  <si>
    <t>ŞE-00779</t>
  </si>
  <si>
    <t>TA-00780</t>
  </si>
  <si>
    <t>SE-00781</t>
  </si>
  <si>
    <t>ME-00782</t>
  </si>
  <si>
    <t>Hüseyin Ardıç</t>
  </si>
  <si>
    <t>ŞA-00783</t>
  </si>
  <si>
    <t>EM-00784</t>
  </si>
  <si>
    <t>Tonyukuk Demir</t>
  </si>
  <si>
    <t>AR-00785</t>
  </si>
  <si>
    <t>CE-00786</t>
  </si>
  <si>
    <t>Ayşe Özcan</t>
  </si>
  <si>
    <t>SA-00787</t>
  </si>
  <si>
    <t>ÖZ-00788</t>
  </si>
  <si>
    <t>Sinan Kaya</t>
  </si>
  <si>
    <t>ZÜ-00789</t>
  </si>
  <si>
    <t>FA-00790</t>
  </si>
  <si>
    <t>Bİ-00791</t>
  </si>
  <si>
    <t>EM-00792</t>
  </si>
  <si>
    <t>ZE-00793</t>
  </si>
  <si>
    <t>MU-00794</t>
  </si>
  <si>
    <t>Alpsan Gökmen</t>
  </si>
  <si>
    <t>BA-00795</t>
  </si>
  <si>
    <t>Mİ-00796</t>
  </si>
  <si>
    <t>AH-00797</t>
  </si>
  <si>
    <t>SE-00798</t>
  </si>
  <si>
    <t>SE-00799</t>
  </si>
  <si>
    <t>Nur Demir</t>
  </si>
  <si>
    <t>ÇE-00800</t>
  </si>
  <si>
    <t>MU-00801</t>
  </si>
  <si>
    <t>Ulaş Oğuz</t>
  </si>
  <si>
    <t>MA-00802</t>
  </si>
  <si>
    <t>HA-00803</t>
  </si>
  <si>
    <t>SE-00804</t>
  </si>
  <si>
    <t>Öney Kurnaz</t>
  </si>
  <si>
    <t>HA-00805</t>
  </si>
  <si>
    <t>AL-00806</t>
  </si>
  <si>
    <t>Seçkin Ayvaz</t>
  </si>
  <si>
    <t>JÜ-00807</t>
  </si>
  <si>
    <t>Zehra Uluba</t>
  </si>
  <si>
    <t>GÖ-00808</t>
  </si>
  <si>
    <t>MU-00809</t>
  </si>
  <si>
    <t>AH-00810</t>
  </si>
  <si>
    <t>Emre Ülgen</t>
  </si>
  <si>
    <t>ME-00811</t>
  </si>
  <si>
    <t>BU-00812</t>
  </si>
  <si>
    <t>Akca Çağlar</t>
  </si>
  <si>
    <t>FE-00813</t>
  </si>
  <si>
    <t>MU-00814</t>
  </si>
  <si>
    <t>Devran Yıldız</t>
  </si>
  <si>
    <t>EL-00815</t>
  </si>
  <si>
    <t>HA-00816</t>
  </si>
  <si>
    <t>NU-00817</t>
  </si>
  <si>
    <t>MU-00818</t>
  </si>
  <si>
    <t>İK-00819</t>
  </si>
  <si>
    <t>ES-00820</t>
  </si>
  <si>
    <t>Polat Çiçek</t>
  </si>
  <si>
    <t>MU-00821</t>
  </si>
  <si>
    <t>AY-00822</t>
  </si>
  <si>
    <t>AH-00823</t>
  </si>
  <si>
    <t>SÜ-00824</t>
  </si>
  <si>
    <t>Amirova Uçan</t>
  </si>
  <si>
    <t>NE-00825</t>
  </si>
  <si>
    <t>ÖZ-00826</t>
  </si>
  <si>
    <t>ME-00827</t>
  </si>
  <si>
    <t>BU-00828</t>
  </si>
  <si>
    <t>FE-00829</t>
  </si>
  <si>
    <t>KE-00830</t>
  </si>
  <si>
    <t>Ahmet Özcan</t>
  </si>
  <si>
    <t>ÖZ-00831</t>
  </si>
  <si>
    <t>ÖM-00832</t>
  </si>
  <si>
    <t>Fİ-00833</t>
  </si>
  <si>
    <t>SÜ-00834</t>
  </si>
  <si>
    <t>ON-00835</t>
  </si>
  <si>
    <t>Kadir Dumlu</t>
  </si>
  <si>
    <t>JA-00836</t>
  </si>
  <si>
    <t>MU-00837</t>
  </si>
  <si>
    <t>BU-00838</t>
  </si>
  <si>
    <t>SE-00839</t>
  </si>
  <si>
    <t>FU-00840</t>
  </si>
  <si>
    <t>Kısa Karakaya</t>
  </si>
  <si>
    <t>ED-00841</t>
  </si>
  <si>
    <t>Güvenç Sert</t>
  </si>
  <si>
    <t>MU-00842</t>
  </si>
  <si>
    <t>DE-00843</t>
  </si>
  <si>
    <t>YU-00844</t>
  </si>
  <si>
    <t>ZE-00845</t>
  </si>
  <si>
    <t>Gökçe Ayvaz</t>
  </si>
  <si>
    <t>ME-00846</t>
  </si>
  <si>
    <t>Reşit Özdoğan Kavzoğlu</t>
  </si>
  <si>
    <t>ÖM-00847</t>
  </si>
  <si>
    <t>ÇA-00848</t>
  </si>
  <si>
    <t>ÖZ-00849</t>
  </si>
  <si>
    <t>İL-00850</t>
  </si>
  <si>
    <t>LE-00851</t>
  </si>
  <si>
    <t>SE-00852</t>
  </si>
  <si>
    <t>MA-00853</t>
  </si>
  <si>
    <t>KE-00854</t>
  </si>
  <si>
    <t>NU-00855</t>
  </si>
  <si>
    <t>BA-00856</t>
  </si>
  <si>
    <t>Başak Yıldız</t>
  </si>
  <si>
    <t>RE-00857</t>
  </si>
  <si>
    <t>CU-00858</t>
  </si>
  <si>
    <t>Nİ-00859</t>
  </si>
  <si>
    <t>FA-00860</t>
  </si>
  <si>
    <t>İlay Bayam</t>
  </si>
  <si>
    <t>ZE-00861</t>
  </si>
  <si>
    <t>ER-00862</t>
  </si>
  <si>
    <t>AY-00863</t>
  </si>
  <si>
    <t>SE-00864</t>
  </si>
  <si>
    <t>NE-00865</t>
  </si>
  <si>
    <t>ÜL-00866</t>
  </si>
  <si>
    <t>İS-00867</t>
  </si>
  <si>
    <t>ZÜ-00868</t>
  </si>
  <si>
    <t>EM-00869</t>
  </si>
  <si>
    <t>Bİ-00870</t>
  </si>
  <si>
    <t>EF-00871</t>
  </si>
  <si>
    <t>Murat Sezer</t>
  </si>
  <si>
    <t>ME-00872</t>
  </si>
  <si>
    <t>MU-00873</t>
  </si>
  <si>
    <t>CE-00874</t>
  </si>
  <si>
    <t>AB-00875</t>
  </si>
  <si>
    <t>Arif Baz</t>
  </si>
  <si>
    <t>İB-00876</t>
  </si>
  <si>
    <t>ME-00877</t>
  </si>
  <si>
    <t>ÖN-00878</t>
  </si>
  <si>
    <t>LA-00879</t>
  </si>
  <si>
    <t>YI-00880</t>
  </si>
  <si>
    <t>NA-00881</t>
  </si>
  <si>
    <t>MU-00882</t>
  </si>
  <si>
    <t>ME-00883</t>
  </si>
  <si>
    <t>ER-00884</t>
  </si>
  <si>
    <t>Özdoğan Kavzoğlu</t>
  </si>
  <si>
    <t>ÖZ-00885</t>
  </si>
  <si>
    <t>FU-00886</t>
  </si>
  <si>
    <t>Ernis Fidan</t>
  </si>
  <si>
    <t>EY-00887</t>
  </si>
  <si>
    <t>Sabri Öztürk</t>
  </si>
  <si>
    <t>HA-00888</t>
  </si>
  <si>
    <t>AH-00889</t>
  </si>
  <si>
    <t>MÜ-00890</t>
  </si>
  <si>
    <t>OL-00891</t>
  </si>
  <si>
    <t>Başak Su Dur</t>
  </si>
  <si>
    <t>FU-00892</t>
  </si>
  <si>
    <t>RÜ-00893</t>
  </si>
  <si>
    <t>ER-00894</t>
  </si>
  <si>
    <t>ME-00895</t>
  </si>
  <si>
    <t>Leman Akgül</t>
  </si>
  <si>
    <t>ER-00896</t>
  </si>
  <si>
    <t>SE-00897</t>
  </si>
  <si>
    <t>Nilay Akyol</t>
  </si>
  <si>
    <t>ME-00898</t>
  </si>
  <si>
    <t>Hüseyin Ten</t>
  </si>
  <si>
    <t>ER-00899</t>
  </si>
  <si>
    <t>FA-00900</t>
  </si>
  <si>
    <t>RE-00901</t>
  </si>
  <si>
    <t>Aslıhan Anık</t>
  </si>
  <si>
    <t>VO-00902</t>
  </si>
  <si>
    <t>BE-00903</t>
  </si>
  <si>
    <t>UM-00904</t>
  </si>
  <si>
    <t>Seda Bereket</t>
  </si>
  <si>
    <t>SE-00905</t>
  </si>
  <si>
    <t>Nilay Işık</t>
  </si>
  <si>
    <t>LA-00906</t>
  </si>
  <si>
    <t>AH-00907</t>
  </si>
  <si>
    <t>Ali Yılmaz</t>
  </si>
  <si>
    <t>ÖZ-00908</t>
  </si>
  <si>
    <t>UF-00909</t>
  </si>
  <si>
    <t>FÜ-00910</t>
  </si>
  <si>
    <t>KO-00911</t>
  </si>
  <si>
    <t>MU-00912</t>
  </si>
  <si>
    <t>ER-00913</t>
  </si>
  <si>
    <t>BE-00914</t>
  </si>
  <si>
    <t>AR-00915</t>
  </si>
  <si>
    <t>AY-00916</t>
  </si>
  <si>
    <t>Ahsen Kırhan</t>
  </si>
  <si>
    <t>İN-00917</t>
  </si>
  <si>
    <t>NU-00918</t>
  </si>
  <si>
    <t>İrem Ergöz</t>
  </si>
  <si>
    <t>Şİ-00919</t>
  </si>
  <si>
    <t>TÜ-00920</t>
  </si>
  <si>
    <t>AY-00921</t>
  </si>
  <si>
    <t>Hİ-00922</t>
  </si>
  <si>
    <t>Timurtaş Dayar</t>
  </si>
  <si>
    <t>PI-00923</t>
  </si>
  <si>
    <t>ON-00924</t>
  </si>
  <si>
    <t>OS-00925</t>
  </si>
  <si>
    <t>SE-00926</t>
  </si>
  <si>
    <t>Fazlı Akkoyunlu</t>
  </si>
  <si>
    <t>ZE-00927</t>
  </si>
  <si>
    <t>GÜ-00928</t>
  </si>
  <si>
    <t>GÖ-00929</t>
  </si>
  <si>
    <t>HA-00930</t>
  </si>
  <si>
    <t>Güney Kocabaş</t>
  </si>
  <si>
    <t>İstanbul</t>
  </si>
  <si>
    <t>Televizyon</t>
  </si>
  <si>
    <t>Teslim Edildi</t>
  </si>
  <si>
    <t>İsim Soyisim</t>
  </si>
  <si>
    <t>Serdar Çelik</t>
  </si>
  <si>
    <t>Hakan Sulhan</t>
  </si>
  <si>
    <t>Şafak Balaban</t>
  </si>
  <si>
    <t>Şenay Yıldırım</t>
  </si>
  <si>
    <t>Melda Ekici</t>
  </si>
  <si>
    <t>Serdal Akıncı</t>
  </si>
  <si>
    <t>Zeliha Kılıç</t>
  </si>
  <si>
    <t>Münever Sevinç</t>
  </si>
  <si>
    <t>Süleyman Akşahin</t>
  </si>
  <si>
    <t>Zeliha Taş</t>
  </si>
  <si>
    <t>Gülseren Başyurt</t>
  </si>
  <si>
    <t>Refaettin Sül</t>
  </si>
  <si>
    <t>Çetin Cimbek</t>
  </si>
  <si>
    <t>Gülname Çelen</t>
  </si>
  <si>
    <t>Serdar Karabağ</t>
  </si>
  <si>
    <t>Nejdet Şen</t>
  </si>
  <si>
    <t>İlknur Yüzbaşıoğlu</t>
  </si>
  <si>
    <t>Zafer Başaran</t>
  </si>
  <si>
    <t>Refaettin Yılmaz</t>
  </si>
  <si>
    <t>Mübeccel Öcal</t>
  </si>
  <si>
    <t>Burcu Çelik</t>
  </si>
  <si>
    <t>Birsen Özdemir</t>
  </si>
  <si>
    <t>Barış Ertekin</t>
  </si>
  <si>
    <t>Sami Görkem</t>
  </si>
  <si>
    <t>Ülkühan Özen</t>
  </si>
  <si>
    <t>Emine Eker</t>
  </si>
  <si>
    <t>Yasemin Yaman</t>
  </si>
  <si>
    <t>Cem Murt</t>
  </si>
  <si>
    <t>Serkan Gündüz</t>
  </si>
  <si>
    <t>Meral Sönmez</t>
  </si>
  <si>
    <t>Tuba Yücetürk</t>
  </si>
  <si>
    <t>Erhan Evik</t>
  </si>
  <si>
    <t>Tülay Karamanlı</t>
  </si>
  <si>
    <t>Vedat Onay</t>
  </si>
  <si>
    <t>Sonay Suluova</t>
  </si>
  <si>
    <t>Gülşah Gümüş</t>
  </si>
  <si>
    <t>Sevgül Onan</t>
  </si>
  <si>
    <t>Talha Kabacaoğlu</t>
  </si>
  <si>
    <t>Ramazan Kara</t>
  </si>
  <si>
    <t>Fatih Akhun</t>
  </si>
  <si>
    <t>Emine Erol</t>
  </si>
  <si>
    <t>Tuba Avcıoğlu</t>
  </si>
  <si>
    <t>Nihat Uz</t>
  </si>
  <si>
    <t>Müslim Bektaş</t>
  </si>
  <si>
    <t>Kubilay Yıldız</t>
  </si>
  <si>
    <t>Tuğra Kaynak</t>
  </si>
  <si>
    <t>Emrah Kılaç</t>
  </si>
  <si>
    <t>Aylia Yüzbaşıoğlu</t>
  </si>
  <si>
    <t>Dilek Yarbil</t>
  </si>
  <si>
    <t>Erhan Gürdal</t>
  </si>
  <si>
    <t>Mehtap Acar</t>
  </si>
  <si>
    <t>Burcu Aydın</t>
  </si>
  <si>
    <t>Simender Aksun</t>
  </si>
  <si>
    <t>Filiz Çetemen</t>
  </si>
  <si>
    <t>Filiz Tepe</t>
  </si>
  <si>
    <t>Hande Esen</t>
  </si>
  <si>
    <t>Evre Köşker</t>
  </si>
  <si>
    <t>Zahide Yüzbaşıoğlu</t>
  </si>
  <si>
    <t>Güldehen Doğan</t>
  </si>
  <si>
    <t>Rukiye Çalışkantürk</t>
  </si>
  <si>
    <t>Işık Özel</t>
  </si>
  <si>
    <t>Mete Ercan</t>
  </si>
  <si>
    <t>Hasan Kaya</t>
  </si>
  <si>
    <t>İzzet Onan</t>
  </si>
  <si>
    <t>Özlem Yıldırım</t>
  </si>
  <si>
    <t>Nurcan Saraç</t>
  </si>
  <si>
    <t>Mustafa Eker</t>
  </si>
  <si>
    <t>Nilay Işıklı</t>
  </si>
  <si>
    <t>Işıl Güzel</t>
  </si>
  <si>
    <t>Zafer Yurdakök</t>
  </si>
  <si>
    <t>Burcu Ergün</t>
  </si>
  <si>
    <t>Zeynep Kılıç</t>
  </si>
  <si>
    <t>Ebru Kayaoğlu</t>
  </si>
  <si>
    <t>Seçkin Başman</t>
  </si>
  <si>
    <t>Ferda Karacan</t>
  </si>
  <si>
    <t>Pınar Altun</t>
  </si>
  <si>
    <t>Birgül Öztürk</t>
  </si>
  <si>
    <t>Burcu Şentürk</t>
  </si>
  <si>
    <t>Nilay Emlakçıoğlu</t>
  </si>
  <si>
    <t>Aydın Öden</t>
  </si>
  <si>
    <t>Levent Yavuz</t>
  </si>
  <si>
    <t>Serhan Hodjaoglu</t>
  </si>
  <si>
    <t>Dilara Çelik</t>
  </si>
  <si>
    <t>Emine Bayraktar</t>
  </si>
  <si>
    <t>Haluk Karatoprak</t>
  </si>
  <si>
    <t>Mehmet Taşar</t>
  </si>
  <si>
    <t>Burcu Pişirgen</t>
  </si>
  <si>
    <t>Erkan Kaya</t>
  </si>
  <si>
    <t>Tolunay Günbey</t>
  </si>
  <si>
    <t>Enver Özmen</t>
  </si>
  <si>
    <t>Okan Bayraktar</t>
  </si>
  <si>
    <t>Yasin Ertem</t>
  </si>
  <si>
    <t>Kadir Demirtaş</t>
  </si>
  <si>
    <t>Nurdan Kılıç</t>
  </si>
  <si>
    <t>Selma Sözen</t>
  </si>
  <si>
    <t>Adem Balaban</t>
  </si>
  <si>
    <t>Cem Topaloğlu</t>
  </si>
  <si>
    <t>Mukaddes Şen</t>
  </si>
  <si>
    <t>Serhan Akdeniz</t>
  </si>
  <si>
    <t>Berçem Özdemir</t>
  </si>
  <si>
    <t>Murat Yılmaz</t>
  </si>
  <si>
    <t>Özlem Eser</t>
  </si>
  <si>
    <t>Ergül Sanhal</t>
  </si>
  <si>
    <t>Alevtina Altınboğa</t>
  </si>
  <si>
    <t>Hale Kalem</t>
  </si>
  <si>
    <t>Esra Acar</t>
  </si>
  <si>
    <t>Pınar Büyükcam</t>
  </si>
  <si>
    <t>Şahabettin Kaba</t>
  </si>
  <si>
    <t>Hüseyin Saf</t>
  </si>
  <si>
    <t>Ömer Öztürk</t>
  </si>
  <si>
    <t>Evrim Değirmenci</t>
  </si>
  <si>
    <t>Kürşat Akyol</t>
  </si>
  <si>
    <t>Gülden Boduroğlu</t>
  </si>
  <si>
    <t>Serhat Öztürk</t>
  </si>
  <si>
    <t>Sema Ak</t>
  </si>
  <si>
    <t>Ayşe Nar</t>
  </si>
  <si>
    <t>Mine Canacankatan</t>
  </si>
  <si>
    <t>Ceyda Günay</t>
  </si>
  <si>
    <t>Sinan Çay</t>
  </si>
  <si>
    <t>Ergül Uzun</t>
  </si>
  <si>
    <t>Özgür Özdemir</t>
  </si>
  <si>
    <t>Vedat Eryavuz</t>
  </si>
  <si>
    <t>Kenan Gülşan</t>
  </si>
  <si>
    <t>Nihal Karakoyun</t>
  </si>
  <si>
    <t>Özlem Uysal</t>
  </si>
  <si>
    <t>Erdal Yurt</t>
  </si>
  <si>
    <t>Aysel Çatak</t>
  </si>
  <si>
    <t>Günay Korkmaz</t>
  </si>
  <si>
    <t>Tuba Çetinkor</t>
  </si>
  <si>
    <t>Mutlu Sayın</t>
  </si>
  <si>
    <t>İbrahim Sari</t>
  </si>
  <si>
    <t>Mahmut Kılıç</t>
  </si>
  <si>
    <t>Neslihan Ünal</t>
  </si>
  <si>
    <t>Öznur Aydın</t>
  </si>
  <si>
    <t>Onur Dumlu</t>
  </si>
  <si>
    <t>Mustafa Şanlıkan</t>
  </si>
  <si>
    <t>İbrahim Asoğlu</t>
  </si>
  <si>
    <t>Bilgin Türkay</t>
  </si>
  <si>
    <t>Derviş Yüzbaşıoğlu</t>
  </si>
  <si>
    <t>Haççe Yavuz</t>
  </si>
  <si>
    <t>Esra Eşkazan</t>
  </si>
  <si>
    <t>Jale Saf</t>
  </si>
  <si>
    <t>İklil Karacan</t>
  </si>
  <si>
    <t>Elif Gündüz</t>
  </si>
  <si>
    <t>Hayati Atay</t>
  </si>
  <si>
    <t>Birsen Gündoğdu</t>
  </si>
  <si>
    <t>Serhat Urfalı</t>
  </si>
  <si>
    <t>Fatma Çelik</t>
  </si>
  <si>
    <t>Pınar Balal</t>
  </si>
  <si>
    <t>Hayati Ünlü</t>
  </si>
  <si>
    <t>Nuran Öziş</t>
  </si>
  <si>
    <t>Elif Filiz</t>
  </si>
  <si>
    <t>Aydın Merden</t>
  </si>
  <si>
    <t>Emre Aksoy</t>
  </si>
  <si>
    <t>Münever Baloğlu</t>
  </si>
  <si>
    <t>Ferhan Akdeniz</t>
  </si>
  <si>
    <t>İhsan Evrenos</t>
  </si>
  <si>
    <t>Nevriye Duman</t>
  </si>
  <si>
    <t>Latife Havas</t>
  </si>
  <si>
    <t>Ömer Dokumacıoğlu</t>
  </si>
  <si>
    <t>Seda Baygeldi</t>
  </si>
  <si>
    <t>Arda Özen</t>
  </si>
  <si>
    <t>Emine Ardıç</t>
  </si>
  <si>
    <t>Birsen Koç</t>
  </si>
  <si>
    <t>Emel Taşkıran</t>
  </si>
  <si>
    <t>Zehra Erdem</t>
  </si>
  <si>
    <t>Bengühan Siğa</t>
  </si>
  <si>
    <t>Elif Şaşmaz</t>
  </si>
  <si>
    <t>Şirin Olgaç</t>
  </si>
  <si>
    <t>Münever Aykan</t>
  </si>
  <si>
    <t>Hasibe Sak</t>
  </si>
  <si>
    <t>Songül Kızanoğlu</t>
  </si>
  <si>
    <t>Mahmut Çakır</t>
  </si>
  <si>
    <t>Ender İlkay</t>
  </si>
  <si>
    <t>Demet Toprak</t>
  </si>
  <si>
    <t>Betül Yılmaz</t>
  </si>
  <si>
    <t>Burçin Öztürk</t>
  </si>
  <si>
    <t>Neşe Kurt</t>
  </si>
  <si>
    <t>Pınar Murt</t>
  </si>
  <si>
    <t>Ramazan Şaşmaz</t>
  </si>
  <si>
    <t>Tuba Orhon</t>
  </si>
  <si>
    <t>Nizamettin Karacan</t>
  </si>
  <si>
    <t>Mustafa Büyükcam</t>
  </si>
  <si>
    <t>Ercan Şirzai</t>
  </si>
  <si>
    <t>Volkan Akgül</t>
  </si>
  <si>
    <t>Derya Güvenç</t>
  </si>
  <si>
    <t>Mustafa Duman</t>
  </si>
  <si>
    <t>Süleyman Şirzai</t>
  </si>
  <si>
    <t>Demet Bolat</t>
  </si>
  <si>
    <t>Ulaş Aslan</t>
  </si>
  <si>
    <t>Gülsen Göksoy</t>
  </si>
  <si>
    <t>İsa Merden</t>
  </si>
  <si>
    <t>Tuğra Soydan</t>
  </si>
  <si>
    <t>Mücahit Taş</t>
  </si>
  <si>
    <t>Mehtap Küçükgöncü</t>
  </si>
  <si>
    <t>Fuat Öcalan</t>
  </si>
  <si>
    <t>Mücahit Yılmaz</t>
  </si>
  <si>
    <t>Meltem Aksel</t>
  </si>
  <si>
    <t>Cihan Karaköse</t>
  </si>
  <si>
    <t>Emine Hıdıroğlu</t>
  </si>
  <si>
    <t>Bengü Demirhan</t>
  </si>
  <si>
    <t>İlker Müezzinoğlu</t>
  </si>
  <si>
    <t>Ergün Akyol</t>
  </si>
  <si>
    <t>Nevroz Gerdan</t>
  </si>
  <si>
    <t>Ayşe Akyol</t>
  </si>
  <si>
    <t>Funda Bektaş</t>
  </si>
  <si>
    <t>Ümit Özkurt</t>
  </si>
  <si>
    <t>İbrahim Akdeniz</t>
  </si>
  <si>
    <t>Bilgin Öztürk</t>
  </si>
  <si>
    <t>Fuat Şeliman</t>
  </si>
  <si>
    <t>Mesut Vural</t>
  </si>
  <si>
    <t>Burak Gümüşay</t>
  </si>
  <si>
    <t>Gülbahar Alay</t>
  </si>
  <si>
    <t>Sibel Şanlıkan</t>
  </si>
  <si>
    <t>Serdar Büküm</t>
  </si>
  <si>
    <t>Gülay Çelik</t>
  </si>
  <si>
    <t>Ahmet Küçükgöncü</t>
  </si>
  <si>
    <t>Hande Öztürk</t>
  </si>
  <si>
    <t>Jale Karakuş</t>
  </si>
  <si>
    <t>Serkan Ayhan</t>
  </si>
  <si>
    <t>Çetin Dilek</t>
  </si>
  <si>
    <t>Filiz Özdemir</t>
  </si>
  <si>
    <t>Gökhan Demirel</t>
  </si>
  <si>
    <t>Emre Kırış</t>
  </si>
  <si>
    <t>Murat Vural</t>
  </si>
  <si>
    <t>Feyza Yücel</t>
  </si>
  <si>
    <t>Hande Emre</t>
  </si>
  <si>
    <t>Osman Ayas</t>
  </si>
  <si>
    <t>Serkan Yazak</t>
  </si>
  <si>
    <t>İsmail Yıldırım</t>
  </si>
  <si>
    <t>Adem Babuş</t>
  </si>
  <si>
    <t>Zeynep Gölemez</t>
  </si>
  <si>
    <t>Gonca Balal</t>
  </si>
  <si>
    <t>Özlem Adanır</t>
  </si>
  <si>
    <t>Berfin Küfeciler</t>
  </si>
  <si>
    <t>Semih Gerilmez</t>
  </si>
  <si>
    <t>Arzu Yağcı</t>
  </si>
  <si>
    <t>Gülname Özdemir</t>
  </si>
  <si>
    <t>Reşat Kaya</t>
  </si>
  <si>
    <t>Saliha Akkaya</t>
  </si>
  <si>
    <t>Kalender Yarar</t>
  </si>
  <si>
    <t>Utku Şeliman</t>
  </si>
  <si>
    <t>Seda Demirtaş</t>
  </si>
  <si>
    <t>Bilge Akın</t>
  </si>
  <si>
    <t>Ali Çetin</t>
  </si>
  <si>
    <t>Aykut Baloğlu</t>
  </si>
  <si>
    <t>Kürşat Kireççi</t>
  </si>
  <si>
    <t>Mücahit Destegül</t>
  </si>
  <si>
    <t>Mehmet Akgül</t>
  </si>
  <si>
    <t>Gökay Genç</t>
  </si>
  <si>
    <t>Zehra Uygur</t>
  </si>
  <si>
    <t>Tuğsem İçbay</t>
  </si>
  <si>
    <t>İlker Kaya</t>
  </si>
  <si>
    <t>Evrim Özdemir</t>
  </si>
  <si>
    <t>Faruk Köroğlu</t>
  </si>
  <si>
    <t>Tümay Aykan</t>
  </si>
  <si>
    <t>Sıdıka Altınboğa</t>
  </si>
  <si>
    <t>Mehmet Celtemen</t>
  </si>
  <si>
    <t>Hale Yeniçeri</t>
  </si>
  <si>
    <t>Kerim Atay</t>
  </si>
  <si>
    <t>Gökay Gürel</t>
  </si>
  <si>
    <t>Seyhan Mumcuoğlu</t>
  </si>
  <si>
    <t>Diana Hıdıroğlu</t>
  </si>
  <si>
    <t>Filiz Güler</t>
  </si>
  <si>
    <t>Yücel Öztürk</t>
  </si>
  <si>
    <t>Evrim Göncü</t>
  </si>
  <si>
    <t>Alevtina Akbulut</t>
  </si>
  <si>
    <t>Faruk Büyüktaş</t>
  </si>
  <si>
    <t>Ergün Gül</t>
  </si>
  <si>
    <t>Özcan Kutluyurdu</t>
  </si>
  <si>
    <t>Serhan Eryavuz</t>
  </si>
  <si>
    <t>Gülhanım Yurt</t>
  </si>
  <si>
    <t>İlknur Yanni</t>
  </si>
  <si>
    <t>Rezan Cengiz</t>
  </si>
  <si>
    <t>Mustafa Atlanoğlu</t>
  </si>
  <si>
    <t>Ahmet Dökmeci</t>
  </si>
  <si>
    <t>Yasemin Sağlam</t>
  </si>
  <si>
    <t>Fatih Bozkurt</t>
  </si>
  <si>
    <t>Atilla Demir</t>
  </si>
  <si>
    <t>Mehmet Asena</t>
  </si>
  <si>
    <t>Semra Pekgöz</t>
  </si>
  <si>
    <t>Sedat Değirmenci</t>
  </si>
  <si>
    <t>Sezgi Suluova</t>
  </si>
  <si>
    <t>Mehmet Gürdal</t>
  </si>
  <si>
    <t>Serhat Çipe</t>
  </si>
  <si>
    <t>Zafer Mumcuoğlu</t>
  </si>
  <si>
    <t>Mehmet Köseoğlu</t>
  </si>
  <si>
    <t>Mustafa Demirtaş</t>
  </si>
  <si>
    <t>Mediha Al</t>
  </si>
  <si>
    <t>Çetin Serin</t>
  </si>
  <si>
    <t>Aysel Hıdıroğlu</t>
  </si>
  <si>
    <t>Neşe Gürdal</t>
  </si>
  <si>
    <t>Duçem Karpuz</t>
  </si>
  <si>
    <t>Yener Karakuş</t>
  </si>
  <si>
    <t>Nuh Bakan</t>
  </si>
  <si>
    <t>Pınar Genç</t>
  </si>
  <si>
    <t>Gamze Çağıl</t>
  </si>
  <si>
    <t>Adem Akyol</t>
  </si>
  <si>
    <t>Özlem Öztürk</t>
  </si>
  <si>
    <t>Nilüfer Soydan</t>
  </si>
  <si>
    <t>Eray Ergöz</t>
  </si>
  <si>
    <t>Cem Büküm</t>
  </si>
  <si>
    <t>Metin Pişirgen</t>
  </si>
  <si>
    <t>Aziz Urfalı</t>
  </si>
  <si>
    <t>Didem Canbaz</t>
  </si>
  <si>
    <t>Ebru Altun</t>
  </si>
  <si>
    <t>Erhan Tutaş</t>
  </si>
  <si>
    <t>Sibel Ulutaş</t>
  </si>
  <si>
    <t>Hümeyra Barçak</t>
  </si>
  <si>
    <t>Mahmut Yaşar</t>
  </si>
  <si>
    <t>Atakan Özdemir</t>
  </si>
  <si>
    <t>Betül Tüfenk</t>
  </si>
  <si>
    <t>Özlem Özer</t>
  </si>
  <si>
    <t>Arif Merhametsiz</t>
  </si>
  <si>
    <t>Cem Evik</t>
  </si>
  <si>
    <t>Mahperi Demir</t>
  </si>
  <si>
    <t>Gülçin Aksoy</t>
  </si>
  <si>
    <t>Ahmet Uysal</t>
  </si>
  <si>
    <t>Mümtaz Aslankara</t>
  </si>
  <si>
    <t>Arzu Altun</t>
  </si>
  <si>
    <t>Ulaş Ünlü</t>
  </si>
  <si>
    <t>Burak Gürakan</t>
  </si>
  <si>
    <t>Nalan Gökalp</t>
  </si>
  <si>
    <t>Ahmet Koçar</t>
  </si>
  <si>
    <t>Doğan Orhon</t>
  </si>
  <si>
    <t>Handan Yakar</t>
  </si>
  <si>
    <t>Muhlis Dede</t>
  </si>
  <si>
    <t>Ufuk Ayas</t>
  </si>
  <si>
    <t>Ayşegül Kızanoğlu</t>
  </si>
  <si>
    <t>Ayşegül Akdeniz</t>
  </si>
  <si>
    <t>Hande Başman</t>
  </si>
  <si>
    <t>Tümay Kanyılmaz</t>
  </si>
  <si>
    <t>Ferdi Eroğlu</t>
  </si>
  <si>
    <t>Semih Aslan</t>
  </si>
  <si>
    <t>Ferdi Işık</t>
  </si>
  <si>
    <t>Taylan Cömert</t>
  </si>
  <si>
    <t>Betül Yazak</t>
  </si>
  <si>
    <t>Mehtap Göksoy</t>
  </si>
  <si>
    <t>Ümit Ercan</t>
  </si>
  <si>
    <t>Mete Güler</t>
  </si>
  <si>
    <t>Cumhur Kireççi</t>
  </si>
  <si>
    <t>Süleyman Sonay</t>
  </si>
  <si>
    <t>Nihat Kaya</t>
  </si>
  <si>
    <t>Emrah Kurtuluş</t>
  </si>
  <si>
    <t>Elif Erol</t>
  </si>
  <si>
    <t>Selami Değirmenci</t>
  </si>
  <si>
    <t>Neslihan Hancıoğlu</t>
  </si>
  <si>
    <t>Sabahattin Şener</t>
  </si>
  <si>
    <t>Serkan Büber</t>
  </si>
  <si>
    <t>Mehtap Halhallı</t>
  </si>
  <si>
    <t>Serhat Altuntaş</t>
  </si>
  <si>
    <t>Levent Koçarslan</t>
  </si>
  <si>
    <t>Saliha Uygur</t>
  </si>
  <si>
    <t>Şirin Talan</t>
  </si>
  <si>
    <t>Aslı Taşar</t>
  </si>
  <si>
    <t>Nilay Söker</t>
  </si>
  <si>
    <t>Samet Yüce</t>
  </si>
  <si>
    <t>Süleyman Ercan</t>
  </si>
  <si>
    <t>Gülşah Özdemir</t>
  </si>
  <si>
    <t>Özgür Duman</t>
  </si>
  <si>
    <t>Ali Şen</t>
  </si>
  <si>
    <t>Dilek Çildir</t>
  </si>
  <si>
    <t>Savaş Özmen</t>
  </si>
  <si>
    <t>Çetin Karaköse</t>
  </si>
  <si>
    <t>Başak Ocak</t>
  </si>
  <si>
    <t>Özhan Güzel</t>
  </si>
  <si>
    <t>Aysel Aydın</t>
  </si>
  <si>
    <t>Adem Gümüşay</t>
  </si>
  <si>
    <t>Yeliz Vural</t>
  </si>
  <si>
    <t>Papatya Murt</t>
  </si>
  <si>
    <t>Mehmet Arifoğlu</t>
  </si>
  <si>
    <t>Burcu Sevingil</t>
  </si>
  <si>
    <t>Ahmet Önvermez</t>
  </si>
  <si>
    <t>Aziz Atik</t>
  </si>
  <si>
    <t>Nurdan Olpak</t>
  </si>
  <si>
    <t>Barış Altun</t>
  </si>
  <si>
    <t>Barış Kumral</t>
  </si>
  <si>
    <t>Barış Topal</t>
  </si>
  <si>
    <t>Emre Demiröz</t>
  </si>
  <si>
    <t>Tansu Yıldız</t>
  </si>
  <si>
    <t>Handan Göncü</t>
  </si>
  <si>
    <t>Birsen Tülüce</t>
  </si>
  <si>
    <t>Semih Özateş</t>
  </si>
  <si>
    <t>Serhat Yücetürk</t>
  </si>
  <si>
    <t>Hasan Alay</t>
  </si>
  <si>
    <t>Filiz Köşker</t>
  </si>
  <si>
    <t>İlkay Dilek</t>
  </si>
  <si>
    <t>Hayri Öden</t>
  </si>
  <si>
    <t>Selçuk Beyoğlu</t>
  </si>
  <si>
    <t>Nurdan Yurtlu</t>
  </si>
  <si>
    <t>Nurdan Bölük</t>
  </si>
  <si>
    <t>Serhat Doğan</t>
  </si>
  <si>
    <t>İsmail Özalp</t>
  </si>
  <si>
    <t>Duçem Akdemir</t>
  </si>
  <si>
    <t>Fuat Köroğlu</t>
  </si>
  <si>
    <t>Haççe Sevinç</t>
  </si>
  <si>
    <t>İlknur Karakuş</t>
  </si>
  <si>
    <t>Berna Kılıç</t>
  </si>
  <si>
    <t>Halil Asena</t>
  </si>
  <si>
    <t>Nurcan Sever</t>
  </si>
  <si>
    <t>Tuba Şener</t>
  </si>
  <si>
    <t>Mehmet Akın</t>
  </si>
  <si>
    <t>Deniz Aksoy</t>
  </si>
  <si>
    <t>Aykut Şahin</t>
  </si>
  <si>
    <t>Hande Akdeniz</t>
  </si>
  <si>
    <t>Filiz Karagöz</t>
  </si>
  <si>
    <t>Engin Düger</t>
  </si>
  <si>
    <t>Hatice Kayacan</t>
  </si>
  <si>
    <t>Mahmut Evik</t>
  </si>
  <si>
    <t>Hatun Arslan</t>
  </si>
  <si>
    <t>Bahadır Özdoğan</t>
  </si>
  <si>
    <t>Ferhan Dökmeci</t>
  </si>
  <si>
    <t>Seçkin Güngör</t>
  </si>
  <si>
    <t>İsa Cindemir</t>
  </si>
  <si>
    <t>Nursel Özel</t>
  </si>
  <si>
    <t>Tülay Danışoğlu</t>
  </si>
  <si>
    <t>Mustafa Işık</t>
  </si>
  <si>
    <t>Pınar Kaya</t>
  </si>
  <si>
    <t>Duygu Akhun</t>
  </si>
  <si>
    <t>Özlem Bozoğlan</t>
  </si>
  <si>
    <t>Zahide Cengiz</t>
  </si>
  <si>
    <t>Mine Öz</t>
  </si>
  <si>
    <t>Mumun Ünüş</t>
  </si>
  <si>
    <t>Ergül Kızmaz</t>
  </si>
  <si>
    <t>Meltem Karacan</t>
  </si>
  <si>
    <t>Emel Ünlü</t>
  </si>
  <si>
    <t>Ayşen Gerdan</t>
  </si>
  <si>
    <t>Nihal Özdemir</t>
  </si>
  <si>
    <t>Hüseyin Doğan</t>
  </si>
  <si>
    <t>Nurdan Köşker</t>
  </si>
  <si>
    <t>Zeliha Bozkurter</t>
  </si>
  <si>
    <t>Nizamettin Nurçin</t>
  </si>
  <si>
    <t>Eray Altuna</t>
  </si>
  <si>
    <t>Miray Alabalık</t>
  </si>
  <si>
    <t>Selma Akgül</t>
  </si>
  <si>
    <t>Cenk Kızmazoğlu</t>
  </si>
  <si>
    <t>Ebru Kızanoğlu</t>
  </si>
  <si>
    <t>Semih Tavşan</t>
  </si>
  <si>
    <t>Feyza Atbinici</t>
  </si>
  <si>
    <t>Özlem Doğan</t>
  </si>
  <si>
    <t>Ercan Almacıoğlu</t>
  </si>
  <si>
    <t>Serkan Uyanık</t>
  </si>
  <si>
    <t>Ünsal Alıcı</t>
  </si>
  <si>
    <t>Ayşegül Bozkurter</t>
  </si>
  <si>
    <t>Hayati Kayacan</t>
  </si>
  <si>
    <t>Burcu Gündüz</t>
  </si>
  <si>
    <t>Tarkan Aksun</t>
  </si>
  <si>
    <t>Suna Yiğit</t>
  </si>
  <si>
    <t>Yavuz Çekiç</t>
  </si>
  <si>
    <t>İlhan Halhallı</t>
  </si>
  <si>
    <t>İkram Kılıç</t>
  </si>
  <si>
    <t>Ayşegül Kalem</t>
  </si>
  <si>
    <t>Ahmet Demirkol</t>
  </si>
  <si>
    <t>Berçem Atmış</t>
  </si>
  <si>
    <t>Ülkühan Erol</t>
  </si>
  <si>
    <t>Nurcan Kaba</t>
  </si>
  <si>
    <t>Nihat Gök</t>
  </si>
  <si>
    <t>Ufuk Işıkalan</t>
  </si>
  <si>
    <t>Yasin Özalp</t>
  </si>
  <si>
    <t>Şükrü Buğrul</t>
  </si>
  <si>
    <t>Kübra Kocabaş</t>
  </si>
  <si>
    <t>Demet Toktaş</t>
  </si>
  <si>
    <t>Şeyma Kebapcılar</t>
  </si>
  <si>
    <t>Hicran Ertürkler</t>
  </si>
  <si>
    <t>Suna Çobanyıldızı</t>
  </si>
  <si>
    <t>Berçem Özkan</t>
  </si>
  <si>
    <t>Didem Işık</t>
  </si>
  <si>
    <t>Şahabettin Yeniçeri</t>
  </si>
  <si>
    <t>Emel Gürdal</t>
  </si>
  <si>
    <t>Ali Candan</t>
  </si>
  <si>
    <t>Hasan Değirmenci</t>
  </si>
  <si>
    <t>Tuğba Bozkurt</t>
  </si>
  <si>
    <t>Zahide Balcı</t>
  </si>
  <si>
    <t>Fatma Çildir</t>
  </si>
  <si>
    <t>Abdulkadir Şahin</t>
  </si>
  <si>
    <t>Fulya Toktaş</t>
  </si>
  <si>
    <t>Bengü Kurt</t>
  </si>
  <si>
    <t>Gökay Kadak</t>
  </si>
  <si>
    <t>Sultan Yalnız</t>
  </si>
  <si>
    <t>Mustafa Korkmaz</t>
  </si>
  <si>
    <t>Bahadır Korkmaz</t>
  </si>
  <si>
    <t>Melia Aluçlu</t>
  </si>
  <si>
    <t>Adem Akın</t>
  </si>
  <si>
    <t>Murat Kaya</t>
  </si>
  <si>
    <t>İhsan Çobanoğlu</t>
  </si>
  <si>
    <t>Mesude Demirtaş</t>
  </si>
  <si>
    <t>Neşe Yalçınkaya</t>
  </si>
  <si>
    <t>Deniz Boduroğlu</t>
  </si>
  <si>
    <t>Adnan Gözkaya</t>
  </si>
  <si>
    <t>Elif Bakırcı</t>
  </si>
  <si>
    <t>Abdullah Havas</t>
  </si>
  <si>
    <t>Nevroz Candan</t>
  </si>
  <si>
    <t>Barış Eker</t>
  </si>
  <si>
    <t>Zeki Acar</t>
  </si>
  <si>
    <t>Ebru Sözen</t>
  </si>
  <si>
    <t>Erkan Akpınar</t>
  </si>
  <si>
    <t>Zehra Kaya</t>
  </si>
  <si>
    <t>Kübra Babacan</t>
  </si>
  <si>
    <t>Salih Akyol</t>
  </si>
  <si>
    <t>Süreyya Kütük</t>
  </si>
  <si>
    <t>Taner Yiğit</t>
  </si>
  <si>
    <t>Evre Tola</t>
  </si>
  <si>
    <t>Ayşegül Destegül</t>
  </si>
  <si>
    <t>Yahya Kılıç</t>
  </si>
  <si>
    <t>Erol Suluova</t>
  </si>
  <si>
    <t>Ebru Güler</t>
  </si>
  <si>
    <t>Tülay Tuncel</t>
  </si>
  <si>
    <t>Burhan Çay</t>
  </si>
  <si>
    <t>Serhat Arslan</t>
  </si>
  <si>
    <t>Bünyamin Kuşku</t>
  </si>
  <si>
    <t>Serkan Güler</t>
  </si>
  <si>
    <t>Timur Berekatoğlu</t>
  </si>
  <si>
    <t>Ahmet İmamoğlu</t>
  </si>
  <si>
    <t>Merih Karakan</t>
  </si>
  <si>
    <t>Ali Celiloğlu</t>
  </si>
  <si>
    <t>Refik Öztürk</t>
  </si>
  <si>
    <t>Ela Altuntaş</t>
  </si>
  <si>
    <t>Erkan Karamanlı</t>
  </si>
  <si>
    <t>Esra Mutlu</t>
  </si>
  <si>
    <t>Erkan Karademir</t>
  </si>
  <si>
    <t>Melda Uyanık</t>
  </si>
  <si>
    <t>Gonca Cömert</t>
  </si>
  <si>
    <t>Kezban Öcal</t>
  </si>
  <si>
    <t>Erkan Kırış</t>
  </si>
  <si>
    <t>Tülay Vatansever</t>
  </si>
  <si>
    <t>Aydemir Eken</t>
  </si>
  <si>
    <t>Serkan Erdoğan</t>
  </si>
  <si>
    <t>Serkan Alpaycı</t>
  </si>
  <si>
    <t>Yavuz Beder</t>
  </si>
  <si>
    <t>Fatih Ünal</t>
  </si>
  <si>
    <t>Şeyma Bal</t>
  </si>
  <si>
    <t>Kerim Doğan</t>
  </si>
  <si>
    <t>Nuray Müftüoğlu</t>
  </si>
  <si>
    <t>Nurettin Ünsal</t>
  </si>
  <si>
    <t>Haluk Baysoy</t>
  </si>
  <si>
    <t>Elif Eker</t>
  </si>
  <si>
    <t>Ümit Yurdam</t>
  </si>
  <si>
    <t>İlker Gülen</t>
  </si>
  <si>
    <t>Yücel Özkurt</t>
  </si>
  <si>
    <t>Ersagun Şengül</t>
  </si>
  <si>
    <t>Serkan Doğan</t>
  </si>
  <si>
    <t>Semine Demir</t>
  </si>
  <si>
    <t>Pınar Menteş</t>
  </si>
  <si>
    <t>Deniz Havas</t>
  </si>
  <si>
    <t>Eda Çimen</t>
  </si>
  <si>
    <t>Özgür Dede</t>
  </si>
  <si>
    <t>Yusuf Özmen</t>
  </si>
  <si>
    <t>Özlem Babuş</t>
  </si>
  <si>
    <t>Yusuf Ünal</t>
  </si>
  <si>
    <t>Şahabettin Karakoyun</t>
  </si>
  <si>
    <t>Esra Güngör</t>
  </si>
  <si>
    <t>Mehtap Saraç</t>
  </si>
  <si>
    <t>Kıvanç Akar</t>
  </si>
  <si>
    <t>Özgür Öziş</t>
  </si>
  <si>
    <t>Sezgin Yacı</t>
  </si>
  <si>
    <t>Serkan Bulakçı</t>
  </si>
  <si>
    <t>Burcu Çiçekbilek</t>
  </si>
  <si>
    <t>Zerrin Tay</t>
  </si>
  <si>
    <t>Nazım Uzun</t>
  </si>
  <si>
    <t>Sultan Savran</t>
  </si>
  <si>
    <t>Melike Şahin</t>
  </si>
  <si>
    <t>Ahmet Tüten</t>
  </si>
  <si>
    <t>Fadıl Oğuz</t>
  </si>
  <si>
    <t>İpek Öztürkeri</t>
  </si>
  <si>
    <t>Demet Işık</t>
  </si>
  <si>
    <t>İrem Metineren</t>
  </si>
  <si>
    <t>Filiz Şatıroğlu</t>
  </si>
  <si>
    <t>Belma Köksoy</t>
  </si>
  <si>
    <t>Sultan Şatıroğlu</t>
  </si>
  <si>
    <t>Mehmet Özen</t>
  </si>
  <si>
    <t>Yasemin Kızmazoğlu</t>
  </si>
  <si>
    <t>Nevriye Duysak</t>
  </si>
  <si>
    <t>Nilay Ballı</t>
  </si>
  <si>
    <t>Şenay Akın</t>
  </si>
  <si>
    <t>Tayfur Akdemir</t>
  </si>
  <si>
    <t>Serdal Kocabaş</t>
  </si>
  <si>
    <t>Şahinde Demirel</t>
  </si>
  <si>
    <t>Arif Bülbül</t>
  </si>
  <si>
    <t>Sabahattin Genç</t>
  </si>
  <si>
    <t>Zülfiye Azak</t>
  </si>
  <si>
    <t>Fatih Babuş</t>
  </si>
  <si>
    <t>Birgül Ayhan</t>
  </si>
  <si>
    <t>Emine Ulutaş</t>
  </si>
  <si>
    <t>Başak Aytaç</t>
  </si>
  <si>
    <t>Miray Menteş</t>
  </si>
  <si>
    <t>Ahmet Yalçınkaya</t>
  </si>
  <si>
    <t>Sebiha Kocabaş</t>
  </si>
  <si>
    <t>Çetin Sevük</t>
  </si>
  <si>
    <t>Mahmut Aksel</t>
  </si>
  <si>
    <t>Hande Pınarbaşılı</t>
  </si>
  <si>
    <t>Hatice Yabul</t>
  </si>
  <si>
    <t>Görkem Abacıoğlu</t>
  </si>
  <si>
    <t>Mustafa Gençdal</t>
  </si>
  <si>
    <t>Mehmet Kocabaş</t>
  </si>
  <si>
    <t>Ferdi Bayram</t>
  </si>
  <si>
    <t>Hasibe Batmaz</t>
  </si>
  <si>
    <t>Nuray Çetin</t>
  </si>
  <si>
    <t>Muhlis Kıraslan</t>
  </si>
  <si>
    <t>İkram Küfeciler</t>
  </si>
  <si>
    <t>Ahmet Erdoğan</t>
  </si>
  <si>
    <t>Nevroz Ten</t>
  </si>
  <si>
    <t>Özlem Topaloğlu</t>
  </si>
  <si>
    <t>Mehmet Aydıner</t>
  </si>
  <si>
    <t>Burak Yurdakök</t>
  </si>
  <si>
    <t>Feza Sevük</t>
  </si>
  <si>
    <t>Özcan Tuğcugil</t>
  </si>
  <si>
    <t>Ömer Özer</t>
  </si>
  <si>
    <t>Filiz Filiz</t>
  </si>
  <si>
    <t>Süheyla Kuyucu</t>
  </si>
  <si>
    <t>Jale Alay</t>
  </si>
  <si>
    <t>Murat Altuntaş</t>
  </si>
  <si>
    <t>Seçkin Akın</t>
  </si>
  <si>
    <t>Murat Aydoğan</t>
  </si>
  <si>
    <t>Demir Yüksel</t>
  </si>
  <si>
    <t>Yusuf Hepkaya</t>
  </si>
  <si>
    <t>Ömer Uzun</t>
  </si>
  <si>
    <t>Çağdaş Aydoğan</t>
  </si>
  <si>
    <t>Özlem Sarıkaya</t>
  </si>
  <si>
    <t>İlknur Dönmez</t>
  </si>
  <si>
    <t>Leziz Değirmenci</t>
  </si>
  <si>
    <t>Serdar Yücel</t>
  </si>
  <si>
    <t>Mahperi Gündoğdu</t>
  </si>
  <si>
    <t>Kenan Taşkın</t>
  </si>
  <si>
    <t>Nurdan Çift</t>
  </si>
  <si>
    <t>Reyhan Paköz</t>
  </si>
  <si>
    <t>Cumhur Gençpınar</t>
  </si>
  <si>
    <t>Zehra Demirelli</t>
  </si>
  <si>
    <t>Ergül Üçer</t>
  </si>
  <si>
    <t>Aybüke Çipe</t>
  </si>
  <si>
    <t>Sema Sarı</t>
  </si>
  <si>
    <t>Nevriye Güler</t>
  </si>
  <si>
    <t>Ülkü Çildir</t>
  </si>
  <si>
    <t>İsmail Bölük</t>
  </si>
  <si>
    <t>Emel Yadigaroğlu</t>
  </si>
  <si>
    <t>Birsen Erdem</t>
  </si>
  <si>
    <t>Mesut Koca</t>
  </si>
  <si>
    <t>Mutlu Uzun</t>
  </si>
  <si>
    <t>Cem Onay</t>
  </si>
  <si>
    <t>İbrahim Ekici</t>
  </si>
  <si>
    <t>Meltem Özkan</t>
  </si>
  <si>
    <t>Önder Çalışkantürk</t>
  </si>
  <si>
    <t>Yılmaz Oral</t>
  </si>
  <si>
    <t>Nazan Yurt</t>
  </si>
  <si>
    <t>Mustafa Başkan</t>
  </si>
  <si>
    <t>Haluk Yılmaz</t>
  </si>
  <si>
    <t>Ahmet Bıçakçı</t>
  </si>
  <si>
    <t>Mümüne Yüksel</t>
  </si>
  <si>
    <t>Fuat Yiğit</t>
  </si>
  <si>
    <t>Rüştü Doğan</t>
  </si>
  <si>
    <t>Erkan Kırhan</t>
  </si>
  <si>
    <t>Ercan Tüfenk</t>
  </si>
  <si>
    <t>Fatih Almacıoğlu</t>
  </si>
  <si>
    <t>Volkan Özkan</t>
  </si>
  <si>
    <t>Beyza Taşar</t>
  </si>
  <si>
    <t>Latife Karadeniz</t>
  </si>
  <si>
    <t>Ufuk Servet</t>
  </si>
  <si>
    <t>Füsun Yıldırım</t>
  </si>
  <si>
    <t>Mukaddes Danışoğlu</t>
  </si>
  <si>
    <t>Erkan Bükülmez</t>
  </si>
  <si>
    <t>Belgin Aksakal</t>
  </si>
  <si>
    <t>Arzu Yıldız</t>
  </si>
  <si>
    <t>İnci Kuserli</t>
  </si>
  <si>
    <t>Şirin Güler</t>
  </si>
  <si>
    <t>Tülay Gülen</t>
  </si>
  <si>
    <t>Ayşegül Atay</t>
  </si>
  <si>
    <t>Pınar Kişi</t>
  </si>
  <si>
    <t>Osman Yalnız</t>
  </si>
  <si>
    <t>Zeynep Uyğun</t>
  </si>
  <si>
    <t>Gülden Erden</t>
  </si>
  <si>
    <t>Görkem Öcal</t>
  </si>
  <si>
    <t>Tarih</t>
  </si>
  <si>
    <t>Saat</t>
  </si>
  <si>
    <t>Kargo Firması</t>
  </si>
  <si>
    <t>Müşteri Profili</t>
  </si>
  <si>
    <t>Toplam Tutar</t>
  </si>
  <si>
    <t>Birim Fyat</t>
  </si>
  <si>
    <t>Satır Etiketleri</t>
  </si>
  <si>
    <t>Genel Toplam</t>
  </si>
  <si>
    <t>Toplam Sipariş Tutarı</t>
  </si>
  <si>
    <t>gold</t>
  </si>
  <si>
    <t>premium</t>
  </si>
  <si>
    <t>Say İşlem Kodu</t>
  </si>
  <si>
    <t>Müşteri profillerine ait kaç adet sipariş olduğunu görmek istiyoruz.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</si>
  <si>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</si>
  <si>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</si>
  <si>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</si>
  <si>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</si>
  <si>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</si>
  <si>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</si>
  <si>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</si>
  <si>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</si>
  <si>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</si>
  <si>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</si>
  <si>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</si>
  <si>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</si>
  <si>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Ürün bazlı aylık sipariş sayısını görebileceğimiz pivot tablo oluşturalım.</t>
  </si>
  <si>
    <t>Sütun Etiketleri</t>
  </si>
  <si>
    <t>MNG</t>
  </si>
  <si>
    <t>PTT Kargo</t>
  </si>
  <si>
    <t>Yurtiçi</t>
  </si>
  <si>
    <t xml:space="preserve">Kargo firması bazında toplam tutar ve sipariş sayısı. Hem ilgili kargo firmasının toplam sipariş tutarını ve bu sipariş tutarına tekabül eden sipariş sayısını da görebilmekteyiz.  </t>
  </si>
  <si>
    <t>Toplam Sipariş Sayısı</t>
  </si>
  <si>
    <t>Bolu ilinde Ptt kargo tarafından üstlenilmiş toplam sipariş sayısının 36 olduğunu söyleyebiliriz.</t>
  </si>
  <si>
    <t>İlgili şehirde ilgili ayda ne kadar ciro yaptığımızı görüyoruz.</t>
  </si>
  <si>
    <t>Ortalama Toplam Tutar</t>
  </si>
  <si>
    <t xml:space="preserve">Toplama yerine ortalama </t>
  </si>
  <si>
    <t>Toplam Toplam Tutar</t>
  </si>
  <si>
    <t>Say Toplam Tutar</t>
  </si>
  <si>
    <t>Toplam Adet</t>
  </si>
  <si>
    <t>Bu tablo gibi matris tablolarda yani hem satır ve sütunlarında başlıklar olan tablolarda yığılmış grafik çeşitlerini kullanabiliriz.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</si>
</sst>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₺&quot;#,##0.00;[Red]&quot;₺&quot;#,##0.00"/>
    <numFmt numFmtId="165" formatCode="&quot;₺&quot;#,##0.00"/>
    <numFmt numFmtId="169" formatCode="&quot;₺&quot;#,##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26"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169" formatCode="&quot;₺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5" formatCode="hh:mm"/>
    </dxf>
    <dxf>
      <numFmt numFmtId="0" formatCode="General"/>
    </dxf>
    <dxf>
      <numFmt numFmtId="19" formatCode="d/mm/yyyy"/>
    </dxf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[Excel-VeriAnalizi (Udemy).xlsx]pvt-durum!pvt-siparişdurumu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Sipariş</a:t>
            </a:r>
            <a:r>
              <a:rPr lang="tr-TR" baseline="0"/>
              <a:t> Durumu / Toplam Tutar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094140340891124"/>
          <c:y val="0.30126484491957645"/>
          <c:w val="0.43061474243430414"/>
          <c:h val="0.575842934483594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'pvt-durum'!$B$3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'pvt-durum'!$A$4:$A$9</c:f>
              <c:strCache>
                <c:ptCount val="5"/>
                <c:pt idx="0">
                  <c:v>Sipariş İptali</c:v>
                </c:pt>
                <c:pt idx="1">
                  <c:v>Kargoda</c:v>
                </c:pt>
                <c:pt idx="2">
                  <c:v>Paketlemede</c:v>
                </c:pt>
                <c:pt idx="3">
                  <c:v>Tamamlandı</c:v>
                </c:pt>
                <c:pt idx="4">
                  <c:v>Teslim Edildi</c:v>
                </c:pt>
              </c:strCache>
            </c:strRef>
          </c:cat>
          <c:val>
            <c:numRef>
              <c:f>'pvt-durum'!$B$4:$B$9</c:f>
              <c:numCache>
                <c:formatCode>"₺"#,##0.00;[Red]"₺"#,##0.00</c:formatCode>
                <c:ptCount val="5"/>
                <c:pt idx="0">
                  <c:v>17600</c:v>
                </c:pt>
                <c:pt idx="1">
                  <c:v>17600</c:v>
                </c:pt>
                <c:pt idx="2">
                  <c:v>274560</c:v>
                </c:pt>
                <c:pt idx="3">
                  <c:v>394240</c:v>
                </c:pt>
                <c:pt idx="4">
                  <c:v>668800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5-457E-8570-7435185D8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1862528"/>
        <c:axId val="1601855040"/>
      </c:barChart>
      <c:catAx>
        <c:axId val="160186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55040"/>
        <c:crosses val="autoZero"/>
        <c:auto val="1"/>
        <c:lblAlgn val="ctr"/>
        <c:lblOffset val="100"/>
        <c:noMultiLvlLbl val="0"/>
      </c:catAx>
      <c:valAx>
        <c:axId val="16018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₺&quot;#,##0.00;[Red]&quot;₺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[Excel-VeriAnalizi (Udemy).xlsx]pvt-kargo!PivotTable2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Şehir</a:t>
            </a:r>
            <a:r>
              <a:rPr lang="tr-TR" baseline="0"/>
              <a:t> / Kargo Firması Performansı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'pvt-kargo'!$O$2:$O$3</c:f>
              <c:strCache>
                <c:ptCount val="1"/>
                <c:pt idx="0">
                  <c:v>MNG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'pvt-kargo'!$N$4:$N$13</c:f>
              <c:strCache>
                <c:ptCount val="9"/>
                <c:pt idx="0">
                  <c:v>Ankara</c:v>
                </c:pt>
                <c:pt idx="1">
                  <c:v>Antalya</c:v>
                </c:pt>
                <c:pt idx="2">
                  <c:v>Bolu</c:v>
                </c:pt>
                <c:pt idx="3">
                  <c:v>Bursa</c:v>
                </c:pt>
                <c:pt idx="4">
                  <c:v>İstanbul</c:v>
                </c:pt>
                <c:pt idx="5">
                  <c:v>İzmir</c:v>
                </c:pt>
                <c:pt idx="6">
                  <c:v>Konya</c:v>
                </c:pt>
                <c:pt idx="7">
                  <c:v>Trabzon</c:v>
                </c:pt>
                <c:pt idx="8">
                  <c:v>Uşak</c:v>
                </c:pt>
              </c:strCache>
            </c:strRef>
          </c:cat>
          <c:val>
            <c:numRef>
              <c:f>'pvt-kargo'!$O$4:$O$13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7-46A3-921D-B805EFE62D49}"/>
            </c:ext>
          </c:extLst>
        </c:ser>
        <c:ser>
          <c:idx val="1"/>
          <c:order val="1"/>
          <c:tx>
            <c:strRef>
              <c:f>'pvt-kargo'!$P$2:$P$3</c:f>
              <c:strCache>
                <c:ptCount val="1"/>
                <c:pt idx="0">
                  <c:v>PTT Kargo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'pvt-kargo'!$N$4:$N$13</c:f>
              <c:strCache>
                <c:ptCount val="9"/>
                <c:pt idx="0">
                  <c:v>Ankara</c:v>
                </c:pt>
                <c:pt idx="1">
                  <c:v>Antalya</c:v>
                </c:pt>
                <c:pt idx="2">
                  <c:v>Bolu</c:v>
                </c:pt>
                <c:pt idx="3">
                  <c:v>Bursa</c:v>
                </c:pt>
                <c:pt idx="4">
                  <c:v>İstanbul</c:v>
                </c:pt>
                <c:pt idx="5">
                  <c:v>İzmir</c:v>
                </c:pt>
                <c:pt idx="6">
                  <c:v>Konya</c:v>
                </c:pt>
                <c:pt idx="7">
                  <c:v>Trabzon</c:v>
                </c:pt>
                <c:pt idx="8">
                  <c:v>Uşak</c:v>
                </c:pt>
              </c:strCache>
            </c:strRef>
          </c:cat>
          <c:val>
            <c:numRef>
              <c:f>'pvt-kargo'!$P$4:$P$13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7-4792-AA7F-6B26BDF53DB3}"/>
            </c:ext>
          </c:extLst>
        </c:ser>
        <c:ser>
          <c:idx val="2"/>
          <c:order val="2"/>
          <c:tx>
            <c:strRef>
              <c:f>'pvt-kargo'!$Q$2:$Q$3</c:f>
              <c:strCache>
                <c:ptCount val="1"/>
                <c:pt idx="0">
                  <c:v>Yurtiçi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'pvt-kargo'!$N$4:$N$13</c:f>
              <c:strCache>
                <c:ptCount val="9"/>
                <c:pt idx="0">
                  <c:v>Ankara</c:v>
                </c:pt>
                <c:pt idx="1">
                  <c:v>Antalya</c:v>
                </c:pt>
                <c:pt idx="2">
                  <c:v>Bolu</c:v>
                </c:pt>
                <c:pt idx="3">
                  <c:v>Bursa</c:v>
                </c:pt>
                <c:pt idx="4">
                  <c:v>İstanbul</c:v>
                </c:pt>
                <c:pt idx="5">
                  <c:v>İzmir</c:v>
                </c:pt>
                <c:pt idx="6">
                  <c:v>Konya</c:v>
                </c:pt>
                <c:pt idx="7">
                  <c:v>Trabzon</c:v>
                </c:pt>
                <c:pt idx="8">
                  <c:v>Uşak</c:v>
                </c:pt>
              </c:strCache>
            </c:strRef>
          </c:cat>
          <c:val>
            <c:numRef>
              <c:f>'pvt-kargo'!$Q$4:$Q$13</c:f>
              <c:numCache>
                <c:formatCode>General</c:formatCode>
                <c:ptCount val="9"/>
                <c:pt idx="0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7-4792-AA7F-6B26BDF53D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4076352"/>
        <c:axId val="2044083424"/>
      </c:barChart>
      <c:catAx>
        <c:axId val="2044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4083424"/>
        <c:crosses val="autoZero"/>
        <c:auto val="1"/>
        <c:lblAlgn val="ctr"/>
        <c:lblOffset val="100"/>
        <c:noMultiLvlLbl val="0"/>
      </c:catAx>
      <c:valAx>
        <c:axId val="204408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440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[Excel-VeriAnalizi (Udemy).xlsx]pvt-müşteri!pvt-müşteriprofili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Müşteri</a:t>
            </a:r>
            <a:r>
              <a:rPr lang="tr-TR" baseline="0"/>
              <a:t> Profili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759014951627089E-2"/>
              <c:y val="4.47761194029850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759014951627089E-2"/>
              <c:y val="-0.114427860696517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950747581354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950747581354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759014951627089E-2"/>
              <c:y val="4.47761194029850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759014951627089E-2"/>
              <c:y val="-0.114427860696517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950747581354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759014951627089E-2"/>
              <c:y val="4.47761194029850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759014951627089E-2"/>
              <c:y val="-0.114427860696517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33584027590219"/>
          <c:y val="0.25018698643061776"/>
          <c:w val="0.50932866571098134"/>
          <c:h val="0.63083517746556195"/>
        </c:manualLayout>
      </c:layout>
      <c:doughnutChart>
        <c:varyColors val="1"/>
        <c:ser>
          <c:idx val="0"/>
          <c:order val="0"/>
          <c:tx>
            <c:strRef>
              <c:f>'pvt-müşteri'!$B$3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F7-4CBF-A35A-22736067F84F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7-4CBF-A35A-22736067F84F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F7-4CBF-A35A-22736067F84F}"/>
              </c:ext>
            </c:extLst>
          </c:dPt>
          <c:dLbls>
            <c:dLbl>
              <c:idx val="0"/>
              <c:layout>
                <c:manualLayout>
                  <c:x val="-8.795074758135445E-3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F7-4CBF-A35A-22736067F84F}"/>
                </c:ext>
              </c:extLst>
            </c:dLbl>
            <c:dLbl>
              <c:idx val="1"/>
              <c:layout>
                <c:manualLayout>
                  <c:x val="1.759014951627089E-2"/>
                  <c:y val="4.477611940298507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F7-4CBF-A35A-22736067F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'pvt-müşteri'!$A$4:$A$6</c:f>
              <c:strCache>
                <c:ptCount val="2"/>
                <c:pt idx="0">
                  <c:v>gold</c:v>
                </c:pt>
                <c:pt idx="1">
                  <c:v>premium</c:v>
                </c:pt>
              </c:strCache>
            </c:strRef>
          </c:cat>
          <c:val>
            <c:numRef>
              <c:f>'pvt-müşteri'!$B$4:$B$6</c:f>
              <c:numCache>
                <c:formatCode>General</c:formatCode>
                <c:ptCount val="2"/>
                <c:pt idx="0">
                  <c:v>23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7-4CBF-A35A-22736067F8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rnd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[Excel-VeriAnalizi (Udemy).xlsx]pvt-ürün!pvt-aylıkürün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Ürün</a:t>
            </a:r>
            <a:r>
              <a:rPr lang="tr-TR" baseline="0"/>
              <a:t> Sipariş Sayısı (aylık)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14260717410313E-2"/>
          <c:y val="0.25402559055118112"/>
          <c:w val="0.7098493000874890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'pvt-ürün'!$B$3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'pvt-ürün'!$A$4:$A$28</c:f>
              <c:multiLvlStrCache>
                <c:ptCount val="12"/>
                <c:lvl>
                  <c:pt idx="0">
                    <c:v>Klavye</c:v>
                  </c:pt>
                  <c:pt idx="1">
                    <c:v>Klavye</c:v>
                  </c:pt>
                  <c:pt idx="2">
                    <c:v>Klavye</c:v>
                  </c:pt>
                  <c:pt idx="3">
                    <c:v>Klavye</c:v>
                  </c:pt>
                  <c:pt idx="4">
                    <c:v>Klavye</c:v>
                  </c:pt>
                  <c:pt idx="5">
                    <c:v>Klavye</c:v>
                  </c:pt>
                  <c:pt idx="6">
                    <c:v>Klavye</c:v>
                  </c:pt>
                  <c:pt idx="7">
                    <c:v>Klavye</c:v>
                  </c:pt>
                  <c:pt idx="8">
                    <c:v>Klavye</c:v>
                  </c:pt>
                  <c:pt idx="9">
                    <c:v>Klavye</c:v>
                  </c:pt>
                  <c:pt idx="10">
                    <c:v>Klavye</c:v>
                  </c:pt>
                  <c:pt idx="11">
                    <c:v>Klavye</c:v>
                  </c:pt>
                </c:lvl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</c:lvl>
              </c:multiLvlStrCache>
            </c:multiLvlStrRef>
          </c:cat>
          <c:val>
            <c:numRef>
              <c:f>'pvt-ürün'!$B$4:$B$28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4-489D-99F5-A2E3E8E9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602960"/>
        <c:axId val="1083600464"/>
      </c:lineChart>
      <c:catAx>
        <c:axId val="10836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600464"/>
        <c:crosses val="autoZero"/>
        <c:auto val="1"/>
        <c:lblAlgn val="ctr"/>
        <c:lblOffset val="100"/>
        <c:noMultiLvlLbl val="0"/>
      </c:catAx>
      <c:valAx>
        <c:axId val="10836004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6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270524323994384"/>
          <c:y val="0.26743471582181261"/>
          <c:w val="0.52575121423775517"/>
          <c:h val="0.57217424434848874"/>
        </c:manualLayout>
      </c:layout>
      <c:barChart>
        <c:barDir val="col"/>
        <c:grouping val="clustered"/>
        <c:varyColors val="0"/>
        <c:ser>
          <c:idx val="0"/>
          <c:order val="0"/>
          <c:tx>
            <c:v>Toplam Sipariş Tutarı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MNG</c:v>
              </c:pt>
              <c:pt idx="1">
                <c:v>PTT Kargo</c:v>
              </c:pt>
              <c:pt idx="2">
                <c:v>Yurtiçi</c:v>
              </c:pt>
            </c:strLit>
          </c:cat>
          <c:val>
            <c:numLit>
              <c:formatCode>General</c:formatCode>
              <c:ptCount val="3"/>
              <c:pt idx="0">
                <c:v>4154710</c:v>
              </c:pt>
              <c:pt idx="1">
                <c:v>3699193</c:v>
              </c:pt>
              <c:pt idx="2">
                <c:v>3978816</c:v>
              </c:pt>
            </c:numLit>
          </c:val>
          <c:extLst>
            <c:ext xmlns:c16="http://schemas.microsoft.com/office/drawing/2014/chart" uri="{C3380CC4-5D6E-409C-BE32-E72D297353CC}">
              <c16:uniqueId val="{00000000-1403-4440-AA84-618E851C88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1457608208"/>
        <c:axId val="1696516496"/>
      </c:barChart>
      <c:lineChart>
        <c:grouping val="percentStacked"/>
        <c:varyColors val="0"/>
        <c:ser>
          <c:idx val="1"/>
          <c:order val="1"/>
          <c:tx>
            <c:v>Toplam Sipariş Sayısı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MNG</c:v>
              </c:pt>
              <c:pt idx="1">
                <c:v>PTT Kargo</c:v>
              </c:pt>
              <c:pt idx="2">
                <c:v>Yurtiçi</c:v>
              </c:pt>
            </c:strLit>
          </c:cat>
          <c:val>
            <c:numLit>
              <c:formatCode>General</c:formatCode>
              <c:ptCount val="3"/>
              <c:pt idx="0">
                <c:v>317</c:v>
              </c:pt>
              <c:pt idx="1">
                <c:v>299</c:v>
              </c:pt>
              <c:pt idx="2">
                <c:v>297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03-4440-AA84-618E851C8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1860864"/>
        <c:axId val="1601864192"/>
      </c:lineChart>
      <c:catAx>
        <c:axId val="16018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64192"/>
        <c:crosses val="autoZero"/>
        <c:auto val="1"/>
        <c:lblAlgn val="ctr"/>
        <c:lblOffset val="100"/>
        <c:noMultiLvlLbl val="0"/>
      </c:catAx>
      <c:valAx>
        <c:axId val="1601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60864"/>
        <c:crosses val="autoZero"/>
        <c:crossBetween val="between"/>
      </c:valAx>
      <c:valAx>
        <c:axId val="169651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608208"/>
        <c:crosses val="max"/>
        <c:crossBetween val="between"/>
      </c:valAx>
      <c:catAx>
        <c:axId val="145760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51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0356292672721"/>
          <c:y val="0.883063911365918"/>
          <c:w val="0.31452223995256406"/>
          <c:h val="8.6406437098588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[Excel-VeriAnalizi (Udemy).xlsx]pvt-kargo!PivotTable2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Şehir</a:t>
            </a:r>
            <a:r>
              <a:rPr lang="tr-TR" baseline="0"/>
              <a:t> / Kargo Firması Performansı</a:t>
            </a:r>
            <a:endParaRPr lang="tr-TR"/>
          </a:p>
        </c:rich>
      </c:tx>
      <c:layout>
        <c:manualLayout>
          <c:xMode val="edge"/>
          <c:yMode val="edge"/>
          <c:x val="0.24987113108441547"/>
          <c:y val="2.1738988233947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'pvt-kargo'!$O$2:$O$3</c:f>
              <c:strCache>
                <c:ptCount val="1"/>
                <c:pt idx="0">
                  <c:v>MNG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'pvt-kargo'!$N$4:$N$13</c:f>
              <c:strCache>
                <c:ptCount val="9"/>
                <c:pt idx="0">
                  <c:v>Ankara</c:v>
                </c:pt>
                <c:pt idx="1">
                  <c:v>Antalya</c:v>
                </c:pt>
                <c:pt idx="2">
                  <c:v>Bolu</c:v>
                </c:pt>
                <c:pt idx="3">
                  <c:v>Bursa</c:v>
                </c:pt>
                <c:pt idx="4">
                  <c:v>İstanbul</c:v>
                </c:pt>
                <c:pt idx="5">
                  <c:v>İzmir</c:v>
                </c:pt>
                <c:pt idx="6">
                  <c:v>Konya</c:v>
                </c:pt>
                <c:pt idx="7">
                  <c:v>Trabzon</c:v>
                </c:pt>
                <c:pt idx="8">
                  <c:v>Uşak</c:v>
                </c:pt>
              </c:strCache>
            </c:strRef>
          </c:cat>
          <c:val>
            <c:numRef>
              <c:f>'pvt-kargo'!$O$4:$O$13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5-4C1E-B544-A1EBEDD424BB}"/>
            </c:ext>
          </c:extLst>
        </c:ser>
        <c:ser>
          <c:idx val="1"/>
          <c:order val="1"/>
          <c:tx>
            <c:strRef>
              <c:f>'pvt-kargo'!$P$2:$P$3</c:f>
              <c:strCache>
                <c:ptCount val="1"/>
                <c:pt idx="0">
                  <c:v>PTT Kargo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'pvt-kargo'!$N$4:$N$13</c:f>
              <c:strCache>
                <c:ptCount val="9"/>
                <c:pt idx="0">
                  <c:v>Ankara</c:v>
                </c:pt>
                <c:pt idx="1">
                  <c:v>Antalya</c:v>
                </c:pt>
                <c:pt idx="2">
                  <c:v>Bolu</c:v>
                </c:pt>
                <c:pt idx="3">
                  <c:v>Bursa</c:v>
                </c:pt>
                <c:pt idx="4">
                  <c:v>İstanbul</c:v>
                </c:pt>
                <c:pt idx="5">
                  <c:v>İzmir</c:v>
                </c:pt>
                <c:pt idx="6">
                  <c:v>Konya</c:v>
                </c:pt>
                <c:pt idx="7">
                  <c:v>Trabzon</c:v>
                </c:pt>
                <c:pt idx="8">
                  <c:v>Uşak</c:v>
                </c:pt>
              </c:strCache>
            </c:strRef>
          </c:cat>
          <c:val>
            <c:numRef>
              <c:f>'pvt-kargo'!$P$4:$P$13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C-4143-B85A-1ED23B19DA23}"/>
            </c:ext>
          </c:extLst>
        </c:ser>
        <c:ser>
          <c:idx val="2"/>
          <c:order val="2"/>
          <c:tx>
            <c:strRef>
              <c:f>'pvt-kargo'!$Q$2:$Q$3</c:f>
              <c:strCache>
                <c:ptCount val="1"/>
                <c:pt idx="0">
                  <c:v>Yurtiçi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'pvt-kargo'!$N$4:$N$13</c:f>
              <c:strCache>
                <c:ptCount val="9"/>
                <c:pt idx="0">
                  <c:v>Ankara</c:v>
                </c:pt>
                <c:pt idx="1">
                  <c:v>Antalya</c:v>
                </c:pt>
                <c:pt idx="2">
                  <c:v>Bolu</c:v>
                </c:pt>
                <c:pt idx="3">
                  <c:v>Bursa</c:v>
                </c:pt>
                <c:pt idx="4">
                  <c:v>İstanbul</c:v>
                </c:pt>
                <c:pt idx="5">
                  <c:v>İzmir</c:v>
                </c:pt>
                <c:pt idx="6">
                  <c:v>Konya</c:v>
                </c:pt>
                <c:pt idx="7">
                  <c:v>Trabzon</c:v>
                </c:pt>
                <c:pt idx="8">
                  <c:v>Uşak</c:v>
                </c:pt>
              </c:strCache>
            </c:strRef>
          </c:cat>
          <c:val>
            <c:numRef>
              <c:f>'pvt-kargo'!$Q$4:$Q$13</c:f>
              <c:numCache>
                <c:formatCode>General</c:formatCode>
                <c:ptCount val="9"/>
                <c:pt idx="0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C-4143-B85A-1ED23B19DA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4076352"/>
        <c:axId val="2044083424"/>
      </c:barChart>
      <c:catAx>
        <c:axId val="2044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4083424"/>
        <c:crosses val="autoZero"/>
        <c:auto val="1"/>
        <c:lblAlgn val="ctr"/>
        <c:lblOffset val="100"/>
        <c:noMultiLvlLbl val="0"/>
      </c:catAx>
      <c:valAx>
        <c:axId val="204408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440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[Excel-VeriAnalizi (Udemy).xlsx]pvt-durum!pvt-siparişdurumu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Sipariş</a:t>
            </a:r>
            <a:r>
              <a:rPr lang="tr-TR" baseline="0"/>
              <a:t> Durumu / Toplam Tutar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094140340891124"/>
          <c:y val="0.30126484491957645"/>
          <c:w val="0.43061474243430414"/>
          <c:h val="0.575842934483594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'pvt-durum'!$B$3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'pvt-durum'!$A$4:$A$9</c:f>
              <c:strCache>
                <c:ptCount val="5"/>
                <c:pt idx="0">
                  <c:v>Sipariş İptali</c:v>
                </c:pt>
                <c:pt idx="1">
                  <c:v>Kargoda</c:v>
                </c:pt>
                <c:pt idx="2">
                  <c:v>Paketlemede</c:v>
                </c:pt>
                <c:pt idx="3">
                  <c:v>Tamamlandı</c:v>
                </c:pt>
                <c:pt idx="4">
                  <c:v>Teslim Edildi</c:v>
                </c:pt>
              </c:strCache>
            </c:strRef>
          </c:cat>
          <c:val>
            <c:numRef>
              <c:f>'pvt-durum'!$B$4:$B$9</c:f>
              <c:numCache>
                <c:formatCode>"₺"#,##0.00;[Red]"₺"#,##0.00</c:formatCode>
                <c:ptCount val="5"/>
                <c:pt idx="0">
                  <c:v>17600</c:v>
                </c:pt>
                <c:pt idx="1">
                  <c:v>17600</c:v>
                </c:pt>
                <c:pt idx="2">
                  <c:v>274560</c:v>
                </c:pt>
                <c:pt idx="3">
                  <c:v>394240</c:v>
                </c:pt>
                <c:pt idx="4">
                  <c:v>668800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D-4E10-BD6C-45E173009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1862528"/>
        <c:axId val="1601855040"/>
      </c:barChart>
      <c:catAx>
        <c:axId val="160186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55040"/>
        <c:crosses val="autoZero"/>
        <c:auto val="1"/>
        <c:lblAlgn val="ctr"/>
        <c:lblOffset val="100"/>
        <c:noMultiLvlLbl val="0"/>
      </c:catAx>
      <c:valAx>
        <c:axId val="16018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₺&quot;#,##0.00;[Red]&quot;₺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[Excel-VeriAnalizi (Udemy).xlsx]pvt-müşteri!pvt-müşteriprofili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Müşteri</a:t>
            </a:r>
            <a:r>
              <a:rPr lang="tr-TR" baseline="0"/>
              <a:t> Profili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759014951627089E-2"/>
              <c:y val="4.47761194029850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759014951627089E-2"/>
              <c:y val="-0.114427860696517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950747581354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'pvt-müşteri'!$B$3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8E2-423C-AC77-7769E3C2DDC0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8E2-423C-AC77-7769E3C2DDC0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E2-423C-AC77-7769E3C2DDC0}"/>
              </c:ext>
            </c:extLst>
          </c:dPt>
          <c:dLbls>
            <c:dLbl>
              <c:idx val="0"/>
              <c:layout>
                <c:manualLayout>
                  <c:x val="-8.795074758135445E-3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E2-423C-AC77-7769E3C2DDC0}"/>
                </c:ext>
              </c:extLst>
            </c:dLbl>
            <c:dLbl>
              <c:idx val="1"/>
              <c:layout>
                <c:manualLayout>
                  <c:x val="1.759014951627089E-2"/>
                  <c:y val="4.477611940298507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E2-423C-AC77-7769E3C2DD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'pvt-müşteri'!$A$4:$A$6</c:f>
              <c:strCache>
                <c:ptCount val="2"/>
                <c:pt idx="0">
                  <c:v>gold</c:v>
                </c:pt>
                <c:pt idx="1">
                  <c:v>premium</c:v>
                </c:pt>
              </c:strCache>
            </c:strRef>
          </c:cat>
          <c:val>
            <c:numRef>
              <c:f>'pvt-müşteri'!$B$4:$B$6</c:f>
              <c:numCache>
                <c:formatCode>General</c:formatCode>
                <c:ptCount val="2"/>
                <c:pt idx="0">
                  <c:v>23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2-423C-AC77-7769E3C2D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[Excel-VeriAnalizi (Udemy).xlsx]pvt-ürün!pvt-aylıkürün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Ürün</a:t>
            </a:r>
            <a:r>
              <a:rPr lang="tr-TR" baseline="0"/>
              <a:t> Sipariş Sayısı (aylık)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14260717410313E-2"/>
          <c:y val="0.25402559055118112"/>
          <c:w val="0.7098493000874890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'pvt-ürün'!$B$3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'pvt-ürün'!$A$4:$A$28</c:f>
              <c:multiLvlStrCache>
                <c:ptCount val="12"/>
                <c:lvl>
                  <c:pt idx="0">
                    <c:v>Klavye</c:v>
                  </c:pt>
                  <c:pt idx="1">
                    <c:v>Klavye</c:v>
                  </c:pt>
                  <c:pt idx="2">
                    <c:v>Klavye</c:v>
                  </c:pt>
                  <c:pt idx="3">
                    <c:v>Klavye</c:v>
                  </c:pt>
                  <c:pt idx="4">
                    <c:v>Klavye</c:v>
                  </c:pt>
                  <c:pt idx="5">
                    <c:v>Klavye</c:v>
                  </c:pt>
                  <c:pt idx="6">
                    <c:v>Klavye</c:v>
                  </c:pt>
                  <c:pt idx="7">
                    <c:v>Klavye</c:v>
                  </c:pt>
                  <c:pt idx="8">
                    <c:v>Klavye</c:v>
                  </c:pt>
                  <c:pt idx="9">
                    <c:v>Klavye</c:v>
                  </c:pt>
                  <c:pt idx="10">
                    <c:v>Klavye</c:v>
                  </c:pt>
                  <c:pt idx="11">
                    <c:v>Klavye</c:v>
                  </c:pt>
                </c:lvl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</c:lvl>
              </c:multiLvlStrCache>
            </c:multiLvlStrRef>
          </c:cat>
          <c:val>
            <c:numRef>
              <c:f>'pvt-ürün'!$B$4:$B$28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A-4821-9329-9ECF8053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602960"/>
        <c:axId val="1083600464"/>
      </c:lineChart>
      <c:catAx>
        <c:axId val="10836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600464"/>
        <c:crosses val="autoZero"/>
        <c:auto val="1"/>
        <c:lblAlgn val="ctr"/>
        <c:lblOffset val="100"/>
        <c:noMultiLvlLbl val="0"/>
      </c:catAx>
      <c:valAx>
        <c:axId val="10836004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6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270524323994384"/>
          <c:y val="0.26743471582181261"/>
          <c:w val="0.52575121423775517"/>
          <c:h val="0.57217424434848874"/>
        </c:manualLayout>
      </c:layout>
      <c:barChart>
        <c:barDir val="col"/>
        <c:grouping val="clustered"/>
        <c:varyColors val="0"/>
        <c:ser>
          <c:idx val="0"/>
          <c:order val="0"/>
          <c:tx>
            <c:v>Toplam Sipariş Tutarı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MNG</c:v>
              </c:pt>
              <c:pt idx="1">
                <c:v>PTT Kargo</c:v>
              </c:pt>
              <c:pt idx="2">
                <c:v>Yurtiçi</c:v>
              </c:pt>
            </c:strLit>
          </c:cat>
          <c:val>
            <c:numLit>
              <c:formatCode>General</c:formatCode>
              <c:ptCount val="3"/>
              <c:pt idx="0">
                <c:v>4154710</c:v>
              </c:pt>
              <c:pt idx="1">
                <c:v>3699193</c:v>
              </c:pt>
              <c:pt idx="2">
                <c:v>3978816</c:v>
              </c:pt>
            </c:numLit>
          </c:val>
          <c:extLst>
            <c:ext xmlns:c16="http://schemas.microsoft.com/office/drawing/2014/chart" uri="{C3380CC4-5D6E-409C-BE32-E72D297353CC}">
              <c16:uniqueId val="{00000000-5C7E-478B-9B9A-5421F604FF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1457608208"/>
        <c:axId val="1696516496"/>
      </c:barChart>
      <c:lineChart>
        <c:grouping val="percentStacked"/>
        <c:varyColors val="0"/>
        <c:ser>
          <c:idx val="1"/>
          <c:order val="1"/>
          <c:tx>
            <c:v>Toplam Sipariş Sayısı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MNG</c:v>
              </c:pt>
              <c:pt idx="1">
                <c:v>PTT Kargo</c:v>
              </c:pt>
              <c:pt idx="2">
                <c:v>Yurtiçi</c:v>
              </c:pt>
            </c:strLit>
          </c:cat>
          <c:val>
            <c:numLit>
              <c:formatCode>General</c:formatCode>
              <c:ptCount val="3"/>
              <c:pt idx="0">
                <c:v>317</c:v>
              </c:pt>
              <c:pt idx="1">
                <c:v>299</c:v>
              </c:pt>
              <c:pt idx="2">
                <c:v>297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C7E-478B-9B9A-5421F604FF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1860864"/>
        <c:axId val="1601864192"/>
      </c:lineChart>
      <c:catAx>
        <c:axId val="16018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64192"/>
        <c:crosses val="autoZero"/>
        <c:auto val="1"/>
        <c:lblAlgn val="ctr"/>
        <c:lblOffset val="100"/>
        <c:noMultiLvlLbl val="0"/>
      </c:catAx>
      <c:valAx>
        <c:axId val="1601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60864"/>
        <c:crosses val="autoZero"/>
        <c:crossBetween val="between"/>
      </c:valAx>
      <c:valAx>
        <c:axId val="169651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608208"/>
        <c:crosses val="max"/>
        <c:crossBetween val="between"/>
      </c:valAx>
      <c:catAx>
        <c:axId val="145760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51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0356292672721"/>
          <c:y val="0.883063911365918"/>
          <c:w val="0.31452223995256406"/>
          <c:h val="8.6406437098588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chart" Target="../charts/chart2.xml"/><Relationship Id="rId7" Type="http://schemas.openxmlformats.org/officeDocument/2006/relationships/image" Target="../media/image2.png"/><Relationship Id="rId12" Type="http://schemas.openxmlformats.org/officeDocument/2006/relationships/image" Target="../media/image7.svg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11" Type="http://schemas.openxmlformats.org/officeDocument/2006/relationships/image" Target="../media/image6.png"/><Relationship Id="rId5" Type="http://schemas.openxmlformats.org/officeDocument/2006/relationships/chart" Target="../charts/chart4.xml"/><Relationship Id="rId10" Type="http://schemas.openxmlformats.org/officeDocument/2006/relationships/image" Target="../media/image5.svg"/><Relationship Id="rId4" Type="http://schemas.openxmlformats.org/officeDocument/2006/relationships/chart" Target="../charts/chart3.xml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15240</xdr:colOff>
          <xdr:row>26</xdr:row>
          <xdr:rowOff>108856</xdr:rowOff>
        </xdr:from>
        <xdr:to>
          <xdr:col>66</xdr:col>
          <xdr:colOff>0</xdr:colOff>
          <xdr:row>41</xdr:row>
          <xdr:rowOff>185056</xdr:rowOff>
        </xdr:to>
        <xdr:pic>
          <xdr:nvPicPr>
            <xdr:cNvPr id="4" name="Resim 3">
              <a:extLst>
                <a:ext uri="{FF2B5EF4-FFF2-40B4-BE49-F238E27FC236}">
                  <a16:creationId xmlns:a16="http://schemas.microsoft.com/office/drawing/2014/main" id="{4E87EF3D-56F1-48FD-B001-4829D703425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vt-şehir'!$A$3:$N$14" spid="_x0000_s82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439297" y="4920342"/>
              <a:ext cx="8366760" cy="285205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163287</xdr:colOff>
      <xdr:row>12</xdr:row>
      <xdr:rowOff>8627</xdr:rowOff>
    </xdr:from>
    <xdr:to>
      <xdr:col>15</xdr:col>
      <xdr:colOff>0</xdr:colOff>
      <xdr:row>25</xdr:row>
      <xdr:rowOff>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B918F1C-0488-45D5-86E6-49ECB590A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12</xdr:row>
      <xdr:rowOff>25037</xdr:rowOff>
    </xdr:from>
    <xdr:to>
      <xdr:col>29</xdr:col>
      <xdr:colOff>155666</xdr:colOff>
      <xdr:row>25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3D1CA90-033B-4154-9751-36C9D3D25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95794</xdr:colOff>
      <xdr:row>26</xdr:row>
      <xdr:rowOff>65314</xdr:rowOff>
    </xdr:from>
    <xdr:to>
      <xdr:col>29</xdr:col>
      <xdr:colOff>152399</xdr:colOff>
      <xdr:row>42</xdr:row>
      <xdr:rowOff>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6E3C3346-D0E3-4342-9473-4076EBD84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11</xdr:row>
      <xdr:rowOff>175260</xdr:rowOff>
    </xdr:from>
    <xdr:to>
      <xdr:col>47</xdr:col>
      <xdr:colOff>224246</xdr:colOff>
      <xdr:row>25</xdr:row>
      <xdr:rowOff>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0D489E1-8ADE-468E-9FEB-5BFB5EEAE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0</xdr:colOff>
      <xdr:row>11</xdr:row>
      <xdr:rowOff>89263</xdr:rowOff>
    </xdr:from>
    <xdr:to>
      <xdr:col>65</xdr:col>
      <xdr:colOff>163286</xdr:colOff>
      <xdr:row>25</xdr:row>
      <xdr:rowOff>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DA7A1932-F3DF-4690-AB4A-773364A2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68</xdr:col>
      <xdr:colOff>0</xdr:colOff>
      <xdr:row>12</xdr:row>
      <xdr:rowOff>0</xdr:rowOff>
    </xdr:from>
    <xdr:to>
      <xdr:col>77</xdr:col>
      <xdr:colOff>44203</xdr:colOff>
      <xdr:row>15</xdr:row>
      <xdr:rowOff>37871</xdr:rowOff>
    </xdr:to>
    <xdr:grpSp>
      <xdr:nvGrpSpPr>
        <xdr:cNvPr id="29" name="Grup 28">
          <a:extLst>
            <a:ext uri="{FF2B5EF4-FFF2-40B4-BE49-F238E27FC236}">
              <a16:creationId xmlns:a16="http://schemas.microsoft.com/office/drawing/2014/main" id="{E195016D-1263-0060-92C8-EBC824EEBF98}"/>
            </a:ext>
          </a:extLst>
        </xdr:cNvPr>
        <xdr:cNvGrpSpPr/>
      </xdr:nvGrpSpPr>
      <xdr:grpSpPr>
        <a:xfrm>
          <a:off x="16285029" y="2220686"/>
          <a:ext cx="2199574" cy="593042"/>
          <a:chOff x="15240001" y="163460"/>
          <a:chExt cx="2154356" cy="589692"/>
        </a:xfrm>
      </xdr:grpSpPr>
      <xdr:sp macro="" textlink="Pvt_TekBakış!A4">
        <xdr:nvSpPr>
          <xdr:cNvPr id="10" name="Metin kutusu 9">
            <a:extLst>
              <a:ext uri="{FF2B5EF4-FFF2-40B4-BE49-F238E27FC236}">
                <a16:creationId xmlns:a16="http://schemas.microsoft.com/office/drawing/2014/main" id="{A79170D1-6D39-455E-8AE9-DCF3EC7A8A66}"/>
              </a:ext>
            </a:extLst>
          </xdr:cNvPr>
          <xdr:cNvSpPr txBox="1"/>
        </xdr:nvSpPr>
        <xdr:spPr>
          <a:xfrm>
            <a:off x="15645891" y="385423"/>
            <a:ext cx="1352571" cy="3677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48F7F24-9C4C-4B56-9BDD-80F537372CBB}" type="TxLink">
              <a:rPr lang="en-US" sz="1800" b="1" i="0" u="none" strike="noStrike">
                <a:solidFill>
                  <a:schemeClr val="accent6"/>
                </a:solidFill>
                <a:latin typeface="Calibri"/>
                <a:cs typeface="Calibri"/>
              </a:rPr>
              <a:pPr/>
              <a:t>₺1.372.800</a:t>
            </a:fld>
            <a:endParaRPr lang="tr-TR" sz="1800" b="1">
              <a:solidFill>
                <a:schemeClr val="accent6"/>
              </a:solidFill>
            </a:endParaRPr>
          </a:p>
        </xdr:txBody>
      </xdr:sp>
      <xdr:sp macro="" textlink="">
        <xdr:nvSpPr>
          <xdr:cNvPr id="11" name="Metin kutusu 10">
            <a:extLst>
              <a:ext uri="{FF2B5EF4-FFF2-40B4-BE49-F238E27FC236}">
                <a16:creationId xmlns:a16="http://schemas.microsoft.com/office/drawing/2014/main" id="{E8B6BD6D-3832-4A72-A87B-929133328FC2}"/>
              </a:ext>
            </a:extLst>
          </xdr:cNvPr>
          <xdr:cNvSpPr txBox="1"/>
        </xdr:nvSpPr>
        <xdr:spPr>
          <a:xfrm>
            <a:off x="15918142" y="168158"/>
            <a:ext cx="1476215" cy="2764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r-TR" sz="1200" b="1">
                <a:solidFill>
                  <a:schemeClr val="accent6"/>
                </a:solidFill>
              </a:rPr>
              <a:t>Toplam</a:t>
            </a:r>
            <a:r>
              <a:rPr lang="tr-TR" sz="1200" b="1" baseline="0">
                <a:solidFill>
                  <a:schemeClr val="accent6"/>
                </a:solidFill>
              </a:rPr>
              <a:t> Tutar</a:t>
            </a:r>
            <a:endParaRPr lang="en-US" sz="1200" b="1">
              <a:solidFill>
                <a:schemeClr val="accent6"/>
              </a:solidFill>
            </a:endParaRPr>
          </a:p>
        </xdr:txBody>
      </xdr:sp>
      <xdr:pic>
        <xdr:nvPicPr>
          <xdr:cNvPr id="24" name="Grafik 23" descr="Para ana hat">
            <a:extLst>
              <a:ext uri="{FF2B5EF4-FFF2-40B4-BE49-F238E27FC236}">
                <a16:creationId xmlns:a16="http://schemas.microsoft.com/office/drawing/2014/main" id="{9C2DE8C7-557D-C4B3-2118-C133525E43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5240001" y="163460"/>
            <a:ext cx="302176" cy="252332"/>
          </a:xfrm>
          <a:prstGeom prst="rect">
            <a:avLst/>
          </a:prstGeom>
        </xdr:spPr>
      </xdr:pic>
    </xdr:grpSp>
    <xdr:clientData/>
  </xdr:twoCellAnchor>
  <xdr:twoCellAnchor>
    <xdr:from>
      <xdr:col>68</xdr:col>
      <xdr:colOff>0</xdr:colOff>
      <xdr:row>24</xdr:row>
      <xdr:rowOff>142544</xdr:rowOff>
    </xdr:from>
    <xdr:to>
      <xdr:col>79</xdr:col>
      <xdr:colOff>15118</xdr:colOff>
      <xdr:row>27</xdr:row>
      <xdr:rowOff>69499</xdr:rowOff>
    </xdr:to>
    <xdr:grpSp>
      <xdr:nvGrpSpPr>
        <xdr:cNvPr id="30" name="Grup 29">
          <a:extLst>
            <a:ext uri="{FF2B5EF4-FFF2-40B4-BE49-F238E27FC236}">
              <a16:creationId xmlns:a16="http://schemas.microsoft.com/office/drawing/2014/main" id="{752FEECF-C99A-EA88-89E8-D2221600B28A}"/>
            </a:ext>
          </a:extLst>
        </xdr:cNvPr>
        <xdr:cNvGrpSpPr/>
      </xdr:nvGrpSpPr>
      <xdr:grpSpPr>
        <a:xfrm>
          <a:off x="16285029" y="4583915"/>
          <a:ext cx="2649460" cy="482127"/>
          <a:chOff x="15173012" y="898630"/>
          <a:chExt cx="2594194" cy="479615"/>
        </a:xfrm>
      </xdr:grpSpPr>
      <xdr:sp macro="" textlink="Pvt_TekBakış!C4">
        <xdr:nvSpPr>
          <xdr:cNvPr id="12" name="Metin kutusu 11">
            <a:extLst>
              <a:ext uri="{FF2B5EF4-FFF2-40B4-BE49-F238E27FC236}">
                <a16:creationId xmlns:a16="http://schemas.microsoft.com/office/drawing/2014/main" id="{4C6F9B1C-9C44-4309-A240-B22E73500A37}"/>
              </a:ext>
            </a:extLst>
          </xdr:cNvPr>
          <xdr:cNvSpPr txBox="1"/>
        </xdr:nvSpPr>
        <xdr:spPr>
          <a:xfrm>
            <a:off x="16444257" y="1031665"/>
            <a:ext cx="1322949" cy="3465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0958994-006B-4F08-ACE7-AD11A9774BE8}" type="TxLink">
              <a:rPr lang="en-US" sz="1800" b="1" i="0" u="none" strike="noStrike">
                <a:solidFill>
                  <a:schemeClr val="accent5">
                    <a:lumMod val="75000"/>
                  </a:schemeClr>
                </a:solidFill>
                <a:latin typeface="Calibri"/>
                <a:cs typeface="Calibri"/>
              </a:rPr>
              <a:pPr/>
              <a:t>61</a:t>
            </a:fld>
            <a:endParaRPr lang="tr-TR" sz="1800" b="1">
              <a:solidFill>
                <a:schemeClr val="accent5">
                  <a:lumMod val="75000"/>
                </a:schemeClr>
              </a:solidFill>
            </a:endParaRPr>
          </a:p>
        </xdr:txBody>
      </xdr:sp>
      <xdr:sp macro="" textlink="C4">
        <xdr:nvSpPr>
          <xdr:cNvPr id="13" name="Metin kutusu 12">
            <a:extLst>
              <a:ext uri="{FF2B5EF4-FFF2-40B4-BE49-F238E27FC236}">
                <a16:creationId xmlns:a16="http://schemas.microsoft.com/office/drawing/2014/main" id="{D9FA1D2C-7AF0-47D2-904C-7A5CD0FF8DB6}"/>
              </a:ext>
            </a:extLst>
          </xdr:cNvPr>
          <xdr:cNvSpPr txBox="1"/>
        </xdr:nvSpPr>
        <xdr:spPr>
          <a:xfrm>
            <a:off x="15446161" y="900109"/>
            <a:ext cx="1594167" cy="275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r-TR" sz="1200" b="1">
                <a:solidFill>
                  <a:schemeClr val="accent5">
                    <a:lumMod val="75000"/>
                  </a:schemeClr>
                </a:solidFill>
              </a:rPr>
              <a:t>Toplam</a:t>
            </a:r>
            <a:r>
              <a:rPr lang="tr-TR" sz="1200" b="1" baseline="0">
                <a:solidFill>
                  <a:schemeClr val="accent5">
                    <a:lumMod val="75000"/>
                  </a:schemeClr>
                </a:solidFill>
              </a:rPr>
              <a:t> Sipariş Sayısı</a:t>
            </a:r>
          </a:p>
          <a:p>
            <a:endParaRPr lang="tr-TR" sz="1200" b="1">
              <a:solidFill>
                <a:schemeClr val="accent5">
                  <a:lumMod val="75000"/>
                </a:schemeClr>
              </a:solidFill>
            </a:endParaRPr>
          </a:p>
        </xdr:txBody>
      </xdr:sp>
      <xdr:pic>
        <xdr:nvPicPr>
          <xdr:cNvPr id="26" name="Grafik 25" descr="Alışveriş sepeti düz dolguyla">
            <a:extLst>
              <a:ext uri="{FF2B5EF4-FFF2-40B4-BE49-F238E27FC236}">
                <a16:creationId xmlns:a16="http://schemas.microsoft.com/office/drawing/2014/main" id="{E1D147D7-0FB1-D967-7A19-70738377BC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5173012" y="898630"/>
            <a:ext cx="293076" cy="244733"/>
          </a:xfrm>
          <a:prstGeom prst="rect">
            <a:avLst/>
          </a:prstGeom>
        </xdr:spPr>
      </xdr:pic>
    </xdr:grpSp>
    <xdr:clientData/>
  </xdr:twoCellAnchor>
  <xdr:twoCellAnchor>
    <xdr:from>
      <xdr:col>67</xdr:col>
      <xdr:colOff>174171</xdr:colOff>
      <xdr:row>36</xdr:row>
      <xdr:rowOff>174171</xdr:rowOff>
    </xdr:from>
    <xdr:to>
      <xdr:col>78</xdr:col>
      <xdr:colOff>50695</xdr:colOff>
      <xdr:row>39</xdr:row>
      <xdr:rowOff>108406</xdr:rowOff>
    </xdr:to>
    <xdr:grpSp>
      <xdr:nvGrpSpPr>
        <xdr:cNvPr id="31" name="Grup 30">
          <a:extLst>
            <a:ext uri="{FF2B5EF4-FFF2-40B4-BE49-F238E27FC236}">
              <a16:creationId xmlns:a16="http://schemas.microsoft.com/office/drawing/2014/main" id="{582017ED-C3AC-3361-48A3-21585CE21CE6}"/>
            </a:ext>
          </a:extLst>
        </xdr:cNvPr>
        <xdr:cNvGrpSpPr/>
      </xdr:nvGrpSpPr>
      <xdr:grpSpPr>
        <a:xfrm>
          <a:off x="16219714" y="6836228"/>
          <a:ext cx="2510867" cy="489407"/>
          <a:chOff x="15189034" y="1815852"/>
          <a:chExt cx="2455601" cy="486894"/>
        </a:xfrm>
      </xdr:grpSpPr>
      <xdr:sp macro="" textlink="E4">
        <xdr:nvSpPr>
          <xdr:cNvPr id="14" name="Metin kutusu 13">
            <a:extLst>
              <a:ext uri="{FF2B5EF4-FFF2-40B4-BE49-F238E27FC236}">
                <a16:creationId xmlns:a16="http://schemas.microsoft.com/office/drawing/2014/main" id="{BB9BA244-B79A-4AF8-96C1-E994BB0787FF}"/>
              </a:ext>
            </a:extLst>
          </xdr:cNvPr>
          <xdr:cNvSpPr txBox="1"/>
        </xdr:nvSpPr>
        <xdr:spPr>
          <a:xfrm>
            <a:off x="15438210" y="1815852"/>
            <a:ext cx="1518682" cy="276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r-TR" sz="1200" b="1">
                <a:solidFill>
                  <a:schemeClr val="accent4"/>
                </a:solidFill>
              </a:rPr>
              <a:t>Toplam Sipariş</a:t>
            </a:r>
            <a:r>
              <a:rPr lang="tr-TR" sz="1200" b="1" baseline="0">
                <a:solidFill>
                  <a:schemeClr val="accent4"/>
                </a:solidFill>
              </a:rPr>
              <a:t> Adeti</a:t>
            </a:r>
          </a:p>
          <a:p>
            <a:endParaRPr lang="tr-TR" sz="1200" b="1">
              <a:solidFill>
                <a:schemeClr val="accent4"/>
              </a:solidFill>
            </a:endParaRPr>
          </a:p>
        </xdr:txBody>
      </xdr:sp>
      <xdr:sp macro="" textlink="Pvt_TekBakış!E4">
        <xdr:nvSpPr>
          <xdr:cNvPr id="16" name="Metin kutusu 15">
            <a:extLst>
              <a:ext uri="{FF2B5EF4-FFF2-40B4-BE49-F238E27FC236}">
                <a16:creationId xmlns:a16="http://schemas.microsoft.com/office/drawing/2014/main" id="{8B25B7DD-C244-46AA-B14B-99F000EE6299}"/>
              </a:ext>
            </a:extLst>
          </xdr:cNvPr>
          <xdr:cNvSpPr txBox="1"/>
        </xdr:nvSpPr>
        <xdr:spPr>
          <a:xfrm>
            <a:off x="16316663" y="1957713"/>
            <a:ext cx="1327972" cy="3450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E634382-0E1A-410F-9469-35AA4D3D01E5}" type="TxLink">
              <a:rPr lang="en-US" sz="1800" b="1" i="0" u="none" strike="noStrike">
                <a:solidFill>
                  <a:schemeClr val="accent4"/>
                </a:solidFill>
                <a:latin typeface="Calibri"/>
                <a:cs typeface="Calibri"/>
              </a:rPr>
              <a:pPr/>
              <a:t>390</a:t>
            </a:fld>
            <a:endParaRPr lang="tr-TR" sz="1800" b="1">
              <a:solidFill>
                <a:schemeClr val="accent4"/>
              </a:solidFill>
            </a:endParaRPr>
          </a:p>
        </xdr:txBody>
      </xdr:sp>
      <xdr:pic>
        <xdr:nvPicPr>
          <xdr:cNvPr id="28" name="Grafik 27" descr="İstatistikler düz dolguyla">
            <a:extLst>
              <a:ext uri="{FF2B5EF4-FFF2-40B4-BE49-F238E27FC236}">
                <a16:creationId xmlns:a16="http://schemas.microsoft.com/office/drawing/2014/main" id="{DACB8211-ECFC-A8AD-E3FB-6719D1D2A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5189034" y="1819665"/>
            <a:ext cx="302176" cy="252332"/>
          </a:xfrm>
          <a:prstGeom prst="rect">
            <a:avLst/>
          </a:prstGeom>
        </xdr:spPr>
      </xdr:pic>
    </xdr:grpSp>
    <xdr:clientData/>
  </xdr:twoCellAnchor>
  <xdr:twoCellAnchor editAs="oneCell">
    <xdr:from>
      <xdr:col>60</xdr:col>
      <xdr:colOff>47899</xdr:colOff>
      <xdr:row>0</xdr:row>
      <xdr:rowOff>171993</xdr:rowOff>
    </xdr:from>
    <xdr:to>
      <xdr:col>76</xdr:col>
      <xdr:colOff>152401</xdr:colOff>
      <xdr:row>9</xdr:row>
      <xdr:rowOff>185056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Tarih">
              <a:extLst>
                <a:ext uri="{FF2B5EF4-FFF2-40B4-BE49-F238E27FC236}">
                  <a16:creationId xmlns:a16="http://schemas.microsoft.com/office/drawing/2014/main" id="{C8F842CC-8A26-1CA0-6F61-9C6F37670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ri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7042" y="171993"/>
              <a:ext cx="3936273" cy="1678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32</xdr:col>
      <xdr:colOff>157843</xdr:colOff>
      <xdr:row>0</xdr:row>
      <xdr:rowOff>140425</xdr:rowOff>
    </xdr:from>
    <xdr:to>
      <xdr:col>58</xdr:col>
      <xdr:colOff>130629</xdr:colOff>
      <xdr:row>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Durum">
              <a:extLst>
                <a:ext uri="{FF2B5EF4-FFF2-40B4-BE49-F238E27FC236}">
                  <a16:creationId xmlns:a16="http://schemas.microsoft.com/office/drawing/2014/main" id="{B47F280C-6536-07EF-F573-DE3255D562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uru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1386" y="140425"/>
              <a:ext cx="6199414" cy="5998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115388</xdr:colOff>
      <xdr:row>0</xdr:row>
      <xdr:rowOff>152400</xdr:rowOff>
    </xdr:from>
    <xdr:to>
      <xdr:col>31</xdr:col>
      <xdr:colOff>141513</xdr:colOff>
      <xdr:row>4</xdr:row>
      <xdr:rowOff>10884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Kargo Firması">
              <a:extLst>
                <a:ext uri="{FF2B5EF4-FFF2-40B4-BE49-F238E27FC236}">
                  <a16:creationId xmlns:a16="http://schemas.microsoft.com/office/drawing/2014/main" id="{A847342F-4460-5AD6-D9E9-7E07D88B46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rgo Firması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6645" y="152400"/>
              <a:ext cx="3378925" cy="598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4</xdr:row>
      <xdr:rowOff>120830</xdr:rowOff>
    </xdr:from>
    <xdr:to>
      <xdr:col>32</xdr:col>
      <xdr:colOff>35923</xdr:colOff>
      <xdr:row>9</xdr:row>
      <xdr:rowOff>185056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5" name="Şehir">
              <a:extLst>
                <a:ext uri="{FF2B5EF4-FFF2-40B4-BE49-F238E27FC236}">
                  <a16:creationId xmlns:a16="http://schemas.microsoft.com/office/drawing/2014/main" id="{3639C072-881A-29C1-839B-8616793B3E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Şehi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486" y="861059"/>
              <a:ext cx="7459980" cy="9895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32</xdr:col>
      <xdr:colOff>161108</xdr:colOff>
      <xdr:row>4</xdr:row>
      <xdr:rowOff>111034</xdr:rowOff>
    </xdr:from>
    <xdr:to>
      <xdr:col>58</xdr:col>
      <xdr:colOff>87086</xdr:colOff>
      <xdr:row>9</xdr:row>
      <xdr:rowOff>185056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Ürün">
              <a:extLst>
                <a:ext uri="{FF2B5EF4-FFF2-40B4-BE49-F238E27FC236}">
                  <a16:creationId xmlns:a16="http://schemas.microsoft.com/office/drawing/2014/main" id="{7C28926C-2AB6-20F7-0F91-00CA29833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4651" y="851263"/>
              <a:ext cx="6152606" cy="999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0</xdr:row>
      <xdr:rowOff>155666</xdr:rowOff>
    </xdr:from>
    <xdr:to>
      <xdr:col>16</xdr:col>
      <xdr:colOff>197031</xdr:colOff>
      <xdr:row>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7" name="Müşteri Profili">
              <a:extLst>
                <a:ext uri="{FF2B5EF4-FFF2-40B4-BE49-F238E27FC236}">
                  <a16:creationId xmlns:a16="http://schemas.microsoft.com/office/drawing/2014/main" id="{9DD74D85-5230-C589-493C-096E27C032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üşteri Profil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486" y="155666"/>
              <a:ext cx="3789316" cy="584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298939</xdr:colOff>
      <xdr:row>10</xdr:row>
      <xdr:rowOff>41031</xdr:rowOff>
    </xdr:from>
    <xdr:to>
      <xdr:col>5</xdr:col>
      <xdr:colOff>556846</xdr:colOff>
      <xdr:row>23</xdr:row>
      <xdr:rowOff>164121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94BBF34-FBAA-2B94-EFB2-91600396C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144780</xdr:rowOff>
    </xdr:from>
    <xdr:to>
      <xdr:col>2</xdr:col>
      <xdr:colOff>944880</xdr:colOff>
      <xdr:row>22</xdr:row>
      <xdr:rowOff>137160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F0891C0-B09D-1140-753D-EE7FAC6EE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</xdr:row>
      <xdr:rowOff>106680</xdr:rowOff>
    </xdr:from>
    <xdr:to>
      <xdr:col>10</xdr:col>
      <xdr:colOff>472440</xdr:colOff>
      <xdr:row>14</xdr:row>
      <xdr:rowOff>99060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FC3CD94-DF6C-40C8-5662-1548CC88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45720</xdr:rowOff>
    </xdr:from>
    <xdr:to>
      <xdr:col>2</xdr:col>
      <xdr:colOff>1051560</xdr:colOff>
      <xdr:row>26</xdr:row>
      <xdr:rowOff>45720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6C24AD5-A824-0EA1-3EFE-0C03DFA61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16</xdr:row>
      <xdr:rowOff>137160</xdr:rowOff>
    </xdr:from>
    <xdr:to>
      <xdr:col>19</xdr:col>
      <xdr:colOff>76200</xdr:colOff>
      <xdr:row>35</xdr:row>
      <xdr:rowOff>167640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175E36E-5AF7-A2C2-DEF1-F238F2717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99060</xdr:colOff>
          <xdr:row>17</xdr:row>
          <xdr:rowOff>68580</xdr:rowOff>
        </xdr:from>
        <xdr:to>
          <xdr:col>14</xdr:col>
          <xdr:colOff>99060</xdr:colOff>
          <xdr:row>29</xdr:row>
          <xdr:rowOff>68580</xdr:rowOff>
        </xdr:to>
        <xdr:pic>
          <xdr:nvPicPr>
            <xdr:cNvPr id="9" name="Resim 8">
              <a:extLst>
                <a:ext uri="{FF2B5EF4-FFF2-40B4-BE49-F238E27FC236}">
                  <a16:creationId xmlns:a16="http://schemas.microsoft.com/office/drawing/2014/main" id="{E4634A8D-0FE1-0E82-EB89-D7AB92AC5C6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vt-şehir'!$A$3:$N$14" spid="_x0000_s61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9060" y="3177540"/>
              <a:ext cx="11010900" cy="21945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</xdr:rowOff>
    </xdr:from>
    <xdr:to>
      <xdr:col>1</xdr:col>
      <xdr:colOff>15240</xdr:colOff>
      <xdr:row>11</xdr:row>
      <xdr:rowOff>38100</xdr:rowOff>
    </xdr:to>
    <xdr:sp macro="" textlink="Pvt_TekBakış!A4">
      <xdr:nvSpPr>
        <xdr:cNvPr id="2" name="Metin kutusu 1">
          <a:extLst>
            <a:ext uri="{FF2B5EF4-FFF2-40B4-BE49-F238E27FC236}">
              <a16:creationId xmlns:a16="http://schemas.microsoft.com/office/drawing/2014/main" id="{EE865CFB-BE41-A04B-9345-A6EBB3AD6DB5}"/>
            </a:ext>
          </a:extLst>
        </xdr:cNvPr>
        <xdr:cNvSpPr txBox="1"/>
      </xdr:nvSpPr>
      <xdr:spPr>
        <a:xfrm>
          <a:off x="0" y="1661160"/>
          <a:ext cx="133350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48F7F24-9C4C-4B56-9BDD-80F537372CB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₺1.372.800</a:t>
          </a:fld>
          <a:endParaRPr lang="tr-TR" sz="1100"/>
        </a:p>
      </xdr:txBody>
    </xdr:sp>
    <xdr:clientData/>
  </xdr:twoCellAnchor>
  <xdr:twoCellAnchor>
    <xdr:from>
      <xdr:col>0</xdr:col>
      <xdr:colOff>15240</xdr:colOff>
      <xdr:row>7</xdr:row>
      <xdr:rowOff>60960</xdr:rowOff>
    </xdr:from>
    <xdr:to>
      <xdr:col>1</xdr:col>
      <xdr:colOff>30480</xdr:colOff>
      <xdr:row>9</xdr:row>
      <xdr:rowOff>83820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8B31FBB6-54A1-2CF9-49A4-D1B066386A0B}"/>
            </a:ext>
          </a:extLst>
        </xdr:cNvPr>
        <xdr:cNvSpPr txBox="1"/>
      </xdr:nvSpPr>
      <xdr:spPr>
        <a:xfrm>
          <a:off x="15240" y="1341120"/>
          <a:ext cx="133350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Toplam</a:t>
          </a:r>
          <a:r>
            <a:rPr lang="tr-TR" sz="1100" baseline="0"/>
            <a:t> Tutar</a:t>
          </a:r>
          <a:endParaRPr lang="en-US" sz="1100"/>
        </a:p>
      </xdr:txBody>
    </xdr:sp>
    <xdr:clientData/>
  </xdr:twoCellAnchor>
  <xdr:twoCellAnchor>
    <xdr:from>
      <xdr:col>1</xdr:col>
      <xdr:colOff>548640</xdr:colOff>
      <xdr:row>8</xdr:row>
      <xdr:rowOff>175260</xdr:rowOff>
    </xdr:from>
    <xdr:to>
      <xdr:col>3</xdr:col>
      <xdr:colOff>190500</xdr:colOff>
      <xdr:row>11</xdr:row>
      <xdr:rowOff>15240</xdr:rowOff>
    </xdr:to>
    <xdr:sp macro="" textlink="Pvt_TekBakış!C4">
      <xdr:nvSpPr>
        <xdr:cNvPr id="9" name="Metin kutusu 8">
          <a:extLst>
            <a:ext uri="{FF2B5EF4-FFF2-40B4-BE49-F238E27FC236}">
              <a16:creationId xmlns:a16="http://schemas.microsoft.com/office/drawing/2014/main" id="{D7A6D157-1D42-A699-98FD-95337F935A31}"/>
            </a:ext>
          </a:extLst>
        </xdr:cNvPr>
        <xdr:cNvSpPr txBox="1"/>
      </xdr:nvSpPr>
      <xdr:spPr>
        <a:xfrm>
          <a:off x="1866900" y="1638300"/>
          <a:ext cx="133350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0958994-006B-4F08-ACE7-AD11A9774BE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61</a:t>
          </a:fld>
          <a:endParaRPr lang="tr-TR" sz="1100"/>
        </a:p>
      </xdr:txBody>
    </xdr:sp>
    <xdr:clientData/>
  </xdr:twoCellAnchor>
  <xdr:twoCellAnchor>
    <xdr:from>
      <xdr:col>1</xdr:col>
      <xdr:colOff>525780</xdr:colOff>
      <xdr:row>7</xdr:row>
      <xdr:rowOff>45720</xdr:rowOff>
    </xdr:from>
    <xdr:to>
      <xdr:col>3</xdr:col>
      <xdr:colOff>281940</xdr:colOff>
      <xdr:row>9</xdr:row>
      <xdr:rowOff>68580</xdr:rowOff>
    </xdr:to>
    <xdr:sp macro="" textlink="C4">
      <xdr:nvSpPr>
        <xdr:cNvPr id="10" name="Metin kutusu 9">
          <a:extLst>
            <a:ext uri="{FF2B5EF4-FFF2-40B4-BE49-F238E27FC236}">
              <a16:creationId xmlns:a16="http://schemas.microsoft.com/office/drawing/2014/main" id="{C6F00293-7425-4AB4-9931-2A6E3EA8027B}"/>
            </a:ext>
          </a:extLst>
        </xdr:cNvPr>
        <xdr:cNvSpPr txBox="1"/>
      </xdr:nvSpPr>
      <xdr:spPr>
        <a:xfrm>
          <a:off x="1844040" y="1325880"/>
          <a:ext cx="144780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Toplam</a:t>
          </a:r>
          <a:r>
            <a:rPr lang="tr-TR" sz="1100" baseline="0"/>
            <a:t> Sipariş Sayısı</a:t>
          </a:r>
        </a:p>
        <a:p>
          <a:endParaRPr lang="tr-TR" sz="1100"/>
        </a:p>
      </xdr:txBody>
    </xdr:sp>
    <xdr:clientData/>
  </xdr:twoCellAnchor>
  <xdr:twoCellAnchor>
    <xdr:from>
      <xdr:col>3</xdr:col>
      <xdr:colOff>556260</xdr:colOff>
      <xdr:row>8</xdr:row>
      <xdr:rowOff>0</xdr:rowOff>
    </xdr:from>
    <xdr:to>
      <xdr:col>5</xdr:col>
      <xdr:colOff>563880</xdr:colOff>
      <xdr:row>10</xdr:row>
      <xdr:rowOff>22860</xdr:rowOff>
    </xdr:to>
    <xdr:sp macro="" textlink="E4">
      <xdr:nvSpPr>
        <xdr:cNvPr id="11" name="Metin kutusu 10">
          <a:extLst>
            <a:ext uri="{FF2B5EF4-FFF2-40B4-BE49-F238E27FC236}">
              <a16:creationId xmlns:a16="http://schemas.microsoft.com/office/drawing/2014/main" id="{C9BFFF77-7338-D890-1BA9-0D98701C5D77}"/>
            </a:ext>
          </a:extLst>
        </xdr:cNvPr>
        <xdr:cNvSpPr txBox="1"/>
      </xdr:nvSpPr>
      <xdr:spPr>
        <a:xfrm>
          <a:off x="3566160" y="1463040"/>
          <a:ext cx="154686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Toplam Sipariş</a:t>
          </a:r>
          <a:r>
            <a:rPr lang="tr-TR" sz="1100" baseline="0"/>
            <a:t> Adeti</a:t>
          </a:r>
        </a:p>
        <a:p>
          <a:endParaRPr lang="tr-TR" sz="1100"/>
        </a:p>
      </xdr:txBody>
    </xdr:sp>
    <xdr:clientData/>
  </xdr:twoCellAnchor>
  <xdr:twoCellAnchor>
    <xdr:from>
      <xdr:col>3</xdr:col>
      <xdr:colOff>556260</xdr:colOff>
      <xdr:row>9</xdr:row>
      <xdr:rowOff>15240</xdr:rowOff>
    </xdr:from>
    <xdr:to>
      <xdr:col>5</xdr:col>
      <xdr:colOff>350520</xdr:colOff>
      <xdr:row>11</xdr:row>
      <xdr:rowOff>38100</xdr:rowOff>
    </xdr:to>
    <xdr:sp macro="" textlink="Pvt_TekBakış!E4">
      <xdr:nvSpPr>
        <xdr:cNvPr id="12" name="Metin kutusu 11">
          <a:extLst>
            <a:ext uri="{FF2B5EF4-FFF2-40B4-BE49-F238E27FC236}">
              <a16:creationId xmlns:a16="http://schemas.microsoft.com/office/drawing/2014/main" id="{E0200EC7-951B-EAD6-69C0-C5821CD7F587}"/>
            </a:ext>
          </a:extLst>
        </xdr:cNvPr>
        <xdr:cNvSpPr txBox="1"/>
      </xdr:nvSpPr>
      <xdr:spPr>
        <a:xfrm>
          <a:off x="3566160" y="1661160"/>
          <a:ext cx="133350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E634382-0E1A-410F-9469-35AA4D3D01E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390</a:t>
          </a:fld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&#287;itim%20notlar&#305;m/udemy%20veri%20analizi%20()excel/Sipari&#351;Kodu_KargoFirmas&#3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&#287;itim%20notlar&#305;m/udemy%20veri%20analizi%20()excel/&#220;r&#252;n_Fiyatlar&#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-kargo"/>
    </sheetNames>
    <sheetDataSet>
      <sheetData sheetId="0">
        <row r="1">
          <cell r="A1" t="str">
            <v>İşlem Kodu</v>
          </cell>
          <cell r="B1" t="str">
            <v>Kargo Firması</v>
          </cell>
        </row>
        <row r="2">
          <cell r="A2" t="str">
            <v>AB-00124</v>
          </cell>
          <cell r="B2" t="str">
            <v>PTT Kargo</v>
          </cell>
        </row>
        <row r="3">
          <cell r="A3" t="str">
            <v>AB-00572</v>
          </cell>
          <cell r="B3" t="str">
            <v>Yurtiçi</v>
          </cell>
        </row>
        <row r="4">
          <cell r="A4" t="str">
            <v>AB-00647</v>
          </cell>
          <cell r="B4" t="str">
            <v>Yurtiçi</v>
          </cell>
        </row>
        <row r="5">
          <cell r="A5" t="str">
            <v>AB-00664</v>
          </cell>
          <cell r="B5" t="str">
            <v>PTT Kargo</v>
          </cell>
        </row>
        <row r="6">
          <cell r="A6" t="str">
            <v>AB-00875</v>
          </cell>
          <cell r="B6" t="str">
            <v>Yurtiçi</v>
          </cell>
        </row>
        <row r="7">
          <cell r="A7" t="str">
            <v>AD-00150</v>
          </cell>
          <cell r="B7" t="str">
            <v>PTT Kargo</v>
          </cell>
        </row>
        <row r="8">
          <cell r="A8" t="str">
            <v>AD-00252</v>
          </cell>
          <cell r="B8" t="str">
            <v>MNG</v>
          </cell>
        </row>
        <row r="9">
          <cell r="A9" t="str">
            <v>AD-00335</v>
          </cell>
          <cell r="B9" t="str">
            <v>MNG</v>
          </cell>
        </row>
        <row r="10">
          <cell r="A10" t="str">
            <v>AD-00426</v>
          </cell>
          <cell r="B10" t="str">
            <v>Yurtiçi</v>
          </cell>
        </row>
        <row r="11">
          <cell r="A11" t="str">
            <v>AD-00514</v>
          </cell>
          <cell r="B11" t="str">
            <v>Yurtiçi</v>
          </cell>
        </row>
        <row r="12">
          <cell r="A12" t="str">
            <v>AD-00655</v>
          </cell>
          <cell r="B12" t="str">
            <v>PTT Kargo</v>
          </cell>
        </row>
        <row r="13">
          <cell r="A13" t="str">
            <v>AD-00662</v>
          </cell>
          <cell r="B13" t="str">
            <v>Yurtiçi</v>
          </cell>
        </row>
        <row r="14">
          <cell r="A14" t="str">
            <v>AD-00722</v>
          </cell>
          <cell r="B14" t="str">
            <v>Yurtiçi</v>
          </cell>
        </row>
        <row r="15">
          <cell r="A15" t="str">
            <v>AH-00245</v>
          </cell>
          <cell r="B15" t="str">
            <v>MNG</v>
          </cell>
        </row>
        <row r="16">
          <cell r="A16" t="str">
            <v>AH-00313</v>
          </cell>
          <cell r="B16" t="str">
            <v>PTT Kargo</v>
          </cell>
        </row>
        <row r="17">
          <cell r="A17" t="str">
            <v>AH-00339</v>
          </cell>
          <cell r="B17" t="str">
            <v>MNG</v>
          </cell>
        </row>
        <row r="18">
          <cell r="A18" t="str">
            <v>AH-00389</v>
          </cell>
          <cell r="B18" t="str">
            <v>MNG</v>
          </cell>
        </row>
        <row r="19">
          <cell r="A19" t="str">
            <v>AH-00397</v>
          </cell>
          <cell r="B19" t="str">
            <v>Yurtiçi</v>
          </cell>
        </row>
        <row r="20">
          <cell r="A20" t="str">
            <v>AH-00451</v>
          </cell>
          <cell r="B20" t="str">
            <v>MNG</v>
          </cell>
        </row>
        <row r="21">
          <cell r="A21" t="str">
            <v>AH-00459</v>
          </cell>
          <cell r="B21" t="str">
            <v>Yurtiçi</v>
          </cell>
        </row>
        <row r="22">
          <cell r="A22" t="str">
            <v>AH-00519</v>
          </cell>
          <cell r="B22" t="str">
            <v>PTT Kargo</v>
          </cell>
        </row>
        <row r="23">
          <cell r="A23" t="str">
            <v>AH-00618</v>
          </cell>
          <cell r="B23" t="str">
            <v>PTT Kargo</v>
          </cell>
        </row>
        <row r="24">
          <cell r="A24" t="str">
            <v>AH-00697</v>
          </cell>
          <cell r="B24" t="str">
            <v>MNG</v>
          </cell>
        </row>
        <row r="25">
          <cell r="A25" t="str">
            <v>AH-00717</v>
          </cell>
          <cell r="B25" t="str">
            <v>Yurtiçi</v>
          </cell>
        </row>
        <row r="26">
          <cell r="A26" t="str">
            <v>AH-00764</v>
          </cell>
          <cell r="B26" t="str">
            <v>MNG</v>
          </cell>
        </row>
        <row r="27">
          <cell r="A27" t="str">
            <v>AH-00797</v>
          </cell>
          <cell r="B27" t="str">
            <v>MNG</v>
          </cell>
        </row>
        <row r="28">
          <cell r="A28" t="str">
            <v>AH-00810</v>
          </cell>
          <cell r="B28" t="str">
            <v>Yurtiçi</v>
          </cell>
        </row>
        <row r="29">
          <cell r="A29" t="str">
            <v>AH-00823</v>
          </cell>
          <cell r="B29" t="str">
            <v>PTT Kargo</v>
          </cell>
        </row>
        <row r="30">
          <cell r="A30" t="str">
            <v>AH-00889</v>
          </cell>
          <cell r="B30" t="str">
            <v>Yurtiçi</v>
          </cell>
        </row>
        <row r="31">
          <cell r="A31" t="str">
            <v>AH-00907</v>
          </cell>
          <cell r="B31" t="str">
            <v>Yurtiçi</v>
          </cell>
        </row>
        <row r="32">
          <cell r="A32" t="str">
            <v>AL-00160</v>
          </cell>
          <cell r="B32" t="str">
            <v>MNG</v>
          </cell>
        </row>
        <row r="33">
          <cell r="A33" t="str">
            <v>AL-00359</v>
          </cell>
          <cell r="B33" t="str">
            <v>MNG</v>
          </cell>
        </row>
        <row r="34">
          <cell r="A34" t="str">
            <v>AL-00384</v>
          </cell>
          <cell r="B34" t="str">
            <v>MNG</v>
          </cell>
        </row>
        <row r="35">
          <cell r="A35" t="str">
            <v>AL-00506</v>
          </cell>
          <cell r="B35" t="str">
            <v>Yurtiçi</v>
          </cell>
        </row>
        <row r="36">
          <cell r="A36" t="str">
            <v>AL-00553</v>
          </cell>
          <cell r="B36" t="str">
            <v>MNG</v>
          </cell>
        </row>
        <row r="37">
          <cell r="A37" t="str">
            <v>AL-00642</v>
          </cell>
          <cell r="B37" t="str">
            <v>Yurtiçi</v>
          </cell>
        </row>
        <row r="38">
          <cell r="A38" t="str">
            <v>AL-00688</v>
          </cell>
          <cell r="B38" t="str">
            <v>PTT Kargo</v>
          </cell>
        </row>
        <row r="39">
          <cell r="A39" t="str">
            <v>AL-00700</v>
          </cell>
          <cell r="B39" t="str">
            <v>MNG</v>
          </cell>
        </row>
        <row r="40">
          <cell r="A40" t="str">
            <v>AL-00806</v>
          </cell>
          <cell r="B40" t="str">
            <v>MNG</v>
          </cell>
        </row>
        <row r="41">
          <cell r="A41" t="str">
            <v>AR-00239</v>
          </cell>
          <cell r="B41" t="str">
            <v>PTT Kargo</v>
          </cell>
        </row>
        <row r="42">
          <cell r="A42" t="str">
            <v>AR-00347</v>
          </cell>
          <cell r="B42" t="str">
            <v>MNG</v>
          </cell>
        </row>
        <row r="43">
          <cell r="A43" t="str">
            <v>AR-00446</v>
          </cell>
          <cell r="B43" t="str">
            <v>MNG</v>
          </cell>
        </row>
        <row r="44">
          <cell r="A44" t="str">
            <v>AR-00453</v>
          </cell>
          <cell r="B44" t="str">
            <v>MNG</v>
          </cell>
        </row>
        <row r="45">
          <cell r="A45" t="str">
            <v>AR-00785</v>
          </cell>
          <cell r="B45" t="str">
            <v>MNG</v>
          </cell>
        </row>
        <row r="46">
          <cell r="A46" t="str">
            <v>AR-00915</v>
          </cell>
          <cell r="B46" t="str">
            <v>PTT Kargo</v>
          </cell>
        </row>
        <row r="47">
          <cell r="A47" t="str">
            <v>AS-00139</v>
          </cell>
          <cell r="B47" t="str">
            <v>Yurtiçi</v>
          </cell>
        </row>
        <row r="48">
          <cell r="A48" t="str">
            <v>AS-00498</v>
          </cell>
          <cell r="B48" t="str">
            <v>Yurtiçi</v>
          </cell>
        </row>
        <row r="49">
          <cell r="A49" t="str">
            <v>AS-00704</v>
          </cell>
          <cell r="B49" t="str">
            <v>Yurtiçi</v>
          </cell>
        </row>
        <row r="50">
          <cell r="A50" t="str">
            <v>AT-00401</v>
          </cell>
          <cell r="B50" t="str">
            <v>Yurtiçi</v>
          </cell>
        </row>
        <row r="51">
          <cell r="A51" t="str">
            <v>AT-00443</v>
          </cell>
          <cell r="B51" t="str">
            <v>Yurtiçi</v>
          </cell>
        </row>
        <row r="52">
          <cell r="A52" t="str">
            <v>AY-00118</v>
          </cell>
          <cell r="B52" t="str">
            <v>MNG</v>
          </cell>
        </row>
        <row r="53">
          <cell r="A53" t="str">
            <v>AY-00125</v>
          </cell>
          <cell r="B53" t="str">
            <v>PTT Kargo</v>
          </cell>
        </row>
        <row r="54">
          <cell r="A54" t="str">
            <v>AY-00179</v>
          </cell>
          <cell r="B54" t="str">
            <v>PTT Kargo</v>
          </cell>
        </row>
        <row r="55">
          <cell r="A55" t="str">
            <v>AY-00191</v>
          </cell>
          <cell r="B55" t="str">
            <v>Yurtiçi</v>
          </cell>
        </row>
        <row r="56">
          <cell r="A56" t="str">
            <v>AY-00228</v>
          </cell>
          <cell r="B56" t="str">
            <v>MNG</v>
          </cell>
        </row>
        <row r="57">
          <cell r="A57" t="str">
            <v>AY-00236</v>
          </cell>
          <cell r="B57" t="str">
            <v>PTT Kargo</v>
          </cell>
        </row>
        <row r="58">
          <cell r="A58" t="str">
            <v>AY-00267</v>
          </cell>
          <cell r="B58" t="str">
            <v>Yurtiçi</v>
          </cell>
        </row>
        <row r="59">
          <cell r="A59" t="str">
            <v>AY-00286</v>
          </cell>
          <cell r="B59" t="str">
            <v>MNG</v>
          </cell>
        </row>
        <row r="60">
          <cell r="A60" t="str">
            <v>AY-00298</v>
          </cell>
          <cell r="B60" t="str">
            <v>PTT Kargo</v>
          </cell>
        </row>
        <row r="61">
          <cell r="A61" t="str">
            <v>AY-00360</v>
          </cell>
          <cell r="B61" t="str">
            <v>MNG</v>
          </cell>
        </row>
        <row r="62">
          <cell r="A62" t="str">
            <v>AY-00415</v>
          </cell>
          <cell r="B62" t="str">
            <v>Yurtiçi</v>
          </cell>
        </row>
        <row r="63">
          <cell r="A63" t="str">
            <v>AY-00465</v>
          </cell>
          <cell r="B63" t="str">
            <v>MNG</v>
          </cell>
        </row>
        <row r="64">
          <cell r="A64" t="str">
            <v>AY-00466</v>
          </cell>
          <cell r="B64" t="str">
            <v>Yurtiçi</v>
          </cell>
        </row>
        <row r="65">
          <cell r="A65" t="str">
            <v>AY-00513</v>
          </cell>
          <cell r="B65" t="str">
            <v>MNG</v>
          </cell>
        </row>
        <row r="66">
          <cell r="A66" t="str">
            <v>AY-00548</v>
          </cell>
          <cell r="B66" t="str">
            <v>Yurtiçi</v>
          </cell>
        </row>
        <row r="67">
          <cell r="A67" t="str">
            <v>AY-00560</v>
          </cell>
          <cell r="B67" t="str">
            <v>MNG</v>
          </cell>
        </row>
        <row r="68">
          <cell r="A68" t="str">
            <v>AY-00588</v>
          </cell>
          <cell r="B68" t="str">
            <v>MNG</v>
          </cell>
        </row>
        <row r="69">
          <cell r="A69" t="str">
            <v>AY-00606</v>
          </cell>
          <cell r="B69" t="str">
            <v>MNG</v>
          </cell>
        </row>
        <row r="70">
          <cell r="A70" t="str">
            <v>AY-0061</v>
          </cell>
          <cell r="B70" t="str">
            <v>Yurtiçi</v>
          </cell>
        </row>
        <row r="71">
          <cell r="A71" t="str">
            <v>AY-00615</v>
          </cell>
          <cell r="B71" t="str">
            <v>Yurtiçi</v>
          </cell>
        </row>
        <row r="72">
          <cell r="A72" t="str">
            <v>AY-0064</v>
          </cell>
          <cell r="B72" t="str">
            <v>PTT Kargo</v>
          </cell>
        </row>
        <row r="73">
          <cell r="A73" t="str">
            <v>AY-00682</v>
          </cell>
          <cell r="B73" t="str">
            <v>PTT Kargo</v>
          </cell>
        </row>
        <row r="74">
          <cell r="A74" t="str">
            <v>AY-00716</v>
          </cell>
          <cell r="B74" t="str">
            <v>MNG</v>
          </cell>
        </row>
        <row r="75">
          <cell r="A75" t="str">
            <v>AY-00760</v>
          </cell>
          <cell r="B75" t="str">
            <v>PTT Kargo</v>
          </cell>
        </row>
        <row r="76">
          <cell r="A76" t="str">
            <v>AY-00822</v>
          </cell>
          <cell r="B76" t="str">
            <v>MNG</v>
          </cell>
        </row>
        <row r="77">
          <cell r="A77" t="str">
            <v>AY-00863</v>
          </cell>
          <cell r="B77" t="str">
            <v>PTT Kargo</v>
          </cell>
        </row>
        <row r="78">
          <cell r="A78" t="str">
            <v>AY-00916</v>
          </cell>
          <cell r="B78" t="str">
            <v>MNG</v>
          </cell>
        </row>
        <row r="79">
          <cell r="A79" t="str">
            <v>AY-00921</v>
          </cell>
          <cell r="B79" t="str">
            <v>Yurtiçi</v>
          </cell>
        </row>
        <row r="80">
          <cell r="A80" t="str">
            <v>AZ-00436</v>
          </cell>
          <cell r="B80" t="str">
            <v>PTT Kargo</v>
          </cell>
        </row>
        <row r="81">
          <cell r="A81" t="str">
            <v>AZ-00520</v>
          </cell>
          <cell r="B81" t="str">
            <v>Yurtiçi</v>
          </cell>
        </row>
        <row r="82">
          <cell r="A82" t="str">
            <v>BA-0031</v>
          </cell>
          <cell r="B82" t="str">
            <v>MNG</v>
          </cell>
        </row>
        <row r="83">
          <cell r="A83" t="str">
            <v>BA-00511</v>
          </cell>
          <cell r="B83" t="str">
            <v>PTT Kargo</v>
          </cell>
        </row>
        <row r="84">
          <cell r="A84" t="str">
            <v>BA-00523</v>
          </cell>
          <cell r="B84" t="str">
            <v>Yurtiçi</v>
          </cell>
        </row>
        <row r="85">
          <cell r="A85" t="str">
            <v>BA-00524</v>
          </cell>
          <cell r="B85" t="str">
            <v>PTT Kargo</v>
          </cell>
        </row>
        <row r="86">
          <cell r="A86" t="str">
            <v>BA-00526</v>
          </cell>
          <cell r="B86" t="str">
            <v>MNG</v>
          </cell>
        </row>
        <row r="87">
          <cell r="A87" t="str">
            <v>BA-00567</v>
          </cell>
          <cell r="B87" t="str">
            <v>PTT Kargo</v>
          </cell>
        </row>
        <row r="88">
          <cell r="A88" t="str">
            <v>BA-00653</v>
          </cell>
          <cell r="B88" t="str">
            <v>Yurtiçi</v>
          </cell>
        </row>
        <row r="89">
          <cell r="A89" t="str">
            <v>BA-00666</v>
          </cell>
          <cell r="B89" t="str">
            <v>MNG</v>
          </cell>
        </row>
        <row r="90">
          <cell r="A90" t="str">
            <v>BA-00795</v>
          </cell>
          <cell r="B90" t="str">
            <v>MNG</v>
          </cell>
        </row>
        <row r="91">
          <cell r="A91" t="str">
            <v>BA-00856</v>
          </cell>
          <cell r="B91" t="str">
            <v>PTT Kargo</v>
          </cell>
        </row>
        <row r="92">
          <cell r="A92" t="str">
            <v>BE-00110</v>
          </cell>
          <cell r="B92" t="str">
            <v>PTT Kargo</v>
          </cell>
        </row>
        <row r="93">
          <cell r="A93" t="str">
            <v>BE-00155</v>
          </cell>
          <cell r="B93" t="str">
            <v>MNG</v>
          </cell>
        </row>
        <row r="94">
          <cell r="A94" t="str">
            <v>BE-00246</v>
          </cell>
          <cell r="B94" t="str">
            <v>Yurtiçi</v>
          </cell>
        </row>
        <row r="95">
          <cell r="A95" t="str">
            <v>BE-00259</v>
          </cell>
          <cell r="B95" t="str">
            <v>Yurtiçi</v>
          </cell>
        </row>
        <row r="96">
          <cell r="A96" t="str">
            <v>BE-00260</v>
          </cell>
          <cell r="B96" t="str">
            <v>Yurtiçi</v>
          </cell>
        </row>
        <row r="97">
          <cell r="A97" t="str">
            <v>BE-00294</v>
          </cell>
          <cell r="B97" t="str">
            <v>Yurtiçi</v>
          </cell>
        </row>
        <row r="98">
          <cell r="A98" t="str">
            <v>BE-00320</v>
          </cell>
          <cell r="B98" t="str">
            <v>MNG</v>
          </cell>
        </row>
        <row r="99">
          <cell r="A99" t="str">
            <v>BE-00341</v>
          </cell>
          <cell r="B99" t="str">
            <v>Yurtiçi</v>
          </cell>
        </row>
        <row r="100">
          <cell r="A100" t="str">
            <v>BE-00444</v>
          </cell>
          <cell r="B100" t="str">
            <v>MNG</v>
          </cell>
        </row>
        <row r="101">
          <cell r="A101" t="str">
            <v>BE-00476</v>
          </cell>
          <cell r="B101" t="str">
            <v>MNG</v>
          </cell>
        </row>
        <row r="102">
          <cell r="A102" t="str">
            <v>BE-00554</v>
          </cell>
          <cell r="B102" t="str">
            <v>Yurtiçi</v>
          </cell>
        </row>
        <row r="103">
          <cell r="A103" t="str">
            <v>BE-00620</v>
          </cell>
          <cell r="B103" t="str">
            <v>Yurtiçi</v>
          </cell>
        </row>
        <row r="104">
          <cell r="A104" t="str">
            <v>BE-00636</v>
          </cell>
          <cell r="B104" t="str">
            <v>MNG</v>
          </cell>
        </row>
        <row r="105">
          <cell r="A105" t="str">
            <v>BE-00649</v>
          </cell>
          <cell r="B105" t="str">
            <v>Yurtiçi</v>
          </cell>
        </row>
        <row r="106">
          <cell r="A106" t="str">
            <v>BE-00772</v>
          </cell>
          <cell r="B106" t="str">
            <v>MNG</v>
          </cell>
        </row>
        <row r="107">
          <cell r="A107" t="str">
            <v>BE-00903</v>
          </cell>
          <cell r="B107" t="str">
            <v>MNG</v>
          </cell>
        </row>
        <row r="108">
          <cell r="A108" t="str">
            <v>BE-00914</v>
          </cell>
          <cell r="B108" t="str">
            <v>MNG</v>
          </cell>
        </row>
        <row r="109">
          <cell r="A109" t="str">
            <v>Bİ-00117</v>
          </cell>
          <cell r="B109" t="str">
            <v>MNG</v>
          </cell>
        </row>
        <row r="110">
          <cell r="A110" t="str">
            <v>Bİ-00209</v>
          </cell>
          <cell r="B110" t="str">
            <v>PTT Kargo</v>
          </cell>
        </row>
        <row r="111">
          <cell r="A111" t="str">
            <v>Bİ-00218</v>
          </cell>
          <cell r="B111" t="str">
            <v>Yurtiçi</v>
          </cell>
        </row>
        <row r="112">
          <cell r="A112" t="str">
            <v>Bİ-00241</v>
          </cell>
          <cell r="B112" t="str">
            <v>PTT Kargo</v>
          </cell>
        </row>
        <row r="113">
          <cell r="A113" t="str">
            <v>Bİ-0029</v>
          </cell>
          <cell r="B113" t="str">
            <v>PTT Kargo</v>
          </cell>
        </row>
        <row r="114">
          <cell r="A114" t="str">
            <v>Bİ-00304</v>
          </cell>
          <cell r="B114" t="str">
            <v>MNG</v>
          </cell>
        </row>
        <row r="115">
          <cell r="A115" t="str">
            <v>Bİ-00356</v>
          </cell>
          <cell r="B115" t="str">
            <v>MNG</v>
          </cell>
        </row>
        <row r="116">
          <cell r="A116" t="str">
            <v>Bİ-00530</v>
          </cell>
          <cell r="B116" t="str">
            <v>MNG</v>
          </cell>
        </row>
        <row r="117">
          <cell r="A117" t="str">
            <v>Bİ-00791</v>
          </cell>
          <cell r="B117" t="str">
            <v>MNG</v>
          </cell>
        </row>
        <row r="118">
          <cell r="A118" t="str">
            <v>Bİ-00870</v>
          </cell>
          <cell r="B118" t="str">
            <v>PTT Kargo</v>
          </cell>
        </row>
        <row r="119">
          <cell r="A119" t="str">
            <v>BU-00106</v>
          </cell>
          <cell r="B119" t="str">
            <v>MNG</v>
          </cell>
        </row>
        <row r="120">
          <cell r="A120" t="str">
            <v>BU-00119</v>
          </cell>
          <cell r="B120" t="str">
            <v>Yurtiçi</v>
          </cell>
        </row>
        <row r="121">
          <cell r="A121" t="str">
            <v>BU-00128</v>
          </cell>
          <cell r="B121" t="str">
            <v>Yurtiçi</v>
          </cell>
        </row>
        <row r="122">
          <cell r="A122" t="str">
            <v>BU-00134</v>
          </cell>
          <cell r="B122" t="str">
            <v>Yurtiçi</v>
          </cell>
        </row>
        <row r="123">
          <cell r="A123" t="str">
            <v>BU-00261</v>
          </cell>
          <cell r="B123" t="str">
            <v>PTT Kargo</v>
          </cell>
        </row>
        <row r="124">
          <cell r="A124" t="str">
            <v>BU-0027</v>
          </cell>
          <cell r="B124" t="str">
            <v>Yurtiçi</v>
          </cell>
        </row>
        <row r="125">
          <cell r="A125" t="str">
            <v>BU-00307</v>
          </cell>
          <cell r="B125" t="str">
            <v>PTT Kargo</v>
          </cell>
        </row>
        <row r="126">
          <cell r="A126" t="str">
            <v>BU-00456</v>
          </cell>
          <cell r="B126" t="str">
            <v>Yurtiçi</v>
          </cell>
        </row>
        <row r="127">
          <cell r="A127" t="str">
            <v>BU-00518</v>
          </cell>
          <cell r="B127" t="str">
            <v>Yurtiçi</v>
          </cell>
        </row>
        <row r="128">
          <cell r="A128" t="str">
            <v>BU-00609</v>
          </cell>
          <cell r="B128" t="str">
            <v>Yurtiçi</v>
          </cell>
        </row>
        <row r="129">
          <cell r="A129" t="str">
            <v>BU-00692</v>
          </cell>
          <cell r="B129" t="str">
            <v>MNG</v>
          </cell>
        </row>
        <row r="130">
          <cell r="A130" t="str">
            <v>BU-0070</v>
          </cell>
          <cell r="B130" t="str">
            <v>PTT Kargo</v>
          </cell>
        </row>
        <row r="131">
          <cell r="A131" t="str">
            <v>BU-00745</v>
          </cell>
          <cell r="B131" t="str">
            <v>PTT Kargo</v>
          </cell>
        </row>
        <row r="132">
          <cell r="A132" t="str">
            <v>BU-00757</v>
          </cell>
          <cell r="B132" t="str">
            <v>PTT Kargo</v>
          </cell>
        </row>
        <row r="133">
          <cell r="A133" t="str">
            <v>BU-00812</v>
          </cell>
          <cell r="B133" t="str">
            <v>PTT Kargo</v>
          </cell>
        </row>
        <row r="134">
          <cell r="A134" t="str">
            <v>BU-00828</v>
          </cell>
          <cell r="B134" t="str">
            <v>Yurtiçi</v>
          </cell>
        </row>
        <row r="135">
          <cell r="A135" t="str">
            <v>BU-00838</v>
          </cell>
          <cell r="B135" t="str">
            <v>MNG</v>
          </cell>
        </row>
        <row r="136">
          <cell r="A136" t="str">
            <v>BÜ-00694</v>
          </cell>
          <cell r="B136" t="str">
            <v>Yurtiçi</v>
          </cell>
        </row>
        <row r="137">
          <cell r="A137" t="str">
            <v>CA-00417</v>
          </cell>
          <cell r="B137" t="str">
            <v>Yurtiçi</v>
          </cell>
        </row>
        <row r="138">
          <cell r="A138" t="str">
            <v>CA-00633</v>
          </cell>
          <cell r="B138" t="str">
            <v>MNG</v>
          </cell>
        </row>
        <row r="139">
          <cell r="A139" t="str">
            <v>CE-00151</v>
          </cell>
          <cell r="B139" t="str">
            <v>Yurtiçi</v>
          </cell>
        </row>
        <row r="140">
          <cell r="A140" t="str">
            <v>CE-00181</v>
          </cell>
          <cell r="B140" t="str">
            <v>PTT Kargo</v>
          </cell>
        </row>
        <row r="141">
          <cell r="A141" t="str">
            <v>CE-0037</v>
          </cell>
          <cell r="B141" t="str">
            <v>Yurtiçi</v>
          </cell>
        </row>
        <row r="142">
          <cell r="A142" t="str">
            <v>CE-00395</v>
          </cell>
          <cell r="B142" t="str">
            <v>Yurtiçi</v>
          </cell>
        </row>
        <row r="143">
          <cell r="A143" t="str">
            <v>CE-0041</v>
          </cell>
          <cell r="B143" t="str">
            <v>Yurtiçi</v>
          </cell>
        </row>
        <row r="144">
          <cell r="A144" t="str">
            <v>CE-00434</v>
          </cell>
          <cell r="B144" t="str">
            <v>PTT Kargo</v>
          </cell>
        </row>
        <row r="145">
          <cell r="A145" t="str">
            <v>CE-00447</v>
          </cell>
          <cell r="B145" t="str">
            <v>MNG</v>
          </cell>
        </row>
        <row r="146">
          <cell r="A146" t="str">
            <v>CE-00597</v>
          </cell>
          <cell r="B146" t="str">
            <v>Yurtiçi</v>
          </cell>
        </row>
        <row r="147">
          <cell r="A147" t="str">
            <v>CE-00689</v>
          </cell>
          <cell r="B147" t="str">
            <v>MNG</v>
          </cell>
        </row>
        <row r="148">
          <cell r="A148" t="str">
            <v>CE-00786</v>
          </cell>
          <cell r="B148" t="str">
            <v>Yurtiçi</v>
          </cell>
        </row>
        <row r="149">
          <cell r="A149" t="str">
            <v>CE-00874</v>
          </cell>
          <cell r="B149" t="str">
            <v>PTT Kargo</v>
          </cell>
        </row>
        <row r="150">
          <cell r="A150" t="str">
            <v>Cİ-00292</v>
          </cell>
          <cell r="B150" t="str">
            <v>MNG</v>
          </cell>
        </row>
        <row r="151">
          <cell r="A151" t="str">
            <v>CU-00482</v>
          </cell>
          <cell r="B151" t="str">
            <v>Yurtiçi</v>
          </cell>
        </row>
        <row r="152">
          <cell r="A152" t="str">
            <v>CU-00858</v>
          </cell>
          <cell r="B152" t="str">
            <v>PTT Kargo</v>
          </cell>
        </row>
        <row r="153">
          <cell r="A153" t="str">
            <v>ÇA-00848</v>
          </cell>
          <cell r="B153" t="str">
            <v>MNG</v>
          </cell>
        </row>
        <row r="154">
          <cell r="A154" t="str">
            <v>ÇE-0018</v>
          </cell>
          <cell r="B154" t="str">
            <v>Yurtiçi</v>
          </cell>
        </row>
        <row r="155">
          <cell r="A155" t="str">
            <v>ÇE-00318</v>
          </cell>
          <cell r="B155" t="str">
            <v>MNG</v>
          </cell>
        </row>
        <row r="156">
          <cell r="A156" t="str">
            <v>ÇE-00414</v>
          </cell>
          <cell r="B156" t="str">
            <v>Yurtiçi</v>
          </cell>
        </row>
        <row r="157">
          <cell r="A157" t="str">
            <v>ÇE-00510</v>
          </cell>
          <cell r="B157" t="str">
            <v>MNG</v>
          </cell>
        </row>
        <row r="158">
          <cell r="A158" t="str">
            <v>ÇE-00800</v>
          </cell>
          <cell r="B158" t="str">
            <v>MNG</v>
          </cell>
        </row>
        <row r="159">
          <cell r="A159" t="str">
            <v>DE-00210</v>
          </cell>
          <cell r="B159" t="str">
            <v>PTT Kargo</v>
          </cell>
        </row>
        <row r="160">
          <cell r="A160" t="str">
            <v>DE-00258</v>
          </cell>
          <cell r="B160" t="str">
            <v>PTT Kargo</v>
          </cell>
        </row>
        <row r="161">
          <cell r="A161" t="str">
            <v>DE-00272</v>
          </cell>
          <cell r="B161" t="str">
            <v>Yurtiçi</v>
          </cell>
        </row>
        <row r="162">
          <cell r="A162" t="str">
            <v>DE-00275</v>
          </cell>
          <cell r="B162" t="str">
            <v>PTT Kargo</v>
          </cell>
        </row>
        <row r="163">
          <cell r="A163" t="str">
            <v>DE-00280</v>
          </cell>
          <cell r="B163" t="str">
            <v>PTT Kargo</v>
          </cell>
        </row>
        <row r="164">
          <cell r="A164" t="str">
            <v>DE-00522</v>
          </cell>
          <cell r="B164" t="str">
            <v>MNG</v>
          </cell>
        </row>
        <row r="165">
          <cell r="A165" t="str">
            <v>DE-00559</v>
          </cell>
          <cell r="B165" t="str">
            <v>MNG</v>
          </cell>
        </row>
        <row r="166">
          <cell r="A166" t="str">
            <v>DE-00629</v>
          </cell>
          <cell r="B166" t="str">
            <v>Yurtiçi</v>
          </cell>
        </row>
        <row r="167">
          <cell r="A167" t="str">
            <v>DE-00661</v>
          </cell>
          <cell r="B167" t="str">
            <v>MNG</v>
          </cell>
        </row>
        <row r="168">
          <cell r="A168" t="str">
            <v>DE-00740</v>
          </cell>
          <cell r="B168" t="str">
            <v>PTT Kargo</v>
          </cell>
        </row>
        <row r="169">
          <cell r="A169" t="str">
            <v>DE-00768</v>
          </cell>
          <cell r="B169" t="str">
            <v>PTT Kargo</v>
          </cell>
        </row>
        <row r="170">
          <cell r="A170" t="str">
            <v>DE-00843</v>
          </cell>
          <cell r="B170" t="str">
            <v>Yurtiçi</v>
          </cell>
        </row>
        <row r="171">
          <cell r="A171" t="str">
            <v>Dİ-00129</v>
          </cell>
          <cell r="B171" t="str">
            <v>Yurtiçi</v>
          </cell>
        </row>
        <row r="172">
          <cell r="A172" t="str">
            <v>Dİ-00157</v>
          </cell>
          <cell r="B172" t="str">
            <v>PTT Kargo</v>
          </cell>
        </row>
        <row r="173">
          <cell r="A173" t="str">
            <v>Dİ-00380</v>
          </cell>
          <cell r="B173" t="str">
            <v>Yurtiçi</v>
          </cell>
        </row>
        <row r="174">
          <cell r="A174" t="str">
            <v>Dİ-00437</v>
          </cell>
          <cell r="B174" t="str">
            <v>MNG</v>
          </cell>
        </row>
        <row r="175">
          <cell r="A175" t="str">
            <v>Dİ-00508</v>
          </cell>
          <cell r="B175" t="str">
            <v>Yurtiçi</v>
          </cell>
        </row>
        <row r="176">
          <cell r="A176" t="str">
            <v>Dİ-00637</v>
          </cell>
          <cell r="B176" t="str">
            <v>PTT Kargo</v>
          </cell>
        </row>
        <row r="177">
          <cell r="A177" t="str">
            <v>Dİ-0065</v>
          </cell>
          <cell r="B177" t="str">
            <v>Yurtiçi</v>
          </cell>
        </row>
        <row r="178">
          <cell r="A178" t="str">
            <v>DO-00460</v>
          </cell>
          <cell r="B178" t="str">
            <v>Yurtiçi</v>
          </cell>
        </row>
        <row r="179">
          <cell r="A179" t="str">
            <v>DU-00418</v>
          </cell>
          <cell r="B179" t="str">
            <v>PTT Kargo</v>
          </cell>
        </row>
        <row r="180">
          <cell r="A180" t="str">
            <v>DU-00546</v>
          </cell>
          <cell r="B180" t="str">
            <v>PTT Kargo</v>
          </cell>
        </row>
        <row r="181">
          <cell r="A181" t="str">
            <v>DU-00578</v>
          </cell>
          <cell r="B181" t="str">
            <v>PTT Kargo</v>
          </cell>
        </row>
        <row r="182">
          <cell r="A182" t="str">
            <v>EB-00112</v>
          </cell>
          <cell r="B182" t="str">
            <v>MNG</v>
          </cell>
        </row>
        <row r="183">
          <cell r="A183" t="str">
            <v>EB-00438</v>
          </cell>
          <cell r="B183" t="str">
            <v>MNG</v>
          </cell>
        </row>
        <row r="184">
          <cell r="A184" t="str">
            <v>EB-00598</v>
          </cell>
          <cell r="B184" t="str">
            <v>MNG</v>
          </cell>
        </row>
        <row r="185">
          <cell r="A185" t="str">
            <v>EB-00668</v>
          </cell>
          <cell r="B185" t="str">
            <v>Yurtiçi</v>
          </cell>
        </row>
        <row r="186">
          <cell r="A186" t="str">
            <v>EB-00690</v>
          </cell>
          <cell r="B186" t="str">
            <v>Yurtiçi</v>
          </cell>
        </row>
        <row r="187">
          <cell r="A187" t="str">
            <v>ED-00741</v>
          </cell>
          <cell r="B187" t="str">
            <v>Yurtiçi</v>
          </cell>
        </row>
        <row r="188">
          <cell r="A188" t="str">
            <v>ED-00841</v>
          </cell>
          <cell r="B188" t="str">
            <v>PTT Kargo</v>
          </cell>
        </row>
        <row r="189">
          <cell r="A189" t="str">
            <v>EF-00709</v>
          </cell>
          <cell r="B189" t="str">
            <v>Yurtiçi</v>
          </cell>
        </row>
        <row r="190">
          <cell r="A190" t="str">
            <v>EF-00871</v>
          </cell>
          <cell r="B190" t="str">
            <v>MNG</v>
          </cell>
        </row>
        <row r="191">
          <cell r="A191" t="str">
            <v>EL-00216</v>
          </cell>
          <cell r="B191" t="str">
            <v>Yurtiçi</v>
          </cell>
        </row>
        <row r="192">
          <cell r="A192" t="str">
            <v>EL-00227</v>
          </cell>
          <cell r="B192" t="str">
            <v>MNG</v>
          </cell>
        </row>
        <row r="193">
          <cell r="A193" t="str">
            <v>EL-00247</v>
          </cell>
          <cell r="B193" t="str">
            <v>Yurtiçi</v>
          </cell>
        </row>
        <row r="194">
          <cell r="A194" t="str">
            <v>EL-00486</v>
          </cell>
          <cell r="B194" t="str">
            <v>Yurtiçi</v>
          </cell>
        </row>
        <row r="195">
          <cell r="A195" t="str">
            <v>EL-00663</v>
          </cell>
          <cell r="B195" t="str">
            <v>MNG</v>
          </cell>
        </row>
        <row r="196">
          <cell r="A196" t="str">
            <v>EL-00677</v>
          </cell>
          <cell r="B196" t="str">
            <v>PTT Kargo</v>
          </cell>
        </row>
        <row r="197">
          <cell r="A197" t="str">
            <v>EL-00702</v>
          </cell>
          <cell r="B197" t="str">
            <v>PTT Kargo</v>
          </cell>
        </row>
        <row r="198">
          <cell r="A198" t="str">
            <v>EL-00731</v>
          </cell>
          <cell r="B198" t="str">
            <v>PTT Kargo</v>
          </cell>
        </row>
        <row r="199">
          <cell r="A199" t="str">
            <v>EL-00815</v>
          </cell>
          <cell r="B199" t="str">
            <v>PTT Kargo</v>
          </cell>
        </row>
        <row r="200">
          <cell r="A200" t="str">
            <v>EM-00130</v>
          </cell>
          <cell r="B200" t="str">
            <v>PTT Kargo</v>
          </cell>
        </row>
        <row r="201">
          <cell r="A201" t="str">
            <v>EM-00229</v>
          </cell>
          <cell r="B201" t="str">
            <v>PTT Kargo</v>
          </cell>
        </row>
        <row r="202">
          <cell r="A202" t="str">
            <v>EM-00240</v>
          </cell>
          <cell r="B202" t="str">
            <v>MNG</v>
          </cell>
        </row>
        <row r="203">
          <cell r="A203" t="str">
            <v>EM-00243</v>
          </cell>
          <cell r="B203" t="str">
            <v>PTT Kargo</v>
          </cell>
        </row>
        <row r="204">
          <cell r="A204" t="str">
            <v>EM-00248</v>
          </cell>
          <cell r="B204" t="str">
            <v>MNG</v>
          </cell>
        </row>
        <row r="205">
          <cell r="A205" t="str">
            <v>EM-00271</v>
          </cell>
          <cell r="B205" t="str">
            <v>PTT Kargo</v>
          </cell>
        </row>
        <row r="206">
          <cell r="A206" t="str">
            <v>EM-0028</v>
          </cell>
          <cell r="B206" t="str">
            <v>MNG</v>
          </cell>
        </row>
        <row r="207">
          <cell r="A207" t="str">
            <v>EM-00293</v>
          </cell>
          <cell r="B207" t="str">
            <v>PTT Kargo</v>
          </cell>
        </row>
        <row r="208">
          <cell r="A208" t="str">
            <v>EM-00322</v>
          </cell>
          <cell r="B208" t="str">
            <v>Yurtiçi</v>
          </cell>
        </row>
        <row r="209">
          <cell r="A209" t="str">
            <v>EM-00343</v>
          </cell>
          <cell r="B209" t="str">
            <v>MNG</v>
          </cell>
        </row>
        <row r="210">
          <cell r="A210" t="str">
            <v>EM-0035</v>
          </cell>
          <cell r="B210" t="str">
            <v>Yurtiçi</v>
          </cell>
        </row>
        <row r="211">
          <cell r="A211" t="str">
            <v>EM-00485</v>
          </cell>
          <cell r="B211" t="str">
            <v>PTT Kargo</v>
          </cell>
        </row>
        <row r="212">
          <cell r="A212" t="str">
            <v>EM-00527</v>
          </cell>
          <cell r="B212" t="str">
            <v>MNG</v>
          </cell>
        </row>
        <row r="213">
          <cell r="A213" t="str">
            <v>EM-0054</v>
          </cell>
          <cell r="B213" t="str">
            <v>Yurtiçi</v>
          </cell>
        </row>
        <row r="214">
          <cell r="A214" t="str">
            <v>EM-00587</v>
          </cell>
          <cell r="B214" t="str">
            <v>PTT Kargo</v>
          </cell>
        </row>
        <row r="215">
          <cell r="A215" t="str">
            <v>EM-0063</v>
          </cell>
          <cell r="B215" t="str">
            <v>PTT Kargo</v>
          </cell>
        </row>
        <row r="216">
          <cell r="A216" t="str">
            <v>EM-00641</v>
          </cell>
          <cell r="B216" t="str">
            <v>PTT Kargo</v>
          </cell>
        </row>
        <row r="217">
          <cell r="A217" t="str">
            <v>EM-00784</v>
          </cell>
          <cell r="B217" t="str">
            <v>PTT Kargo</v>
          </cell>
        </row>
        <row r="218">
          <cell r="A218" t="str">
            <v>EM-00792</v>
          </cell>
          <cell r="B218" t="str">
            <v>Yurtiçi</v>
          </cell>
        </row>
        <row r="219">
          <cell r="A219" t="str">
            <v>EM-00869</v>
          </cell>
          <cell r="B219" t="str">
            <v>PTT Kargo</v>
          </cell>
        </row>
        <row r="220">
          <cell r="A220" t="str">
            <v>EN-00142</v>
          </cell>
          <cell r="B220" t="str">
            <v>Yurtiçi</v>
          </cell>
        </row>
        <row r="221">
          <cell r="A221" t="str">
            <v>EN-00256</v>
          </cell>
          <cell r="B221" t="str">
            <v>Yurtiçi</v>
          </cell>
        </row>
        <row r="222">
          <cell r="A222" t="str">
            <v>EN-00489</v>
          </cell>
          <cell r="B222" t="str">
            <v>PTT Kargo</v>
          </cell>
        </row>
        <row r="223">
          <cell r="A223" t="str">
            <v>EN-00563</v>
          </cell>
          <cell r="B223" t="str">
            <v>Yurtiçi</v>
          </cell>
        </row>
        <row r="224">
          <cell r="A224" t="str">
            <v>EN-00725</v>
          </cell>
          <cell r="B224" t="str">
            <v>Yurtiçi</v>
          </cell>
        </row>
        <row r="225">
          <cell r="A225" t="str">
            <v>ER-00101</v>
          </cell>
          <cell r="B225" t="str">
            <v>MNG</v>
          </cell>
        </row>
        <row r="226">
          <cell r="A226" t="str">
            <v>ER-00135</v>
          </cell>
          <cell r="B226" t="str">
            <v>MNG</v>
          </cell>
        </row>
        <row r="227">
          <cell r="A227" t="str">
            <v>ER-00159</v>
          </cell>
          <cell r="B227" t="str">
            <v>MNG</v>
          </cell>
        </row>
        <row r="228">
          <cell r="A228" t="str">
            <v>ER-00183</v>
          </cell>
          <cell r="B228" t="str">
            <v>Yurtiçi</v>
          </cell>
        </row>
        <row r="229">
          <cell r="A229" t="str">
            <v>ER-00190</v>
          </cell>
          <cell r="B229" t="str">
            <v>Yurtiçi</v>
          </cell>
        </row>
        <row r="230">
          <cell r="A230" t="str">
            <v>ER-00254</v>
          </cell>
          <cell r="B230" t="str">
            <v>MNG</v>
          </cell>
        </row>
        <row r="231">
          <cell r="A231" t="str">
            <v>ER-00269</v>
          </cell>
          <cell r="B231" t="str">
            <v>MNG</v>
          </cell>
        </row>
        <row r="232">
          <cell r="A232" t="str">
            <v>ER-00296</v>
          </cell>
          <cell r="B232" t="str">
            <v>MNG</v>
          </cell>
        </row>
        <row r="233">
          <cell r="A233" t="str">
            <v>ER-00358</v>
          </cell>
          <cell r="B233" t="str">
            <v>Yurtiçi</v>
          </cell>
        </row>
        <row r="234">
          <cell r="A234" t="str">
            <v>ER-00386</v>
          </cell>
          <cell r="B234" t="str">
            <v>PTT Kargo</v>
          </cell>
        </row>
        <row r="235">
          <cell r="A235" t="str">
            <v>ER-00399</v>
          </cell>
          <cell r="B235" t="str">
            <v>PTT Kargo</v>
          </cell>
        </row>
        <row r="236">
          <cell r="A236" t="str">
            <v>ER-0043</v>
          </cell>
          <cell r="B236" t="str">
            <v>PTT Kargo</v>
          </cell>
        </row>
        <row r="237">
          <cell r="A237" t="str">
            <v>ER-00430</v>
          </cell>
          <cell r="B237" t="str">
            <v>Yurtiçi</v>
          </cell>
        </row>
        <row r="238">
          <cell r="A238" t="str">
            <v>ER-00439</v>
          </cell>
          <cell r="B238" t="str">
            <v>MNG</v>
          </cell>
        </row>
        <row r="239">
          <cell r="A239" t="str">
            <v>ER-00585</v>
          </cell>
          <cell r="B239" t="str">
            <v>Yurtiçi</v>
          </cell>
        </row>
        <row r="240">
          <cell r="A240" t="str">
            <v>ER-00594</v>
          </cell>
          <cell r="B240" t="str">
            <v>MNG</v>
          </cell>
        </row>
        <row r="241">
          <cell r="A241" t="str">
            <v>ER-00603</v>
          </cell>
          <cell r="B241" t="str">
            <v>PTT Kargo</v>
          </cell>
        </row>
        <row r="242">
          <cell r="A242" t="str">
            <v>ER-0066</v>
          </cell>
          <cell r="B242" t="str">
            <v>MNG</v>
          </cell>
        </row>
        <row r="243">
          <cell r="A243" t="str">
            <v>ER-00669</v>
          </cell>
          <cell r="B243" t="str">
            <v>MNG</v>
          </cell>
        </row>
        <row r="244">
          <cell r="A244" t="str">
            <v>ER-00687</v>
          </cell>
          <cell r="B244" t="str">
            <v>MNG</v>
          </cell>
        </row>
        <row r="245">
          <cell r="A245" t="str">
            <v>ER-00703</v>
          </cell>
          <cell r="B245" t="str">
            <v>Yurtiçi</v>
          </cell>
        </row>
        <row r="246">
          <cell r="A246" t="str">
            <v>ER-00707</v>
          </cell>
          <cell r="B246" t="str">
            <v>MNG</v>
          </cell>
        </row>
        <row r="247">
          <cell r="A247" t="str">
            <v>ER-00714</v>
          </cell>
          <cell r="B247" t="str">
            <v>Yurtiçi</v>
          </cell>
        </row>
        <row r="248">
          <cell r="A248" t="str">
            <v>ER-00736</v>
          </cell>
          <cell r="B248" t="str">
            <v>MNG</v>
          </cell>
        </row>
        <row r="249">
          <cell r="A249" t="str">
            <v>ER-00862</v>
          </cell>
          <cell r="B249" t="str">
            <v>Yurtiçi</v>
          </cell>
        </row>
        <row r="250">
          <cell r="A250" t="str">
            <v>ER-00884</v>
          </cell>
          <cell r="B250" t="str">
            <v>MNG</v>
          </cell>
        </row>
        <row r="251">
          <cell r="A251" t="str">
            <v>ER-00894</v>
          </cell>
          <cell r="B251" t="str">
            <v>MNG</v>
          </cell>
        </row>
        <row r="252">
          <cell r="A252" t="str">
            <v>ER-00896</v>
          </cell>
          <cell r="B252" t="str">
            <v>Yurtiçi</v>
          </cell>
        </row>
        <row r="253">
          <cell r="A253" t="str">
            <v>ER-00899</v>
          </cell>
          <cell r="B253" t="str">
            <v>Yurtiçi</v>
          </cell>
        </row>
        <row r="254">
          <cell r="A254" t="str">
            <v>ER-00913</v>
          </cell>
          <cell r="B254" t="str">
            <v>PTT Kargo</v>
          </cell>
        </row>
        <row r="255">
          <cell r="A255" t="str">
            <v>ER-0098</v>
          </cell>
          <cell r="B255" t="str">
            <v>MNG</v>
          </cell>
        </row>
        <row r="256">
          <cell r="A256" t="str">
            <v>ES-00140</v>
          </cell>
          <cell r="B256" t="str">
            <v>MNG</v>
          </cell>
        </row>
        <row r="257">
          <cell r="A257" t="str">
            <v>ES-00167</v>
          </cell>
          <cell r="B257" t="str">
            <v>PTT Kargo</v>
          </cell>
        </row>
        <row r="258">
          <cell r="A258" t="str">
            <v>ES-00213</v>
          </cell>
          <cell r="B258" t="str">
            <v>MNG</v>
          </cell>
        </row>
        <row r="259">
          <cell r="A259" t="str">
            <v>ES-00371</v>
          </cell>
          <cell r="B259" t="str">
            <v>Yurtiçi</v>
          </cell>
        </row>
        <row r="260">
          <cell r="A260" t="str">
            <v>ES-00421</v>
          </cell>
          <cell r="B260" t="str">
            <v>PTT Kargo</v>
          </cell>
        </row>
        <row r="261">
          <cell r="A261" t="str">
            <v>ES-00427</v>
          </cell>
          <cell r="B261" t="str">
            <v>MNG</v>
          </cell>
        </row>
        <row r="262">
          <cell r="A262" t="str">
            <v>ES-00635</v>
          </cell>
          <cell r="B262" t="str">
            <v>Yurtiçi</v>
          </cell>
        </row>
        <row r="263">
          <cell r="A263" t="str">
            <v>ES-00686</v>
          </cell>
          <cell r="B263" t="str">
            <v>PTT Kargo</v>
          </cell>
        </row>
        <row r="264">
          <cell r="A264" t="str">
            <v>ES-00706</v>
          </cell>
          <cell r="B264" t="str">
            <v>MNG</v>
          </cell>
        </row>
        <row r="265">
          <cell r="A265" t="str">
            <v>ES-00750</v>
          </cell>
          <cell r="B265" t="str">
            <v>PTT Kargo</v>
          </cell>
        </row>
        <row r="266">
          <cell r="A266" t="str">
            <v>ES-00820</v>
          </cell>
          <cell r="B266" t="str">
            <v>Yurtiçi</v>
          </cell>
        </row>
        <row r="267">
          <cell r="A267" t="str">
            <v>EV-00172</v>
          </cell>
          <cell r="B267" t="str">
            <v>PTT Kargo</v>
          </cell>
        </row>
        <row r="268">
          <cell r="A268" t="str">
            <v>EV-00368</v>
          </cell>
          <cell r="B268" t="str">
            <v>Yurtiçi</v>
          </cell>
        </row>
        <row r="269">
          <cell r="A269" t="str">
            <v>EV-00383</v>
          </cell>
          <cell r="B269" t="str">
            <v>Yurtiçi</v>
          </cell>
        </row>
        <row r="270">
          <cell r="A270" t="str">
            <v>EV-00681</v>
          </cell>
          <cell r="B270" t="str">
            <v>PTT Kargo</v>
          </cell>
        </row>
        <row r="271">
          <cell r="A271" t="str">
            <v>EV-0078</v>
          </cell>
          <cell r="B271" t="str">
            <v>MNG</v>
          </cell>
        </row>
        <row r="272">
          <cell r="A272" t="str">
            <v>EY-00675</v>
          </cell>
          <cell r="B272" t="str">
            <v>MNG</v>
          </cell>
        </row>
        <row r="273">
          <cell r="A273" t="str">
            <v>EY-00887</v>
          </cell>
          <cell r="B273" t="str">
            <v>PTT Kargo</v>
          </cell>
        </row>
        <row r="274">
          <cell r="A274" t="str">
            <v>FA-00103</v>
          </cell>
          <cell r="B274" t="str">
            <v>Yurtiçi</v>
          </cell>
        </row>
        <row r="275">
          <cell r="A275" t="str">
            <v>FA-00201</v>
          </cell>
          <cell r="B275" t="str">
            <v>Yurtiçi</v>
          </cell>
        </row>
        <row r="276">
          <cell r="A276" t="str">
            <v>FA-00221</v>
          </cell>
          <cell r="B276" t="str">
            <v>Yurtiçi</v>
          </cell>
        </row>
        <row r="277">
          <cell r="A277" t="str">
            <v>FA-00284</v>
          </cell>
          <cell r="B277" t="str">
            <v>MNG</v>
          </cell>
        </row>
        <row r="278">
          <cell r="A278" t="str">
            <v>FA-00326</v>
          </cell>
          <cell r="B278" t="str">
            <v>MNG</v>
          </cell>
        </row>
        <row r="279">
          <cell r="A279" t="str">
            <v>FA-00369</v>
          </cell>
          <cell r="B279" t="str">
            <v>MNG</v>
          </cell>
        </row>
        <row r="280">
          <cell r="A280" t="str">
            <v>FA-00385</v>
          </cell>
          <cell r="B280" t="str">
            <v>Yurtiçi</v>
          </cell>
        </row>
        <row r="281">
          <cell r="A281" t="str">
            <v>FA-00400</v>
          </cell>
          <cell r="B281" t="str">
            <v>Yurtiçi</v>
          </cell>
        </row>
        <row r="282">
          <cell r="A282" t="str">
            <v>FA-00413</v>
          </cell>
          <cell r="B282" t="str">
            <v>Yurtiçi</v>
          </cell>
        </row>
        <row r="283">
          <cell r="A283" t="str">
            <v>FA-0053</v>
          </cell>
          <cell r="B283" t="str">
            <v>Yurtiçi</v>
          </cell>
        </row>
        <row r="284">
          <cell r="A284" t="str">
            <v>FA-00631</v>
          </cell>
          <cell r="B284" t="str">
            <v>MNG</v>
          </cell>
        </row>
        <row r="285">
          <cell r="A285" t="str">
            <v>FA-00646</v>
          </cell>
          <cell r="B285" t="str">
            <v>Yurtiçi</v>
          </cell>
        </row>
        <row r="286">
          <cell r="A286" t="str">
            <v>FA-00723</v>
          </cell>
          <cell r="B286" t="str">
            <v>Yurtiçi</v>
          </cell>
        </row>
        <row r="287">
          <cell r="A287" t="str">
            <v>FA-00727</v>
          </cell>
          <cell r="B287" t="str">
            <v>Yurtiçi</v>
          </cell>
        </row>
        <row r="288">
          <cell r="A288" t="str">
            <v>FA-00766</v>
          </cell>
          <cell r="B288" t="str">
            <v>MNG</v>
          </cell>
        </row>
        <row r="289">
          <cell r="A289" t="str">
            <v>FA-00790</v>
          </cell>
          <cell r="B289" t="str">
            <v>PTT Kargo</v>
          </cell>
        </row>
        <row r="290">
          <cell r="A290" t="str">
            <v>FA-00860</v>
          </cell>
          <cell r="B290" t="str">
            <v>Yurtiçi</v>
          </cell>
        </row>
        <row r="291">
          <cell r="A291" t="str">
            <v>FA-00900</v>
          </cell>
          <cell r="B291" t="str">
            <v>Yurtiçi</v>
          </cell>
        </row>
        <row r="292">
          <cell r="A292" t="str">
            <v>FE-00114</v>
          </cell>
          <cell r="B292" t="str">
            <v>Yurtiçi</v>
          </cell>
        </row>
        <row r="293">
          <cell r="A293" t="str">
            <v>FE-00232</v>
          </cell>
          <cell r="B293" t="str">
            <v>MNG</v>
          </cell>
        </row>
        <row r="294">
          <cell r="A294" t="str">
            <v>FE-00325</v>
          </cell>
          <cell r="B294" t="str">
            <v>MNG</v>
          </cell>
        </row>
        <row r="295">
          <cell r="A295" t="str">
            <v>FE-00470</v>
          </cell>
          <cell r="B295" t="str">
            <v>MNG</v>
          </cell>
        </row>
        <row r="296">
          <cell r="A296" t="str">
            <v>FE-00473</v>
          </cell>
          <cell r="B296" t="str">
            <v>Yurtiçi</v>
          </cell>
        </row>
        <row r="297">
          <cell r="A297" t="str">
            <v>FE-00569</v>
          </cell>
          <cell r="B297" t="str">
            <v>Yurtiçi</v>
          </cell>
        </row>
        <row r="298">
          <cell r="A298" t="str">
            <v>FE-00601</v>
          </cell>
          <cell r="B298" t="str">
            <v>MNG</v>
          </cell>
        </row>
        <row r="299">
          <cell r="A299" t="str">
            <v>FE-00813</v>
          </cell>
          <cell r="B299" t="str">
            <v>MNG</v>
          </cell>
        </row>
        <row r="300">
          <cell r="A300" t="str">
            <v>FE-00829</v>
          </cell>
          <cell r="B300" t="str">
            <v>PTT Kargo</v>
          </cell>
        </row>
        <row r="301">
          <cell r="A301" t="str">
            <v>Fİ-00319</v>
          </cell>
          <cell r="B301" t="str">
            <v>PTT Kargo</v>
          </cell>
        </row>
        <row r="302">
          <cell r="A302" t="str">
            <v>Fİ-00381</v>
          </cell>
          <cell r="B302" t="str">
            <v>PTT Kargo</v>
          </cell>
        </row>
        <row r="303">
          <cell r="A303" t="str">
            <v>Fİ-00534</v>
          </cell>
          <cell r="B303" t="str">
            <v>Yurtiçi</v>
          </cell>
        </row>
        <row r="304">
          <cell r="A304" t="str">
            <v>Fİ-00562</v>
          </cell>
          <cell r="B304" t="str">
            <v>MNG</v>
          </cell>
        </row>
        <row r="305">
          <cell r="A305" t="str">
            <v>Fİ-0073</v>
          </cell>
          <cell r="B305" t="str">
            <v>MNG</v>
          </cell>
        </row>
        <row r="306">
          <cell r="A306" t="str">
            <v>Fİ-0075</v>
          </cell>
          <cell r="B306" t="str">
            <v>PTT Kargo</v>
          </cell>
        </row>
        <row r="307">
          <cell r="A307" t="str">
            <v>Fİ-00771</v>
          </cell>
          <cell r="B307" t="str">
            <v>PTT Kargo</v>
          </cell>
        </row>
        <row r="308">
          <cell r="A308" t="str">
            <v>Fİ-00833</v>
          </cell>
          <cell r="B308" t="str">
            <v>Yurtiçi</v>
          </cell>
        </row>
        <row r="309">
          <cell r="A309" t="str">
            <v>FU-00289</v>
          </cell>
          <cell r="B309" t="str">
            <v>Yurtiçi</v>
          </cell>
        </row>
        <row r="310">
          <cell r="A310" t="str">
            <v>FU-00300</v>
          </cell>
          <cell r="B310" t="str">
            <v>MNG</v>
          </cell>
        </row>
        <row r="311">
          <cell r="A311" t="str">
            <v>FU-00305</v>
          </cell>
          <cell r="B311" t="str">
            <v>PTT Kargo</v>
          </cell>
        </row>
        <row r="312">
          <cell r="A312" t="str">
            <v>FU-00547</v>
          </cell>
          <cell r="B312" t="str">
            <v>PTT Kargo</v>
          </cell>
        </row>
        <row r="313">
          <cell r="A313" t="str">
            <v>FU-00608</v>
          </cell>
          <cell r="B313" t="str">
            <v>PTT Kargo</v>
          </cell>
        </row>
        <row r="314">
          <cell r="A314" t="str">
            <v>FU-00648</v>
          </cell>
          <cell r="B314" t="str">
            <v>PTT Kargo</v>
          </cell>
        </row>
        <row r="315">
          <cell r="A315" t="str">
            <v>FU-00840</v>
          </cell>
          <cell r="B315" t="str">
            <v>MNG</v>
          </cell>
        </row>
        <row r="316">
          <cell r="A316" t="str">
            <v>FU-00886</v>
          </cell>
          <cell r="B316" t="str">
            <v>MNG</v>
          </cell>
        </row>
        <row r="317">
          <cell r="A317" t="str">
            <v>FU-00892</v>
          </cell>
          <cell r="B317" t="str">
            <v>MNG</v>
          </cell>
        </row>
        <row r="318">
          <cell r="A318" t="str">
            <v>FÜ-00910</v>
          </cell>
          <cell r="B318" t="str">
            <v>Yurtiçi</v>
          </cell>
        </row>
        <row r="319">
          <cell r="A319" t="str">
            <v>GA-00147</v>
          </cell>
          <cell r="B319" t="str">
            <v>PTT Kargo</v>
          </cell>
        </row>
        <row r="320">
          <cell r="A320" t="str">
            <v>GA-00424</v>
          </cell>
          <cell r="B320" t="str">
            <v>Yurtiçi</v>
          </cell>
        </row>
        <row r="321">
          <cell r="A321" t="str">
            <v>GO-00337</v>
          </cell>
          <cell r="B321" t="str">
            <v>PTT Kargo</v>
          </cell>
        </row>
        <row r="322">
          <cell r="A322" t="str">
            <v>GO-00711</v>
          </cell>
          <cell r="B322" t="str">
            <v>MNG</v>
          </cell>
        </row>
        <row r="323">
          <cell r="A323" t="str">
            <v>GÖ-00200</v>
          </cell>
          <cell r="B323" t="str">
            <v>Yurtiçi</v>
          </cell>
        </row>
        <row r="324">
          <cell r="A324" t="str">
            <v>GÖ-00321</v>
          </cell>
          <cell r="B324" t="str">
            <v>PTT Kargo</v>
          </cell>
        </row>
        <row r="325">
          <cell r="A325" t="str">
            <v>GÖ-00364</v>
          </cell>
          <cell r="B325" t="str">
            <v>MNG</v>
          </cell>
        </row>
        <row r="326">
          <cell r="A326" t="str">
            <v>GÖ-00378</v>
          </cell>
          <cell r="B326" t="str">
            <v>PTT Kargo</v>
          </cell>
        </row>
        <row r="327">
          <cell r="A327" t="str">
            <v>GÖ-0042</v>
          </cell>
          <cell r="B327" t="str">
            <v>PTT Kargo</v>
          </cell>
        </row>
        <row r="328">
          <cell r="A328" t="str">
            <v>GÖ-00650</v>
          </cell>
          <cell r="B328" t="str">
            <v>MNG</v>
          </cell>
        </row>
        <row r="329">
          <cell r="A329" t="str">
            <v>GÖ-00808</v>
          </cell>
          <cell r="B329" t="str">
            <v>MNG</v>
          </cell>
        </row>
        <row r="330">
          <cell r="A330" t="str">
            <v>GÖ-00929</v>
          </cell>
          <cell r="B330" t="str">
            <v>PTT Kargo</v>
          </cell>
        </row>
        <row r="331">
          <cell r="A331" t="str">
            <v>GÖ-0097</v>
          </cell>
          <cell r="B331" t="str">
            <v>MNG</v>
          </cell>
        </row>
        <row r="332">
          <cell r="A332" t="str">
            <v>GÜ-0016</v>
          </cell>
          <cell r="B332" t="str">
            <v>MNG</v>
          </cell>
        </row>
        <row r="333">
          <cell r="A333" t="str">
            <v>GÜ-00165</v>
          </cell>
          <cell r="B333" t="str">
            <v>MNG</v>
          </cell>
        </row>
        <row r="334">
          <cell r="A334" t="str">
            <v>GÜ-00174</v>
          </cell>
          <cell r="B334" t="str">
            <v>Yurtiçi</v>
          </cell>
        </row>
        <row r="335">
          <cell r="A335" t="str">
            <v>GÜ-0019</v>
          </cell>
          <cell r="B335" t="str">
            <v>PTT Kargo</v>
          </cell>
        </row>
        <row r="336">
          <cell r="A336" t="str">
            <v>GÜ-00193</v>
          </cell>
          <cell r="B336" t="str">
            <v>PTT Kargo</v>
          </cell>
        </row>
        <row r="337">
          <cell r="A337" t="str">
            <v>GÜ-00277</v>
          </cell>
          <cell r="B337" t="str">
            <v>MNG</v>
          </cell>
        </row>
        <row r="338">
          <cell r="A338" t="str">
            <v>GÜ-00309</v>
          </cell>
          <cell r="B338" t="str">
            <v>PTT Kargo</v>
          </cell>
        </row>
        <row r="339">
          <cell r="A339" t="str">
            <v>GÜ-00312</v>
          </cell>
          <cell r="B339" t="str">
            <v>MNG</v>
          </cell>
        </row>
        <row r="340">
          <cell r="A340" t="str">
            <v>GÜ-00348</v>
          </cell>
          <cell r="B340" t="str">
            <v>MNG</v>
          </cell>
        </row>
        <row r="341">
          <cell r="A341" t="str">
            <v>GÜ-00392</v>
          </cell>
          <cell r="B341" t="str">
            <v>PTT Kargo</v>
          </cell>
        </row>
        <row r="342">
          <cell r="A342" t="str">
            <v>GÜ-00432</v>
          </cell>
          <cell r="B342" t="str">
            <v>MNG</v>
          </cell>
        </row>
        <row r="343">
          <cell r="A343" t="str">
            <v>GÜ-00450</v>
          </cell>
          <cell r="B343" t="str">
            <v>Yurtiçi</v>
          </cell>
        </row>
        <row r="344">
          <cell r="A344" t="str">
            <v>GÜ-00457</v>
          </cell>
          <cell r="B344" t="str">
            <v>PTT Kargo</v>
          </cell>
        </row>
        <row r="345">
          <cell r="A345" t="str">
            <v>GÜ-0049</v>
          </cell>
          <cell r="B345" t="str">
            <v>PTT Kargo</v>
          </cell>
        </row>
        <row r="346">
          <cell r="A346" t="str">
            <v>GÜ-00503</v>
          </cell>
          <cell r="B346" t="str">
            <v>MNG</v>
          </cell>
        </row>
        <row r="347">
          <cell r="A347" t="str">
            <v>GÜ-0080</v>
          </cell>
          <cell r="B347" t="str">
            <v>MNG</v>
          </cell>
        </row>
        <row r="348">
          <cell r="A348" t="str">
            <v>GÜ-0082</v>
          </cell>
          <cell r="B348" t="str">
            <v>PTT Kargo</v>
          </cell>
        </row>
        <row r="349">
          <cell r="A349" t="str">
            <v>GÜ-00928</v>
          </cell>
          <cell r="B349" t="str">
            <v>PTT Kargo</v>
          </cell>
        </row>
        <row r="350">
          <cell r="A350" t="str">
            <v>HA-00132</v>
          </cell>
          <cell r="B350" t="str">
            <v>Yurtiçi</v>
          </cell>
        </row>
        <row r="351">
          <cell r="A351" t="str">
            <v>HA-00136</v>
          </cell>
          <cell r="B351" t="str">
            <v>Yurtiçi</v>
          </cell>
        </row>
        <row r="352">
          <cell r="A352" t="str">
            <v>HA-00164</v>
          </cell>
          <cell r="B352" t="str">
            <v>Yurtiçi</v>
          </cell>
        </row>
        <row r="353">
          <cell r="A353" t="str">
            <v>HA-00189</v>
          </cell>
          <cell r="B353" t="str">
            <v>Yurtiçi</v>
          </cell>
        </row>
        <row r="354">
          <cell r="A354" t="str">
            <v>HA-00192</v>
          </cell>
          <cell r="B354" t="str">
            <v>PTT Kargo</v>
          </cell>
        </row>
        <row r="355">
          <cell r="A355" t="str">
            <v>HA-00212</v>
          </cell>
          <cell r="B355" t="str">
            <v>MNG</v>
          </cell>
        </row>
        <row r="356">
          <cell r="A356" t="str">
            <v>HA-00217</v>
          </cell>
          <cell r="B356" t="str">
            <v>PTT Kargo</v>
          </cell>
        </row>
        <row r="357">
          <cell r="A357" t="str">
            <v>HA-00224</v>
          </cell>
          <cell r="B357" t="str">
            <v>PTT Kargo</v>
          </cell>
        </row>
        <row r="358">
          <cell r="A358" t="str">
            <v>HA-00251</v>
          </cell>
          <cell r="B358" t="str">
            <v>MNG</v>
          </cell>
        </row>
        <row r="359">
          <cell r="A359" t="str">
            <v>HA-00314</v>
          </cell>
          <cell r="B359" t="str">
            <v>MNG</v>
          </cell>
        </row>
        <row r="360">
          <cell r="A360" t="str">
            <v>HA-00327</v>
          </cell>
          <cell r="B360" t="str">
            <v>MNG</v>
          </cell>
        </row>
        <row r="361">
          <cell r="A361" t="str">
            <v>HA-00376</v>
          </cell>
          <cell r="B361" t="str">
            <v>Yurtiçi</v>
          </cell>
        </row>
        <row r="362">
          <cell r="A362" t="str">
            <v>HA-004</v>
          </cell>
          <cell r="B362" t="str">
            <v>PTT Kargo</v>
          </cell>
        </row>
        <row r="363">
          <cell r="A363" t="str">
            <v>HA-00420</v>
          </cell>
          <cell r="B363" t="str">
            <v>MNG</v>
          </cell>
        </row>
        <row r="364">
          <cell r="A364" t="str">
            <v>HA-00455</v>
          </cell>
          <cell r="B364" t="str">
            <v>Yurtiçi</v>
          </cell>
        </row>
        <row r="365">
          <cell r="A365" t="str">
            <v>HA-00462</v>
          </cell>
          <cell r="B365" t="str">
            <v>PTT Kargo</v>
          </cell>
        </row>
        <row r="366">
          <cell r="A366" t="str">
            <v>HA-00467</v>
          </cell>
          <cell r="B366" t="str">
            <v>MNG</v>
          </cell>
        </row>
        <row r="367">
          <cell r="A367" t="str">
            <v>HA-00529</v>
          </cell>
          <cell r="B367" t="str">
            <v>Yurtiçi</v>
          </cell>
        </row>
        <row r="368">
          <cell r="A368" t="str">
            <v>HA-00533</v>
          </cell>
          <cell r="B368" t="str">
            <v>MNG</v>
          </cell>
        </row>
        <row r="369">
          <cell r="A369" t="str">
            <v>HA-00536</v>
          </cell>
          <cell r="B369" t="str">
            <v>MNG</v>
          </cell>
        </row>
        <row r="370">
          <cell r="A370" t="str">
            <v>HA-00549</v>
          </cell>
          <cell r="B370" t="str">
            <v>MNG</v>
          </cell>
        </row>
        <row r="371">
          <cell r="A371" t="str">
            <v>HA-00555</v>
          </cell>
          <cell r="B371" t="str">
            <v>Yurtiçi</v>
          </cell>
        </row>
        <row r="372">
          <cell r="A372" t="str">
            <v>HA-00561</v>
          </cell>
          <cell r="B372" t="str">
            <v>Yurtiçi</v>
          </cell>
        </row>
        <row r="373">
          <cell r="A373" t="str">
            <v>HA-00564</v>
          </cell>
          <cell r="B373" t="str">
            <v>MNG</v>
          </cell>
        </row>
        <row r="374">
          <cell r="A374" t="str">
            <v>HA-00566</v>
          </cell>
          <cell r="B374" t="str">
            <v>Yurtiçi</v>
          </cell>
        </row>
        <row r="375">
          <cell r="A375" t="str">
            <v>HA-00607</v>
          </cell>
          <cell r="B375" t="str">
            <v>Yurtiçi</v>
          </cell>
        </row>
        <row r="376">
          <cell r="A376" t="str">
            <v>HA-00643</v>
          </cell>
          <cell r="B376" t="str">
            <v>Yurtiçi</v>
          </cell>
        </row>
        <row r="377">
          <cell r="A377" t="str">
            <v>HA-0069</v>
          </cell>
          <cell r="B377" t="str">
            <v>MNG</v>
          </cell>
        </row>
        <row r="378">
          <cell r="A378" t="str">
            <v>HA-00730</v>
          </cell>
          <cell r="B378" t="str">
            <v>MNG</v>
          </cell>
        </row>
        <row r="379">
          <cell r="A379" t="str">
            <v>HA-0077</v>
          </cell>
          <cell r="B379" t="str">
            <v>MNG</v>
          </cell>
        </row>
        <row r="380">
          <cell r="A380" t="str">
            <v>HA-00803</v>
          </cell>
          <cell r="B380" t="str">
            <v>MNG</v>
          </cell>
        </row>
        <row r="381">
          <cell r="A381" t="str">
            <v>HA-00805</v>
          </cell>
          <cell r="B381" t="str">
            <v>MNG</v>
          </cell>
        </row>
        <row r="382">
          <cell r="A382" t="str">
            <v>HA-00816</v>
          </cell>
          <cell r="B382" t="str">
            <v>PTT Kargo</v>
          </cell>
        </row>
        <row r="383">
          <cell r="A383" t="str">
            <v>HA-0088</v>
          </cell>
          <cell r="B383" t="str">
            <v>MNG</v>
          </cell>
        </row>
        <row r="384">
          <cell r="A384" t="str">
            <v>HA-00888</v>
          </cell>
          <cell r="B384" t="str">
            <v>Yurtiçi</v>
          </cell>
        </row>
        <row r="385">
          <cell r="A385" t="str">
            <v>HA-0089</v>
          </cell>
          <cell r="B385" t="str">
            <v>PTT Kargo</v>
          </cell>
        </row>
        <row r="386">
          <cell r="A386" t="str">
            <v>HA-0091</v>
          </cell>
          <cell r="B386" t="str">
            <v>MNG</v>
          </cell>
        </row>
        <row r="387">
          <cell r="A387" t="str">
            <v>HA-00930</v>
          </cell>
          <cell r="B387" t="str">
            <v>MNG</v>
          </cell>
        </row>
        <row r="388">
          <cell r="A388" t="str">
            <v>Hİ-0033</v>
          </cell>
          <cell r="B388" t="str">
            <v>PTT Kargo</v>
          </cell>
        </row>
        <row r="389">
          <cell r="A389" t="str">
            <v>Hİ-00632</v>
          </cell>
          <cell r="B389" t="str">
            <v>Yurtiçi</v>
          </cell>
        </row>
        <row r="390">
          <cell r="A390" t="str">
            <v>Hİ-00922</v>
          </cell>
          <cell r="B390" t="str">
            <v>Yurtiçi</v>
          </cell>
        </row>
        <row r="391">
          <cell r="A391" t="str">
            <v>HÜ-00121</v>
          </cell>
          <cell r="B391" t="str">
            <v>MNG</v>
          </cell>
        </row>
        <row r="392">
          <cell r="A392" t="str">
            <v>HÜ-00170</v>
          </cell>
          <cell r="B392" t="str">
            <v>Yurtiçi</v>
          </cell>
        </row>
        <row r="393">
          <cell r="A393" t="str">
            <v>HÜ-00340</v>
          </cell>
          <cell r="B393" t="str">
            <v>MNG</v>
          </cell>
        </row>
        <row r="394">
          <cell r="A394" t="str">
            <v>HÜ-00441</v>
          </cell>
          <cell r="B394" t="str">
            <v>Yurtiçi</v>
          </cell>
        </row>
        <row r="395">
          <cell r="A395" t="str">
            <v>HÜ-00590</v>
          </cell>
          <cell r="B395" t="str">
            <v>PTT Kargo</v>
          </cell>
        </row>
        <row r="396">
          <cell r="A396" t="str">
            <v>HÜ-00748</v>
          </cell>
          <cell r="B396" t="str">
            <v>PTT Kargo</v>
          </cell>
        </row>
        <row r="397">
          <cell r="A397" t="str">
            <v>IR-00328</v>
          </cell>
          <cell r="B397" t="str">
            <v>MNG</v>
          </cell>
        </row>
        <row r="398">
          <cell r="A398" t="str">
            <v>IŞ-00104</v>
          </cell>
          <cell r="B398" t="str">
            <v>PTT Kargo</v>
          </cell>
        </row>
        <row r="399">
          <cell r="A399" t="str">
            <v>IŞ-0084</v>
          </cell>
          <cell r="B399" t="str">
            <v>PTT Kargo</v>
          </cell>
        </row>
        <row r="400">
          <cell r="A400" t="str">
            <v>İB-00197</v>
          </cell>
          <cell r="B400" t="str">
            <v>PTT Kargo</v>
          </cell>
        </row>
        <row r="401">
          <cell r="A401" t="str">
            <v>İB-00208</v>
          </cell>
          <cell r="B401" t="str">
            <v>Yurtiçi</v>
          </cell>
        </row>
        <row r="402">
          <cell r="A402" t="str">
            <v>İB-00278</v>
          </cell>
          <cell r="B402" t="str">
            <v>PTT Kargo</v>
          </cell>
        </row>
        <row r="403">
          <cell r="A403" t="str">
            <v>İB-00303</v>
          </cell>
          <cell r="B403" t="str">
            <v>Yurtiçi</v>
          </cell>
        </row>
        <row r="404">
          <cell r="A404" t="str">
            <v>İB-00323</v>
          </cell>
          <cell r="B404" t="str">
            <v>Yurtiçi</v>
          </cell>
        </row>
        <row r="405">
          <cell r="A405" t="str">
            <v>İB-00391</v>
          </cell>
          <cell r="B405" t="str">
            <v>Yurtiçi</v>
          </cell>
        </row>
        <row r="406">
          <cell r="A406" t="str">
            <v>İB-00876</v>
          </cell>
          <cell r="B406" t="str">
            <v>PTT Kargo</v>
          </cell>
        </row>
        <row r="407">
          <cell r="A407" t="str">
            <v>İH-00233</v>
          </cell>
          <cell r="B407" t="str">
            <v>Yurtiçi</v>
          </cell>
        </row>
        <row r="408">
          <cell r="A408" t="str">
            <v>İH-00657</v>
          </cell>
          <cell r="B408" t="str">
            <v>Yurtiçi</v>
          </cell>
        </row>
        <row r="409">
          <cell r="A409" t="str">
            <v>İK-00108</v>
          </cell>
          <cell r="B409" t="str">
            <v>Yurtiçi</v>
          </cell>
        </row>
        <row r="410">
          <cell r="A410" t="str">
            <v>İK-00215</v>
          </cell>
          <cell r="B410" t="str">
            <v>PTT Kargo</v>
          </cell>
        </row>
        <row r="411">
          <cell r="A411" t="str">
            <v>İK-00614</v>
          </cell>
          <cell r="B411" t="str">
            <v>PTT Kargo</v>
          </cell>
        </row>
        <row r="412">
          <cell r="A412" t="str">
            <v>İK-00819</v>
          </cell>
          <cell r="B412" t="str">
            <v>PTT Kargo</v>
          </cell>
        </row>
        <row r="413">
          <cell r="A413" t="str">
            <v>İL-00137</v>
          </cell>
          <cell r="B413" t="str">
            <v>MNG</v>
          </cell>
        </row>
        <row r="414">
          <cell r="A414" t="str">
            <v>İL-0022</v>
          </cell>
          <cell r="B414" t="str">
            <v>Yurtiçi</v>
          </cell>
        </row>
        <row r="415">
          <cell r="A415" t="str">
            <v>İL-00295</v>
          </cell>
          <cell r="B415" t="str">
            <v>MNG</v>
          </cell>
        </row>
        <row r="416">
          <cell r="A416" t="str">
            <v>İL-00367</v>
          </cell>
          <cell r="B416" t="str">
            <v>PTT Kargo</v>
          </cell>
        </row>
        <row r="417">
          <cell r="A417" t="str">
            <v>İL-00393</v>
          </cell>
          <cell r="B417" t="str">
            <v>Yurtiçi</v>
          </cell>
        </row>
        <row r="418">
          <cell r="A418" t="str">
            <v>İL-00535</v>
          </cell>
          <cell r="B418" t="str">
            <v>Yurtiçi</v>
          </cell>
        </row>
        <row r="419">
          <cell r="A419" t="str">
            <v>İL-00552</v>
          </cell>
          <cell r="B419" t="str">
            <v>PTT Kargo</v>
          </cell>
        </row>
        <row r="420">
          <cell r="A420" t="str">
            <v>İL-00613</v>
          </cell>
          <cell r="B420" t="str">
            <v>Yurtiçi</v>
          </cell>
        </row>
        <row r="421">
          <cell r="A421" t="str">
            <v>İL-00734</v>
          </cell>
          <cell r="B421" t="str">
            <v>Yurtiçi</v>
          </cell>
        </row>
        <row r="422">
          <cell r="A422" t="str">
            <v>İL-00850</v>
          </cell>
          <cell r="B422" t="str">
            <v>Yurtiçi</v>
          </cell>
        </row>
        <row r="423">
          <cell r="A423" t="str">
            <v>İN-00917</v>
          </cell>
          <cell r="B423" t="str">
            <v>MNG</v>
          </cell>
        </row>
        <row r="424">
          <cell r="A424" t="str">
            <v>İP-00767</v>
          </cell>
          <cell r="B424" t="str">
            <v>PTT Kargo</v>
          </cell>
        </row>
        <row r="425">
          <cell r="A425" t="str">
            <v>İR-00769</v>
          </cell>
          <cell r="B425" t="str">
            <v>Yurtiçi</v>
          </cell>
        </row>
        <row r="426">
          <cell r="A426" t="str">
            <v>İS-00279</v>
          </cell>
          <cell r="B426" t="str">
            <v>MNG</v>
          </cell>
        </row>
        <row r="427">
          <cell r="A427" t="str">
            <v>İS-00333</v>
          </cell>
          <cell r="B427" t="str">
            <v>MNG</v>
          </cell>
        </row>
        <row r="428">
          <cell r="A428" t="str">
            <v>İS-00545</v>
          </cell>
          <cell r="B428" t="str">
            <v>Yurtiçi</v>
          </cell>
        </row>
        <row r="429">
          <cell r="A429" t="str">
            <v>İS-00571</v>
          </cell>
          <cell r="B429" t="str">
            <v>PTT Kargo</v>
          </cell>
        </row>
        <row r="430">
          <cell r="A430" t="str">
            <v>İS-00679</v>
          </cell>
          <cell r="B430" t="str">
            <v>Yurtiçi</v>
          </cell>
        </row>
        <row r="431">
          <cell r="A431" t="str">
            <v>İS-00867</v>
          </cell>
          <cell r="B431" t="str">
            <v>MNG</v>
          </cell>
        </row>
        <row r="432">
          <cell r="A432" t="str">
            <v>İZ-0090</v>
          </cell>
          <cell r="B432" t="str">
            <v>PTT Kargo</v>
          </cell>
        </row>
        <row r="433">
          <cell r="A433" t="str">
            <v>JA-00214</v>
          </cell>
          <cell r="B433" t="str">
            <v>MNG</v>
          </cell>
        </row>
        <row r="434">
          <cell r="A434" t="str">
            <v>JA-00315</v>
          </cell>
          <cell r="B434" t="str">
            <v>PTT Kargo</v>
          </cell>
        </row>
        <row r="435">
          <cell r="A435" t="str">
            <v>JA-00836</v>
          </cell>
          <cell r="B435" t="str">
            <v>PTT Kargo</v>
          </cell>
        </row>
        <row r="436">
          <cell r="A436" t="str">
            <v>JÜ-00807</v>
          </cell>
          <cell r="B436" t="str">
            <v>Yurtiçi</v>
          </cell>
        </row>
        <row r="437">
          <cell r="A437" t="str">
            <v>KA-00145</v>
          </cell>
          <cell r="B437" t="str">
            <v>PTT Kargo</v>
          </cell>
        </row>
        <row r="438">
          <cell r="A438" t="str">
            <v>KA-00353</v>
          </cell>
          <cell r="B438" t="str">
            <v>PTT Kargo</v>
          </cell>
        </row>
        <row r="439">
          <cell r="A439" t="str">
            <v>KE-00186</v>
          </cell>
          <cell r="B439" t="str">
            <v>MNG</v>
          </cell>
        </row>
        <row r="440">
          <cell r="A440" t="str">
            <v>KE-00308</v>
          </cell>
          <cell r="B440" t="str">
            <v>PTT Kargo</v>
          </cell>
        </row>
        <row r="441">
          <cell r="A441" t="str">
            <v>KE-00377</v>
          </cell>
          <cell r="B441" t="str">
            <v>MNG</v>
          </cell>
        </row>
        <row r="442">
          <cell r="A442" t="str">
            <v>KE-00712</v>
          </cell>
          <cell r="B442" t="str">
            <v>MNG</v>
          </cell>
        </row>
        <row r="443">
          <cell r="A443" t="str">
            <v>KE-00726</v>
          </cell>
          <cell r="B443" t="str">
            <v>MNG</v>
          </cell>
        </row>
        <row r="444">
          <cell r="A444" t="str">
            <v>KE-00773</v>
          </cell>
          <cell r="B444" t="str">
            <v>PTT Kargo</v>
          </cell>
        </row>
        <row r="445">
          <cell r="A445" t="str">
            <v>KE-00830</v>
          </cell>
          <cell r="B445" t="str">
            <v>Yurtiçi</v>
          </cell>
        </row>
        <row r="446">
          <cell r="A446" t="str">
            <v>KE-00854</v>
          </cell>
          <cell r="B446" t="str">
            <v>PTT Kargo</v>
          </cell>
        </row>
        <row r="447">
          <cell r="A447" t="str">
            <v>KI-00752</v>
          </cell>
          <cell r="B447" t="str">
            <v>MNG</v>
          </cell>
        </row>
        <row r="448">
          <cell r="A448" t="str">
            <v>KO-00911</v>
          </cell>
          <cell r="B448" t="str">
            <v>PTT Kargo</v>
          </cell>
        </row>
        <row r="449">
          <cell r="A449" t="str">
            <v>KU-0060</v>
          </cell>
          <cell r="B449" t="str">
            <v>MNG</v>
          </cell>
        </row>
        <row r="450">
          <cell r="A450" t="str">
            <v>KÜ-00173</v>
          </cell>
          <cell r="B450" t="str">
            <v>MNG</v>
          </cell>
        </row>
        <row r="451">
          <cell r="A451" t="str">
            <v>KÜ-00361</v>
          </cell>
          <cell r="B451" t="str">
            <v>MNG</v>
          </cell>
        </row>
        <row r="452">
          <cell r="A452" t="str">
            <v>KÜ-00628</v>
          </cell>
          <cell r="B452" t="str">
            <v>MNG</v>
          </cell>
        </row>
        <row r="453">
          <cell r="A453" t="str">
            <v>KÜ-00674</v>
          </cell>
          <cell r="B453" t="str">
            <v>PTT Kargo</v>
          </cell>
        </row>
        <row r="454">
          <cell r="A454" t="str">
            <v>KÜ-00708</v>
          </cell>
          <cell r="B454" t="str">
            <v>Yurtiçi</v>
          </cell>
        </row>
        <row r="455">
          <cell r="A455" t="str">
            <v>LA-00235</v>
          </cell>
          <cell r="B455" t="str">
            <v>MNG</v>
          </cell>
        </row>
        <row r="456">
          <cell r="A456" t="str">
            <v>LA-00879</v>
          </cell>
          <cell r="B456" t="str">
            <v>Yurtiçi</v>
          </cell>
        </row>
        <row r="457">
          <cell r="A457" t="str">
            <v>LA-00906</v>
          </cell>
          <cell r="B457" t="str">
            <v>PTT Kargo</v>
          </cell>
        </row>
        <row r="458">
          <cell r="A458" t="str">
            <v>LE-00126</v>
          </cell>
          <cell r="B458" t="str">
            <v>Yurtiçi</v>
          </cell>
        </row>
        <row r="459">
          <cell r="A459" t="str">
            <v>LE-00494</v>
          </cell>
          <cell r="B459" t="str">
            <v>MNG</v>
          </cell>
        </row>
        <row r="460">
          <cell r="A460" t="str">
            <v>LE-00851</v>
          </cell>
          <cell r="B460" t="str">
            <v>MNG</v>
          </cell>
        </row>
        <row r="461">
          <cell r="A461" t="str">
            <v>MA-00163</v>
          </cell>
          <cell r="B461" t="str">
            <v>MNG</v>
          </cell>
        </row>
        <row r="462">
          <cell r="A462" t="str">
            <v>MA-00178</v>
          </cell>
          <cell r="B462" t="str">
            <v>Yurtiçi</v>
          </cell>
        </row>
        <row r="463">
          <cell r="A463" t="str">
            <v>MA-00198</v>
          </cell>
          <cell r="B463" t="str">
            <v>MNG</v>
          </cell>
        </row>
        <row r="464">
          <cell r="A464" t="str">
            <v>MA-00230</v>
          </cell>
          <cell r="B464" t="str">
            <v>MNG</v>
          </cell>
        </row>
        <row r="465">
          <cell r="A465" t="str">
            <v>MA-00255</v>
          </cell>
          <cell r="B465" t="str">
            <v>MNG</v>
          </cell>
        </row>
        <row r="466">
          <cell r="A466" t="str">
            <v>MA-00257</v>
          </cell>
          <cell r="B466" t="str">
            <v>MNG</v>
          </cell>
        </row>
        <row r="467">
          <cell r="A467" t="str">
            <v>MA-00281</v>
          </cell>
          <cell r="B467" t="str">
            <v>PTT Kargo</v>
          </cell>
        </row>
        <row r="468">
          <cell r="A468" t="str">
            <v>MA-00442</v>
          </cell>
          <cell r="B468" t="str">
            <v>PTT Kargo</v>
          </cell>
        </row>
        <row r="469">
          <cell r="A469" t="str">
            <v>MA-00449</v>
          </cell>
          <cell r="B469" t="str">
            <v>PTT Kargo</v>
          </cell>
        </row>
        <row r="470">
          <cell r="A470" t="str">
            <v>MA-00478</v>
          </cell>
          <cell r="B470" t="str">
            <v>PTT Kargo</v>
          </cell>
        </row>
        <row r="471">
          <cell r="A471" t="str">
            <v>MA-00565</v>
          </cell>
          <cell r="B471" t="str">
            <v>MNG</v>
          </cell>
        </row>
        <row r="472">
          <cell r="A472" t="str">
            <v>MA-00672</v>
          </cell>
          <cell r="B472" t="str">
            <v>MNG</v>
          </cell>
        </row>
        <row r="473">
          <cell r="A473" t="str">
            <v>MA-00802</v>
          </cell>
          <cell r="B473" t="str">
            <v>PTT Kargo</v>
          </cell>
        </row>
        <row r="474">
          <cell r="A474" t="str">
            <v>MA-00853</v>
          </cell>
          <cell r="B474" t="str">
            <v>PTT Kargo</v>
          </cell>
        </row>
        <row r="475">
          <cell r="A475" t="str">
            <v>ME-00131</v>
          </cell>
          <cell r="B475" t="str">
            <v>PTT Kargo</v>
          </cell>
        </row>
        <row r="476">
          <cell r="A476" t="str">
            <v>ME-00133</v>
          </cell>
          <cell r="B476" t="str">
            <v>Yurtiçi</v>
          </cell>
        </row>
        <row r="477">
          <cell r="A477" t="str">
            <v>ME-00196</v>
          </cell>
          <cell r="B477" t="str">
            <v>Yurtiçi</v>
          </cell>
        </row>
        <row r="478">
          <cell r="A478" t="str">
            <v>ME-00223</v>
          </cell>
          <cell r="B478" t="str">
            <v>Yurtiçi</v>
          </cell>
        </row>
        <row r="479">
          <cell r="A479" t="str">
            <v>ME-00242</v>
          </cell>
          <cell r="B479" t="str">
            <v>PTT Kargo</v>
          </cell>
        </row>
        <row r="480">
          <cell r="A480" t="str">
            <v>ME-00285</v>
          </cell>
          <cell r="B480" t="str">
            <v>PTT Kargo</v>
          </cell>
        </row>
        <row r="481">
          <cell r="A481" t="str">
            <v>ME-00291</v>
          </cell>
          <cell r="B481" t="str">
            <v>Yurtiçi</v>
          </cell>
        </row>
        <row r="482">
          <cell r="A482" t="str">
            <v>ME-00306</v>
          </cell>
          <cell r="B482" t="str">
            <v>Yurtiçi</v>
          </cell>
        </row>
        <row r="483">
          <cell r="A483" t="str">
            <v>ME-00329</v>
          </cell>
          <cell r="B483" t="str">
            <v>PTT Kargo</v>
          </cell>
        </row>
        <row r="484">
          <cell r="A484" t="str">
            <v>ME-00332</v>
          </cell>
          <cell r="B484" t="str">
            <v>MNG</v>
          </cell>
        </row>
        <row r="485">
          <cell r="A485" t="str">
            <v>ME-00363</v>
          </cell>
          <cell r="B485" t="str">
            <v>PTT Kargo</v>
          </cell>
        </row>
        <row r="486">
          <cell r="A486" t="str">
            <v>ME-00373</v>
          </cell>
          <cell r="B486" t="str">
            <v>PTT Kargo</v>
          </cell>
        </row>
        <row r="487">
          <cell r="A487" t="str">
            <v>ME-0039</v>
          </cell>
          <cell r="B487" t="str">
            <v>PTT Kargo</v>
          </cell>
        </row>
        <row r="488">
          <cell r="A488" t="str">
            <v>ME-00402</v>
          </cell>
          <cell r="B488" t="str">
            <v>Yurtiçi</v>
          </cell>
        </row>
        <row r="489">
          <cell r="A489" t="str">
            <v>ME-00406</v>
          </cell>
          <cell r="B489" t="str">
            <v>MNG</v>
          </cell>
        </row>
        <row r="490">
          <cell r="A490" t="str">
            <v>ME-00410</v>
          </cell>
          <cell r="B490" t="str">
            <v>PTT Kargo</v>
          </cell>
        </row>
        <row r="491">
          <cell r="A491" t="str">
            <v>ME-00412</v>
          </cell>
          <cell r="B491" t="str">
            <v>PTT Kargo</v>
          </cell>
        </row>
        <row r="492">
          <cell r="A492" t="str">
            <v>ME-00435</v>
          </cell>
          <cell r="B492" t="str">
            <v>MNG</v>
          </cell>
        </row>
        <row r="493">
          <cell r="A493" t="str">
            <v>ME-00448</v>
          </cell>
          <cell r="B493" t="str">
            <v>PTT Kargo</v>
          </cell>
        </row>
        <row r="494">
          <cell r="A494" t="str">
            <v>ME-00477</v>
          </cell>
          <cell r="B494" t="str">
            <v>PTT Kargo</v>
          </cell>
        </row>
        <row r="495">
          <cell r="A495" t="str">
            <v>ME-00480</v>
          </cell>
          <cell r="B495" t="str">
            <v>MNG</v>
          </cell>
        </row>
        <row r="496">
          <cell r="A496" t="str">
            <v>ME-00492</v>
          </cell>
          <cell r="B496" t="str">
            <v>MNG</v>
          </cell>
        </row>
        <row r="497">
          <cell r="A497" t="str">
            <v>ME-00496</v>
          </cell>
          <cell r="B497" t="str">
            <v>Yurtiçi</v>
          </cell>
        </row>
        <row r="498">
          <cell r="A498" t="str">
            <v>ME-00517</v>
          </cell>
          <cell r="B498" t="str">
            <v>PTT Kargo</v>
          </cell>
        </row>
        <row r="499">
          <cell r="A499" t="str">
            <v>ME-00558</v>
          </cell>
          <cell r="B499" t="str">
            <v>MNG</v>
          </cell>
        </row>
        <row r="500">
          <cell r="A500" t="str">
            <v>ME-00579</v>
          </cell>
          <cell r="B500" t="str">
            <v>MNG</v>
          </cell>
        </row>
        <row r="501">
          <cell r="A501" t="str">
            <v>ME-00586</v>
          </cell>
          <cell r="B501" t="str">
            <v>PTT Kargo</v>
          </cell>
        </row>
        <row r="502">
          <cell r="A502" t="str">
            <v>ME-00617</v>
          </cell>
          <cell r="B502" t="str">
            <v>MNG</v>
          </cell>
        </row>
        <row r="503">
          <cell r="A503" t="str">
            <v>ME-00654</v>
          </cell>
          <cell r="B503" t="str">
            <v>Yurtiçi</v>
          </cell>
        </row>
        <row r="504">
          <cell r="A504" t="str">
            <v>ME-00658</v>
          </cell>
          <cell r="B504" t="str">
            <v>Yurtiçi</v>
          </cell>
        </row>
        <row r="505">
          <cell r="A505" t="str">
            <v>ME-0068</v>
          </cell>
          <cell r="B505" t="str">
            <v>PTT Kargo</v>
          </cell>
        </row>
        <row r="506">
          <cell r="A506" t="str">
            <v>ME-00698</v>
          </cell>
          <cell r="B506" t="str">
            <v>MNG</v>
          </cell>
        </row>
        <row r="507">
          <cell r="A507" t="str">
            <v>ME-007</v>
          </cell>
          <cell r="B507" t="str">
            <v>MNG</v>
          </cell>
        </row>
        <row r="508">
          <cell r="A508" t="str">
            <v>ME-00710</v>
          </cell>
          <cell r="B508" t="str">
            <v>MNG</v>
          </cell>
        </row>
        <row r="509">
          <cell r="A509" t="str">
            <v>ME-0074</v>
          </cell>
          <cell r="B509" t="str">
            <v>Yurtiçi</v>
          </cell>
        </row>
        <row r="510">
          <cell r="A510" t="str">
            <v>ME-00751</v>
          </cell>
          <cell r="B510" t="str">
            <v>Yurtiçi</v>
          </cell>
        </row>
        <row r="511">
          <cell r="A511" t="str">
            <v>ME-00763</v>
          </cell>
          <cell r="B511" t="str">
            <v>Yurtiçi</v>
          </cell>
        </row>
        <row r="512">
          <cell r="A512" t="str">
            <v>ME-00770</v>
          </cell>
          <cell r="B512" t="str">
            <v>MNG</v>
          </cell>
        </row>
        <row r="513">
          <cell r="A513" t="str">
            <v>ME-00775</v>
          </cell>
          <cell r="B513" t="str">
            <v>PTT Kargo</v>
          </cell>
        </row>
        <row r="514">
          <cell r="A514" t="str">
            <v>ME-00782</v>
          </cell>
          <cell r="B514" t="str">
            <v>PTT Kargo</v>
          </cell>
        </row>
        <row r="515">
          <cell r="A515" t="str">
            <v>ME-00811</v>
          </cell>
          <cell r="B515" t="str">
            <v>Yurtiçi</v>
          </cell>
        </row>
        <row r="516">
          <cell r="A516" t="str">
            <v>ME-00827</v>
          </cell>
          <cell r="B516" t="str">
            <v>MNG</v>
          </cell>
        </row>
        <row r="517">
          <cell r="A517" t="str">
            <v>ME-00846</v>
          </cell>
          <cell r="B517" t="str">
            <v>MNG</v>
          </cell>
        </row>
        <row r="518">
          <cell r="A518" t="str">
            <v>ME-0086</v>
          </cell>
          <cell r="B518" t="str">
            <v>PTT Kargo</v>
          </cell>
        </row>
        <row r="519">
          <cell r="A519" t="str">
            <v>ME-00872</v>
          </cell>
          <cell r="B519" t="str">
            <v>MNG</v>
          </cell>
        </row>
        <row r="520">
          <cell r="A520" t="str">
            <v>ME-00877</v>
          </cell>
          <cell r="B520" t="str">
            <v>MNG</v>
          </cell>
        </row>
        <row r="521">
          <cell r="A521" t="str">
            <v>ME-00883</v>
          </cell>
          <cell r="B521" t="str">
            <v>MNG</v>
          </cell>
        </row>
        <row r="522">
          <cell r="A522" t="str">
            <v>ME-00895</v>
          </cell>
          <cell r="B522" t="str">
            <v>Yurtiçi</v>
          </cell>
        </row>
        <row r="523">
          <cell r="A523" t="str">
            <v>ME-00898</v>
          </cell>
          <cell r="B523" t="str">
            <v>MNG</v>
          </cell>
        </row>
        <row r="524">
          <cell r="A524" t="str">
            <v>Mİ-00180</v>
          </cell>
          <cell r="B524" t="str">
            <v>PTT Kargo</v>
          </cell>
        </row>
        <row r="525">
          <cell r="A525" t="str">
            <v>Mİ-00206</v>
          </cell>
          <cell r="B525" t="str">
            <v>Yurtiçi</v>
          </cell>
        </row>
        <row r="526">
          <cell r="A526" t="str">
            <v>Mİ-00582</v>
          </cell>
          <cell r="B526" t="str">
            <v>PTT Kargo</v>
          </cell>
        </row>
        <row r="527">
          <cell r="A527" t="str">
            <v>Mİ-00595</v>
          </cell>
          <cell r="B527" t="str">
            <v>MNG</v>
          </cell>
        </row>
        <row r="528">
          <cell r="A528" t="str">
            <v>Mİ-00796</v>
          </cell>
          <cell r="B528" t="str">
            <v>PTT Kargo</v>
          </cell>
        </row>
        <row r="529">
          <cell r="A529" t="str">
            <v>MU-00100</v>
          </cell>
          <cell r="B529" t="str">
            <v>Yurtiçi</v>
          </cell>
        </row>
        <row r="530">
          <cell r="A530" t="str">
            <v>MU-00152</v>
          </cell>
          <cell r="B530" t="str">
            <v>MNG</v>
          </cell>
        </row>
        <row r="531">
          <cell r="A531" t="str">
            <v>MU-00156</v>
          </cell>
          <cell r="B531" t="str">
            <v>MNG</v>
          </cell>
        </row>
        <row r="532">
          <cell r="A532" t="str">
            <v>MU-00162</v>
          </cell>
          <cell r="B532" t="str">
            <v>Yurtiçi</v>
          </cell>
        </row>
        <row r="533">
          <cell r="A533" t="str">
            <v>MU-00166</v>
          </cell>
          <cell r="B533" t="str">
            <v>MNG</v>
          </cell>
        </row>
        <row r="534">
          <cell r="A534" t="str">
            <v>MU-00195</v>
          </cell>
          <cell r="B534" t="str">
            <v>MNG</v>
          </cell>
        </row>
        <row r="535">
          <cell r="A535" t="str">
            <v>MU-00203</v>
          </cell>
          <cell r="B535" t="str">
            <v>Yurtiçi</v>
          </cell>
        </row>
        <row r="536">
          <cell r="A536" t="str">
            <v>MU-00207</v>
          </cell>
          <cell r="B536" t="str">
            <v>MNG</v>
          </cell>
        </row>
        <row r="537">
          <cell r="A537" t="str">
            <v>MU-00226</v>
          </cell>
          <cell r="B537" t="str">
            <v>MNG</v>
          </cell>
        </row>
        <row r="538">
          <cell r="A538" t="str">
            <v>MU-00268</v>
          </cell>
          <cell r="B538" t="str">
            <v>Yurtiçi</v>
          </cell>
        </row>
        <row r="539">
          <cell r="A539" t="str">
            <v>MU-00273</v>
          </cell>
          <cell r="B539" t="str">
            <v>Yurtiçi</v>
          </cell>
        </row>
        <row r="540">
          <cell r="A540" t="str">
            <v>MU-00299</v>
          </cell>
          <cell r="B540" t="str">
            <v>MNG</v>
          </cell>
        </row>
        <row r="541">
          <cell r="A541" t="str">
            <v>MU-00317</v>
          </cell>
          <cell r="B541" t="str">
            <v>Yurtiçi</v>
          </cell>
        </row>
        <row r="542">
          <cell r="A542" t="str">
            <v>MU-00324</v>
          </cell>
          <cell r="B542" t="str">
            <v>PTT Kargo</v>
          </cell>
        </row>
        <row r="543">
          <cell r="A543" t="str">
            <v>MU-00344</v>
          </cell>
          <cell r="B543" t="str">
            <v>PTT Kargo</v>
          </cell>
        </row>
        <row r="544">
          <cell r="A544" t="str">
            <v>MU-00345</v>
          </cell>
          <cell r="B544" t="str">
            <v>MNG</v>
          </cell>
        </row>
        <row r="545">
          <cell r="A545" t="str">
            <v>MU-00346</v>
          </cell>
          <cell r="B545" t="str">
            <v>PTT Kargo</v>
          </cell>
        </row>
        <row r="546">
          <cell r="A546" t="str">
            <v>MU-00396</v>
          </cell>
          <cell r="B546" t="str">
            <v>PTT Kargo</v>
          </cell>
        </row>
        <row r="547">
          <cell r="A547" t="str">
            <v>MU-00409</v>
          </cell>
          <cell r="B547" t="str">
            <v>MNG</v>
          </cell>
        </row>
        <row r="548">
          <cell r="A548" t="str">
            <v>MU-00411</v>
          </cell>
          <cell r="B548" t="str">
            <v>PTT Kargo</v>
          </cell>
        </row>
        <row r="549">
          <cell r="A549" t="str">
            <v>MU-00425</v>
          </cell>
          <cell r="B549" t="str">
            <v>Yurtiçi</v>
          </cell>
        </row>
        <row r="550">
          <cell r="A550" t="str">
            <v>MU-00431</v>
          </cell>
          <cell r="B550" t="str">
            <v>PTT Kargo</v>
          </cell>
        </row>
        <row r="551">
          <cell r="A551" t="str">
            <v>MU-00463</v>
          </cell>
          <cell r="B551" t="str">
            <v>MNG</v>
          </cell>
        </row>
        <row r="552">
          <cell r="A552" t="str">
            <v>MU-00474</v>
          </cell>
          <cell r="B552" t="str">
            <v>MNG</v>
          </cell>
        </row>
        <row r="553">
          <cell r="A553" t="str">
            <v>MU-00543</v>
          </cell>
          <cell r="B553" t="str">
            <v>Yurtiçi</v>
          </cell>
        </row>
        <row r="554">
          <cell r="A554" t="str">
            <v>MU-0055</v>
          </cell>
          <cell r="B554" t="str">
            <v>PTT Kargo</v>
          </cell>
        </row>
        <row r="555">
          <cell r="A555" t="str">
            <v>MU-00550</v>
          </cell>
          <cell r="B555" t="str">
            <v>PTT Kargo</v>
          </cell>
        </row>
        <row r="556">
          <cell r="A556" t="str">
            <v>MU-00551</v>
          </cell>
          <cell r="B556" t="str">
            <v>MNG</v>
          </cell>
        </row>
        <row r="557">
          <cell r="A557" t="str">
            <v>MU-00576</v>
          </cell>
          <cell r="B557" t="str">
            <v>PTT Kargo</v>
          </cell>
        </row>
        <row r="558">
          <cell r="A558" t="str">
            <v>MU-00584</v>
          </cell>
          <cell r="B558" t="str">
            <v>PTT Kargo</v>
          </cell>
        </row>
        <row r="559">
          <cell r="A559" t="str">
            <v>MU-00599</v>
          </cell>
          <cell r="B559" t="str">
            <v>MNG</v>
          </cell>
        </row>
        <row r="560">
          <cell r="A560" t="str">
            <v>MU-00639</v>
          </cell>
          <cell r="B560" t="str">
            <v>Yurtiçi</v>
          </cell>
        </row>
        <row r="561">
          <cell r="A561" t="str">
            <v>MU-00652</v>
          </cell>
          <cell r="B561" t="str">
            <v>PTT Kargo</v>
          </cell>
        </row>
        <row r="562">
          <cell r="A562" t="str">
            <v>MU-00656</v>
          </cell>
          <cell r="B562" t="str">
            <v>Yurtiçi</v>
          </cell>
        </row>
        <row r="563">
          <cell r="A563" t="str">
            <v>MU-00660</v>
          </cell>
          <cell r="B563" t="str">
            <v>MNG</v>
          </cell>
        </row>
        <row r="564">
          <cell r="A564" t="str">
            <v>MU-0071</v>
          </cell>
          <cell r="B564" t="str">
            <v>PTT Kargo</v>
          </cell>
        </row>
        <row r="565">
          <cell r="A565" t="str">
            <v>MU-00721</v>
          </cell>
          <cell r="B565" t="str">
            <v>PTT Kargo</v>
          </cell>
        </row>
        <row r="566">
          <cell r="A566" t="str">
            <v>MU-0076</v>
          </cell>
          <cell r="B566" t="str">
            <v>MNG</v>
          </cell>
        </row>
        <row r="567">
          <cell r="A567" t="str">
            <v>MU-00761</v>
          </cell>
          <cell r="B567" t="str">
            <v>Yurtiçi</v>
          </cell>
        </row>
        <row r="568">
          <cell r="A568" t="str">
            <v>MU-00794</v>
          </cell>
          <cell r="B568" t="str">
            <v>PTT Kargo</v>
          </cell>
        </row>
        <row r="569">
          <cell r="A569" t="str">
            <v>MU-00801</v>
          </cell>
          <cell r="B569" t="str">
            <v>PTT Kargo</v>
          </cell>
        </row>
        <row r="570">
          <cell r="A570" t="str">
            <v>MU-00809</v>
          </cell>
          <cell r="B570" t="str">
            <v>Yurtiçi</v>
          </cell>
        </row>
        <row r="571">
          <cell r="A571" t="str">
            <v>MU-00814</v>
          </cell>
          <cell r="B571" t="str">
            <v>MNG</v>
          </cell>
        </row>
        <row r="572">
          <cell r="A572" t="str">
            <v>MU-00818</v>
          </cell>
          <cell r="B572" t="str">
            <v>MNG</v>
          </cell>
        </row>
        <row r="573">
          <cell r="A573" t="str">
            <v>MU-00821</v>
          </cell>
          <cell r="B573" t="str">
            <v>Yurtiçi</v>
          </cell>
        </row>
        <row r="574">
          <cell r="A574" t="str">
            <v>MU-00837</v>
          </cell>
          <cell r="B574" t="str">
            <v>Yurtiçi</v>
          </cell>
        </row>
        <row r="575">
          <cell r="A575" t="str">
            <v>MU-00842</v>
          </cell>
          <cell r="B575" t="str">
            <v>Yurtiçi</v>
          </cell>
        </row>
        <row r="576">
          <cell r="A576" t="str">
            <v>MU-00873</v>
          </cell>
          <cell r="B576" t="str">
            <v>Yurtiçi</v>
          </cell>
        </row>
        <row r="577">
          <cell r="A577" t="str">
            <v>MU-00882</v>
          </cell>
          <cell r="B577" t="str">
            <v>MNG</v>
          </cell>
        </row>
        <row r="578">
          <cell r="A578" t="str">
            <v>MU-009</v>
          </cell>
          <cell r="B578" t="str">
            <v>MNG</v>
          </cell>
        </row>
        <row r="579">
          <cell r="A579" t="str">
            <v>MU-00912</v>
          </cell>
          <cell r="B579" t="str">
            <v>PTT Kargo</v>
          </cell>
        </row>
        <row r="580">
          <cell r="A580" t="str">
            <v>MÜ-0012</v>
          </cell>
          <cell r="B580" t="str">
            <v>Yurtiçi</v>
          </cell>
        </row>
        <row r="581">
          <cell r="A581" t="str">
            <v>MÜ-00231</v>
          </cell>
          <cell r="B581" t="str">
            <v>PTT Kargo</v>
          </cell>
        </row>
        <row r="582">
          <cell r="A582" t="str">
            <v>MÜ-00250</v>
          </cell>
          <cell r="B582" t="str">
            <v>Yurtiçi</v>
          </cell>
        </row>
        <row r="583">
          <cell r="A583" t="str">
            <v>MÜ-0026</v>
          </cell>
          <cell r="B583" t="str">
            <v>PTT Kargo</v>
          </cell>
        </row>
        <row r="584">
          <cell r="A584" t="str">
            <v>MÜ-00283</v>
          </cell>
          <cell r="B584" t="str">
            <v>MNG</v>
          </cell>
        </row>
        <row r="585">
          <cell r="A585" t="str">
            <v>MÜ-00290</v>
          </cell>
          <cell r="B585" t="str">
            <v>MNG</v>
          </cell>
        </row>
        <row r="586">
          <cell r="A586" t="str">
            <v>MÜ-00349</v>
          </cell>
          <cell r="B586" t="str">
            <v>MNG</v>
          </cell>
        </row>
        <row r="587">
          <cell r="A587" t="str">
            <v>MÜ-00352</v>
          </cell>
          <cell r="B587" t="str">
            <v>PTT Kargo</v>
          </cell>
        </row>
        <row r="588">
          <cell r="A588" t="str">
            <v>MÜ-00362</v>
          </cell>
          <cell r="B588" t="str">
            <v>PTT Kargo</v>
          </cell>
        </row>
        <row r="589">
          <cell r="A589" t="str">
            <v>MÜ-00452</v>
          </cell>
          <cell r="B589" t="str">
            <v>MNG</v>
          </cell>
        </row>
        <row r="590">
          <cell r="A590" t="str">
            <v>MÜ-0059</v>
          </cell>
          <cell r="B590" t="str">
            <v>PTT Kargo</v>
          </cell>
        </row>
        <row r="591">
          <cell r="A591" t="str">
            <v>MÜ-00673</v>
          </cell>
          <cell r="B591" t="str">
            <v>PTT Kargo</v>
          </cell>
        </row>
        <row r="592">
          <cell r="A592" t="str">
            <v>MÜ-00890</v>
          </cell>
          <cell r="B592" t="str">
            <v>Yurtiçi</v>
          </cell>
        </row>
        <row r="593">
          <cell r="A593" t="str">
            <v>NA-00458</v>
          </cell>
          <cell r="B593" t="str">
            <v>MNG</v>
          </cell>
        </row>
        <row r="594">
          <cell r="A594" t="str">
            <v>NA-00759</v>
          </cell>
          <cell r="B594" t="str">
            <v>Yurtiçi</v>
          </cell>
        </row>
        <row r="595">
          <cell r="A595" t="str">
            <v>NA-00881</v>
          </cell>
          <cell r="B595" t="str">
            <v>PTT Kargo</v>
          </cell>
        </row>
        <row r="596">
          <cell r="A596" t="str">
            <v>NE-00202</v>
          </cell>
          <cell r="B596" t="str">
            <v>MNG</v>
          </cell>
        </row>
        <row r="597">
          <cell r="A597" t="str">
            <v>NE-0021</v>
          </cell>
          <cell r="B597" t="str">
            <v>Yurtiçi</v>
          </cell>
        </row>
        <row r="598">
          <cell r="A598" t="str">
            <v>NE-00234</v>
          </cell>
          <cell r="B598" t="str">
            <v>Yurtiçi</v>
          </cell>
        </row>
        <row r="599">
          <cell r="A599" t="str">
            <v>NE-00262</v>
          </cell>
          <cell r="B599" t="str">
            <v>Yurtiçi</v>
          </cell>
        </row>
        <row r="600">
          <cell r="A600" t="str">
            <v>NE-00297</v>
          </cell>
          <cell r="B600" t="str">
            <v>PTT Kargo</v>
          </cell>
        </row>
        <row r="601">
          <cell r="A601" t="str">
            <v>NE-00416</v>
          </cell>
          <cell r="B601" t="str">
            <v>Yurtiçi</v>
          </cell>
        </row>
        <row r="602">
          <cell r="A602" t="str">
            <v>NE-00488</v>
          </cell>
          <cell r="B602" t="str">
            <v>Yurtiçi</v>
          </cell>
        </row>
        <row r="603">
          <cell r="A603" t="str">
            <v>NE-00659</v>
          </cell>
          <cell r="B603" t="str">
            <v>MNG</v>
          </cell>
        </row>
        <row r="604">
          <cell r="A604" t="str">
            <v>NE-00665</v>
          </cell>
          <cell r="B604" t="str">
            <v>Yurtiçi</v>
          </cell>
        </row>
        <row r="605">
          <cell r="A605" t="str">
            <v>NE-00777</v>
          </cell>
          <cell r="B605" t="str">
            <v>MNG</v>
          </cell>
        </row>
        <row r="606">
          <cell r="A606" t="str">
            <v>NE-00825</v>
          </cell>
          <cell r="B606" t="str">
            <v>MNG</v>
          </cell>
        </row>
        <row r="607">
          <cell r="A607" t="str">
            <v>NE-00865</v>
          </cell>
          <cell r="B607" t="str">
            <v>PTT Kargo</v>
          </cell>
        </row>
        <row r="608">
          <cell r="A608" t="str">
            <v>Nİ-00102</v>
          </cell>
          <cell r="B608" t="str">
            <v>MNG</v>
          </cell>
        </row>
        <row r="609">
          <cell r="A609" t="str">
            <v>Nİ-00120</v>
          </cell>
          <cell r="B609" t="str">
            <v>PTT Kargo</v>
          </cell>
        </row>
        <row r="610">
          <cell r="A610" t="str">
            <v>Nİ-00122</v>
          </cell>
          <cell r="B610" t="str">
            <v>Yurtiçi</v>
          </cell>
        </row>
        <row r="611">
          <cell r="A611" t="str">
            <v>Nİ-00187</v>
          </cell>
          <cell r="B611" t="str">
            <v>Yurtiçi</v>
          </cell>
        </row>
        <row r="612">
          <cell r="A612" t="str">
            <v>Nİ-00266</v>
          </cell>
          <cell r="B612" t="str">
            <v>MNG</v>
          </cell>
        </row>
        <row r="613">
          <cell r="A613" t="str">
            <v>Nİ-00302</v>
          </cell>
          <cell r="B613" t="str">
            <v>MNG</v>
          </cell>
        </row>
        <row r="614">
          <cell r="A614" t="str">
            <v>Nİ-00429</v>
          </cell>
          <cell r="B614" t="str">
            <v>Yurtiçi</v>
          </cell>
        </row>
        <row r="615">
          <cell r="A615" t="str">
            <v>Nİ-00484</v>
          </cell>
          <cell r="B615" t="str">
            <v>Yurtiçi</v>
          </cell>
        </row>
        <row r="616">
          <cell r="A616" t="str">
            <v>Nİ-00500</v>
          </cell>
          <cell r="B616" t="str">
            <v>PTT Kargo</v>
          </cell>
        </row>
        <row r="617">
          <cell r="A617" t="str">
            <v>Nİ-0058</v>
          </cell>
          <cell r="B617" t="str">
            <v>Yurtiçi</v>
          </cell>
        </row>
        <row r="618">
          <cell r="A618" t="str">
            <v>Nİ-00589</v>
          </cell>
          <cell r="B618" t="str">
            <v>Yurtiçi</v>
          </cell>
        </row>
        <row r="619">
          <cell r="A619" t="str">
            <v>Nİ-00593</v>
          </cell>
          <cell r="B619" t="str">
            <v>MNG</v>
          </cell>
        </row>
        <row r="620">
          <cell r="A620" t="str">
            <v>Nİ-00623</v>
          </cell>
          <cell r="B620" t="str">
            <v>PTT Kargo</v>
          </cell>
        </row>
        <row r="621">
          <cell r="A621" t="str">
            <v>Nİ-00778</v>
          </cell>
          <cell r="B621" t="str">
            <v>PTT Kargo</v>
          </cell>
        </row>
        <row r="622">
          <cell r="A622" t="str">
            <v>Nİ-00859</v>
          </cell>
          <cell r="B622" t="str">
            <v>Yurtiçi</v>
          </cell>
        </row>
        <row r="623">
          <cell r="A623" t="str">
            <v>NU-00146</v>
          </cell>
          <cell r="B623" t="str">
            <v>Yurtiçi</v>
          </cell>
        </row>
        <row r="624">
          <cell r="A624" t="str">
            <v>NU-00225</v>
          </cell>
          <cell r="B624" t="str">
            <v>MNG</v>
          </cell>
        </row>
        <row r="625">
          <cell r="A625" t="str">
            <v>NU-00375</v>
          </cell>
          <cell r="B625" t="str">
            <v>PTT Kargo</v>
          </cell>
        </row>
        <row r="626">
          <cell r="A626" t="str">
            <v>NU-00422</v>
          </cell>
          <cell r="B626" t="str">
            <v>MNG</v>
          </cell>
        </row>
        <row r="627">
          <cell r="A627" t="str">
            <v>NU-00521</v>
          </cell>
          <cell r="B627" t="str">
            <v>PTT Kargo</v>
          </cell>
        </row>
        <row r="628">
          <cell r="A628" t="str">
            <v>NU-00538</v>
          </cell>
          <cell r="B628" t="str">
            <v>MNG</v>
          </cell>
        </row>
        <row r="629">
          <cell r="A629" t="str">
            <v>NU-00539</v>
          </cell>
          <cell r="B629" t="str">
            <v>PTT Kargo</v>
          </cell>
        </row>
        <row r="630">
          <cell r="A630" t="str">
            <v>NU-00556</v>
          </cell>
          <cell r="B630" t="str">
            <v>MNG</v>
          </cell>
        </row>
        <row r="631">
          <cell r="A631" t="str">
            <v>NU-00573</v>
          </cell>
          <cell r="B631" t="str">
            <v>PTT Kargo</v>
          </cell>
        </row>
        <row r="632">
          <cell r="A632" t="str">
            <v>NU-00591</v>
          </cell>
          <cell r="B632" t="str">
            <v>PTT Kargo</v>
          </cell>
        </row>
        <row r="633">
          <cell r="A633" t="str">
            <v>NU-00622</v>
          </cell>
          <cell r="B633" t="str">
            <v>PTT Kargo</v>
          </cell>
        </row>
        <row r="634">
          <cell r="A634" t="str">
            <v>NU-00728</v>
          </cell>
          <cell r="B634" t="str">
            <v>PTT Kargo</v>
          </cell>
        </row>
        <row r="635">
          <cell r="A635" t="str">
            <v>NU-00729</v>
          </cell>
          <cell r="B635" t="str">
            <v>PTT Kargo</v>
          </cell>
        </row>
        <row r="636">
          <cell r="A636" t="str">
            <v>NU-00817</v>
          </cell>
          <cell r="B636" t="str">
            <v>PTT Kargo</v>
          </cell>
        </row>
        <row r="637">
          <cell r="A637" t="str">
            <v>NU-00855</v>
          </cell>
          <cell r="B637" t="str">
            <v>Yurtiçi</v>
          </cell>
        </row>
        <row r="638">
          <cell r="A638" t="str">
            <v>NU-00918</v>
          </cell>
          <cell r="B638" t="str">
            <v>PTT Kargo</v>
          </cell>
        </row>
        <row r="639">
          <cell r="A639" t="str">
            <v>NU-0095</v>
          </cell>
          <cell r="B639" t="str">
            <v>PTT Kargo</v>
          </cell>
        </row>
        <row r="640">
          <cell r="A640" t="str">
            <v>OK-00143</v>
          </cell>
          <cell r="B640" t="str">
            <v>Yurtiçi</v>
          </cell>
        </row>
        <row r="641">
          <cell r="A641" t="str">
            <v>OL-00891</v>
          </cell>
          <cell r="B641" t="str">
            <v>PTT Kargo</v>
          </cell>
        </row>
        <row r="642">
          <cell r="A642" t="str">
            <v>ON-00205</v>
          </cell>
          <cell r="B642" t="str">
            <v>PTT Kargo</v>
          </cell>
        </row>
        <row r="643">
          <cell r="A643" t="str">
            <v>ON-00334</v>
          </cell>
          <cell r="B643" t="str">
            <v>MNG</v>
          </cell>
        </row>
        <row r="644">
          <cell r="A644" t="str">
            <v>ON-00542</v>
          </cell>
          <cell r="B644" t="str">
            <v>MNG</v>
          </cell>
        </row>
        <row r="645">
          <cell r="A645" t="str">
            <v>ON-00683</v>
          </cell>
          <cell r="B645" t="str">
            <v>Yurtiçi</v>
          </cell>
        </row>
        <row r="646">
          <cell r="A646" t="str">
            <v>ON-00835</v>
          </cell>
          <cell r="B646" t="str">
            <v>MNG</v>
          </cell>
        </row>
        <row r="647">
          <cell r="A647" t="str">
            <v>ON-00924</v>
          </cell>
          <cell r="B647" t="str">
            <v>PTT Kargo</v>
          </cell>
        </row>
        <row r="648">
          <cell r="A648" t="str">
            <v>OR-00765</v>
          </cell>
          <cell r="B648" t="str">
            <v>PTT Kargo</v>
          </cell>
        </row>
        <row r="649">
          <cell r="A649" t="str">
            <v>OS-00161</v>
          </cell>
          <cell r="B649" t="str">
            <v>PTT Kargo</v>
          </cell>
        </row>
        <row r="650">
          <cell r="A650" t="str">
            <v>OS-00330</v>
          </cell>
          <cell r="B650" t="str">
            <v>PTT Kargo</v>
          </cell>
        </row>
        <row r="651">
          <cell r="A651" t="str">
            <v>OS-00481</v>
          </cell>
          <cell r="B651" t="str">
            <v>PTT Kargo</v>
          </cell>
        </row>
        <row r="652">
          <cell r="A652" t="str">
            <v>OS-00544</v>
          </cell>
          <cell r="B652" t="str">
            <v>MNG</v>
          </cell>
        </row>
        <row r="653">
          <cell r="A653" t="str">
            <v>OS-00925</v>
          </cell>
          <cell r="B653" t="str">
            <v>PTT Kargo</v>
          </cell>
        </row>
        <row r="654">
          <cell r="A654" t="str">
            <v>ÖM-00171</v>
          </cell>
          <cell r="B654" t="str">
            <v>PTT Kargo</v>
          </cell>
        </row>
        <row r="655">
          <cell r="A655" t="str">
            <v>ÖM-00237</v>
          </cell>
          <cell r="B655" t="str">
            <v>Yurtiçi</v>
          </cell>
        </row>
        <row r="656">
          <cell r="A656" t="str">
            <v>ÖM-00387</v>
          </cell>
          <cell r="B656" t="str">
            <v>PTT Kargo</v>
          </cell>
        </row>
        <row r="657">
          <cell r="A657" t="str">
            <v>ÖM-00742</v>
          </cell>
          <cell r="B657" t="str">
            <v>MNG</v>
          </cell>
        </row>
        <row r="658">
          <cell r="A658" t="str">
            <v>ÖM-00832</v>
          </cell>
          <cell r="B658" t="str">
            <v>PTT Kargo</v>
          </cell>
        </row>
        <row r="659">
          <cell r="A659" t="str">
            <v>ÖM-00847</v>
          </cell>
          <cell r="B659" t="str">
            <v>MNG</v>
          </cell>
        </row>
        <row r="660">
          <cell r="A660" t="str">
            <v>ÖN-00878</v>
          </cell>
          <cell r="B660" t="str">
            <v>Yurtiçi</v>
          </cell>
        </row>
        <row r="661">
          <cell r="A661" t="str">
            <v>ÖV-00153</v>
          </cell>
          <cell r="B661" t="str">
            <v>Yurtiçi</v>
          </cell>
        </row>
        <row r="662">
          <cell r="A662" t="str">
            <v>ÖZ-00158</v>
          </cell>
          <cell r="B662" t="str">
            <v>Yurtiçi</v>
          </cell>
        </row>
        <row r="663">
          <cell r="A663" t="str">
            <v>ÖZ-00184</v>
          </cell>
          <cell r="B663" t="str">
            <v>PTT Kargo</v>
          </cell>
        </row>
        <row r="664">
          <cell r="A664" t="str">
            <v>ÖZ-00188</v>
          </cell>
          <cell r="B664" t="str">
            <v>MNG</v>
          </cell>
        </row>
        <row r="665">
          <cell r="A665" t="str">
            <v>ÖZ-00204</v>
          </cell>
          <cell r="B665" t="str">
            <v>PTT Kargo</v>
          </cell>
        </row>
        <row r="666">
          <cell r="A666" t="str">
            <v>ÖZ-00338</v>
          </cell>
          <cell r="B666" t="str">
            <v>MNG</v>
          </cell>
        </row>
        <row r="667">
          <cell r="A667" t="str">
            <v>ÖZ-00388</v>
          </cell>
          <cell r="B667" t="str">
            <v>Yurtiçi</v>
          </cell>
        </row>
        <row r="668">
          <cell r="A668" t="str">
            <v>ÖZ-00428</v>
          </cell>
          <cell r="B668" t="str">
            <v>PTT Kargo</v>
          </cell>
        </row>
        <row r="669">
          <cell r="A669" t="str">
            <v>ÖZ-00445</v>
          </cell>
          <cell r="B669" t="str">
            <v>MNG</v>
          </cell>
        </row>
        <row r="670">
          <cell r="A670" t="str">
            <v>ÖZ-00471</v>
          </cell>
          <cell r="B670" t="str">
            <v>MNG</v>
          </cell>
        </row>
        <row r="671">
          <cell r="A671" t="str">
            <v>ÖZ-00505</v>
          </cell>
          <cell r="B671" t="str">
            <v>PTT Kargo</v>
          </cell>
        </row>
        <row r="672">
          <cell r="A672" t="str">
            <v>ÖZ-00512</v>
          </cell>
          <cell r="B672" t="str">
            <v>MNG</v>
          </cell>
        </row>
        <row r="673">
          <cell r="A673" t="str">
            <v>ÖZ-00580</v>
          </cell>
          <cell r="B673" t="str">
            <v>MNG</v>
          </cell>
        </row>
        <row r="674">
          <cell r="A674" t="str">
            <v>ÖZ-00602</v>
          </cell>
          <cell r="B674" t="str">
            <v>Yurtiçi</v>
          </cell>
        </row>
        <row r="675">
          <cell r="A675" t="str">
            <v>ÖZ-00699</v>
          </cell>
          <cell r="B675" t="str">
            <v>MNG</v>
          </cell>
        </row>
        <row r="676">
          <cell r="A676" t="str">
            <v>ÖZ-00743</v>
          </cell>
          <cell r="B676" t="str">
            <v>PTT Kargo</v>
          </cell>
        </row>
        <row r="677">
          <cell r="A677" t="str">
            <v>ÖZ-00746</v>
          </cell>
          <cell r="B677" t="str">
            <v>PTT Kargo</v>
          </cell>
        </row>
        <row r="678">
          <cell r="A678" t="str">
            <v>ÖZ-00753</v>
          </cell>
          <cell r="B678" t="str">
            <v>MNG</v>
          </cell>
        </row>
        <row r="679">
          <cell r="A679" t="str">
            <v>ÖZ-00788</v>
          </cell>
          <cell r="B679" t="str">
            <v>MNG</v>
          </cell>
        </row>
        <row r="680">
          <cell r="A680" t="str">
            <v>ÖZ-00826</v>
          </cell>
          <cell r="B680" t="str">
            <v>MNG</v>
          </cell>
        </row>
        <row r="681">
          <cell r="A681" t="str">
            <v>ÖZ-00831</v>
          </cell>
          <cell r="B681" t="str">
            <v>PTT Kargo</v>
          </cell>
        </row>
        <row r="682">
          <cell r="A682" t="str">
            <v>ÖZ-00849</v>
          </cell>
          <cell r="B682" t="str">
            <v>MNG</v>
          </cell>
        </row>
        <row r="683">
          <cell r="A683" t="str">
            <v>ÖZ-00885</v>
          </cell>
          <cell r="B683" t="str">
            <v>PTT Kargo</v>
          </cell>
        </row>
        <row r="684">
          <cell r="A684" t="str">
            <v>ÖZ-00908</v>
          </cell>
          <cell r="B684" t="str">
            <v>MNG</v>
          </cell>
        </row>
        <row r="685">
          <cell r="A685" t="str">
            <v>ÖZ-0094</v>
          </cell>
          <cell r="B685" t="str">
            <v>Yurtiçi</v>
          </cell>
        </row>
        <row r="686">
          <cell r="A686" t="str">
            <v>PA-00516</v>
          </cell>
          <cell r="B686" t="str">
            <v>PTT Kargo</v>
          </cell>
        </row>
        <row r="687">
          <cell r="A687" t="str">
            <v>PI-00115</v>
          </cell>
          <cell r="B687" t="str">
            <v>MNG</v>
          </cell>
        </row>
        <row r="688">
          <cell r="A688" t="str">
            <v>PI-00168</v>
          </cell>
          <cell r="B688" t="str">
            <v>Yurtiçi</v>
          </cell>
        </row>
        <row r="689">
          <cell r="A689" t="str">
            <v>PI-00222</v>
          </cell>
          <cell r="B689" t="str">
            <v>Yurtiçi</v>
          </cell>
        </row>
        <row r="690">
          <cell r="A690" t="str">
            <v>PI-00263</v>
          </cell>
          <cell r="B690" t="str">
            <v>MNG</v>
          </cell>
        </row>
        <row r="691">
          <cell r="A691" t="str">
            <v>PI-00423</v>
          </cell>
          <cell r="B691" t="str">
            <v>Yurtiçi</v>
          </cell>
        </row>
        <row r="692">
          <cell r="A692" t="str">
            <v>PI-00577</v>
          </cell>
          <cell r="B692" t="str">
            <v>PTT Kargo</v>
          </cell>
        </row>
        <row r="693">
          <cell r="A693" t="str">
            <v>PI-00739</v>
          </cell>
          <cell r="B693" t="str">
            <v>MNG</v>
          </cell>
        </row>
        <row r="694">
          <cell r="A694" t="str">
            <v>PI-0079</v>
          </cell>
          <cell r="B694" t="str">
            <v>Yurtiçi</v>
          </cell>
        </row>
        <row r="695">
          <cell r="A695" t="str">
            <v>PI-00923</v>
          </cell>
          <cell r="B695" t="str">
            <v>PTT Kargo</v>
          </cell>
        </row>
        <row r="696">
          <cell r="A696" t="str">
            <v>RA-00264</v>
          </cell>
          <cell r="B696" t="str">
            <v>Yurtiçi</v>
          </cell>
        </row>
        <row r="697">
          <cell r="A697" t="str">
            <v>RA-00433</v>
          </cell>
          <cell r="B697" t="str">
            <v>PTT Kargo</v>
          </cell>
        </row>
        <row r="698">
          <cell r="A698" t="str">
            <v>RA-0052</v>
          </cell>
          <cell r="B698" t="str">
            <v>PTT Kargo</v>
          </cell>
        </row>
        <row r="699">
          <cell r="A699" t="str">
            <v>RA-00541</v>
          </cell>
          <cell r="B699" t="str">
            <v>Yurtiçi</v>
          </cell>
        </row>
        <row r="700">
          <cell r="A700" t="str">
            <v>RE-00109</v>
          </cell>
          <cell r="B700" t="str">
            <v>Yurtiçi</v>
          </cell>
        </row>
        <row r="701">
          <cell r="A701" t="str">
            <v>RE-0017</v>
          </cell>
          <cell r="B701" t="str">
            <v>MNG</v>
          </cell>
        </row>
        <row r="702">
          <cell r="A702" t="str">
            <v>RE-0024</v>
          </cell>
          <cell r="B702" t="str">
            <v>Yurtiçi</v>
          </cell>
        </row>
        <row r="703">
          <cell r="A703" t="str">
            <v>RE-00350</v>
          </cell>
          <cell r="B703" t="str">
            <v>PTT Kargo</v>
          </cell>
        </row>
        <row r="704">
          <cell r="A704" t="str">
            <v>RE-00394</v>
          </cell>
          <cell r="B704" t="str">
            <v>Yurtiçi</v>
          </cell>
        </row>
        <row r="705">
          <cell r="A705" t="str">
            <v>RE-00619</v>
          </cell>
          <cell r="B705" t="str">
            <v>MNG</v>
          </cell>
        </row>
        <row r="706">
          <cell r="A706" t="str">
            <v>RE-00701</v>
          </cell>
          <cell r="B706" t="str">
            <v>PTT Kargo</v>
          </cell>
        </row>
        <row r="707">
          <cell r="A707" t="str">
            <v>RE-00857</v>
          </cell>
          <cell r="B707" t="str">
            <v>PTT Kargo</v>
          </cell>
        </row>
        <row r="708">
          <cell r="A708" t="str">
            <v>RE-00901</v>
          </cell>
          <cell r="B708" t="str">
            <v>PTT Kargo</v>
          </cell>
        </row>
        <row r="709">
          <cell r="A709" t="str">
            <v>Rİ-00468</v>
          </cell>
          <cell r="B709" t="str">
            <v>MNG</v>
          </cell>
        </row>
        <row r="710">
          <cell r="A710" t="str">
            <v>RU-0083</v>
          </cell>
          <cell r="B710" t="str">
            <v>Yurtiçi</v>
          </cell>
        </row>
        <row r="711">
          <cell r="A711" t="str">
            <v>RÜ-00893</v>
          </cell>
          <cell r="B711" t="str">
            <v>Yurtiçi</v>
          </cell>
        </row>
        <row r="712">
          <cell r="A712" t="str">
            <v>SA-00111</v>
          </cell>
          <cell r="B712" t="str">
            <v>MNG</v>
          </cell>
        </row>
        <row r="713">
          <cell r="A713" t="str">
            <v>SA-0032</v>
          </cell>
          <cell r="B713" t="str">
            <v>MNG</v>
          </cell>
        </row>
        <row r="714">
          <cell r="A714" t="str">
            <v>SA-00351</v>
          </cell>
          <cell r="B714" t="str">
            <v>Yurtiçi</v>
          </cell>
        </row>
        <row r="715">
          <cell r="A715" t="str">
            <v>SA-00490</v>
          </cell>
          <cell r="B715" t="str">
            <v>Yurtiçi</v>
          </cell>
        </row>
        <row r="716">
          <cell r="A716" t="str">
            <v>SA-00495</v>
          </cell>
          <cell r="B716" t="str">
            <v>PTT Kargo</v>
          </cell>
        </row>
        <row r="717">
          <cell r="A717" t="str">
            <v>SA-00501</v>
          </cell>
          <cell r="B717" t="str">
            <v>Yurtiçi</v>
          </cell>
        </row>
        <row r="718">
          <cell r="A718" t="str">
            <v>SA-00509</v>
          </cell>
          <cell r="B718" t="str">
            <v>MNG</v>
          </cell>
        </row>
        <row r="719">
          <cell r="A719" t="str">
            <v>SA-00676</v>
          </cell>
          <cell r="B719" t="str">
            <v>MNG</v>
          </cell>
        </row>
        <row r="720">
          <cell r="A720" t="str">
            <v>SA-00787</v>
          </cell>
          <cell r="B720" t="str">
            <v>MNG</v>
          </cell>
        </row>
        <row r="721">
          <cell r="A721" t="str">
            <v>SE-001</v>
          </cell>
          <cell r="B721" t="str">
            <v>PTT Kargo</v>
          </cell>
        </row>
        <row r="722">
          <cell r="A722" t="str">
            <v>SE-0010</v>
          </cell>
          <cell r="B722" t="str">
            <v>Yurtiçi</v>
          </cell>
        </row>
        <row r="723">
          <cell r="A723" t="str">
            <v>SE-00113</v>
          </cell>
          <cell r="B723" t="str">
            <v>PTT Kargo</v>
          </cell>
        </row>
        <row r="724">
          <cell r="A724" t="str">
            <v>SE-00127</v>
          </cell>
          <cell r="B724" t="str">
            <v>PTT Kargo</v>
          </cell>
        </row>
        <row r="725">
          <cell r="A725" t="str">
            <v>SE-00148</v>
          </cell>
          <cell r="B725" t="str">
            <v>PTT Kargo</v>
          </cell>
        </row>
        <row r="726">
          <cell r="A726" t="str">
            <v>SE-00149</v>
          </cell>
          <cell r="B726" t="str">
            <v>PTT Kargo</v>
          </cell>
        </row>
        <row r="727">
          <cell r="A727" t="str">
            <v>SE-0015</v>
          </cell>
          <cell r="B727" t="str">
            <v>Yurtiçi</v>
          </cell>
        </row>
        <row r="728">
          <cell r="A728" t="str">
            <v>SE-00154</v>
          </cell>
          <cell r="B728" t="str">
            <v>PTT Kargo</v>
          </cell>
        </row>
        <row r="729">
          <cell r="A729" t="str">
            <v>SE-00175</v>
          </cell>
          <cell r="B729" t="str">
            <v>Yurtiçi</v>
          </cell>
        </row>
        <row r="730">
          <cell r="A730" t="str">
            <v>SE-00176</v>
          </cell>
          <cell r="B730" t="str">
            <v>PTT Kargo</v>
          </cell>
        </row>
        <row r="731">
          <cell r="A731" t="str">
            <v>SE-00177</v>
          </cell>
          <cell r="B731" t="str">
            <v>PTT Kargo</v>
          </cell>
        </row>
        <row r="732">
          <cell r="A732" t="str">
            <v>SE-002</v>
          </cell>
          <cell r="B732" t="str">
            <v>PTT Kargo</v>
          </cell>
        </row>
        <row r="733">
          <cell r="A733" t="str">
            <v>SE-0020</v>
          </cell>
          <cell r="B733" t="str">
            <v>Yurtiçi</v>
          </cell>
        </row>
        <row r="734">
          <cell r="A734" t="str">
            <v>SE-00220</v>
          </cell>
          <cell r="B734" t="str">
            <v>MNG</v>
          </cell>
        </row>
        <row r="735">
          <cell r="A735" t="str">
            <v>SE-00238</v>
          </cell>
          <cell r="B735" t="str">
            <v>MNG</v>
          </cell>
        </row>
        <row r="736">
          <cell r="A736" t="str">
            <v>SE-0025</v>
          </cell>
          <cell r="B736" t="str">
            <v>MNG</v>
          </cell>
        </row>
        <row r="737">
          <cell r="A737" t="str">
            <v>SE-00288</v>
          </cell>
          <cell r="B737" t="str">
            <v>MNG</v>
          </cell>
        </row>
        <row r="738">
          <cell r="A738" t="str">
            <v>SE-00311</v>
          </cell>
          <cell r="B738" t="str">
            <v>MNG</v>
          </cell>
        </row>
        <row r="739">
          <cell r="A739" t="str">
            <v>SE-00316</v>
          </cell>
          <cell r="B739" t="str">
            <v>MNG</v>
          </cell>
        </row>
        <row r="740">
          <cell r="A740" t="str">
            <v>SE-00331</v>
          </cell>
          <cell r="B740" t="str">
            <v>MNG</v>
          </cell>
        </row>
        <row r="741">
          <cell r="A741" t="str">
            <v>SE-00342</v>
          </cell>
          <cell r="B741" t="str">
            <v>Yurtiçi</v>
          </cell>
        </row>
        <row r="742">
          <cell r="A742" t="str">
            <v>SE-00355</v>
          </cell>
          <cell r="B742" t="str">
            <v>Yurtiçi</v>
          </cell>
        </row>
        <row r="743">
          <cell r="A743" t="str">
            <v>SE-00379</v>
          </cell>
          <cell r="B743" t="str">
            <v>Yurtiçi</v>
          </cell>
        </row>
        <row r="744">
          <cell r="A744" t="str">
            <v>SE-0038</v>
          </cell>
          <cell r="B744" t="str">
            <v>MNG</v>
          </cell>
        </row>
        <row r="745">
          <cell r="A745" t="str">
            <v>SE-00390</v>
          </cell>
          <cell r="B745" t="str">
            <v>MNG</v>
          </cell>
        </row>
        <row r="746">
          <cell r="A746" t="str">
            <v>SE-00403</v>
          </cell>
          <cell r="B746" t="str">
            <v>Yurtiçi</v>
          </cell>
        </row>
        <row r="747">
          <cell r="A747" t="str">
            <v>SE-00404</v>
          </cell>
          <cell r="B747" t="str">
            <v>PTT Kargo</v>
          </cell>
        </row>
        <row r="748">
          <cell r="A748" t="str">
            <v>SE-00405</v>
          </cell>
          <cell r="B748" t="str">
            <v>Yurtiçi</v>
          </cell>
        </row>
        <row r="749">
          <cell r="A749" t="str">
            <v>SE-00407</v>
          </cell>
          <cell r="B749" t="str">
            <v>PTT Kargo</v>
          </cell>
        </row>
        <row r="750">
          <cell r="A750" t="str">
            <v>SE-00472</v>
          </cell>
          <cell r="B750" t="str">
            <v>MNG</v>
          </cell>
        </row>
        <row r="751">
          <cell r="A751" t="str">
            <v>SE-00487</v>
          </cell>
          <cell r="B751" t="str">
            <v>PTT Kargo</v>
          </cell>
        </row>
        <row r="752">
          <cell r="A752" t="str">
            <v>SE-00491</v>
          </cell>
          <cell r="B752" t="str">
            <v>MNG</v>
          </cell>
        </row>
        <row r="753">
          <cell r="A753" t="str">
            <v>SE-00493</v>
          </cell>
          <cell r="B753" t="str">
            <v>PTT Kargo</v>
          </cell>
        </row>
        <row r="754">
          <cell r="A754" t="str">
            <v>SE-0050</v>
          </cell>
          <cell r="B754" t="str">
            <v>PTT Kargo</v>
          </cell>
        </row>
        <row r="755">
          <cell r="A755" t="str">
            <v>SE-00504</v>
          </cell>
          <cell r="B755" t="str">
            <v>PTT Kargo</v>
          </cell>
        </row>
        <row r="756">
          <cell r="A756" t="str">
            <v>SE-00507</v>
          </cell>
          <cell r="B756" t="str">
            <v>Yurtiçi</v>
          </cell>
        </row>
        <row r="757">
          <cell r="A757" t="str">
            <v>SE-00531</v>
          </cell>
          <cell r="B757" t="str">
            <v>MNG</v>
          </cell>
        </row>
        <row r="758">
          <cell r="A758" t="str">
            <v>SE-00532</v>
          </cell>
          <cell r="B758" t="str">
            <v>Yurtiçi</v>
          </cell>
        </row>
        <row r="759">
          <cell r="A759" t="str">
            <v>SE-00537</v>
          </cell>
          <cell r="B759" t="str">
            <v>PTT Kargo</v>
          </cell>
        </row>
        <row r="760">
          <cell r="A760" t="str">
            <v>SE-00540</v>
          </cell>
          <cell r="B760" t="str">
            <v>Yurtiçi</v>
          </cell>
        </row>
        <row r="761">
          <cell r="A761" t="str">
            <v>SE-00568</v>
          </cell>
          <cell r="B761" t="str">
            <v>MNG</v>
          </cell>
        </row>
        <row r="762">
          <cell r="A762" t="str">
            <v>SE-00570</v>
          </cell>
          <cell r="B762" t="str">
            <v>MNG</v>
          </cell>
        </row>
        <row r="763">
          <cell r="A763" t="str">
            <v>SE-00574</v>
          </cell>
          <cell r="B763" t="str">
            <v>Yurtiçi</v>
          </cell>
        </row>
        <row r="764">
          <cell r="A764" t="str">
            <v>SE-00596</v>
          </cell>
          <cell r="B764" t="str">
            <v>MNG</v>
          </cell>
        </row>
        <row r="765">
          <cell r="A765" t="str">
            <v>SE-00600</v>
          </cell>
          <cell r="B765" t="str">
            <v>Yurtiçi</v>
          </cell>
        </row>
        <row r="766">
          <cell r="A766" t="str">
            <v>SE-00604</v>
          </cell>
          <cell r="B766" t="str">
            <v>PTT Kargo</v>
          </cell>
        </row>
        <row r="767">
          <cell r="A767" t="str">
            <v>SE-00616</v>
          </cell>
          <cell r="B767" t="str">
            <v>Yurtiçi</v>
          </cell>
        </row>
        <row r="768">
          <cell r="A768" t="str">
            <v>SE-00640</v>
          </cell>
          <cell r="B768" t="str">
            <v>MNG</v>
          </cell>
        </row>
        <row r="769">
          <cell r="A769" t="str">
            <v>SE-0067</v>
          </cell>
          <cell r="B769" t="str">
            <v>MNG</v>
          </cell>
        </row>
        <row r="770">
          <cell r="A770" t="str">
            <v>SE-00685</v>
          </cell>
          <cell r="B770" t="str">
            <v>MNG</v>
          </cell>
        </row>
        <row r="771">
          <cell r="A771" t="str">
            <v>SE-00693</v>
          </cell>
          <cell r="B771" t="str">
            <v>PTT Kargo</v>
          </cell>
        </row>
        <row r="772">
          <cell r="A772" t="str">
            <v>SE-00695</v>
          </cell>
          <cell r="B772" t="str">
            <v>Yurtiçi</v>
          </cell>
        </row>
        <row r="773">
          <cell r="A773" t="str">
            <v>SE-00718</v>
          </cell>
          <cell r="B773" t="str">
            <v>Yurtiçi</v>
          </cell>
        </row>
        <row r="774">
          <cell r="A774" t="str">
            <v>SE-00719</v>
          </cell>
          <cell r="B774" t="str">
            <v>MNG</v>
          </cell>
        </row>
        <row r="775">
          <cell r="A775" t="str">
            <v>SE-00737</v>
          </cell>
          <cell r="B775" t="str">
            <v>PTT Kargo</v>
          </cell>
        </row>
        <row r="776">
          <cell r="A776" t="str">
            <v>SE-00738</v>
          </cell>
          <cell r="B776" t="str">
            <v>PTT Kargo</v>
          </cell>
        </row>
        <row r="777">
          <cell r="A777" t="str">
            <v>SE-00755</v>
          </cell>
          <cell r="B777" t="str">
            <v>MNG</v>
          </cell>
        </row>
        <row r="778">
          <cell r="A778" t="str">
            <v>SE-00756</v>
          </cell>
          <cell r="B778" t="str">
            <v>Yurtiçi</v>
          </cell>
        </row>
        <row r="779">
          <cell r="A779" t="str">
            <v>SE-00781</v>
          </cell>
          <cell r="B779" t="str">
            <v>Yurtiçi</v>
          </cell>
        </row>
        <row r="780">
          <cell r="A780" t="str">
            <v>SE-00798</v>
          </cell>
          <cell r="B780" t="str">
            <v>Yurtiçi</v>
          </cell>
        </row>
        <row r="781">
          <cell r="A781" t="str">
            <v>SE-00799</v>
          </cell>
          <cell r="B781" t="str">
            <v>MNG</v>
          </cell>
        </row>
        <row r="782">
          <cell r="A782" t="str">
            <v>SE-008</v>
          </cell>
          <cell r="B782" t="str">
            <v>PTT Kargo</v>
          </cell>
        </row>
        <row r="783">
          <cell r="A783" t="str">
            <v>SE-00804</v>
          </cell>
          <cell r="B783" t="str">
            <v>Yurtiçi</v>
          </cell>
        </row>
        <row r="784">
          <cell r="A784" t="str">
            <v>SE-00839</v>
          </cell>
          <cell r="B784" t="str">
            <v>MNG</v>
          </cell>
        </row>
        <row r="785">
          <cell r="A785" t="str">
            <v>SE-00852</v>
          </cell>
          <cell r="B785" t="str">
            <v>Yurtiçi</v>
          </cell>
        </row>
        <row r="786">
          <cell r="A786" t="str">
            <v>SE-00864</v>
          </cell>
          <cell r="B786" t="str">
            <v>Yurtiçi</v>
          </cell>
        </row>
        <row r="787">
          <cell r="A787" t="str">
            <v>SE-00897</v>
          </cell>
          <cell r="B787" t="str">
            <v>MNG</v>
          </cell>
        </row>
        <row r="788">
          <cell r="A788" t="str">
            <v>SE-00905</v>
          </cell>
          <cell r="B788" t="str">
            <v>Yurtiçi</v>
          </cell>
        </row>
        <row r="789">
          <cell r="A789" t="str">
            <v>SE-0092</v>
          </cell>
          <cell r="B789" t="str">
            <v>Yurtiçi</v>
          </cell>
        </row>
        <row r="790">
          <cell r="A790" t="str">
            <v>SE-00926</v>
          </cell>
          <cell r="B790" t="str">
            <v>PTT Kargo</v>
          </cell>
        </row>
        <row r="791">
          <cell r="A791" t="str">
            <v>SI-00372</v>
          </cell>
          <cell r="B791" t="str">
            <v>Yurtiçi</v>
          </cell>
        </row>
        <row r="792">
          <cell r="A792" t="str">
            <v>Sİ-00182</v>
          </cell>
          <cell r="B792" t="str">
            <v>MNG</v>
          </cell>
        </row>
        <row r="793">
          <cell r="A793" t="str">
            <v>Sİ-00310</v>
          </cell>
          <cell r="B793" t="str">
            <v>PTT Kargo</v>
          </cell>
        </row>
        <row r="794">
          <cell r="A794" t="str">
            <v>Sİ-00440</v>
          </cell>
          <cell r="B794" t="str">
            <v>Yurtiçi</v>
          </cell>
        </row>
        <row r="795">
          <cell r="A795" t="str">
            <v>Sİ-0072</v>
          </cell>
          <cell r="B795" t="str">
            <v>PTT Kargo</v>
          </cell>
        </row>
        <row r="796">
          <cell r="A796" t="str">
            <v>SO-00253</v>
          </cell>
          <cell r="B796" t="str">
            <v>PTT Kargo</v>
          </cell>
        </row>
        <row r="797">
          <cell r="A797" t="str">
            <v>SO-0048</v>
          </cell>
          <cell r="B797" t="str">
            <v>PTT Kargo</v>
          </cell>
        </row>
        <row r="798">
          <cell r="A798" t="str">
            <v>SO-0085</v>
          </cell>
          <cell r="B798" t="str">
            <v>PTT Kargo</v>
          </cell>
        </row>
        <row r="799">
          <cell r="A799" t="str">
            <v>SU-00611</v>
          </cell>
          <cell r="B799" t="str">
            <v>PTT Kargo</v>
          </cell>
        </row>
        <row r="800">
          <cell r="A800" t="str">
            <v>SU-00634</v>
          </cell>
          <cell r="B800" t="str">
            <v>Yurtiçi</v>
          </cell>
        </row>
        <row r="801">
          <cell r="A801" t="str">
            <v>SU-00651</v>
          </cell>
          <cell r="B801" t="str">
            <v>PTT Kargo</v>
          </cell>
        </row>
        <row r="802">
          <cell r="A802" t="str">
            <v>SU-00762</v>
          </cell>
          <cell r="B802" t="str">
            <v>MNG</v>
          </cell>
        </row>
        <row r="803">
          <cell r="A803" t="str">
            <v>SU-00774</v>
          </cell>
          <cell r="B803" t="str">
            <v>PTT Kargo</v>
          </cell>
        </row>
        <row r="804">
          <cell r="A804" t="str">
            <v>SÜ-0013</v>
          </cell>
          <cell r="B804" t="str">
            <v>MNG</v>
          </cell>
        </row>
        <row r="805">
          <cell r="A805" t="str">
            <v>SÜ-00274</v>
          </cell>
          <cell r="B805" t="str">
            <v>MNG</v>
          </cell>
        </row>
        <row r="806">
          <cell r="A806" t="str">
            <v>SÜ-00483</v>
          </cell>
          <cell r="B806" t="str">
            <v>MNG</v>
          </cell>
        </row>
        <row r="807">
          <cell r="A807" t="str">
            <v>SÜ-00502</v>
          </cell>
          <cell r="B807" t="str">
            <v>MNG</v>
          </cell>
        </row>
        <row r="808">
          <cell r="A808" t="str">
            <v>SÜ-00678</v>
          </cell>
          <cell r="B808" t="str">
            <v>Yurtiçi</v>
          </cell>
        </row>
        <row r="809">
          <cell r="A809" t="str">
            <v>SÜ-00824</v>
          </cell>
          <cell r="B809" t="str">
            <v>MNG</v>
          </cell>
        </row>
        <row r="810">
          <cell r="A810" t="str">
            <v>SÜ-00834</v>
          </cell>
          <cell r="B810" t="str">
            <v>Yurtiçi</v>
          </cell>
        </row>
        <row r="811">
          <cell r="A811" t="str">
            <v>ŞA-00169</v>
          </cell>
          <cell r="B811" t="str">
            <v>MNG</v>
          </cell>
        </row>
        <row r="812">
          <cell r="A812" t="str">
            <v>ŞA-005</v>
          </cell>
          <cell r="B812" t="str">
            <v>Yurtiçi</v>
          </cell>
        </row>
        <row r="813">
          <cell r="A813" t="str">
            <v>ŞA-00638</v>
          </cell>
          <cell r="B813" t="str">
            <v>PTT Kargo</v>
          </cell>
        </row>
        <row r="814">
          <cell r="A814" t="str">
            <v>ŞA-00749</v>
          </cell>
          <cell r="B814" t="str">
            <v>Yurtiçi</v>
          </cell>
        </row>
        <row r="815">
          <cell r="A815" t="str">
            <v>ŞA-00783</v>
          </cell>
          <cell r="B815" t="str">
            <v>MNG</v>
          </cell>
        </row>
        <row r="816">
          <cell r="A816" t="str">
            <v>ŞE-006</v>
          </cell>
          <cell r="B816" t="str">
            <v>PTT Kargo</v>
          </cell>
        </row>
        <row r="817">
          <cell r="A817" t="str">
            <v>ŞE-00630</v>
          </cell>
          <cell r="B817" t="str">
            <v>Yurtiçi</v>
          </cell>
        </row>
        <row r="818">
          <cell r="A818" t="str">
            <v>ŞE-00724</v>
          </cell>
          <cell r="B818" t="str">
            <v>Yurtiçi</v>
          </cell>
        </row>
        <row r="819">
          <cell r="A819" t="str">
            <v>ŞE-00779</v>
          </cell>
          <cell r="B819" t="str">
            <v>Yurtiçi</v>
          </cell>
        </row>
        <row r="820">
          <cell r="A820" t="str">
            <v>ŞE-0087</v>
          </cell>
          <cell r="B820" t="str">
            <v>MNG</v>
          </cell>
        </row>
        <row r="821">
          <cell r="A821" t="str">
            <v>Şİ-00249</v>
          </cell>
          <cell r="B821" t="str">
            <v>MNG</v>
          </cell>
        </row>
        <row r="822">
          <cell r="A822" t="str">
            <v>Şİ-00497</v>
          </cell>
          <cell r="B822" t="str">
            <v>MNG</v>
          </cell>
        </row>
        <row r="823">
          <cell r="A823" t="str">
            <v>Şİ-00919</v>
          </cell>
          <cell r="B823" t="str">
            <v>MNG</v>
          </cell>
        </row>
        <row r="824">
          <cell r="A824" t="str">
            <v>ŞÜ-00626</v>
          </cell>
          <cell r="B824" t="str">
            <v>Yurtiçi</v>
          </cell>
        </row>
        <row r="825">
          <cell r="A825" t="str">
            <v>TA-003</v>
          </cell>
          <cell r="B825" t="str">
            <v>PTT Kargo</v>
          </cell>
        </row>
        <row r="826">
          <cell r="A826" t="str">
            <v>TA-00374</v>
          </cell>
          <cell r="B826" t="str">
            <v>PTT Kargo</v>
          </cell>
        </row>
        <row r="827">
          <cell r="A827" t="str">
            <v>TA-0047</v>
          </cell>
          <cell r="B827" t="str">
            <v>PTT Kargo</v>
          </cell>
        </row>
        <row r="828">
          <cell r="A828" t="str">
            <v>TA-00475</v>
          </cell>
          <cell r="B828" t="str">
            <v>MNG</v>
          </cell>
        </row>
        <row r="829">
          <cell r="A829" t="str">
            <v>TA-0051</v>
          </cell>
          <cell r="B829" t="str">
            <v>MNG</v>
          </cell>
        </row>
        <row r="830">
          <cell r="A830" t="str">
            <v>TA-00528</v>
          </cell>
          <cell r="B830" t="str">
            <v>MNG</v>
          </cell>
        </row>
        <row r="831">
          <cell r="A831" t="str">
            <v>TA-00610</v>
          </cell>
          <cell r="B831" t="str">
            <v>Yurtiçi</v>
          </cell>
        </row>
        <row r="832">
          <cell r="A832" t="str">
            <v>TA-00680</v>
          </cell>
          <cell r="B832" t="str">
            <v>PTT Kargo</v>
          </cell>
        </row>
        <row r="833">
          <cell r="A833" t="str">
            <v>TA-00780</v>
          </cell>
          <cell r="B833" t="str">
            <v>PTT Kargo</v>
          </cell>
        </row>
        <row r="834">
          <cell r="A834" t="str">
            <v>TE-00219</v>
          </cell>
          <cell r="B834" t="str">
            <v>Yurtiçi</v>
          </cell>
        </row>
        <row r="835">
          <cell r="A835" t="str">
            <v>Tİ-00696</v>
          </cell>
          <cell r="B835" t="str">
            <v>PTT Kargo</v>
          </cell>
        </row>
        <row r="836">
          <cell r="A836" t="str">
            <v>TO-00138</v>
          </cell>
          <cell r="B836" t="str">
            <v>Yurtiçi</v>
          </cell>
        </row>
        <row r="837">
          <cell r="A837" t="str">
            <v>TU-00116</v>
          </cell>
          <cell r="B837" t="str">
            <v>MNG</v>
          </cell>
        </row>
        <row r="838">
          <cell r="A838" t="str">
            <v>TU-00194</v>
          </cell>
          <cell r="B838" t="str">
            <v>PTT Kargo</v>
          </cell>
        </row>
        <row r="839">
          <cell r="A839" t="str">
            <v>TU-00211</v>
          </cell>
          <cell r="B839" t="str">
            <v>PTT Kargo</v>
          </cell>
        </row>
        <row r="840">
          <cell r="A840" t="str">
            <v>TU-00265</v>
          </cell>
          <cell r="B840" t="str">
            <v>Yurtiçi</v>
          </cell>
        </row>
        <row r="841">
          <cell r="A841" t="str">
            <v>TU-00282</v>
          </cell>
          <cell r="B841" t="str">
            <v>Yurtiçi</v>
          </cell>
        </row>
        <row r="842">
          <cell r="A842" t="str">
            <v>TU-00357</v>
          </cell>
          <cell r="B842" t="str">
            <v>Yurtiçi</v>
          </cell>
        </row>
        <row r="843">
          <cell r="A843" t="str">
            <v>TU-00366</v>
          </cell>
          <cell r="B843" t="str">
            <v>MNG</v>
          </cell>
        </row>
        <row r="844">
          <cell r="A844" t="str">
            <v>TU-0040</v>
          </cell>
          <cell r="B844" t="str">
            <v>PTT Kargo</v>
          </cell>
        </row>
        <row r="845">
          <cell r="A845" t="str">
            <v>TU-00557</v>
          </cell>
          <cell r="B845" t="str">
            <v>Yurtiçi</v>
          </cell>
        </row>
        <row r="846">
          <cell r="A846" t="str">
            <v>TU-0056</v>
          </cell>
          <cell r="B846" t="str">
            <v>MNG</v>
          </cell>
        </row>
        <row r="847">
          <cell r="A847" t="str">
            <v>TU-0062</v>
          </cell>
          <cell r="B847" t="str">
            <v>Yurtiçi</v>
          </cell>
        </row>
        <row r="848">
          <cell r="A848" t="str">
            <v>TU-00627</v>
          </cell>
          <cell r="B848" t="str">
            <v>PTT Kargo</v>
          </cell>
        </row>
        <row r="849">
          <cell r="A849" t="str">
            <v>TU-00644</v>
          </cell>
          <cell r="B849" t="str">
            <v>PTT Kargo</v>
          </cell>
        </row>
        <row r="850">
          <cell r="A850" t="str">
            <v>TU-00713</v>
          </cell>
          <cell r="B850" t="str">
            <v>Yurtiçi</v>
          </cell>
        </row>
        <row r="851">
          <cell r="A851" t="str">
            <v>TU-0093</v>
          </cell>
          <cell r="B851" t="str">
            <v>Yurtiçi</v>
          </cell>
        </row>
        <row r="852">
          <cell r="A852" t="str">
            <v>TU-0099</v>
          </cell>
          <cell r="B852" t="str">
            <v>Yurtiçi</v>
          </cell>
        </row>
        <row r="853">
          <cell r="A853" t="str">
            <v>TÜ-00370</v>
          </cell>
          <cell r="B853" t="str">
            <v>MNG</v>
          </cell>
        </row>
        <row r="854">
          <cell r="A854" t="str">
            <v>TÜ-0044</v>
          </cell>
          <cell r="B854" t="str">
            <v>PTT Kargo</v>
          </cell>
        </row>
        <row r="855">
          <cell r="A855" t="str">
            <v>TÜ-00469</v>
          </cell>
          <cell r="B855" t="str">
            <v>PTT Kargo</v>
          </cell>
        </row>
        <row r="856">
          <cell r="A856" t="str">
            <v>TÜ-00575</v>
          </cell>
          <cell r="B856" t="str">
            <v>MNG</v>
          </cell>
        </row>
        <row r="857">
          <cell r="A857" t="str">
            <v>TÜ-00691</v>
          </cell>
          <cell r="B857" t="str">
            <v>Yurtiçi</v>
          </cell>
        </row>
        <row r="858">
          <cell r="A858" t="str">
            <v>TÜ-00715</v>
          </cell>
          <cell r="B858" t="str">
            <v>MNG</v>
          </cell>
        </row>
        <row r="859">
          <cell r="A859" t="str">
            <v>TÜ-00920</v>
          </cell>
          <cell r="B859" t="str">
            <v>PTT Kargo</v>
          </cell>
        </row>
        <row r="860">
          <cell r="A860" t="str">
            <v>UF-00464</v>
          </cell>
          <cell r="B860" t="str">
            <v>MNG</v>
          </cell>
        </row>
        <row r="861">
          <cell r="A861" t="str">
            <v>UF-00624</v>
          </cell>
          <cell r="B861" t="str">
            <v>Yurtiçi</v>
          </cell>
        </row>
        <row r="862">
          <cell r="A862" t="str">
            <v>UF-00909</v>
          </cell>
          <cell r="B862" t="str">
            <v>MNG</v>
          </cell>
        </row>
        <row r="863">
          <cell r="A863" t="str">
            <v>UL-00276</v>
          </cell>
          <cell r="B863" t="str">
            <v>PTT Kargo</v>
          </cell>
        </row>
        <row r="864">
          <cell r="A864" t="str">
            <v>UL-00454</v>
          </cell>
          <cell r="B864" t="str">
            <v>PTT Kargo</v>
          </cell>
        </row>
        <row r="865">
          <cell r="A865" t="str">
            <v>UM-00199</v>
          </cell>
          <cell r="B865" t="str">
            <v>MNG</v>
          </cell>
        </row>
        <row r="866">
          <cell r="A866" t="str">
            <v>UM-0030</v>
          </cell>
          <cell r="B866" t="str">
            <v>Yurtiçi</v>
          </cell>
        </row>
        <row r="867">
          <cell r="A867" t="str">
            <v>UM-00754</v>
          </cell>
          <cell r="B867" t="str">
            <v>MNG</v>
          </cell>
        </row>
        <row r="868">
          <cell r="A868" t="str">
            <v>UM-00904</v>
          </cell>
          <cell r="B868" t="str">
            <v>PTT Kargo</v>
          </cell>
        </row>
        <row r="869">
          <cell r="A869" t="str">
            <v>UT-00354</v>
          </cell>
          <cell r="B869" t="str">
            <v>Yurtiçi</v>
          </cell>
        </row>
        <row r="870">
          <cell r="A870" t="str">
            <v>ÜL-0034</v>
          </cell>
          <cell r="B870" t="str">
            <v>Yurtiçi</v>
          </cell>
        </row>
        <row r="871">
          <cell r="A871" t="str">
            <v>ÜL-00621</v>
          </cell>
          <cell r="B871" t="str">
            <v>PTT Kargo</v>
          </cell>
        </row>
        <row r="872">
          <cell r="A872" t="str">
            <v>ÜL-00866</v>
          </cell>
          <cell r="B872" t="str">
            <v>PTT Kargo</v>
          </cell>
        </row>
        <row r="873">
          <cell r="A873" t="str">
            <v>ÜM-00301</v>
          </cell>
          <cell r="B873" t="str">
            <v>MNG</v>
          </cell>
        </row>
        <row r="874">
          <cell r="A874" t="str">
            <v>ÜM-00479</v>
          </cell>
          <cell r="B874" t="str">
            <v>Yurtiçi</v>
          </cell>
        </row>
        <row r="875">
          <cell r="A875" t="str">
            <v>ÜM-0057</v>
          </cell>
          <cell r="B875" t="str">
            <v>MNG</v>
          </cell>
        </row>
        <row r="876">
          <cell r="A876" t="str">
            <v>ÜM-00732</v>
          </cell>
          <cell r="B876" t="str">
            <v>MNG</v>
          </cell>
        </row>
        <row r="877">
          <cell r="A877" t="str">
            <v>ÜN-00287</v>
          </cell>
          <cell r="B877" t="str">
            <v>MNG</v>
          </cell>
        </row>
        <row r="878">
          <cell r="A878" t="str">
            <v>ÜN-00605</v>
          </cell>
          <cell r="B878" t="str">
            <v>MNG</v>
          </cell>
        </row>
        <row r="879">
          <cell r="A879" t="str">
            <v>VE-00185</v>
          </cell>
          <cell r="B879" t="str">
            <v>Yurtiçi</v>
          </cell>
        </row>
        <row r="880">
          <cell r="A880" t="str">
            <v>VE-0045</v>
          </cell>
          <cell r="B880" t="str">
            <v>PTT Kargo</v>
          </cell>
        </row>
        <row r="881">
          <cell r="A881" t="str">
            <v>VE-00670</v>
          </cell>
          <cell r="B881" t="str">
            <v>Yurtiçi</v>
          </cell>
        </row>
        <row r="882">
          <cell r="A882" t="str">
            <v>VO-00270</v>
          </cell>
          <cell r="B882" t="str">
            <v>PTT Kargo</v>
          </cell>
        </row>
        <row r="883">
          <cell r="A883" t="str">
            <v>VO-00902</v>
          </cell>
          <cell r="B883" t="str">
            <v>Yurtiçi</v>
          </cell>
        </row>
        <row r="884">
          <cell r="A884" t="str">
            <v>YA-00123</v>
          </cell>
          <cell r="B884" t="str">
            <v>PTT Kargo</v>
          </cell>
        </row>
        <row r="885">
          <cell r="A885" t="str">
            <v>YA-00144</v>
          </cell>
          <cell r="B885" t="str">
            <v>PTT Kargo</v>
          </cell>
        </row>
        <row r="886">
          <cell r="A886" t="str">
            <v>YA-0036</v>
          </cell>
          <cell r="B886" t="str">
            <v>PTT Kargo</v>
          </cell>
        </row>
        <row r="887">
          <cell r="A887" t="str">
            <v>YA-00398</v>
          </cell>
          <cell r="B887" t="str">
            <v>Yurtiçi</v>
          </cell>
        </row>
        <row r="888">
          <cell r="A888" t="str">
            <v>YA-00612</v>
          </cell>
          <cell r="B888" t="str">
            <v>Yurtiçi</v>
          </cell>
        </row>
        <row r="889">
          <cell r="A889" t="str">
            <v>YA-00625</v>
          </cell>
          <cell r="B889" t="str">
            <v>PTT Kargo</v>
          </cell>
        </row>
        <row r="890">
          <cell r="A890" t="str">
            <v>YA-00684</v>
          </cell>
          <cell r="B890" t="str">
            <v>MNG</v>
          </cell>
        </row>
        <row r="891">
          <cell r="A891" t="str">
            <v>YA-00705</v>
          </cell>
          <cell r="B891" t="str">
            <v>MNG</v>
          </cell>
        </row>
        <row r="892">
          <cell r="A892" t="str">
            <v>YA-00720</v>
          </cell>
          <cell r="B892" t="str">
            <v>Yurtiçi</v>
          </cell>
        </row>
        <row r="893">
          <cell r="A893" t="str">
            <v>YA-00776</v>
          </cell>
          <cell r="B893" t="str">
            <v>Yurtiçi</v>
          </cell>
        </row>
        <row r="894">
          <cell r="A894" t="str">
            <v>YA-0096</v>
          </cell>
          <cell r="B894" t="str">
            <v>Yurtiçi</v>
          </cell>
        </row>
        <row r="895">
          <cell r="A895" t="str">
            <v>YE-00419</v>
          </cell>
          <cell r="B895" t="str">
            <v>MNG</v>
          </cell>
        </row>
        <row r="896">
          <cell r="A896" t="str">
            <v>YE-00515</v>
          </cell>
          <cell r="B896" t="str">
            <v>MNG</v>
          </cell>
        </row>
        <row r="897">
          <cell r="A897" t="str">
            <v>YE-00733</v>
          </cell>
          <cell r="B897" t="str">
            <v>PTT Kargo</v>
          </cell>
        </row>
        <row r="898">
          <cell r="A898" t="str">
            <v>YI-00880</v>
          </cell>
          <cell r="B898" t="str">
            <v>MNG</v>
          </cell>
        </row>
        <row r="899">
          <cell r="A899" t="str">
            <v>YU-0046</v>
          </cell>
          <cell r="B899" t="str">
            <v>PTT Kargo</v>
          </cell>
        </row>
        <row r="900">
          <cell r="A900" t="str">
            <v>YU-00499</v>
          </cell>
          <cell r="B900" t="str">
            <v>PTT Kargo</v>
          </cell>
        </row>
        <row r="901">
          <cell r="A901" t="str">
            <v>YU-00525</v>
          </cell>
          <cell r="B901" t="str">
            <v>PTT Kargo</v>
          </cell>
        </row>
        <row r="902">
          <cell r="A902" t="str">
            <v>YU-00744</v>
          </cell>
          <cell r="B902" t="str">
            <v>MNG</v>
          </cell>
        </row>
        <row r="903">
          <cell r="A903" t="str">
            <v>YU-00747</v>
          </cell>
          <cell r="B903" t="str">
            <v>PTT Kargo</v>
          </cell>
        </row>
        <row r="904">
          <cell r="A904" t="str">
            <v>YU-00844</v>
          </cell>
          <cell r="B904" t="str">
            <v>MNG</v>
          </cell>
        </row>
        <row r="905">
          <cell r="A905" t="str">
            <v>YÜ-00382</v>
          </cell>
          <cell r="B905" t="str">
            <v>Yurtiçi</v>
          </cell>
        </row>
        <row r="906">
          <cell r="A906" t="str">
            <v>YÜ-00735</v>
          </cell>
          <cell r="B906" t="str">
            <v>Yurtiçi</v>
          </cell>
        </row>
        <row r="907">
          <cell r="A907" t="str">
            <v>ZA-00105</v>
          </cell>
          <cell r="B907" t="str">
            <v>MNG</v>
          </cell>
        </row>
        <row r="908">
          <cell r="A908" t="str">
            <v>ZA-0023</v>
          </cell>
          <cell r="B908" t="str">
            <v>PTT Kargo</v>
          </cell>
        </row>
        <row r="909">
          <cell r="A909" t="str">
            <v>ZA-00408</v>
          </cell>
          <cell r="B909" t="str">
            <v>PTT Kargo</v>
          </cell>
        </row>
        <row r="910">
          <cell r="A910" t="str">
            <v>ZA-00581</v>
          </cell>
          <cell r="B910" t="str">
            <v>Yurtiçi</v>
          </cell>
        </row>
        <row r="911">
          <cell r="A911" t="str">
            <v>ZA-00645</v>
          </cell>
          <cell r="B911" t="str">
            <v>PTT Kargo</v>
          </cell>
        </row>
        <row r="912">
          <cell r="A912" t="str">
            <v>ZA-0081</v>
          </cell>
          <cell r="B912" t="str">
            <v>Yurtiçi</v>
          </cell>
        </row>
        <row r="913">
          <cell r="A913" t="str">
            <v>ZE-00107</v>
          </cell>
          <cell r="B913" t="str">
            <v>MNG</v>
          </cell>
        </row>
        <row r="914">
          <cell r="A914" t="str">
            <v>ZE-0011</v>
          </cell>
          <cell r="B914" t="str">
            <v>PTT Kargo</v>
          </cell>
        </row>
        <row r="915">
          <cell r="A915" t="str">
            <v>ZE-0014</v>
          </cell>
          <cell r="B915" t="str">
            <v>MNG</v>
          </cell>
        </row>
        <row r="916">
          <cell r="A916" t="str">
            <v>ZE-00141</v>
          </cell>
          <cell r="B916" t="str">
            <v>PTT Kargo</v>
          </cell>
        </row>
        <row r="917">
          <cell r="A917" t="str">
            <v>ZE-00244</v>
          </cell>
          <cell r="B917" t="str">
            <v>Yurtiçi</v>
          </cell>
        </row>
        <row r="918">
          <cell r="A918" t="str">
            <v>ZE-00336</v>
          </cell>
          <cell r="B918" t="str">
            <v>MNG</v>
          </cell>
        </row>
        <row r="919">
          <cell r="A919" t="str">
            <v>ZE-00365</v>
          </cell>
          <cell r="B919" t="str">
            <v>PTT Kargo</v>
          </cell>
        </row>
        <row r="920">
          <cell r="A920" t="str">
            <v>ZE-00592</v>
          </cell>
          <cell r="B920" t="str">
            <v>PTT Kargo</v>
          </cell>
        </row>
        <row r="921">
          <cell r="A921" t="str">
            <v>ZE-00667</v>
          </cell>
          <cell r="B921" t="str">
            <v>Yurtiçi</v>
          </cell>
        </row>
        <row r="922">
          <cell r="A922" t="str">
            <v>ZE-00671</v>
          </cell>
          <cell r="B922" t="str">
            <v>MNG</v>
          </cell>
        </row>
        <row r="923">
          <cell r="A923" t="str">
            <v>ZE-00758</v>
          </cell>
          <cell r="B923" t="str">
            <v>Yurtiçi</v>
          </cell>
        </row>
        <row r="924">
          <cell r="A924" t="str">
            <v>ZE-00793</v>
          </cell>
          <cell r="B924" t="str">
            <v>PTT Kargo</v>
          </cell>
        </row>
        <row r="925">
          <cell r="A925" t="str">
            <v>ZE-00845</v>
          </cell>
          <cell r="B925" t="str">
            <v>PTT Kargo</v>
          </cell>
        </row>
        <row r="926">
          <cell r="A926" t="str">
            <v>ZE-00861</v>
          </cell>
          <cell r="B926" t="str">
            <v>MNG</v>
          </cell>
        </row>
        <row r="927">
          <cell r="A927" t="str">
            <v>ZE-00927</v>
          </cell>
          <cell r="B927" t="str">
            <v>Yurtiçi</v>
          </cell>
        </row>
        <row r="928">
          <cell r="A928" t="str">
            <v>Zİ-00461</v>
          </cell>
          <cell r="B928" t="str">
            <v>MNG</v>
          </cell>
        </row>
        <row r="929">
          <cell r="A929" t="str">
            <v>ZÜ-00583</v>
          </cell>
          <cell r="B929" t="str">
            <v>PTT Kargo</v>
          </cell>
        </row>
        <row r="930">
          <cell r="A930" t="str">
            <v>ZÜ-00789</v>
          </cell>
          <cell r="B930" t="str">
            <v>Yurtiçi</v>
          </cell>
        </row>
        <row r="931">
          <cell r="A931" t="str">
            <v>ZÜ-00868</v>
          </cell>
          <cell r="B931" t="str">
            <v>Yurtiçi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rün_Fiyatları"/>
    </sheetNames>
    <sheetDataSet>
      <sheetData sheetId="0">
        <row r="1">
          <cell r="B1" t="str">
            <v>Ürün Adı</v>
          </cell>
        </row>
        <row r="2">
          <cell r="A2">
            <v>250</v>
          </cell>
          <cell r="B2" t="str">
            <v>Kulaklık</v>
          </cell>
        </row>
        <row r="3">
          <cell r="A3">
            <v>75</v>
          </cell>
          <cell r="B3" t="str">
            <v>Mouse</v>
          </cell>
        </row>
        <row r="4">
          <cell r="A4">
            <v>3650</v>
          </cell>
          <cell r="B4" t="str">
            <v>Laptop</v>
          </cell>
        </row>
        <row r="5">
          <cell r="A5">
            <v>1240</v>
          </cell>
          <cell r="B5" t="str">
            <v>Monitör</v>
          </cell>
        </row>
        <row r="6">
          <cell r="A6">
            <v>230</v>
          </cell>
          <cell r="B6" t="str">
            <v>Klavye</v>
          </cell>
        </row>
        <row r="7">
          <cell r="A7">
            <v>3520</v>
          </cell>
          <cell r="B7" t="str">
            <v>Telefon</v>
          </cell>
        </row>
        <row r="8">
          <cell r="A8">
            <v>8740</v>
          </cell>
          <cell r="B8" t="str">
            <v>Televizyon</v>
          </cell>
        </row>
        <row r="9">
          <cell r="A9">
            <v>620</v>
          </cell>
          <cell r="B9" t="str">
            <v>Yazıcı</v>
          </cell>
        </row>
        <row r="10">
          <cell r="A10">
            <v>25</v>
          </cell>
          <cell r="B10" t="str">
            <v>Kartuş</v>
          </cell>
        </row>
        <row r="11">
          <cell r="A11">
            <v>645</v>
          </cell>
          <cell r="B11" t="str">
            <v>Webcam</v>
          </cell>
        </row>
        <row r="12">
          <cell r="A12">
            <v>850</v>
          </cell>
          <cell r="B12" t="str">
            <v>Hard Disk</v>
          </cell>
        </row>
        <row r="13">
          <cell r="A13">
            <v>950</v>
          </cell>
          <cell r="B13" t="str">
            <v>Kamera</v>
          </cell>
        </row>
        <row r="14">
          <cell r="A14">
            <v>5600</v>
          </cell>
          <cell r="B14" t="str">
            <v>Oyun Konsolu</v>
          </cell>
        </row>
        <row r="15">
          <cell r="A15">
            <v>2400</v>
          </cell>
          <cell r="B15" t="str">
            <v>Drone</v>
          </cell>
        </row>
        <row r="16">
          <cell r="A16">
            <v>36</v>
          </cell>
          <cell r="B16" t="str">
            <v>Toner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e gülger" refreshedDate="44868.603393634257" createdVersion="8" refreshedVersion="8" minRefreshableVersion="3" recordCount="913" xr:uid="{E5DFC3FB-6466-4A50-89D1-CB649E2F6F94}">
  <cacheSource type="worksheet">
    <worksheetSource name="SiparişlerTablosu"/>
  </cacheSource>
  <cacheFields count="13">
    <cacheField name="Tarih Saat" numFmtId="22">
      <sharedItems containsSemiMixedTypes="0" containsNonDate="0" containsDate="1" containsString="0" minDate="2020-01-01T08:43:00" maxDate="2020-12-27T22:21:00"/>
    </cacheField>
    <cacheField name="Tarih" numFmtId="14">
      <sharedItems containsSemiMixedTypes="0" containsNonDate="0" containsDate="1" containsString="0" minDate="2020-01-01T00:00:00" maxDate="2020-12-28T00:00:00" count="307">
        <d v="2020-05-08T00:00:00"/>
        <d v="2020-05-27T00:00:00"/>
        <d v="2020-10-02T00:00:00"/>
        <d v="2020-10-03T00:00:00"/>
        <d v="2020-09-03T00:00:00"/>
        <d v="2020-11-16T00:00:00"/>
        <d v="2020-12-11T00:00:00"/>
        <d v="2020-12-02T00:00:00"/>
        <d v="2020-09-12T00:00:00"/>
        <d v="2020-10-10T00:00:00"/>
        <d v="2020-06-19T00:00:00"/>
        <d v="2020-09-26T00:00:00"/>
        <d v="2020-04-16T00:00:00"/>
        <d v="2020-02-23T00:00:00"/>
        <d v="2020-09-20T00:00:00"/>
        <d v="2020-06-03T00:00:00"/>
        <d v="2020-04-28T00:00:00"/>
        <d v="2020-10-15T00:00:00"/>
        <d v="2020-03-02T00:00:00"/>
        <d v="2020-02-22T00:00:00"/>
        <d v="2020-11-06T00:00:00"/>
        <d v="2020-09-28T00:00:00"/>
        <d v="2020-02-20T00:00:00"/>
        <d v="2020-06-16T00:00:00"/>
        <d v="2020-01-22T00:00:00"/>
        <d v="2020-11-12T00:00:00"/>
        <d v="2020-06-14T00:00:00"/>
        <d v="2020-01-08T00:00:00"/>
        <d v="2020-09-05T00:00:00"/>
        <d v="2020-03-20T00:00:00"/>
        <d v="2020-12-21T00:00:00"/>
        <d v="2020-06-26T00:00:00"/>
        <d v="2020-02-12T00:00:00"/>
        <d v="2020-04-22T00:00:00"/>
        <d v="2020-04-14T00:00:00"/>
        <d v="2020-02-14T00:00:00"/>
        <d v="2020-05-07T00:00:00"/>
        <d v="2020-06-18T00:00:00"/>
        <d v="2020-08-23T00:00:00"/>
        <d v="2020-04-08T00:00:00"/>
        <d v="2020-01-12T00:00:00"/>
        <d v="2020-11-13T00:00:00"/>
        <d v="2020-01-13T00:00:00"/>
        <d v="2020-08-24T00:00:00"/>
        <d v="2020-08-09T00:00:00"/>
        <d v="2020-08-27T00:00:00"/>
        <d v="2020-04-13T00:00:00"/>
        <d v="2020-05-22T00:00:00"/>
        <d v="2020-10-24T00:00:00"/>
        <d v="2020-11-14T00:00:00"/>
        <d v="2020-10-06T00:00:00"/>
        <d v="2020-03-21T00:00:00"/>
        <d v="2020-03-05T00:00:00"/>
        <d v="2020-05-10T00:00:00"/>
        <d v="2020-10-26T00:00:00"/>
        <d v="2020-09-08T00:00:00"/>
        <d v="2020-09-23T00:00:00"/>
        <d v="2020-03-23T00:00:00"/>
        <d v="2020-01-06T00:00:00"/>
        <d v="2020-11-24T00:00:00"/>
        <d v="2020-02-28T00:00:00"/>
        <d v="2020-03-01T00:00:00"/>
        <d v="2020-06-23T00:00:00"/>
        <d v="2020-10-19T00:00:00"/>
        <d v="2020-12-14T00:00:00"/>
        <d v="2020-11-21T00:00:00"/>
        <d v="2020-02-24T00:00:00"/>
        <d v="2020-05-12T00:00:00"/>
        <d v="2020-12-05T00:00:00"/>
        <d v="2020-08-19T00:00:00"/>
        <d v="2020-07-01T00:00:00"/>
        <d v="2020-12-20T00:00:00"/>
        <d v="2020-08-25T00:00:00"/>
        <d v="2020-02-16T00:00:00"/>
        <d v="2020-02-02T00:00:00"/>
        <d v="2020-02-04T00:00:00"/>
        <d v="2020-05-03T00:00:00"/>
        <d v="2020-09-19T00:00:00"/>
        <d v="2020-07-16T00:00:00"/>
        <d v="2020-01-07T00:00:00"/>
        <d v="2020-09-09T00:00:00"/>
        <d v="2020-06-17T00:00:00"/>
        <d v="2020-08-28T00:00:00"/>
        <d v="2020-08-13T00:00:00"/>
        <d v="2020-10-08T00:00:00"/>
        <d v="2020-03-16T00:00:00"/>
        <d v="2020-05-17T00:00:00"/>
        <d v="2020-10-22T00:00:00"/>
        <d v="2020-12-08T00:00:00"/>
        <d v="2020-03-09T00:00:00"/>
        <d v="2020-07-03T00:00:00"/>
        <d v="2020-01-24T00:00:00"/>
        <d v="2020-07-24T00:00:00"/>
        <d v="2020-03-03T00:00:00"/>
        <d v="2020-03-18T00:00:00"/>
        <d v="2020-07-10T00:00:00"/>
        <d v="2020-02-05T00:00:00"/>
        <d v="2020-01-15T00:00:00"/>
        <d v="2020-01-28T00:00:00"/>
        <d v="2020-01-26T00:00:00"/>
        <d v="2020-03-22T00:00:00"/>
        <d v="2020-04-17T00:00:00"/>
        <d v="2020-09-14T00:00:00"/>
        <d v="2020-01-09T00:00:00"/>
        <d v="2020-02-11T00:00:00"/>
        <d v="2020-03-28T00:00:00"/>
        <d v="2020-06-21T00:00:00"/>
        <d v="2020-06-24T00:00:00"/>
        <d v="2020-12-16T00:00:00"/>
        <d v="2020-02-27T00:00:00"/>
        <d v="2020-09-21T00:00:00"/>
        <d v="2020-01-20T00:00:00"/>
        <d v="2020-11-28T00:00:00"/>
        <d v="2020-01-17T00:00:00"/>
        <d v="2020-12-26T00:00:00"/>
        <d v="2020-06-15T00:00:00"/>
        <d v="2020-11-07T00:00:00"/>
        <d v="2020-05-23T00:00:00"/>
        <d v="2020-05-19T00:00:00"/>
        <d v="2020-05-01T00:00:00"/>
        <d v="2020-09-25T00:00:00"/>
        <d v="2020-07-21T00:00:00"/>
        <d v="2020-11-25T00:00:00"/>
        <d v="2020-07-07T00:00:00"/>
        <d v="2020-04-15T00:00:00"/>
        <d v="2020-10-01T00:00:00"/>
        <d v="2020-12-22T00:00:00"/>
        <d v="2020-02-26T00:00:00"/>
        <d v="2020-01-05T00:00:00"/>
        <d v="2020-05-05T00:00:00"/>
        <d v="2020-04-07T00:00:00"/>
        <d v="2020-01-10T00:00:00"/>
        <d v="2020-01-27T00:00:00"/>
        <d v="2020-03-17T00:00:00"/>
        <d v="2020-12-03T00:00:00"/>
        <d v="2020-09-24T00:00:00"/>
        <d v="2020-09-18T00:00:00"/>
        <d v="2020-08-21T00:00:00"/>
        <d v="2020-02-25T00:00:00"/>
        <d v="2020-11-27T00:00:00"/>
        <d v="2020-06-04T00:00:00"/>
        <d v="2020-04-09T00:00:00"/>
        <d v="2020-09-10T00:00:00"/>
        <d v="2020-01-11T00:00:00"/>
        <d v="2020-07-23T00:00:00"/>
        <d v="2020-02-13T00:00:00"/>
        <d v="2020-07-27T00:00:00"/>
        <d v="2020-05-26T00:00:00"/>
        <d v="2020-05-09T00:00:00"/>
        <d v="2020-06-08T00:00:00"/>
        <d v="2020-06-06T00:00:00"/>
        <d v="2020-11-05T00:00:00"/>
        <d v="2020-03-15T00:00:00"/>
        <d v="2020-11-18T00:00:00"/>
        <d v="2020-04-05T00:00:00"/>
        <d v="2020-06-27T00:00:00"/>
        <d v="2020-09-16T00:00:00"/>
        <d v="2020-11-26T00:00:00"/>
        <d v="2020-04-02T00:00:00"/>
        <d v="2020-09-02T00:00:00"/>
        <d v="2020-06-02T00:00:00"/>
        <d v="2020-11-11T00:00:00"/>
        <d v="2020-02-21T00:00:00"/>
        <d v="2020-08-14T00:00:00"/>
        <d v="2020-10-17T00:00:00"/>
        <d v="2020-07-12T00:00:00"/>
        <d v="2020-01-01T00:00:00"/>
        <d v="2020-10-27T00:00:00"/>
        <d v="2020-11-19T00:00:00"/>
        <d v="2020-04-06T00:00:00"/>
        <d v="2020-05-25T00:00:00"/>
        <d v="2020-07-22T00:00:00"/>
        <d v="2020-07-28T00:00:00"/>
        <d v="2020-04-11T00:00:00"/>
        <d v="2020-08-20T00:00:00"/>
        <d v="2020-07-14T00:00:00"/>
        <d v="2020-01-16T00:00:00"/>
        <d v="2020-04-26T00:00:00"/>
        <d v="2020-05-28T00:00:00"/>
        <d v="2020-05-20T00:00:00"/>
        <d v="2020-04-12T00:00:00"/>
        <d v="2020-04-23T00:00:00"/>
        <d v="2020-06-12T00:00:00"/>
        <d v="2020-11-15T00:00:00"/>
        <d v="2020-07-25T00:00:00"/>
        <d v="2020-12-06T00:00:00"/>
        <d v="2020-10-25T00:00:00"/>
        <d v="2020-01-21T00:00:00"/>
        <d v="2020-10-20T00:00:00"/>
        <d v="2020-02-17T00:00:00"/>
        <d v="2020-07-26T00:00:00"/>
        <d v="2020-04-21T00:00:00"/>
        <d v="2020-05-13T00:00:00"/>
        <d v="2020-01-18T00:00:00"/>
        <d v="2020-03-24T00:00:00"/>
        <d v="2020-07-15T00:00:00"/>
        <d v="2020-04-03T00:00:00"/>
        <d v="2020-09-06T00:00:00"/>
        <d v="2020-04-20T00:00:00"/>
        <d v="2020-08-15T00:00:00"/>
        <d v="2020-03-13T00:00:00"/>
        <d v="2020-12-10T00:00:00"/>
        <d v="2020-12-27T00:00:00"/>
        <d v="2020-10-16T00:00:00"/>
        <d v="2020-09-22T00:00:00"/>
        <d v="2020-10-14T00:00:00"/>
        <d v="2020-01-19T00:00:00"/>
        <d v="2020-12-07T00:00:00"/>
        <d v="2020-08-16T00:00:00"/>
        <d v="2020-08-02T00:00:00"/>
        <d v="2020-06-07T00:00:00"/>
        <d v="2020-10-04T00:00:00"/>
        <d v="2020-11-03T00:00:00"/>
        <d v="2020-10-12T00:00:00"/>
        <d v="2020-11-01T00:00:00"/>
        <d v="2020-10-07T00:00:00"/>
        <d v="2020-12-23T00:00:00"/>
        <d v="2020-03-27T00:00:00"/>
        <d v="2020-02-07T00:00:00"/>
        <d v="2020-06-10T00:00:00"/>
        <d v="2020-11-10T00:00:00"/>
        <d v="2020-09-11T00:00:00"/>
        <d v="2020-08-03T00:00:00"/>
        <d v="2020-06-22T00:00:00"/>
        <d v="2020-07-11T00:00:00"/>
        <d v="2020-10-11T00:00:00"/>
        <d v="2020-06-25T00:00:00"/>
        <d v="2020-02-01T00:00:00"/>
        <d v="2020-12-18T00:00:00"/>
        <d v="2020-08-10T00:00:00"/>
        <d v="2020-07-09T00:00:00"/>
        <d v="2020-06-09T00:00:00"/>
        <d v="2020-08-12T00:00:00"/>
        <d v="2020-03-11T00:00:00"/>
        <d v="2020-08-04T00:00:00"/>
        <d v="2020-09-15T00:00:00"/>
        <d v="2020-01-04T00:00:00"/>
        <d v="2020-02-19T00:00:00"/>
        <d v="2020-10-28T00:00:00"/>
        <d v="2020-08-01T00:00:00"/>
        <d v="2020-04-04T00:00:00"/>
        <d v="2020-05-02T00:00:00"/>
        <d v="2020-11-20T00:00:00"/>
        <d v="2020-10-23T00:00:00"/>
        <d v="2020-11-09T00:00:00"/>
        <d v="2020-04-24T00:00:00"/>
        <d v="2020-08-08T00:00:00"/>
        <d v="2020-12-24T00:00:00"/>
        <d v="2020-06-28T00:00:00"/>
        <d v="2020-07-06T00:00:00"/>
        <d v="2020-07-18T00:00:00"/>
        <d v="2020-07-13T00:00:00"/>
        <d v="2020-05-21T00:00:00"/>
        <d v="2020-05-04T00:00:00"/>
        <d v="2020-05-24T00:00:00"/>
        <d v="2020-12-25T00:00:00"/>
        <d v="2020-12-17T00:00:00"/>
        <d v="2020-04-18T00:00:00"/>
        <d v="2020-07-17T00:00:00"/>
        <d v="2020-08-07T00:00:00"/>
        <d v="2020-03-04T00:00:00"/>
        <d v="2020-05-16T00:00:00"/>
        <d v="2020-03-07T00:00:00"/>
        <d v="2020-11-08T00:00:00"/>
        <d v="2020-06-05T00:00:00"/>
        <d v="2020-08-11T00:00:00"/>
        <d v="2020-10-05T00:00:00"/>
        <d v="2020-07-19T00:00:00"/>
        <d v="2020-03-14T00:00:00"/>
        <d v="2020-12-15T00:00:00"/>
        <d v="2020-12-13T00:00:00"/>
        <d v="2020-05-18T00:00:00"/>
        <d v="2020-09-07T00:00:00"/>
        <d v="2020-12-19T00:00:00"/>
        <d v="2020-12-04T00:00:00"/>
        <d v="2020-03-08T00:00:00"/>
        <d v="2020-03-19T00:00:00"/>
        <d v="2020-01-25T00:00:00"/>
        <d v="2020-03-25T00:00:00"/>
        <d v="2020-10-21T00:00:00"/>
        <d v="2020-08-06T00:00:00"/>
        <d v="2020-01-03T00:00:00"/>
        <d v="2020-04-27T00:00:00"/>
        <d v="2020-04-19T00:00:00"/>
        <d v="2020-06-01T00:00:00"/>
        <d v="2020-12-12T00:00:00"/>
        <d v="2020-11-02T00:00:00"/>
        <d v="2020-01-23T00:00:00"/>
        <d v="2020-02-06T00:00:00"/>
        <d v="2020-03-12T00:00:00"/>
        <d v="2020-03-06T00:00:00"/>
        <d v="2020-02-10T00:00:00"/>
        <d v="2020-09-27T00:00:00"/>
        <d v="2020-02-15T00:00:00"/>
        <d v="2020-10-18T00:00:00"/>
        <d v="2020-08-26T00:00:00"/>
        <d v="2020-05-11T00:00:00"/>
        <d v="2020-08-05T00:00:00"/>
        <d v="2020-12-01T00:00:00"/>
        <d v="2020-09-01T00:00:00"/>
        <d v="2020-01-14T00:00:00"/>
        <d v="2020-04-01T00:00:00"/>
        <d v="2020-06-13T00:00:00"/>
        <d v="2020-05-14T00:00:00"/>
        <d v="2020-11-04T00:00:00"/>
        <d v="2020-06-20T00:00:00"/>
        <d v="2020-10-13T00:00:00"/>
      </sharedItems>
      <fieldGroup base="1">
        <rangePr groupBy="months" startDate="2020-01-01T00:00:00" endDate="2020-12-28T00:00:00"/>
        <groupItems count="14">
          <s v="&lt;1.01.202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8.12.2020"/>
        </groupItems>
      </fieldGroup>
    </cacheField>
    <cacheField name="Saat" numFmtId="20">
      <sharedItems containsSemiMixedTypes="0" containsNonDate="0" containsDate="1" containsString="0" minDate="1899-12-30T08:03:00" maxDate="1899-12-30T22:58:00"/>
    </cacheField>
    <cacheField name="Durum" numFmtId="0">
      <sharedItems count="5">
        <s v="Paketlemede"/>
        <s v="Tamamlandı"/>
        <s v="Teslim Edildi"/>
        <s v="Kargoda"/>
        <s v="Sipariş İptali"/>
      </sharedItems>
    </cacheField>
    <cacheField name="İşlem Kodu" numFmtId="0">
      <sharedItems count="913">
        <s v="SE-001"/>
        <s v="SE-002"/>
        <s v="TA-003"/>
        <s v="HA-004"/>
        <s v="ŞA-005"/>
        <s v="ŞE-006"/>
        <s v="ME-007"/>
        <s v="MU-009"/>
        <s v="SE-0010"/>
        <s v="ZE-0011"/>
        <s v="MÜ-0012"/>
        <s v="SÜ-0013"/>
        <s v="ZE-0014"/>
        <s v="GÜ-0016"/>
        <s v="RE-0017"/>
        <s v="ÇE-0018"/>
        <s v="GÜ-0019"/>
        <s v="SE-0020"/>
        <s v="NE-0021"/>
        <s v="İL-0022"/>
        <s v="ZA-0023"/>
        <s v="RE-0024"/>
        <s v="MÜ-0026"/>
        <s v="BU-0027"/>
        <s v="EM-0028"/>
        <s v="Bİ-0029"/>
        <s v="UM-0030"/>
        <s v="BA-0031"/>
        <s v="SA-0032"/>
        <s v="ÜL-0034"/>
        <s v="EM-0035"/>
        <s v="YA-0036"/>
        <s v="CE-0037"/>
        <s v="SE-0038"/>
        <s v="ME-0039"/>
        <s v="TU-0040"/>
        <s v="CE-0041"/>
        <s v="GÖ-0042"/>
        <s v="ER-0043"/>
        <s v="TÜ-0044"/>
        <s v="VE-0045"/>
        <s v="YU-0046"/>
        <s v="SO-0048"/>
        <s v="GÜ-0049"/>
        <s v="SE-0050"/>
        <s v="TA-0051"/>
        <s v="RA-0052"/>
        <s v="FA-0053"/>
        <s v="EM-0054"/>
        <s v="MU-0055"/>
        <s v="TU-0056"/>
        <s v="Nİ-0058"/>
        <s v="MÜ-0059"/>
        <s v="KU-0060"/>
        <s v="TU-0062"/>
        <s v="EM-0063"/>
        <s v="AY-0064"/>
        <s v="Dİ-0065"/>
        <s v="ER-0066"/>
        <s v="ME-0068"/>
        <s v="HA-0069"/>
        <s v="BU-0070"/>
        <s v="MU-0071"/>
        <s v="Sİ-0072"/>
        <s v="Fİ-0073"/>
        <s v="Fİ-0075"/>
        <s v="MU-0076"/>
        <s v="HA-0077"/>
        <s v="EV-0078"/>
        <s v="GÜ-0080"/>
        <s v="ZA-0081"/>
        <s v="GÜ-0082"/>
        <s v="RU-0083"/>
        <s v="IŞ-0084"/>
        <s v="SO-0085"/>
        <s v="ME-0086"/>
        <s v="HA-0088"/>
        <s v="HA-0089"/>
        <s v="İZ-0090"/>
        <s v="HA-0091"/>
        <s v="SE-0092"/>
        <s v="TU-0093"/>
        <s v="ÖZ-0094"/>
        <s v="NU-0095"/>
        <s v="YA-0096"/>
        <s v="GÖ-0097"/>
        <s v="ER-0098"/>
        <s v="TU-0099"/>
        <s v="MU-00100"/>
        <s v="Nİ-00102"/>
        <s v="FA-00103"/>
        <s v="IŞ-00104"/>
        <s v="ZA-00105"/>
        <s v="BU-00106"/>
        <s v="ZE-00107"/>
        <s v="İK-00108"/>
        <s v="RE-00109"/>
        <s v="SA-00111"/>
        <s v="EB-00112"/>
        <s v="SE-00113"/>
        <s v="FE-00114"/>
        <s v="PI-00115"/>
        <s v="Bİ-00117"/>
        <s v="AY-00118"/>
        <s v="BU-00119"/>
        <s v="Nİ-00120"/>
        <s v="Nİ-00122"/>
        <s v="YA-00123"/>
        <s v="AB-00124"/>
        <s v="AY-00125"/>
        <s v="LE-00126"/>
        <s v="SE-00127"/>
        <s v="Dİ-00129"/>
        <s v="EM-00130"/>
        <s v="ME-00131"/>
        <s v="HA-00132"/>
        <s v="ME-00133"/>
        <s v="BU-00134"/>
        <s v="ER-00135"/>
        <s v="İL-00137"/>
        <s v="TO-00138"/>
        <s v="AS-00139"/>
        <s v="ES-00140"/>
        <s v="ZE-00141"/>
        <s v="EN-00142"/>
        <s v="OK-00143"/>
        <s v="YA-00144"/>
        <s v="KA-00145"/>
        <s v="NU-00146"/>
        <s v="GA-00147"/>
        <s v="SE-00148"/>
        <s v="SE-00149"/>
        <s v="AD-00150"/>
        <s v="CE-00151"/>
        <s v="MU-00152"/>
        <s v="ÖV-00153"/>
        <s v="SE-00154"/>
        <s v="BE-00155"/>
        <s v="MU-00156"/>
        <s v="Dİ-00157"/>
        <s v="ÖZ-00158"/>
        <s v="ER-00159"/>
        <s v="AL-00160"/>
        <s v="OS-00161"/>
        <s v="MU-00162"/>
        <s v="MA-00163"/>
        <s v="HA-00164"/>
        <s v="GÜ-00165"/>
        <s v="MU-00166"/>
        <s v="ES-00167"/>
        <s v="PI-00168"/>
        <s v="ŞA-00169"/>
        <s v="HÜ-00170"/>
        <s v="ÖM-00171"/>
        <s v="EV-00172"/>
        <s v="KÜ-00173"/>
        <s v="GÜ-00174"/>
        <s v="SE-00175"/>
        <s v="SE-00176"/>
        <s v="SE-00177"/>
        <s v="MA-00178"/>
        <s v="AY-00179"/>
        <s v="Mİ-00180"/>
        <s v="CE-00181"/>
        <s v="Sİ-00182"/>
        <s v="ER-00183"/>
        <s v="ÖZ-00184"/>
        <s v="VE-00185"/>
        <s v="KE-00186"/>
        <s v="Nİ-00187"/>
        <s v="ÖZ-00188"/>
        <s v="HA-00189"/>
        <s v="ER-00190"/>
        <s v="AY-00191"/>
        <s v="HA-00192"/>
        <s v="GÜ-00193"/>
        <s v="TU-00194"/>
        <s v="MU-00195"/>
        <s v="ME-00196"/>
        <s v="İB-00197"/>
        <s v="MA-00198"/>
        <s v="UM-00199"/>
        <s v="GÖ-00200"/>
        <s v="FA-00201"/>
        <s v="NE-00202"/>
        <s v="MU-00203"/>
        <s v="ÖZ-00204"/>
        <s v="ON-00205"/>
        <s v="Mİ-00206"/>
        <s v="MU-00207"/>
        <s v="İB-00208"/>
        <s v="Bİ-00209"/>
        <s v="DE-00210"/>
        <s v="TU-00211"/>
        <s v="HA-00212"/>
        <s v="ES-00213"/>
        <s v="JA-00214"/>
        <s v="İK-00215"/>
        <s v="EL-00216"/>
        <s v="HA-00217"/>
        <s v="Bİ-00218"/>
        <s v="TE-00219"/>
        <s v="SE-00220"/>
        <s v="FA-00221"/>
        <s v="PI-00222"/>
        <s v="ME-00223"/>
        <s v="HA-00224"/>
        <s v="NU-00225"/>
        <s v="MU-00226"/>
        <s v="EL-00227"/>
        <s v="AY-00228"/>
        <s v="EM-00229"/>
        <s v="MA-00230"/>
        <s v="MÜ-00231"/>
        <s v="FE-00232"/>
        <s v="İH-00233"/>
        <s v="NE-00234"/>
        <s v="LA-00235"/>
        <s v="AY-00236"/>
        <s v="ÖM-00237"/>
        <s v="SE-00238"/>
        <s v="AR-00239"/>
        <s v="EM-00240"/>
        <s v="Bİ-00241"/>
        <s v="ME-00242"/>
        <s v="EM-00243"/>
        <s v="ZE-00244"/>
        <s v="AH-00245"/>
        <s v="BE-00246"/>
        <s v="EL-00247"/>
        <s v="EM-00248"/>
        <s v="Şİ-00249"/>
        <s v="MÜ-00250"/>
        <s v="HA-00251"/>
        <s v="AD-00252"/>
        <s v="SO-00253"/>
        <s v="ER-00254"/>
        <s v="MA-00255"/>
        <s v="EN-00256"/>
        <s v="MA-00257"/>
        <s v="DE-00258"/>
        <s v="BE-00259"/>
        <s v="BE-00260"/>
        <s v="BU-00261"/>
        <s v="NE-00262"/>
        <s v="PI-00263"/>
        <s v="RA-00264"/>
        <s v="TU-00265"/>
        <s v="Nİ-00266"/>
        <s v="AY-00267"/>
        <s v="MU-00268"/>
        <s v="ER-00269"/>
        <s v="VO-00270"/>
        <s v="EM-00271"/>
        <s v="DE-00272"/>
        <s v="MU-00273"/>
        <s v="SÜ-00274"/>
        <s v="DE-00275"/>
        <s v="UL-00276"/>
        <s v="GÜ-00277"/>
        <s v="İB-00278"/>
        <s v="İS-00279"/>
        <s v="DE-00280"/>
        <s v="MA-00281"/>
        <s v="TU-00282"/>
        <s v="MÜ-00283"/>
        <s v="FA-00284"/>
        <s v="ME-00285"/>
        <s v="AY-00286"/>
        <s v="ÜN-00287"/>
        <s v="SE-00288"/>
        <s v="FU-00289"/>
        <s v="MÜ-00290"/>
        <s v="ME-00291"/>
        <s v="Cİ-00292"/>
        <s v="EM-00293"/>
        <s v="BE-00294"/>
        <s v="İL-00295"/>
        <s v="ER-00296"/>
        <s v="NE-00297"/>
        <s v="AY-00298"/>
        <s v="MU-00299"/>
        <s v="FU-00300"/>
        <s v="ÜM-00301"/>
        <s v="Nİ-00302"/>
        <s v="İB-00303"/>
        <s v="Bİ-00304"/>
        <s v="FU-00305"/>
        <s v="ME-00306"/>
        <s v="BU-00307"/>
        <s v="KE-00308"/>
        <s v="GÜ-00309"/>
        <s v="Sİ-00310"/>
        <s v="SE-00311"/>
        <s v="GÜ-00312"/>
        <s v="AH-00313"/>
        <s v="HA-00314"/>
        <s v="JA-00315"/>
        <s v="SE-00316"/>
        <s v="MU-00317"/>
        <s v="ÇE-00318"/>
        <s v="Fİ-00319"/>
        <s v="BE-00320"/>
        <s v="GÖ-00321"/>
        <s v="EM-00322"/>
        <s v="İB-00323"/>
        <s v="MU-00324"/>
        <s v="FE-00325"/>
        <s v="FA-00326"/>
        <s v="HA-00327"/>
        <s v="IR-00328"/>
        <s v="ME-00329"/>
        <s v="OS-00330"/>
        <s v="SE-00331"/>
        <s v="ME-00332"/>
        <s v="İS-00333"/>
        <s v="ON-00334"/>
        <s v="AD-00335"/>
        <s v="ZE-00336"/>
        <s v="GO-00337"/>
        <s v="ÖZ-00338"/>
        <s v="AH-00339"/>
        <s v="HÜ-00340"/>
        <s v="BE-00341"/>
        <s v="SE-00342"/>
        <s v="EM-00343"/>
        <s v="MU-00344"/>
        <s v="MU-00345"/>
        <s v="MU-00346"/>
        <s v="AR-00347"/>
        <s v="GÜ-00348"/>
        <s v="MÜ-00349"/>
        <s v="RE-00350"/>
        <s v="SA-00351"/>
        <s v="MÜ-00352"/>
        <s v="KA-00353"/>
        <s v="UT-00354"/>
        <s v="SE-00355"/>
        <s v="Bİ-00356"/>
        <s v="TU-00357"/>
        <s v="ER-00358"/>
        <s v="AL-00359"/>
        <s v="AY-00360"/>
        <s v="KÜ-00361"/>
        <s v="MÜ-00362"/>
        <s v="ME-00363"/>
        <s v="GÖ-00364"/>
        <s v="ZE-00365"/>
        <s v="TU-00366"/>
        <s v="İL-00367"/>
        <s v="EV-00368"/>
        <s v="FA-00369"/>
        <s v="TÜ-00370"/>
        <s v="ES-00371"/>
        <s v="SI-00372"/>
        <s v="ME-00373"/>
        <s v="TA-00374"/>
        <s v="NU-00375"/>
        <s v="HA-00376"/>
        <s v="KE-00377"/>
        <s v="GÖ-00378"/>
        <s v="SE-00379"/>
        <s v="Dİ-00380"/>
        <s v="Fİ-00381"/>
        <s v="YÜ-00382"/>
        <s v="EV-00383"/>
        <s v="AL-00384"/>
        <s v="FA-00385"/>
        <s v="ER-00386"/>
        <s v="ÖM-00387"/>
        <s v="ÖZ-00388"/>
        <s v="AH-00389"/>
        <s v="SE-00390"/>
        <s v="İB-00391"/>
        <s v="GÜ-00392"/>
        <s v="İL-00393"/>
        <s v="RE-00394"/>
        <s v="CE-00395"/>
        <s v="MU-00396"/>
        <s v="AH-00397"/>
        <s v="YA-00398"/>
        <s v="ER-00399"/>
        <s v="FA-00400"/>
        <s v="AT-00401"/>
        <s v="ME-00402"/>
        <s v="SE-00403"/>
        <s v="SE-00404"/>
        <s v="SE-00405"/>
        <s v="ME-00406"/>
        <s v="SE-00407"/>
        <s v="ZA-00408"/>
        <s v="MU-00409"/>
        <s v="ME-00410"/>
        <s v="MU-00411"/>
        <s v="ME-00412"/>
        <s v="FA-00413"/>
        <s v="ÇE-00414"/>
        <s v="AY-00415"/>
        <s v="NE-00416"/>
        <s v="CA-00417"/>
        <s v="DU-00418"/>
        <s v="YE-00419"/>
        <s v="HA-00420"/>
        <s v="ES-00421"/>
        <s v="NU-00422"/>
        <s v="PI-00423"/>
        <s v="GA-00424"/>
        <s v="MU-00425"/>
        <s v="AD-00426"/>
        <s v="ES-00427"/>
        <s v="ÖZ-00428"/>
        <s v="Nİ-00429"/>
        <s v="ER-00430"/>
        <s v="MU-00431"/>
        <s v="GÜ-00432"/>
        <s v="RA-00433"/>
        <s v="CE-00434"/>
        <s v="ME-00435"/>
        <s v="AZ-00436"/>
        <s v="Dİ-00437"/>
        <s v="EB-00438"/>
        <s v="ER-00439"/>
        <s v="Sİ-00440"/>
        <s v="HÜ-00441"/>
        <s v="MA-00442"/>
        <s v="AT-00443"/>
        <s v="BE-00444"/>
        <s v="ÖZ-00445"/>
        <s v="AR-00446"/>
        <s v="CE-00447"/>
        <s v="ME-00448"/>
        <s v="MA-00449"/>
        <s v="GÜ-00450"/>
        <s v="AH-00451"/>
        <s v="MÜ-00452"/>
        <s v="AR-00453"/>
        <s v="UL-00454"/>
        <s v="HA-00455"/>
        <s v="BU-00456"/>
        <s v="GÜ-00457"/>
        <s v="NA-00458"/>
        <s v="AH-00459"/>
        <s v="DO-00460"/>
        <s v="Zİ-00461"/>
        <s v="HA-00462"/>
        <s v="MU-00463"/>
        <s v="UF-00464"/>
        <s v="AY-00465"/>
        <s v="AY-00466"/>
        <s v="HA-00467"/>
        <s v="Rİ-00468"/>
        <s v="TÜ-00469"/>
        <s v="FE-00470"/>
        <s v="ÖZ-00471"/>
        <s v="SE-00472"/>
        <s v="FE-00473"/>
        <s v="MU-00474"/>
        <s v="TA-00475"/>
        <s v="BE-00476"/>
        <s v="ME-00477"/>
        <s v="MA-00478"/>
        <s v="ÜM-00479"/>
        <s v="ME-00480"/>
        <s v="OS-00481"/>
        <s v="CU-00482"/>
        <s v="SÜ-00483"/>
        <s v="Nİ-00484"/>
        <s v="EM-00485"/>
        <s v="EL-00486"/>
        <s v="SE-00487"/>
        <s v="NE-00488"/>
        <s v="EN-00489"/>
        <s v="SA-00490"/>
        <s v="SE-00491"/>
        <s v="ME-00492"/>
        <s v="SE-00493"/>
        <s v="LE-00494"/>
        <s v="SA-00495"/>
        <s v="ME-00496"/>
        <s v="Şİ-00497"/>
        <s v="AS-00498"/>
        <s v="YU-00499"/>
        <s v="Nİ-00500"/>
        <s v="SA-00501"/>
        <s v="SÜ-00502"/>
        <s v="GÜ-00503"/>
        <s v="SE-00504"/>
        <s v="ÖZ-00505"/>
        <s v="AL-00506"/>
        <s v="SE-00507"/>
        <s v="Dİ-00508"/>
        <s v="SA-00509"/>
        <s v="ÇE-00510"/>
        <s v="BA-00511"/>
        <s v="ÖZ-00512"/>
        <s v="AY-00513"/>
        <s v="AD-00514"/>
        <s v="YE-00515"/>
        <s v="PA-00516"/>
        <s v="ME-00517"/>
        <s v="BU-00518"/>
        <s v="AH-00519"/>
        <s v="AZ-00520"/>
        <s v="NU-00521"/>
        <s v="DE-00522"/>
        <s v="BA-00523"/>
        <s v="BA-00524"/>
        <s v="YU-00525"/>
        <s v="BA-00526"/>
        <s v="EM-00527"/>
        <s v="TA-00528"/>
        <s v="HA-00529"/>
        <s v="Bİ-00530"/>
        <s v="SE-00531"/>
        <s v="SE-00532"/>
        <s v="HA-00533"/>
        <s v="Fİ-00534"/>
        <s v="İL-00535"/>
        <s v="HA-00536"/>
        <s v="SE-00537"/>
        <s v="NU-00538"/>
        <s v="NU-00539"/>
        <s v="SE-00540"/>
        <s v="RA-00541"/>
        <s v="ON-00542"/>
        <s v="MU-00543"/>
        <s v="OS-00544"/>
        <s v="İS-00545"/>
        <s v="DU-00546"/>
        <s v="FU-00547"/>
        <s v="AY-00548"/>
        <s v="HA-00549"/>
        <s v="MU-00550"/>
        <s v="MU-00551"/>
        <s v="İL-00552"/>
        <s v="AL-00553"/>
        <s v="BE-00554"/>
        <s v="HA-00555"/>
        <s v="NU-00556"/>
        <s v="TU-00557"/>
        <s v="ME-00558"/>
        <s v="DE-00559"/>
        <s v="AY-00560"/>
        <s v="HA-00561"/>
        <s v="Fİ-00562"/>
        <s v="EN-00563"/>
        <s v="HA-00564"/>
        <s v="MA-00565"/>
        <s v="HA-00566"/>
        <s v="BA-00567"/>
        <s v="SE-00568"/>
        <s v="FE-00569"/>
        <s v="SE-00570"/>
        <s v="İS-00571"/>
        <s v="AB-00572"/>
        <s v="NU-00573"/>
        <s v="SE-00574"/>
        <s v="TÜ-00575"/>
        <s v="MU-00576"/>
        <s v="PI-00577"/>
        <s v="DU-00578"/>
        <s v="ME-00579"/>
        <s v="ÖZ-00580"/>
        <s v="ZA-00581"/>
        <s v="Mİ-00582"/>
        <s v="ZÜ-00583"/>
        <s v="MU-00584"/>
        <s v="ER-00585"/>
        <s v="ME-00586"/>
        <s v="EM-00587"/>
        <s v="AY-00588"/>
        <s v="Nİ-00589"/>
        <s v="HÜ-00590"/>
        <s v="NU-00591"/>
        <s v="ZE-00592"/>
        <s v="Nİ-00593"/>
        <s v="ER-00594"/>
        <s v="Mİ-00595"/>
        <s v="SE-00596"/>
        <s v="CE-00597"/>
        <s v="EB-00598"/>
        <s v="MU-00599"/>
        <s v="SE-00600"/>
        <s v="FE-00601"/>
        <s v="ÖZ-00602"/>
        <s v="ER-00603"/>
        <s v="SE-00604"/>
        <s v="ÜN-00605"/>
        <s v="AY-00606"/>
        <s v="HA-00607"/>
        <s v="FU-00608"/>
        <s v="BU-00609"/>
        <s v="TA-00610"/>
        <s v="SU-00611"/>
        <s v="YA-00612"/>
        <s v="İL-00613"/>
        <s v="İK-00614"/>
        <s v="AY-00615"/>
        <s v="SE-00616"/>
        <s v="ME-00617"/>
        <s v="AH-00618"/>
        <s v="RE-00619"/>
        <s v="BE-00620"/>
        <s v="ÜL-00621"/>
        <s v="NU-00622"/>
        <s v="Nİ-00623"/>
        <s v="UF-00624"/>
        <s v="YA-00625"/>
        <s v="ŞÜ-00626"/>
        <s v="TU-00627"/>
        <s v="KÜ-00628"/>
        <s v="DE-00629"/>
        <s v="ŞE-00630"/>
        <s v="FA-00631"/>
        <s v="Hİ-00632"/>
        <s v="CA-00633"/>
        <s v="SU-00634"/>
        <s v="ES-00635"/>
        <s v="BE-00636"/>
        <s v="Dİ-00637"/>
        <s v="ŞA-00638"/>
        <s v="MU-00639"/>
        <s v="SE-00640"/>
        <s v="EM-00641"/>
        <s v="AL-00642"/>
        <s v="HA-00643"/>
        <s v="TU-00644"/>
        <s v="ZA-00645"/>
        <s v="FA-00646"/>
        <s v="AB-00647"/>
        <s v="FU-00648"/>
        <s v="BE-00649"/>
        <s v="GÖ-00650"/>
        <s v="SU-00651"/>
        <s v="MU-00652"/>
        <s v="BA-00653"/>
        <s v="ME-00654"/>
        <s v="AD-00655"/>
        <s v="MU-00656"/>
        <s v="İH-00657"/>
        <s v="ME-00658"/>
        <s v="NE-00659"/>
        <s v="MU-00660"/>
        <s v="DE-00661"/>
        <s v="AD-00662"/>
        <s v="EL-00663"/>
        <s v="AB-00664"/>
        <s v="NE-00665"/>
        <s v="BA-00666"/>
        <s v="ZE-00667"/>
        <s v="EB-00668"/>
        <s v="ER-00669"/>
        <s v="VE-00670"/>
        <s v="ZE-00671"/>
        <s v="MA-00672"/>
        <s v="MÜ-00673"/>
        <s v="KÜ-00674"/>
        <s v="EY-00675"/>
        <s v="SA-00676"/>
        <s v="EL-00677"/>
        <s v="SÜ-00678"/>
        <s v="İS-00679"/>
        <s v="TA-00680"/>
        <s v="EV-00681"/>
        <s v="AY-00682"/>
        <s v="ON-00683"/>
        <s v="YA-00684"/>
        <s v="SE-00685"/>
        <s v="ES-00686"/>
        <s v="ER-00687"/>
        <s v="AL-00688"/>
        <s v="CE-00689"/>
        <s v="EB-00690"/>
        <s v="TÜ-00691"/>
        <s v="BU-00692"/>
        <s v="SE-00693"/>
        <s v="BÜ-00694"/>
        <s v="SE-00695"/>
        <s v="Tİ-00696"/>
        <s v="AH-00697"/>
        <s v="ME-00698"/>
        <s v="ÖZ-00699"/>
        <s v="AL-00700"/>
        <s v="RE-00701"/>
        <s v="EL-00702"/>
        <s v="ER-00703"/>
        <s v="AS-00704"/>
        <s v="YA-00705"/>
        <s v="ES-00706"/>
        <s v="ER-00707"/>
        <s v="KÜ-00708"/>
        <s v="EF-00709"/>
        <s v="ME-00710"/>
        <s v="GO-00711"/>
        <s v="KE-00712"/>
        <s v="TU-00713"/>
        <s v="ER-00714"/>
        <s v="TÜ-00715"/>
        <s v="AY-00716"/>
        <s v="AH-00717"/>
        <s v="SE-00718"/>
        <s v="SE-00719"/>
        <s v="YA-00720"/>
        <s v="MU-00721"/>
        <s v="AD-00722"/>
        <s v="FA-00723"/>
        <s v="ŞE-00724"/>
        <s v="EN-00725"/>
        <s v="KE-00726"/>
        <s v="FA-00727"/>
        <s v="NU-00728"/>
        <s v="NU-00729"/>
        <s v="HA-00730"/>
        <s v="EL-00731"/>
        <s v="ÜM-00732"/>
        <s v="YE-00733"/>
        <s v="İL-00734"/>
        <s v="YÜ-00735"/>
        <s v="ER-00736"/>
        <s v="SE-00737"/>
        <s v="SE-00738"/>
        <s v="PI-00739"/>
        <s v="DE-00740"/>
        <s v="ED-00741"/>
        <s v="ÖM-00742"/>
        <s v="ÖZ-00743"/>
        <s v="YU-00744"/>
        <s v="BU-00745"/>
        <s v="ÖZ-00746"/>
        <s v="YU-00747"/>
        <s v="HÜ-00748"/>
        <s v="ŞA-00749"/>
        <s v="ES-00750"/>
        <s v="ME-00751"/>
        <s v="KI-00752"/>
        <s v="ÖZ-00753"/>
        <s v="UM-00754"/>
        <s v="SE-00755"/>
        <s v="SE-00756"/>
        <s v="BU-00757"/>
        <s v="ZE-00758"/>
        <s v="NA-00759"/>
        <s v="AY-00760"/>
        <s v="MU-00761"/>
        <s v="SU-00762"/>
        <s v="ME-00763"/>
        <s v="AH-00764"/>
        <s v="OR-00765"/>
        <s v="FA-00766"/>
        <s v="İP-00767"/>
        <s v="DE-00768"/>
        <s v="İR-00769"/>
        <s v="ME-00770"/>
        <s v="Fİ-00771"/>
        <s v="BE-00772"/>
        <s v="KE-00773"/>
        <s v="SU-00774"/>
        <s v="ME-00775"/>
        <s v="YA-00776"/>
        <s v="NE-00777"/>
        <s v="Nİ-00778"/>
        <s v="ŞE-00779"/>
        <s v="TA-00780"/>
        <s v="SE-00781"/>
        <s v="ME-00782"/>
        <s v="ŞA-00783"/>
        <s v="EM-00784"/>
        <s v="AR-00785"/>
        <s v="CE-00786"/>
        <s v="SA-00787"/>
        <s v="ÖZ-00788"/>
        <s v="ZÜ-00789"/>
        <s v="FA-00790"/>
        <s v="Bİ-00791"/>
        <s v="EM-00792"/>
        <s v="ZE-00793"/>
        <s v="MU-00794"/>
        <s v="BA-00795"/>
        <s v="Mİ-00796"/>
        <s v="AH-00797"/>
        <s v="SE-00798"/>
        <s v="SE-00799"/>
        <s v="ÇE-00800"/>
        <s v="MU-00801"/>
        <s v="MA-00802"/>
        <s v="HA-00803"/>
        <s v="SE-00804"/>
        <s v="HA-00805"/>
        <s v="AL-00806"/>
        <s v="JÜ-00807"/>
        <s v="GÖ-00808"/>
        <s v="MU-00809"/>
        <s v="AH-00810"/>
        <s v="ME-00811"/>
        <s v="BU-00812"/>
        <s v="FE-00813"/>
        <s v="MU-00814"/>
        <s v="EL-00815"/>
        <s v="HA-00816"/>
        <s v="NU-00817"/>
        <s v="MU-00818"/>
        <s v="İK-00819"/>
        <s v="ES-00820"/>
        <s v="MU-00821"/>
        <s v="AY-00822"/>
        <s v="AH-00823"/>
        <s v="SÜ-00824"/>
        <s v="NE-00825"/>
        <s v="ÖZ-00826"/>
        <s v="ME-00827"/>
        <s v="BU-00828"/>
        <s v="FE-00829"/>
        <s v="KE-00830"/>
        <s v="ÖZ-00831"/>
        <s v="ÖM-00832"/>
        <s v="Fİ-00833"/>
        <s v="SÜ-00834"/>
        <s v="ON-00835"/>
        <s v="JA-00836"/>
        <s v="MU-00837"/>
        <s v="BU-00838"/>
        <s v="SE-00839"/>
        <s v="FU-00840"/>
        <s v="ED-00841"/>
        <s v="MU-00842"/>
        <s v="DE-00843"/>
        <s v="YU-00844"/>
        <s v="ZE-00845"/>
        <s v="ME-00846"/>
        <s v="ÖM-00847"/>
        <s v="ÇA-00848"/>
        <s v="ÖZ-00849"/>
        <s v="İL-00850"/>
        <s v="LE-00851"/>
        <s v="SE-00852"/>
        <s v="MA-00853"/>
        <s v="KE-00854"/>
        <s v="NU-00855"/>
        <s v="BA-00856"/>
        <s v="RE-00857"/>
        <s v="CU-00858"/>
        <s v="Nİ-00859"/>
        <s v="FA-00860"/>
        <s v="ZE-00861"/>
        <s v="ER-00862"/>
        <s v="AY-00863"/>
        <s v="SE-00864"/>
        <s v="NE-00865"/>
        <s v="ÜL-00866"/>
        <s v="İS-00867"/>
        <s v="ZÜ-00868"/>
        <s v="EM-00869"/>
        <s v="Bİ-00870"/>
        <s v="EF-00871"/>
        <s v="ME-00872"/>
        <s v="MU-00873"/>
        <s v="CE-00874"/>
        <s v="AB-00875"/>
        <s v="İB-00876"/>
        <s v="ME-00877"/>
        <s v="ÖN-00878"/>
        <s v="LA-00879"/>
        <s v="YI-00880"/>
        <s v="NA-00881"/>
        <s v="MU-00882"/>
        <s v="ME-00883"/>
        <s v="ER-00884"/>
        <s v="ÖZ-00885"/>
        <s v="FU-00886"/>
        <s v="EY-00887"/>
        <s v="HA-00888"/>
        <s v="AH-00889"/>
        <s v="MÜ-00890"/>
        <s v="OL-00891"/>
        <s v="FU-00892"/>
        <s v="RÜ-00893"/>
        <s v="ER-00894"/>
        <s v="ME-00895"/>
        <s v="ER-00896"/>
        <s v="SE-00897"/>
        <s v="ME-00898"/>
        <s v="ER-00899"/>
        <s v="FA-00900"/>
        <s v="RE-00901"/>
        <s v="VO-00902"/>
        <s v="BE-00903"/>
        <s v="UM-00904"/>
        <s v="SE-00905"/>
        <s v="LA-00906"/>
        <s v="AH-00907"/>
        <s v="ÖZ-00908"/>
        <s v="UF-00909"/>
        <s v="FÜ-00910"/>
        <s v="KO-00911"/>
        <s v="MU-00912"/>
        <s v="ER-00913"/>
        <s v="BE-00914"/>
        <s v="AR-00915"/>
        <s v="AY-00916"/>
        <s v="İN-00917"/>
        <s v="NU-00918"/>
        <s v="Şİ-00919"/>
        <s v="TÜ-00920"/>
        <s v="AY-00921"/>
        <s v="Hİ-00922"/>
        <s v="PI-00923"/>
        <s v="ON-00924"/>
        <s v="OS-00925"/>
        <s v="SE-00926"/>
        <s v="ZE-00927"/>
        <s v="GÜ-00928"/>
        <s v="GÖ-00929"/>
        <s v="HA-00930"/>
      </sharedItems>
    </cacheField>
    <cacheField name="Kargo Firması" numFmtId="0">
      <sharedItems count="3">
        <s v="PTT Kargo"/>
        <s v="Yurtiçi"/>
        <s v="MNG"/>
      </sharedItems>
    </cacheField>
    <cacheField name="İsim Soyisim" numFmtId="0">
      <sharedItems/>
    </cacheField>
    <cacheField name="Şehir" numFmtId="0">
      <sharedItems count="9">
        <s v="Bursa"/>
        <s v="İzmir"/>
        <s v="Uşak"/>
        <s v="Trabzon"/>
        <s v="Konya"/>
        <s v="İstanbul"/>
        <s v="Ankara"/>
        <s v="Antalya"/>
        <s v="Bolu"/>
      </sharedItems>
    </cacheField>
    <cacheField name="Ürün" numFmtId="0">
      <sharedItems count="14">
        <s v="Yazıcı"/>
        <s v="Drone"/>
        <s v="Kulaklık"/>
        <s v="Webcam"/>
        <s v="Televizyon"/>
        <s v="Hard Disk"/>
        <s v="Oyun Konsolu"/>
        <s v="Klavye"/>
        <s v="Monitör"/>
        <s v="Mouse"/>
        <s v="Kamera"/>
        <s v="Laptop"/>
        <s v="Kartuş"/>
        <s v="Telefon"/>
      </sharedItems>
    </cacheField>
    <cacheField name="Adet" numFmtId="0">
      <sharedItems containsSemiMixedTypes="0" containsString="0" containsNumber="1" containsInteger="1" minValue="3" maxValue="10"/>
    </cacheField>
    <cacheField name="Birim Fyat" numFmtId="0">
      <sharedItems containsSemiMixedTypes="0" containsString="0" containsNumber="1" containsInteger="1" minValue="25" maxValue="8740"/>
    </cacheField>
    <cacheField name="Toplam Tutar" numFmtId="0">
      <sharedItems containsSemiMixedTypes="0" containsString="0" containsNumber="1" containsInteger="1" minValue="75" maxValue="87400" count="107">
        <n v="200"/>
        <n v="180"/>
        <n v="225"/>
        <n v="6800"/>
        <n v="4340"/>
        <n v="9500"/>
        <n v="14400"/>
        <n v="5580"/>
        <n v="5100"/>
        <n v="24000"/>
        <n v="7600"/>
        <n v="750"/>
        <n v="324"/>
        <n v="17600"/>
        <n v="690"/>
        <n v="144"/>
        <n v="6200"/>
        <n v="14600"/>
        <n v="33600"/>
        <n v="1610"/>
        <n v="11160"/>
        <n v="1150"/>
        <n v="216"/>
        <n v="3225"/>
        <n v="1380"/>
        <n v="9600"/>
        <n v="3870"/>
        <n v="3100"/>
        <n v="4960"/>
        <n v="21120"/>
        <n v="61180"/>
        <n v="50400"/>
        <n v="44800"/>
        <n v="75"/>
        <n v="6450"/>
        <n v="14080"/>
        <n v="288"/>
        <n v="36500"/>
        <n v="250"/>
        <n v="450"/>
        <n v="375"/>
        <n v="920"/>
        <n v="125"/>
        <n v="9920"/>
        <n v="4750"/>
        <n v="675"/>
        <n v="10950"/>
        <n v="29200"/>
        <n v="175"/>
        <n v="3800"/>
        <n v="2300"/>
        <n v="5700"/>
        <n v="32850"/>
        <n v="360"/>
        <n v="2580"/>
        <n v="3720"/>
        <n v="19200"/>
        <n v="600"/>
        <n v="5160"/>
        <n v="5805"/>
        <n v="34960"/>
        <n v="108"/>
        <n v="39200"/>
        <n v="35200"/>
        <n v="150"/>
        <n v="2850"/>
        <n v="525"/>
        <n v="7440"/>
        <n v="7200"/>
        <n v="28000"/>
        <n v="87400"/>
        <n v="2550"/>
        <n v="7650"/>
        <n v="4515"/>
        <n v="21600"/>
        <n v="8680"/>
        <n v="78660"/>
        <n v="26220"/>
        <n v="12400"/>
        <n v="24640"/>
        <n v="25550"/>
        <n v="300"/>
        <n v="8550"/>
        <n v="18250"/>
        <n v="69920"/>
        <n v="100"/>
        <n v="43700"/>
        <n v="3400"/>
        <n v="6650"/>
        <n v="52440"/>
        <n v="1860"/>
        <n v="16800"/>
        <n v="28160"/>
        <n v="2070"/>
        <n v="4250"/>
        <n v="10560"/>
        <n v="1935"/>
        <n v="56000"/>
        <n v="21900"/>
        <n v="31680"/>
        <n v="5950"/>
        <n v="1840"/>
        <n v="12000"/>
        <n v="22400"/>
        <n v="2480"/>
        <n v="252"/>
        <n v="8500"/>
      </sharedItems>
    </cacheField>
    <cacheField name="Müşteri Profili" numFmtId="0">
      <sharedItems count="3">
        <s v="silver"/>
        <s v="gold"/>
        <s v="premium"/>
      </sharedItems>
    </cacheField>
  </cacheFields>
  <extLst>
    <ext xmlns:x14="http://schemas.microsoft.com/office/spreadsheetml/2009/9/main" uri="{725AE2AE-9491-48be-B2B4-4EB974FC3084}">
      <x14:pivotCacheDefinition pivotCacheId="656050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d v="2020-05-08T22:06:00"/>
    <x v="0"/>
    <d v="1899-12-30T22:06:00"/>
    <x v="0"/>
    <x v="0"/>
    <x v="0"/>
    <s v="Başkan Vuralkan"/>
    <x v="0"/>
    <x v="0"/>
    <n v="8"/>
    <n v="25"/>
    <x v="0"/>
    <x v="0"/>
  </r>
  <r>
    <d v="2020-05-27T20:09:00"/>
    <x v="1"/>
    <d v="1899-12-30T20:09:00"/>
    <x v="1"/>
    <x v="1"/>
    <x v="0"/>
    <s v="Serdar Çelik"/>
    <x v="1"/>
    <x v="1"/>
    <n v="5"/>
    <n v="36"/>
    <x v="1"/>
    <x v="0"/>
  </r>
  <r>
    <d v="2020-10-02T22:01:00"/>
    <x v="2"/>
    <d v="1899-12-30T22:01:00"/>
    <x v="0"/>
    <x v="2"/>
    <x v="0"/>
    <s v="Alp Yenin"/>
    <x v="2"/>
    <x v="2"/>
    <n v="3"/>
    <n v="75"/>
    <x v="2"/>
    <x v="0"/>
  </r>
  <r>
    <d v="2020-10-03T10:28:00"/>
    <x v="3"/>
    <d v="1899-12-30T10:28:00"/>
    <x v="0"/>
    <x v="3"/>
    <x v="0"/>
    <s v="Hakan Sulhan"/>
    <x v="1"/>
    <x v="3"/>
    <n v="8"/>
    <n v="850"/>
    <x v="3"/>
    <x v="0"/>
  </r>
  <r>
    <d v="2020-09-03T16:27:00"/>
    <x v="4"/>
    <d v="1899-12-30T16:27:00"/>
    <x v="0"/>
    <x v="4"/>
    <x v="1"/>
    <s v="Şafak Balaban"/>
    <x v="3"/>
    <x v="4"/>
    <n v="7"/>
    <n v="620"/>
    <x v="4"/>
    <x v="0"/>
  </r>
  <r>
    <d v="2020-11-16T19:24:00"/>
    <x v="5"/>
    <d v="1899-12-30T19:24:00"/>
    <x v="1"/>
    <x v="5"/>
    <x v="0"/>
    <s v="Şenay Yıldırım"/>
    <x v="2"/>
    <x v="5"/>
    <n v="10"/>
    <n v="950"/>
    <x v="5"/>
    <x v="0"/>
  </r>
  <r>
    <d v="2020-12-11T22:07:00"/>
    <x v="6"/>
    <d v="1899-12-30T22:07:00"/>
    <x v="0"/>
    <x v="6"/>
    <x v="2"/>
    <s v="Melda Ekici"/>
    <x v="1"/>
    <x v="6"/>
    <n v="6"/>
    <n v="2400"/>
    <x v="6"/>
    <x v="1"/>
  </r>
  <r>
    <d v="2020-12-02T22:55:00"/>
    <x v="7"/>
    <d v="1899-12-30T22:55:00"/>
    <x v="1"/>
    <x v="7"/>
    <x v="2"/>
    <s v="Kalyoncu Uçar"/>
    <x v="2"/>
    <x v="4"/>
    <n v="9"/>
    <n v="620"/>
    <x v="7"/>
    <x v="0"/>
  </r>
  <r>
    <d v="2020-09-12T17:41:00"/>
    <x v="8"/>
    <d v="1899-12-30T17:41:00"/>
    <x v="2"/>
    <x v="8"/>
    <x v="1"/>
    <s v="Serdal Akıncı"/>
    <x v="0"/>
    <x v="3"/>
    <n v="6"/>
    <n v="850"/>
    <x v="8"/>
    <x v="0"/>
  </r>
  <r>
    <d v="2020-10-10T11:20:00"/>
    <x v="9"/>
    <d v="1899-12-30T11:20:00"/>
    <x v="0"/>
    <x v="9"/>
    <x v="0"/>
    <s v="Zeliha Kılıç"/>
    <x v="4"/>
    <x v="6"/>
    <n v="10"/>
    <n v="2400"/>
    <x v="9"/>
    <x v="2"/>
  </r>
  <r>
    <d v="2020-06-19T13:20:00"/>
    <x v="10"/>
    <d v="1899-12-30T13:20:00"/>
    <x v="2"/>
    <x v="10"/>
    <x v="1"/>
    <s v="Münever Sevinç"/>
    <x v="1"/>
    <x v="5"/>
    <n v="8"/>
    <n v="950"/>
    <x v="10"/>
    <x v="0"/>
  </r>
  <r>
    <d v="2020-09-26T13:01:00"/>
    <x v="11"/>
    <d v="1899-12-30T13:01:00"/>
    <x v="2"/>
    <x v="11"/>
    <x v="2"/>
    <s v="Süleyman Akşahin"/>
    <x v="1"/>
    <x v="2"/>
    <n v="10"/>
    <n v="75"/>
    <x v="11"/>
    <x v="0"/>
  </r>
  <r>
    <d v="2020-04-16T22:46:00"/>
    <x v="12"/>
    <d v="1899-12-30T22:46:00"/>
    <x v="2"/>
    <x v="12"/>
    <x v="2"/>
    <s v="Zeliha Taş"/>
    <x v="3"/>
    <x v="1"/>
    <n v="9"/>
    <n v="36"/>
    <x v="12"/>
    <x v="0"/>
  </r>
  <r>
    <d v="2020-02-23T12:58:00"/>
    <x v="13"/>
    <d v="1899-12-30T12:58:00"/>
    <x v="2"/>
    <x v="13"/>
    <x v="2"/>
    <s v="Gülseren Başyurt"/>
    <x v="5"/>
    <x v="7"/>
    <n v="5"/>
    <n v="3520"/>
    <x v="13"/>
    <x v="1"/>
  </r>
  <r>
    <d v="2020-09-20T22:21:00"/>
    <x v="14"/>
    <d v="1899-12-30T22:21:00"/>
    <x v="2"/>
    <x v="14"/>
    <x v="2"/>
    <s v="Refaettin Sül"/>
    <x v="6"/>
    <x v="8"/>
    <n v="3"/>
    <n v="230"/>
    <x v="14"/>
    <x v="0"/>
  </r>
  <r>
    <d v="2020-06-03T14:48:00"/>
    <x v="15"/>
    <d v="1899-12-30T14:48:00"/>
    <x v="2"/>
    <x v="15"/>
    <x v="1"/>
    <s v="Çetin Cimbek"/>
    <x v="0"/>
    <x v="1"/>
    <n v="4"/>
    <n v="36"/>
    <x v="15"/>
    <x v="0"/>
  </r>
  <r>
    <d v="2020-04-28T22:04:00"/>
    <x v="16"/>
    <d v="1899-12-30T22:04:00"/>
    <x v="2"/>
    <x v="16"/>
    <x v="0"/>
    <s v="Gülname Çelen"/>
    <x v="7"/>
    <x v="4"/>
    <n v="10"/>
    <n v="620"/>
    <x v="16"/>
    <x v="0"/>
  </r>
  <r>
    <d v="2020-10-15T15:22:00"/>
    <x v="17"/>
    <d v="1899-12-30T15:22:00"/>
    <x v="2"/>
    <x v="17"/>
    <x v="1"/>
    <s v="Serdar Karabağ"/>
    <x v="8"/>
    <x v="9"/>
    <n v="4"/>
    <n v="3650"/>
    <x v="17"/>
    <x v="1"/>
  </r>
  <r>
    <d v="2020-03-02T22:26:00"/>
    <x v="18"/>
    <d v="1899-12-30T22:26:00"/>
    <x v="0"/>
    <x v="18"/>
    <x v="1"/>
    <s v="Nejdet Şen"/>
    <x v="7"/>
    <x v="10"/>
    <n v="6"/>
    <n v="5600"/>
    <x v="18"/>
    <x v="2"/>
  </r>
  <r>
    <d v="2020-02-22T22:24:00"/>
    <x v="19"/>
    <d v="1899-12-30T22:24:00"/>
    <x v="2"/>
    <x v="19"/>
    <x v="1"/>
    <s v="İlknur Yüzbaşıoğlu"/>
    <x v="3"/>
    <x v="8"/>
    <n v="7"/>
    <n v="230"/>
    <x v="19"/>
    <x v="0"/>
  </r>
  <r>
    <d v="2020-11-06T19:56:00"/>
    <x v="20"/>
    <d v="1899-12-30T19:56:00"/>
    <x v="2"/>
    <x v="20"/>
    <x v="0"/>
    <s v="Zafer Başaran"/>
    <x v="8"/>
    <x v="11"/>
    <n v="9"/>
    <n v="1240"/>
    <x v="20"/>
    <x v="1"/>
  </r>
  <r>
    <d v="2020-09-28T13:52:00"/>
    <x v="21"/>
    <d v="1899-12-30T13:52:00"/>
    <x v="1"/>
    <x v="21"/>
    <x v="1"/>
    <s v="Refaettin Yılmaz"/>
    <x v="4"/>
    <x v="1"/>
    <n v="4"/>
    <n v="36"/>
    <x v="15"/>
    <x v="0"/>
  </r>
  <r>
    <d v="2020-02-20T18:34:00"/>
    <x v="22"/>
    <d v="1899-12-30T18:34:00"/>
    <x v="2"/>
    <x v="22"/>
    <x v="0"/>
    <s v="Mübeccel Öcal"/>
    <x v="4"/>
    <x v="4"/>
    <n v="7"/>
    <n v="620"/>
    <x v="4"/>
    <x v="0"/>
  </r>
  <r>
    <d v="2020-06-16T10:34:00"/>
    <x v="23"/>
    <d v="1899-12-30T10:34:00"/>
    <x v="0"/>
    <x v="23"/>
    <x v="1"/>
    <s v="Burcu Çelik"/>
    <x v="3"/>
    <x v="8"/>
    <n v="5"/>
    <n v="230"/>
    <x v="21"/>
    <x v="0"/>
  </r>
  <r>
    <d v="2020-01-22T18:45:00"/>
    <x v="24"/>
    <d v="1899-12-30T18:45:00"/>
    <x v="2"/>
    <x v="24"/>
    <x v="2"/>
    <s v="Cennet Topaloğlu"/>
    <x v="2"/>
    <x v="1"/>
    <n v="6"/>
    <n v="36"/>
    <x v="22"/>
    <x v="0"/>
  </r>
  <r>
    <d v="2020-11-12T14:27:00"/>
    <x v="25"/>
    <d v="1899-12-30T14:27:00"/>
    <x v="2"/>
    <x v="25"/>
    <x v="0"/>
    <s v="Birsen Özdemir"/>
    <x v="3"/>
    <x v="12"/>
    <n v="5"/>
    <n v="645"/>
    <x v="23"/>
    <x v="0"/>
  </r>
  <r>
    <d v="2020-06-14T16:54:00"/>
    <x v="26"/>
    <d v="1899-12-30T16:54:00"/>
    <x v="2"/>
    <x v="26"/>
    <x v="1"/>
    <s v="Sinan Danışoğlu"/>
    <x v="7"/>
    <x v="8"/>
    <n v="6"/>
    <n v="230"/>
    <x v="24"/>
    <x v="0"/>
  </r>
  <r>
    <d v="2020-06-19T22:22:00"/>
    <x v="10"/>
    <d v="1899-12-30T22:22:00"/>
    <x v="0"/>
    <x v="27"/>
    <x v="2"/>
    <s v="Barış Ertekin"/>
    <x v="1"/>
    <x v="6"/>
    <n v="4"/>
    <n v="2400"/>
    <x v="25"/>
    <x v="0"/>
  </r>
  <r>
    <d v="2020-01-08T16:22:00"/>
    <x v="27"/>
    <d v="1899-12-30T16:22:00"/>
    <x v="2"/>
    <x v="28"/>
    <x v="2"/>
    <s v="Sami Görkem"/>
    <x v="2"/>
    <x v="10"/>
    <n v="6"/>
    <n v="5600"/>
    <x v="18"/>
    <x v="2"/>
  </r>
  <r>
    <d v="2020-09-05T17:46:00"/>
    <x v="28"/>
    <d v="1899-12-30T17:46:00"/>
    <x v="2"/>
    <x v="29"/>
    <x v="1"/>
    <s v="Ülkühan Özen"/>
    <x v="2"/>
    <x v="12"/>
    <n v="6"/>
    <n v="645"/>
    <x v="26"/>
    <x v="0"/>
  </r>
  <r>
    <d v="2020-03-20T16:32:00"/>
    <x v="29"/>
    <d v="1899-12-30T16:32:00"/>
    <x v="0"/>
    <x v="30"/>
    <x v="1"/>
    <s v="Emine Eker"/>
    <x v="1"/>
    <x v="4"/>
    <n v="5"/>
    <n v="620"/>
    <x v="27"/>
    <x v="0"/>
  </r>
  <r>
    <d v="2020-12-21T14:55:00"/>
    <x v="30"/>
    <d v="1899-12-30T14:55:00"/>
    <x v="1"/>
    <x v="31"/>
    <x v="0"/>
    <s v="Yasemin Yaman"/>
    <x v="0"/>
    <x v="4"/>
    <n v="8"/>
    <n v="620"/>
    <x v="28"/>
    <x v="0"/>
  </r>
  <r>
    <d v="2020-06-26T16:00:00"/>
    <x v="31"/>
    <d v="1899-12-30T16:00:00"/>
    <x v="1"/>
    <x v="32"/>
    <x v="1"/>
    <s v="Cem Murt"/>
    <x v="5"/>
    <x v="7"/>
    <n v="6"/>
    <n v="3520"/>
    <x v="29"/>
    <x v="2"/>
  </r>
  <r>
    <d v="2020-02-12T09:53:00"/>
    <x v="32"/>
    <d v="1899-12-30T09:53:00"/>
    <x v="0"/>
    <x v="33"/>
    <x v="2"/>
    <s v="Serkan Gündüz"/>
    <x v="5"/>
    <x v="13"/>
    <n v="7"/>
    <n v="8740"/>
    <x v="30"/>
    <x v="2"/>
  </r>
  <r>
    <d v="2020-04-22T08:24:00"/>
    <x v="33"/>
    <d v="1899-12-30T08:24:00"/>
    <x v="2"/>
    <x v="34"/>
    <x v="0"/>
    <s v="Meral Sönmez"/>
    <x v="7"/>
    <x v="10"/>
    <n v="9"/>
    <n v="5600"/>
    <x v="31"/>
    <x v="2"/>
  </r>
  <r>
    <d v="2020-04-14T15:49:00"/>
    <x v="34"/>
    <d v="1899-12-30T15:49:00"/>
    <x v="0"/>
    <x v="35"/>
    <x v="0"/>
    <s v="Tuba Yücetürk"/>
    <x v="6"/>
    <x v="10"/>
    <n v="9"/>
    <n v="5600"/>
    <x v="31"/>
    <x v="2"/>
  </r>
  <r>
    <d v="2020-02-14T15:45:00"/>
    <x v="35"/>
    <d v="1899-12-30T15:45:00"/>
    <x v="0"/>
    <x v="36"/>
    <x v="1"/>
    <s v="Çiğdem Yüce"/>
    <x v="1"/>
    <x v="10"/>
    <n v="8"/>
    <n v="5600"/>
    <x v="32"/>
    <x v="2"/>
  </r>
  <r>
    <d v="2020-02-22T18:43:00"/>
    <x v="19"/>
    <d v="1899-12-30T18:43:00"/>
    <x v="1"/>
    <x v="37"/>
    <x v="0"/>
    <s v="Alpaslan Özer"/>
    <x v="4"/>
    <x v="0"/>
    <n v="3"/>
    <n v="25"/>
    <x v="33"/>
    <x v="0"/>
  </r>
  <r>
    <d v="2020-05-07T09:40:00"/>
    <x v="36"/>
    <d v="1899-12-30T09:40:00"/>
    <x v="2"/>
    <x v="38"/>
    <x v="0"/>
    <s v="Erhan Evik"/>
    <x v="8"/>
    <x v="12"/>
    <n v="10"/>
    <n v="645"/>
    <x v="34"/>
    <x v="0"/>
  </r>
  <r>
    <d v="2020-11-12T10:57:00"/>
    <x v="25"/>
    <d v="1899-12-30T10:57:00"/>
    <x v="0"/>
    <x v="39"/>
    <x v="0"/>
    <s v="Tülay Karamanlı"/>
    <x v="5"/>
    <x v="7"/>
    <n v="4"/>
    <n v="3520"/>
    <x v="35"/>
    <x v="1"/>
  </r>
  <r>
    <d v="2020-06-18T15:43:00"/>
    <x v="37"/>
    <d v="1899-12-30T15:43:00"/>
    <x v="2"/>
    <x v="40"/>
    <x v="0"/>
    <s v="Vedat Onay"/>
    <x v="7"/>
    <x v="10"/>
    <n v="6"/>
    <n v="5600"/>
    <x v="18"/>
    <x v="2"/>
  </r>
  <r>
    <d v="2020-08-23T12:06:00"/>
    <x v="38"/>
    <d v="1899-12-30T12:06:00"/>
    <x v="2"/>
    <x v="41"/>
    <x v="0"/>
    <s v="Alper Albayrak"/>
    <x v="2"/>
    <x v="1"/>
    <n v="8"/>
    <n v="36"/>
    <x v="36"/>
    <x v="0"/>
  </r>
  <r>
    <d v="2020-04-08T16:25:00"/>
    <x v="39"/>
    <d v="1899-12-30T16:25:00"/>
    <x v="2"/>
    <x v="42"/>
    <x v="0"/>
    <s v="Sonay Suluova"/>
    <x v="5"/>
    <x v="9"/>
    <n v="10"/>
    <n v="3650"/>
    <x v="37"/>
    <x v="2"/>
  </r>
  <r>
    <d v="2020-01-12T13:13:00"/>
    <x v="40"/>
    <d v="1899-12-30T13:13:00"/>
    <x v="0"/>
    <x v="43"/>
    <x v="0"/>
    <s v="Gülşah Gümüş"/>
    <x v="8"/>
    <x v="0"/>
    <n v="10"/>
    <n v="25"/>
    <x v="38"/>
    <x v="0"/>
  </r>
  <r>
    <d v="2020-11-13T22:32:00"/>
    <x v="41"/>
    <d v="1899-12-30T22:32:00"/>
    <x v="1"/>
    <x v="44"/>
    <x v="0"/>
    <s v="Sevgül Onan"/>
    <x v="0"/>
    <x v="1"/>
    <n v="6"/>
    <n v="36"/>
    <x v="22"/>
    <x v="0"/>
  </r>
  <r>
    <d v="2020-01-13T15:43:00"/>
    <x v="42"/>
    <d v="1899-12-30T15:43:00"/>
    <x v="2"/>
    <x v="45"/>
    <x v="2"/>
    <s v="Talha Kabacaoğlu"/>
    <x v="0"/>
    <x v="8"/>
    <n v="7"/>
    <n v="230"/>
    <x v="19"/>
    <x v="0"/>
  </r>
  <r>
    <d v="2020-08-24T09:47:00"/>
    <x v="43"/>
    <d v="1899-12-30T09:47:00"/>
    <x v="0"/>
    <x v="46"/>
    <x v="0"/>
    <s v="Ramazan Kara"/>
    <x v="8"/>
    <x v="2"/>
    <n v="6"/>
    <n v="75"/>
    <x v="39"/>
    <x v="0"/>
  </r>
  <r>
    <d v="2020-08-09T13:58:00"/>
    <x v="44"/>
    <d v="1899-12-30T13:58:00"/>
    <x v="2"/>
    <x v="47"/>
    <x v="1"/>
    <s v="Fatih Akhun"/>
    <x v="1"/>
    <x v="2"/>
    <n v="5"/>
    <n v="75"/>
    <x v="40"/>
    <x v="0"/>
  </r>
  <r>
    <d v="2020-01-08T10:47:00"/>
    <x v="27"/>
    <d v="1899-12-30T10:47:00"/>
    <x v="2"/>
    <x v="48"/>
    <x v="1"/>
    <s v="Emine Erol"/>
    <x v="3"/>
    <x v="8"/>
    <n v="4"/>
    <n v="230"/>
    <x v="41"/>
    <x v="0"/>
  </r>
  <r>
    <d v="2020-08-27T21:07:00"/>
    <x v="45"/>
    <d v="1899-12-30T21:07:00"/>
    <x v="0"/>
    <x v="49"/>
    <x v="0"/>
    <s v="Arif Orhon"/>
    <x v="3"/>
    <x v="0"/>
    <n v="5"/>
    <n v="25"/>
    <x v="42"/>
    <x v="0"/>
  </r>
  <r>
    <d v="2020-04-13T11:12:00"/>
    <x v="46"/>
    <d v="1899-12-30T11:12:00"/>
    <x v="2"/>
    <x v="50"/>
    <x v="2"/>
    <s v="Tuba Avcıoğlu"/>
    <x v="4"/>
    <x v="11"/>
    <n v="8"/>
    <n v="1240"/>
    <x v="43"/>
    <x v="0"/>
  </r>
  <r>
    <d v="2020-05-22T17:39:00"/>
    <x v="47"/>
    <d v="1899-12-30T17:39:00"/>
    <x v="2"/>
    <x v="51"/>
    <x v="1"/>
    <s v="Nihat Uz"/>
    <x v="1"/>
    <x v="7"/>
    <n v="4"/>
    <n v="3520"/>
    <x v="35"/>
    <x v="1"/>
  </r>
  <r>
    <d v="2020-10-24T20:00:00"/>
    <x v="48"/>
    <d v="1899-12-30T20:00:00"/>
    <x v="0"/>
    <x v="52"/>
    <x v="0"/>
    <s v="Müslim Bektaş"/>
    <x v="4"/>
    <x v="2"/>
    <n v="5"/>
    <n v="75"/>
    <x v="40"/>
    <x v="0"/>
  </r>
  <r>
    <d v="2020-11-14T16:17:00"/>
    <x v="49"/>
    <d v="1899-12-30T16:17:00"/>
    <x v="3"/>
    <x v="53"/>
    <x v="2"/>
    <s v="Kubilay Yıldız"/>
    <x v="1"/>
    <x v="5"/>
    <n v="5"/>
    <n v="950"/>
    <x v="44"/>
    <x v="0"/>
  </r>
  <r>
    <d v="2020-10-06T19:08:00"/>
    <x v="50"/>
    <d v="1899-12-30T19:08:00"/>
    <x v="0"/>
    <x v="54"/>
    <x v="1"/>
    <s v="Tuğra Kaynak"/>
    <x v="7"/>
    <x v="8"/>
    <n v="3"/>
    <n v="230"/>
    <x v="14"/>
    <x v="0"/>
  </r>
  <r>
    <d v="2020-03-21T18:10:00"/>
    <x v="51"/>
    <d v="1899-12-30T18:10:00"/>
    <x v="2"/>
    <x v="55"/>
    <x v="0"/>
    <s v="Emrah Kılaç"/>
    <x v="8"/>
    <x v="2"/>
    <n v="9"/>
    <n v="75"/>
    <x v="45"/>
    <x v="0"/>
  </r>
  <r>
    <d v="2020-03-05T13:28:00"/>
    <x v="52"/>
    <d v="1899-12-30T13:28:00"/>
    <x v="1"/>
    <x v="56"/>
    <x v="0"/>
    <s v="Aylia Yüzbaşıoğlu"/>
    <x v="4"/>
    <x v="11"/>
    <n v="8"/>
    <n v="1240"/>
    <x v="43"/>
    <x v="0"/>
  </r>
  <r>
    <d v="2020-05-10T13:33:00"/>
    <x v="53"/>
    <d v="1899-12-30T13:33:00"/>
    <x v="2"/>
    <x v="57"/>
    <x v="1"/>
    <s v="Dilek Yarbil"/>
    <x v="2"/>
    <x v="9"/>
    <n v="3"/>
    <n v="3650"/>
    <x v="46"/>
    <x v="1"/>
  </r>
  <r>
    <d v="2020-10-26T09:29:00"/>
    <x v="54"/>
    <d v="1899-12-30T09:29:00"/>
    <x v="0"/>
    <x v="58"/>
    <x v="2"/>
    <s v="Erhan Gürdal"/>
    <x v="0"/>
    <x v="9"/>
    <n v="8"/>
    <n v="3650"/>
    <x v="47"/>
    <x v="2"/>
  </r>
  <r>
    <d v="2020-09-08T17:41:00"/>
    <x v="55"/>
    <d v="1899-12-30T17:41:00"/>
    <x v="1"/>
    <x v="59"/>
    <x v="0"/>
    <s v="Mehtap Acar"/>
    <x v="1"/>
    <x v="0"/>
    <n v="7"/>
    <n v="25"/>
    <x v="48"/>
    <x v="0"/>
  </r>
  <r>
    <d v="2020-09-23T12:38:00"/>
    <x v="56"/>
    <d v="1899-12-30T12:38:00"/>
    <x v="0"/>
    <x v="60"/>
    <x v="2"/>
    <s v="Akcan Atasoy"/>
    <x v="2"/>
    <x v="5"/>
    <n v="4"/>
    <n v="950"/>
    <x v="49"/>
    <x v="0"/>
  </r>
  <r>
    <d v="2020-03-23T14:54:00"/>
    <x v="57"/>
    <d v="1899-12-30T14:54:00"/>
    <x v="2"/>
    <x v="61"/>
    <x v="0"/>
    <s v="Burcu Aydın"/>
    <x v="3"/>
    <x v="8"/>
    <n v="10"/>
    <n v="230"/>
    <x v="50"/>
    <x v="0"/>
  </r>
  <r>
    <d v="2020-01-06T16:18:00"/>
    <x v="58"/>
    <d v="1899-12-30T16:18:00"/>
    <x v="2"/>
    <x v="62"/>
    <x v="0"/>
    <s v="Devran Kılıç"/>
    <x v="6"/>
    <x v="6"/>
    <n v="10"/>
    <n v="2400"/>
    <x v="9"/>
    <x v="2"/>
  </r>
  <r>
    <d v="2020-11-24T08:12:00"/>
    <x v="59"/>
    <d v="1899-12-30T08:12:00"/>
    <x v="2"/>
    <x v="63"/>
    <x v="0"/>
    <s v="Simender Aksun"/>
    <x v="6"/>
    <x v="5"/>
    <n v="6"/>
    <n v="950"/>
    <x v="51"/>
    <x v="0"/>
  </r>
  <r>
    <d v="2020-02-28T16:48:00"/>
    <x v="60"/>
    <d v="1899-12-30T16:48:00"/>
    <x v="0"/>
    <x v="64"/>
    <x v="2"/>
    <s v="Filiz Çetemen"/>
    <x v="0"/>
    <x v="9"/>
    <n v="9"/>
    <n v="3650"/>
    <x v="52"/>
    <x v="2"/>
  </r>
  <r>
    <d v="2020-03-01T13:30:00"/>
    <x v="61"/>
    <d v="1899-12-30T13:30:00"/>
    <x v="2"/>
    <x v="65"/>
    <x v="0"/>
    <s v="Filiz Tepe"/>
    <x v="2"/>
    <x v="11"/>
    <n v="8"/>
    <n v="1240"/>
    <x v="43"/>
    <x v="0"/>
  </r>
  <r>
    <d v="2020-08-23T19:54:00"/>
    <x v="38"/>
    <d v="1899-12-30T19:54:00"/>
    <x v="2"/>
    <x v="66"/>
    <x v="2"/>
    <s v="Kemal Belgemen"/>
    <x v="4"/>
    <x v="1"/>
    <n v="10"/>
    <n v="36"/>
    <x v="53"/>
    <x v="0"/>
  </r>
  <r>
    <d v="2020-06-23T22:00:00"/>
    <x v="62"/>
    <d v="1899-12-30T22:00:00"/>
    <x v="2"/>
    <x v="67"/>
    <x v="2"/>
    <s v="Hande Esen"/>
    <x v="6"/>
    <x v="12"/>
    <n v="6"/>
    <n v="645"/>
    <x v="26"/>
    <x v="0"/>
  </r>
  <r>
    <d v="2020-10-19T14:18:00"/>
    <x v="63"/>
    <d v="1899-12-30T14:18:00"/>
    <x v="2"/>
    <x v="68"/>
    <x v="2"/>
    <s v="Evre Köşker"/>
    <x v="7"/>
    <x v="12"/>
    <n v="4"/>
    <n v="645"/>
    <x v="54"/>
    <x v="0"/>
  </r>
  <r>
    <d v="2020-11-16T08:25:00"/>
    <x v="5"/>
    <d v="1899-12-30T08:25:00"/>
    <x v="1"/>
    <x v="69"/>
    <x v="2"/>
    <s v="Sürmen Akyol"/>
    <x v="7"/>
    <x v="9"/>
    <n v="4"/>
    <n v="3650"/>
    <x v="17"/>
    <x v="1"/>
  </r>
  <r>
    <d v="2020-11-16T14:09:00"/>
    <x v="5"/>
    <d v="1899-12-30T14:09:00"/>
    <x v="1"/>
    <x v="70"/>
    <x v="1"/>
    <s v="Zahide Yüzbaşıoğlu"/>
    <x v="1"/>
    <x v="0"/>
    <n v="3"/>
    <n v="25"/>
    <x v="33"/>
    <x v="0"/>
  </r>
  <r>
    <d v="2020-12-14T20:36:00"/>
    <x v="64"/>
    <d v="1899-12-30T20:36:00"/>
    <x v="2"/>
    <x v="71"/>
    <x v="0"/>
    <s v="Güldehen Doğan"/>
    <x v="5"/>
    <x v="8"/>
    <n v="6"/>
    <n v="230"/>
    <x v="24"/>
    <x v="0"/>
  </r>
  <r>
    <d v="2020-09-12T14:16:00"/>
    <x v="8"/>
    <d v="1899-12-30T14:16:00"/>
    <x v="2"/>
    <x v="72"/>
    <x v="1"/>
    <s v="Rukiye Çalışkantürk"/>
    <x v="7"/>
    <x v="4"/>
    <n v="10"/>
    <n v="620"/>
    <x v="16"/>
    <x v="0"/>
  </r>
  <r>
    <d v="2020-08-24T13:13:00"/>
    <x v="43"/>
    <d v="1899-12-30T13:13:00"/>
    <x v="2"/>
    <x v="73"/>
    <x v="0"/>
    <s v="Işık Özel"/>
    <x v="4"/>
    <x v="11"/>
    <n v="3"/>
    <n v="1240"/>
    <x v="55"/>
    <x v="0"/>
  </r>
  <r>
    <d v="2020-11-21T22:41:00"/>
    <x v="65"/>
    <d v="1899-12-30T22:41:00"/>
    <x v="2"/>
    <x v="74"/>
    <x v="0"/>
    <s v="Yiğit Kuplay"/>
    <x v="5"/>
    <x v="6"/>
    <n v="8"/>
    <n v="2400"/>
    <x v="56"/>
    <x v="1"/>
  </r>
  <r>
    <d v="2020-02-24T16:50:00"/>
    <x v="66"/>
    <d v="1899-12-30T16:50:00"/>
    <x v="2"/>
    <x v="75"/>
    <x v="0"/>
    <s v="Mete Ercan"/>
    <x v="6"/>
    <x v="2"/>
    <n v="8"/>
    <n v="75"/>
    <x v="57"/>
    <x v="0"/>
  </r>
  <r>
    <d v="2020-05-12T22:38:00"/>
    <x v="67"/>
    <d v="1899-12-30T22:38:00"/>
    <x v="1"/>
    <x v="76"/>
    <x v="2"/>
    <s v="Eylül Alpınar"/>
    <x v="2"/>
    <x v="11"/>
    <n v="8"/>
    <n v="1240"/>
    <x v="43"/>
    <x v="0"/>
  </r>
  <r>
    <d v="2020-12-05T10:04:00"/>
    <x v="68"/>
    <d v="1899-12-30T10:04:00"/>
    <x v="0"/>
    <x v="77"/>
    <x v="0"/>
    <s v="Hasan Kaya"/>
    <x v="8"/>
    <x v="4"/>
    <n v="5"/>
    <n v="620"/>
    <x v="27"/>
    <x v="0"/>
  </r>
  <r>
    <d v="2020-08-19T14:41:00"/>
    <x v="69"/>
    <d v="1899-12-30T14:41:00"/>
    <x v="2"/>
    <x v="78"/>
    <x v="0"/>
    <s v="İzzet Onan"/>
    <x v="4"/>
    <x v="12"/>
    <n v="8"/>
    <n v="645"/>
    <x v="58"/>
    <x v="0"/>
  </r>
  <r>
    <d v="2020-07-01T08:37:00"/>
    <x v="70"/>
    <d v="1899-12-30T08:37:00"/>
    <x v="0"/>
    <x v="79"/>
    <x v="2"/>
    <s v="Halil Kırhan"/>
    <x v="7"/>
    <x v="7"/>
    <n v="5"/>
    <n v="3520"/>
    <x v="13"/>
    <x v="1"/>
  </r>
  <r>
    <d v="2020-12-20T09:59:00"/>
    <x v="71"/>
    <d v="1899-12-30T09:59:00"/>
    <x v="2"/>
    <x v="80"/>
    <x v="1"/>
    <s v="Elçim Özçay"/>
    <x v="7"/>
    <x v="12"/>
    <n v="9"/>
    <n v="645"/>
    <x v="59"/>
    <x v="0"/>
  </r>
  <r>
    <d v="2020-08-25T09:14:00"/>
    <x v="72"/>
    <d v="1899-12-30T09:14:00"/>
    <x v="1"/>
    <x v="81"/>
    <x v="1"/>
    <s v="Özdemir Akdur"/>
    <x v="7"/>
    <x v="13"/>
    <n v="4"/>
    <n v="8740"/>
    <x v="60"/>
    <x v="2"/>
  </r>
  <r>
    <d v="2020-02-16T12:00:00"/>
    <x v="73"/>
    <d v="1899-12-30T12:00:00"/>
    <x v="0"/>
    <x v="82"/>
    <x v="1"/>
    <s v="Özlem Yıldırım"/>
    <x v="2"/>
    <x v="5"/>
    <n v="5"/>
    <n v="950"/>
    <x v="44"/>
    <x v="0"/>
  </r>
  <r>
    <d v="2020-02-02T15:27:00"/>
    <x v="74"/>
    <d v="1899-12-30T15:27:00"/>
    <x v="2"/>
    <x v="83"/>
    <x v="0"/>
    <s v="Nurcan Saraç"/>
    <x v="7"/>
    <x v="9"/>
    <n v="10"/>
    <n v="3650"/>
    <x v="37"/>
    <x v="2"/>
  </r>
  <r>
    <d v="2020-11-06T13:45:00"/>
    <x v="20"/>
    <d v="1899-12-30T13:45:00"/>
    <x v="2"/>
    <x v="84"/>
    <x v="1"/>
    <s v="Gökhan Ay Güney"/>
    <x v="7"/>
    <x v="10"/>
    <n v="6"/>
    <n v="5600"/>
    <x v="18"/>
    <x v="2"/>
  </r>
  <r>
    <d v="2020-09-12T11:43:00"/>
    <x v="8"/>
    <d v="1899-12-30T11:43:00"/>
    <x v="0"/>
    <x v="85"/>
    <x v="2"/>
    <s v="Alpaslan Gündüz"/>
    <x v="3"/>
    <x v="1"/>
    <n v="3"/>
    <n v="36"/>
    <x v="61"/>
    <x v="0"/>
  </r>
  <r>
    <d v="2020-02-04T11:08:00"/>
    <x v="75"/>
    <d v="1899-12-30T11:08:00"/>
    <x v="2"/>
    <x v="86"/>
    <x v="2"/>
    <s v="Güven Meşe"/>
    <x v="1"/>
    <x v="10"/>
    <n v="7"/>
    <n v="5600"/>
    <x v="62"/>
    <x v="2"/>
  </r>
  <r>
    <d v="2020-05-03T18:31:00"/>
    <x v="76"/>
    <d v="1899-12-30T18:31:00"/>
    <x v="1"/>
    <x v="87"/>
    <x v="1"/>
    <s v="İner Köksal"/>
    <x v="8"/>
    <x v="7"/>
    <n v="10"/>
    <n v="3520"/>
    <x v="63"/>
    <x v="2"/>
  </r>
  <r>
    <d v="2020-09-19T09:56:00"/>
    <x v="77"/>
    <d v="1899-12-30T09:56:00"/>
    <x v="0"/>
    <x v="88"/>
    <x v="1"/>
    <s v="Mustafa Eker"/>
    <x v="5"/>
    <x v="11"/>
    <n v="4"/>
    <n v="1240"/>
    <x v="28"/>
    <x v="0"/>
  </r>
  <r>
    <d v="2020-07-16T14:45:00"/>
    <x v="78"/>
    <d v="1899-12-30T14:45:00"/>
    <x v="2"/>
    <x v="89"/>
    <x v="2"/>
    <s v="Nilay Işıklı"/>
    <x v="2"/>
    <x v="12"/>
    <n v="6"/>
    <n v="645"/>
    <x v="26"/>
    <x v="0"/>
  </r>
  <r>
    <d v="2020-11-16T18:03:00"/>
    <x v="5"/>
    <d v="1899-12-30T18:03:00"/>
    <x v="2"/>
    <x v="90"/>
    <x v="1"/>
    <s v="Esin Çetin"/>
    <x v="3"/>
    <x v="0"/>
    <n v="6"/>
    <n v="25"/>
    <x v="64"/>
    <x v="0"/>
  </r>
  <r>
    <d v="2020-01-07T08:43:00"/>
    <x v="79"/>
    <d v="1899-12-30T08:43:00"/>
    <x v="0"/>
    <x v="91"/>
    <x v="0"/>
    <s v="Işıl Güzel"/>
    <x v="8"/>
    <x v="8"/>
    <n v="3"/>
    <n v="230"/>
    <x v="14"/>
    <x v="0"/>
  </r>
  <r>
    <d v="2020-09-09T13:05:00"/>
    <x v="80"/>
    <d v="1899-12-30T13:05:00"/>
    <x v="2"/>
    <x v="92"/>
    <x v="2"/>
    <s v="Zafer Yurdakök"/>
    <x v="1"/>
    <x v="5"/>
    <n v="3"/>
    <n v="950"/>
    <x v="65"/>
    <x v="0"/>
  </r>
  <r>
    <d v="2020-06-17T22:01:00"/>
    <x v="81"/>
    <d v="1899-12-30T22:01:00"/>
    <x v="1"/>
    <x v="93"/>
    <x v="2"/>
    <s v="Burcu Ergün"/>
    <x v="0"/>
    <x v="4"/>
    <n v="9"/>
    <n v="620"/>
    <x v="7"/>
    <x v="0"/>
  </r>
  <r>
    <d v="2020-08-28T14:47:00"/>
    <x v="82"/>
    <d v="1899-12-30T14:47:00"/>
    <x v="0"/>
    <x v="94"/>
    <x v="2"/>
    <s v="Zeynep Kılıç"/>
    <x v="7"/>
    <x v="2"/>
    <n v="7"/>
    <n v="75"/>
    <x v="66"/>
    <x v="0"/>
  </r>
  <r>
    <d v="2020-11-12T15:05:00"/>
    <x v="25"/>
    <d v="1899-12-30T15:05:00"/>
    <x v="2"/>
    <x v="95"/>
    <x v="1"/>
    <s v="Şahin Duyar"/>
    <x v="5"/>
    <x v="6"/>
    <n v="4"/>
    <n v="2400"/>
    <x v="25"/>
    <x v="0"/>
  </r>
  <r>
    <d v="2020-02-02T20:52:00"/>
    <x v="74"/>
    <d v="1899-12-30T20:52:00"/>
    <x v="2"/>
    <x v="96"/>
    <x v="1"/>
    <s v="Gani Bektaş"/>
    <x v="1"/>
    <x v="8"/>
    <n v="5"/>
    <n v="230"/>
    <x v="21"/>
    <x v="0"/>
  </r>
  <r>
    <d v="2020-08-13T12:25:00"/>
    <x v="83"/>
    <d v="1899-12-30T12:25:00"/>
    <x v="2"/>
    <x v="97"/>
    <x v="2"/>
    <s v="Cirit Koçer"/>
    <x v="4"/>
    <x v="6"/>
    <n v="6"/>
    <n v="2400"/>
    <x v="6"/>
    <x v="1"/>
  </r>
  <r>
    <d v="2020-10-08T12:15:00"/>
    <x v="84"/>
    <d v="1899-12-30T12:15:00"/>
    <x v="0"/>
    <x v="98"/>
    <x v="2"/>
    <s v="Ebru Kayaoğlu"/>
    <x v="8"/>
    <x v="1"/>
    <n v="3"/>
    <n v="36"/>
    <x v="61"/>
    <x v="0"/>
  </r>
  <r>
    <d v="2020-01-06T21:03:00"/>
    <x v="58"/>
    <d v="1899-12-30T21:03:00"/>
    <x v="0"/>
    <x v="99"/>
    <x v="0"/>
    <s v="Seçkin Başman"/>
    <x v="2"/>
    <x v="3"/>
    <n v="8"/>
    <n v="850"/>
    <x v="3"/>
    <x v="0"/>
  </r>
  <r>
    <d v="2020-03-16T12:56:00"/>
    <x v="85"/>
    <d v="1899-12-30T12:56:00"/>
    <x v="2"/>
    <x v="100"/>
    <x v="1"/>
    <s v="Ferda Karacan"/>
    <x v="8"/>
    <x v="10"/>
    <n v="9"/>
    <n v="5600"/>
    <x v="31"/>
    <x v="2"/>
  </r>
  <r>
    <d v="2020-05-17T19:15:00"/>
    <x v="86"/>
    <d v="1899-12-30T19:15:00"/>
    <x v="1"/>
    <x v="101"/>
    <x v="2"/>
    <s v="Pınar Altun"/>
    <x v="1"/>
    <x v="7"/>
    <n v="6"/>
    <n v="3520"/>
    <x v="29"/>
    <x v="2"/>
  </r>
  <r>
    <d v="2020-10-22T12:35:00"/>
    <x v="87"/>
    <d v="1899-12-30T12:35:00"/>
    <x v="1"/>
    <x v="102"/>
    <x v="2"/>
    <s v="Birgül Öztürk"/>
    <x v="7"/>
    <x v="12"/>
    <n v="8"/>
    <n v="645"/>
    <x v="58"/>
    <x v="0"/>
  </r>
  <r>
    <d v="2020-12-08T08:07:00"/>
    <x v="88"/>
    <d v="1899-12-30T08:07:00"/>
    <x v="1"/>
    <x v="103"/>
    <x v="2"/>
    <s v="Gül Karadeniz"/>
    <x v="2"/>
    <x v="10"/>
    <n v="6"/>
    <n v="5600"/>
    <x v="18"/>
    <x v="2"/>
  </r>
  <r>
    <d v="2020-03-09T17:04:00"/>
    <x v="89"/>
    <d v="1899-12-30T17:04:00"/>
    <x v="2"/>
    <x v="104"/>
    <x v="1"/>
    <s v="Burcu Şentürk"/>
    <x v="7"/>
    <x v="11"/>
    <n v="6"/>
    <n v="1240"/>
    <x v="67"/>
    <x v="0"/>
  </r>
  <r>
    <d v="2020-06-14T20:50:00"/>
    <x v="26"/>
    <d v="1899-12-30T20:50:00"/>
    <x v="0"/>
    <x v="105"/>
    <x v="0"/>
    <s v="Nilay Emlakçıoğlu"/>
    <x v="0"/>
    <x v="8"/>
    <n v="7"/>
    <n v="230"/>
    <x v="19"/>
    <x v="0"/>
  </r>
  <r>
    <d v="2020-03-02T09:15:00"/>
    <x v="18"/>
    <d v="1899-12-30T09:15:00"/>
    <x v="2"/>
    <x v="106"/>
    <x v="1"/>
    <s v="Karadağ Geçgel"/>
    <x v="8"/>
    <x v="6"/>
    <n v="3"/>
    <n v="2400"/>
    <x v="68"/>
    <x v="0"/>
  </r>
  <r>
    <d v="2020-11-16T21:49:00"/>
    <x v="5"/>
    <d v="1899-12-30T21:49:00"/>
    <x v="0"/>
    <x v="107"/>
    <x v="0"/>
    <s v="Sarıca Darol"/>
    <x v="3"/>
    <x v="10"/>
    <n v="5"/>
    <n v="5600"/>
    <x v="69"/>
    <x v="2"/>
  </r>
  <r>
    <d v="2020-07-03T14:34:00"/>
    <x v="90"/>
    <d v="1899-12-30T14:34:00"/>
    <x v="2"/>
    <x v="108"/>
    <x v="0"/>
    <s v="Arif Atay"/>
    <x v="1"/>
    <x v="13"/>
    <n v="10"/>
    <n v="8740"/>
    <x v="70"/>
    <x v="2"/>
  </r>
  <r>
    <d v="2020-05-27T19:35:00"/>
    <x v="1"/>
    <d v="1899-12-30T19:35:00"/>
    <x v="2"/>
    <x v="109"/>
    <x v="0"/>
    <s v="Aydın Öden"/>
    <x v="6"/>
    <x v="9"/>
    <n v="9"/>
    <n v="3650"/>
    <x v="52"/>
    <x v="2"/>
  </r>
  <r>
    <d v="2020-01-24T11:04:00"/>
    <x v="91"/>
    <d v="1899-12-30T11:04:00"/>
    <x v="1"/>
    <x v="110"/>
    <x v="1"/>
    <s v="Levent Yavuz"/>
    <x v="4"/>
    <x v="3"/>
    <n v="3"/>
    <n v="850"/>
    <x v="71"/>
    <x v="0"/>
  </r>
  <r>
    <d v="2020-07-24T09:04:00"/>
    <x v="92"/>
    <d v="1899-12-30T09:04:00"/>
    <x v="4"/>
    <x v="111"/>
    <x v="0"/>
    <s v="Serhan Hodjaoglu"/>
    <x v="2"/>
    <x v="4"/>
    <n v="10"/>
    <n v="620"/>
    <x v="16"/>
    <x v="0"/>
  </r>
  <r>
    <d v="2020-03-03T16:09:00"/>
    <x v="93"/>
    <d v="1899-12-30T16:09:00"/>
    <x v="1"/>
    <x v="112"/>
    <x v="1"/>
    <s v="Dilara Çelik"/>
    <x v="8"/>
    <x v="0"/>
    <n v="5"/>
    <n v="25"/>
    <x v="42"/>
    <x v="0"/>
  </r>
  <r>
    <d v="2020-03-18T12:58:00"/>
    <x v="94"/>
    <d v="1899-12-30T12:58:00"/>
    <x v="2"/>
    <x v="113"/>
    <x v="0"/>
    <s v="Emine Bayraktar"/>
    <x v="0"/>
    <x v="9"/>
    <n v="9"/>
    <n v="3650"/>
    <x v="52"/>
    <x v="2"/>
  </r>
  <r>
    <d v="2020-08-09T18:22:00"/>
    <x v="44"/>
    <d v="1899-12-30T18:22:00"/>
    <x v="1"/>
    <x v="114"/>
    <x v="0"/>
    <s v="Özer Çipe"/>
    <x v="1"/>
    <x v="4"/>
    <n v="7"/>
    <n v="620"/>
    <x v="4"/>
    <x v="0"/>
  </r>
  <r>
    <d v="2020-07-10T18:37:00"/>
    <x v="95"/>
    <d v="1899-12-30T18:37:00"/>
    <x v="2"/>
    <x v="115"/>
    <x v="1"/>
    <s v="Haluk Karatoprak"/>
    <x v="3"/>
    <x v="8"/>
    <n v="5"/>
    <n v="230"/>
    <x v="21"/>
    <x v="0"/>
  </r>
  <r>
    <d v="2020-10-10T22:30:00"/>
    <x v="9"/>
    <d v="1899-12-30T22:30:00"/>
    <x v="2"/>
    <x v="116"/>
    <x v="1"/>
    <s v="Mehmet Taşar"/>
    <x v="3"/>
    <x v="0"/>
    <n v="8"/>
    <n v="25"/>
    <x v="0"/>
    <x v="0"/>
  </r>
  <r>
    <d v="2020-02-05T13:08:00"/>
    <x v="96"/>
    <d v="1899-12-30T13:08:00"/>
    <x v="2"/>
    <x v="117"/>
    <x v="1"/>
    <s v="Burcu Pişirgen"/>
    <x v="3"/>
    <x v="3"/>
    <n v="9"/>
    <n v="850"/>
    <x v="72"/>
    <x v="0"/>
  </r>
  <r>
    <d v="2020-01-15T10:13:00"/>
    <x v="97"/>
    <d v="1899-12-30T10:13:00"/>
    <x v="1"/>
    <x v="118"/>
    <x v="2"/>
    <s v="Erkan Kaya"/>
    <x v="1"/>
    <x v="0"/>
    <n v="7"/>
    <n v="25"/>
    <x v="48"/>
    <x v="0"/>
  </r>
  <r>
    <d v="2020-01-28T16:27:00"/>
    <x v="98"/>
    <d v="1899-12-30T16:27:00"/>
    <x v="1"/>
    <x v="119"/>
    <x v="2"/>
    <s v="Alkurt Kayıkçı"/>
    <x v="7"/>
    <x v="2"/>
    <n v="6"/>
    <n v="75"/>
    <x v="39"/>
    <x v="0"/>
  </r>
  <r>
    <d v="2020-01-26T12:52:00"/>
    <x v="99"/>
    <d v="1899-12-30T12:52:00"/>
    <x v="2"/>
    <x v="120"/>
    <x v="1"/>
    <s v="Tolunay Günbey"/>
    <x v="4"/>
    <x v="5"/>
    <n v="6"/>
    <n v="950"/>
    <x v="51"/>
    <x v="0"/>
  </r>
  <r>
    <d v="2020-03-22T17:57:00"/>
    <x v="100"/>
    <d v="1899-12-30T17:57:00"/>
    <x v="1"/>
    <x v="121"/>
    <x v="1"/>
    <s v="Tuğçe Öztürkeri"/>
    <x v="5"/>
    <x v="12"/>
    <n v="7"/>
    <n v="645"/>
    <x v="73"/>
    <x v="0"/>
  </r>
  <r>
    <d v="2020-10-02T19:29:00"/>
    <x v="2"/>
    <d v="1899-12-30T19:29:00"/>
    <x v="0"/>
    <x v="122"/>
    <x v="2"/>
    <s v="İbrahim Urfalı"/>
    <x v="6"/>
    <x v="8"/>
    <n v="7"/>
    <n v="230"/>
    <x v="19"/>
    <x v="0"/>
  </r>
  <r>
    <d v="2020-04-17T17:02:00"/>
    <x v="101"/>
    <d v="1899-12-30T17:02:00"/>
    <x v="2"/>
    <x v="123"/>
    <x v="0"/>
    <s v="Sürmen Akyol"/>
    <x v="8"/>
    <x v="11"/>
    <n v="3"/>
    <n v="1240"/>
    <x v="55"/>
    <x v="0"/>
  </r>
  <r>
    <d v="2020-09-14T11:20:00"/>
    <x v="102"/>
    <d v="1899-12-30T11:20:00"/>
    <x v="0"/>
    <x v="124"/>
    <x v="1"/>
    <s v="Enver Özmen"/>
    <x v="1"/>
    <x v="5"/>
    <n v="3"/>
    <n v="950"/>
    <x v="65"/>
    <x v="0"/>
  </r>
  <r>
    <d v="2020-08-19T20:18:00"/>
    <x v="69"/>
    <d v="1899-12-30T20:18:00"/>
    <x v="0"/>
    <x v="125"/>
    <x v="1"/>
    <s v="Okan Bayraktar"/>
    <x v="0"/>
    <x v="6"/>
    <n v="9"/>
    <n v="2400"/>
    <x v="74"/>
    <x v="2"/>
  </r>
  <r>
    <d v="2020-01-09T12:17:00"/>
    <x v="103"/>
    <d v="1899-12-30T12:17:00"/>
    <x v="2"/>
    <x v="126"/>
    <x v="0"/>
    <s v="Yasin Ertem"/>
    <x v="1"/>
    <x v="13"/>
    <n v="10"/>
    <n v="8740"/>
    <x v="70"/>
    <x v="2"/>
  </r>
  <r>
    <d v="2020-11-14T08:25:00"/>
    <x v="49"/>
    <d v="1899-12-30T08:25:00"/>
    <x v="1"/>
    <x v="127"/>
    <x v="0"/>
    <s v="Kadir Demirtaş"/>
    <x v="2"/>
    <x v="11"/>
    <n v="7"/>
    <n v="1240"/>
    <x v="75"/>
    <x v="0"/>
  </r>
  <r>
    <d v="2020-11-24T10:34:00"/>
    <x v="59"/>
    <d v="1899-12-30T10:34:00"/>
    <x v="0"/>
    <x v="128"/>
    <x v="1"/>
    <s v="Nurdan Kılıç"/>
    <x v="4"/>
    <x v="13"/>
    <n v="9"/>
    <n v="8740"/>
    <x v="76"/>
    <x v="2"/>
  </r>
  <r>
    <d v="2020-02-11T12:39:00"/>
    <x v="104"/>
    <d v="1899-12-30T12:39:00"/>
    <x v="1"/>
    <x v="129"/>
    <x v="0"/>
    <s v="Öğütmen Koç"/>
    <x v="7"/>
    <x v="5"/>
    <n v="3"/>
    <n v="950"/>
    <x v="65"/>
    <x v="0"/>
  </r>
  <r>
    <d v="2020-09-23T18:30:00"/>
    <x v="56"/>
    <d v="1899-12-30T18:30:00"/>
    <x v="2"/>
    <x v="130"/>
    <x v="0"/>
    <s v="Fazlı Alpsan Gökmen"/>
    <x v="5"/>
    <x v="2"/>
    <n v="9"/>
    <n v="75"/>
    <x v="45"/>
    <x v="0"/>
  </r>
  <r>
    <d v="2020-03-28T08:23:00"/>
    <x v="105"/>
    <d v="1899-12-30T08:23:00"/>
    <x v="2"/>
    <x v="131"/>
    <x v="0"/>
    <s v="Selma Sözen"/>
    <x v="1"/>
    <x v="7"/>
    <n v="4"/>
    <n v="3520"/>
    <x v="35"/>
    <x v="1"/>
  </r>
  <r>
    <d v="2020-03-23T13:10:00"/>
    <x v="57"/>
    <d v="1899-12-30T13:10:00"/>
    <x v="2"/>
    <x v="132"/>
    <x v="0"/>
    <s v="Adem Balaban"/>
    <x v="2"/>
    <x v="7"/>
    <n v="5"/>
    <n v="3520"/>
    <x v="13"/>
    <x v="1"/>
  </r>
  <r>
    <d v="2020-07-03T11:58:00"/>
    <x v="90"/>
    <d v="1899-12-30T11:58:00"/>
    <x v="2"/>
    <x v="133"/>
    <x v="1"/>
    <s v="Cem Topaloğlu"/>
    <x v="2"/>
    <x v="0"/>
    <n v="6"/>
    <n v="25"/>
    <x v="64"/>
    <x v="0"/>
  </r>
  <r>
    <d v="2020-06-21T16:17:00"/>
    <x v="106"/>
    <d v="1899-12-30T16:17:00"/>
    <x v="2"/>
    <x v="134"/>
    <x v="2"/>
    <s v="Mukaddes Şen"/>
    <x v="2"/>
    <x v="10"/>
    <n v="6"/>
    <n v="5600"/>
    <x v="18"/>
    <x v="2"/>
  </r>
  <r>
    <d v="2020-06-24T09:52:00"/>
    <x v="107"/>
    <d v="1899-12-30T09:52:00"/>
    <x v="2"/>
    <x v="135"/>
    <x v="1"/>
    <s v="Anıl Sarı"/>
    <x v="2"/>
    <x v="13"/>
    <n v="3"/>
    <n v="8740"/>
    <x v="77"/>
    <x v="2"/>
  </r>
  <r>
    <d v="2020-12-16T21:57:00"/>
    <x v="108"/>
    <d v="1899-12-30T21:57:00"/>
    <x v="1"/>
    <x v="136"/>
    <x v="0"/>
    <s v="Serhan Akdeniz"/>
    <x v="2"/>
    <x v="0"/>
    <n v="8"/>
    <n v="25"/>
    <x v="0"/>
    <x v="0"/>
  </r>
  <r>
    <d v="2020-02-27T14:07:00"/>
    <x v="109"/>
    <d v="1899-12-30T14:07:00"/>
    <x v="2"/>
    <x v="137"/>
    <x v="2"/>
    <s v="Berçem Özdemir"/>
    <x v="8"/>
    <x v="11"/>
    <n v="10"/>
    <n v="1240"/>
    <x v="78"/>
    <x v="1"/>
  </r>
  <r>
    <d v="2020-09-21T14:46:00"/>
    <x v="110"/>
    <d v="1899-12-30T14:46:00"/>
    <x v="1"/>
    <x v="138"/>
    <x v="2"/>
    <s v="Murat Yılmaz"/>
    <x v="8"/>
    <x v="13"/>
    <n v="7"/>
    <n v="8740"/>
    <x v="30"/>
    <x v="2"/>
  </r>
  <r>
    <d v="2020-01-20T18:53:00"/>
    <x v="111"/>
    <d v="1899-12-30T18:53:00"/>
    <x v="2"/>
    <x v="139"/>
    <x v="0"/>
    <s v="Aydın Gayretli Aydın"/>
    <x v="4"/>
    <x v="7"/>
    <n v="7"/>
    <n v="3520"/>
    <x v="79"/>
    <x v="2"/>
  </r>
  <r>
    <d v="2020-11-28T22:04:00"/>
    <x v="112"/>
    <d v="1899-12-30T22:04:00"/>
    <x v="1"/>
    <x v="140"/>
    <x v="1"/>
    <s v="Özlem Eser"/>
    <x v="0"/>
    <x v="7"/>
    <n v="6"/>
    <n v="3520"/>
    <x v="29"/>
    <x v="2"/>
  </r>
  <r>
    <d v="2020-06-16T13:27:00"/>
    <x v="23"/>
    <d v="1899-12-30T13:27:00"/>
    <x v="2"/>
    <x v="141"/>
    <x v="2"/>
    <s v="Ergül Sanhal"/>
    <x v="7"/>
    <x v="9"/>
    <n v="7"/>
    <n v="3650"/>
    <x v="80"/>
    <x v="2"/>
  </r>
  <r>
    <d v="2020-01-17T08:44:00"/>
    <x v="113"/>
    <d v="1899-12-30T08:44:00"/>
    <x v="2"/>
    <x v="142"/>
    <x v="2"/>
    <s v="Alevtina Altınboğa"/>
    <x v="4"/>
    <x v="12"/>
    <n v="5"/>
    <n v="645"/>
    <x v="23"/>
    <x v="0"/>
  </r>
  <r>
    <d v="2020-06-26T16:08:00"/>
    <x v="31"/>
    <d v="1899-12-30T16:08:00"/>
    <x v="2"/>
    <x v="143"/>
    <x v="0"/>
    <s v="Ersegun Kişi"/>
    <x v="3"/>
    <x v="0"/>
    <n v="8"/>
    <n v="25"/>
    <x v="0"/>
    <x v="0"/>
  </r>
  <r>
    <d v="2020-12-26T21:08:00"/>
    <x v="114"/>
    <d v="1899-12-30T21:08:00"/>
    <x v="1"/>
    <x v="144"/>
    <x v="1"/>
    <s v="Kemal Ünsal"/>
    <x v="4"/>
    <x v="0"/>
    <n v="8"/>
    <n v="25"/>
    <x v="0"/>
    <x v="0"/>
  </r>
  <r>
    <d v="2020-04-28T15:48:00"/>
    <x v="16"/>
    <d v="1899-12-30T15:48:00"/>
    <x v="2"/>
    <x v="145"/>
    <x v="2"/>
    <s v="Nuri Metineren"/>
    <x v="7"/>
    <x v="2"/>
    <n v="4"/>
    <n v="75"/>
    <x v="81"/>
    <x v="0"/>
  </r>
  <r>
    <d v="2020-06-15T17:37:00"/>
    <x v="115"/>
    <d v="1899-12-30T17:37:00"/>
    <x v="2"/>
    <x v="146"/>
    <x v="1"/>
    <s v="Hale Kalem"/>
    <x v="1"/>
    <x v="5"/>
    <n v="8"/>
    <n v="950"/>
    <x v="10"/>
    <x v="0"/>
  </r>
  <r>
    <d v="2020-11-07T22:29:00"/>
    <x v="116"/>
    <d v="1899-12-30T22:29:00"/>
    <x v="1"/>
    <x v="147"/>
    <x v="2"/>
    <s v="Onar Şekerci"/>
    <x v="2"/>
    <x v="3"/>
    <n v="9"/>
    <n v="850"/>
    <x v="72"/>
    <x v="0"/>
  </r>
  <r>
    <d v="2020-02-20T17:08:00"/>
    <x v="22"/>
    <d v="1899-12-30T17:08:00"/>
    <x v="1"/>
    <x v="148"/>
    <x v="2"/>
    <s v="Fatih Bayraktaroğlu"/>
    <x v="8"/>
    <x v="10"/>
    <n v="9"/>
    <n v="5600"/>
    <x v="31"/>
    <x v="2"/>
  </r>
  <r>
    <d v="2020-05-23T21:44:00"/>
    <x v="117"/>
    <d v="1899-12-30T21:44:00"/>
    <x v="2"/>
    <x v="149"/>
    <x v="0"/>
    <s v="Esra Acar"/>
    <x v="2"/>
    <x v="3"/>
    <n v="6"/>
    <n v="850"/>
    <x v="8"/>
    <x v="0"/>
  </r>
  <r>
    <d v="2020-05-12T13:24:00"/>
    <x v="67"/>
    <d v="1899-12-30T13:24:00"/>
    <x v="2"/>
    <x v="150"/>
    <x v="1"/>
    <s v="Pınar Büyükcam"/>
    <x v="6"/>
    <x v="7"/>
    <n v="7"/>
    <n v="3520"/>
    <x v="79"/>
    <x v="2"/>
  </r>
  <r>
    <d v="2020-05-19T21:17:00"/>
    <x v="118"/>
    <d v="1899-12-30T21:17:00"/>
    <x v="2"/>
    <x v="151"/>
    <x v="2"/>
    <s v="Şahabettin Kaba"/>
    <x v="7"/>
    <x v="4"/>
    <n v="9"/>
    <n v="620"/>
    <x v="7"/>
    <x v="0"/>
  </r>
  <r>
    <d v="2020-06-17T15:43:00"/>
    <x v="81"/>
    <d v="1899-12-30T15:43:00"/>
    <x v="2"/>
    <x v="152"/>
    <x v="1"/>
    <s v="Hüseyin Saf"/>
    <x v="4"/>
    <x v="9"/>
    <n v="8"/>
    <n v="3650"/>
    <x v="47"/>
    <x v="2"/>
  </r>
  <r>
    <d v="2020-05-01T08:33:00"/>
    <x v="119"/>
    <d v="1899-12-30T08:33:00"/>
    <x v="1"/>
    <x v="153"/>
    <x v="0"/>
    <s v="Ömer Öztürk"/>
    <x v="0"/>
    <x v="2"/>
    <n v="6"/>
    <n v="75"/>
    <x v="39"/>
    <x v="0"/>
  </r>
  <r>
    <d v="2020-09-25T09:41:00"/>
    <x v="120"/>
    <d v="1899-12-30T09:41:00"/>
    <x v="0"/>
    <x v="154"/>
    <x v="0"/>
    <s v="Evrim Değirmenci"/>
    <x v="4"/>
    <x v="9"/>
    <n v="4"/>
    <n v="3650"/>
    <x v="17"/>
    <x v="1"/>
  </r>
  <r>
    <d v="2020-12-26T21:14:00"/>
    <x v="114"/>
    <d v="1899-12-30T21:14:00"/>
    <x v="1"/>
    <x v="155"/>
    <x v="2"/>
    <s v="Kürşat Akyol"/>
    <x v="2"/>
    <x v="5"/>
    <n v="9"/>
    <n v="950"/>
    <x v="82"/>
    <x v="0"/>
  </r>
  <r>
    <d v="2020-11-06T20:24:00"/>
    <x v="20"/>
    <d v="1899-12-30T20:24:00"/>
    <x v="2"/>
    <x v="156"/>
    <x v="1"/>
    <s v="Gülden Boduroğlu"/>
    <x v="6"/>
    <x v="2"/>
    <n v="5"/>
    <n v="75"/>
    <x v="40"/>
    <x v="0"/>
  </r>
  <r>
    <d v="2020-10-15T09:59:00"/>
    <x v="17"/>
    <d v="1899-12-30T09:59:00"/>
    <x v="2"/>
    <x v="157"/>
    <x v="1"/>
    <s v="Serhat Öztürk"/>
    <x v="1"/>
    <x v="11"/>
    <n v="7"/>
    <n v="1240"/>
    <x v="75"/>
    <x v="0"/>
  </r>
  <r>
    <d v="2020-07-21T17:05:00"/>
    <x v="121"/>
    <d v="1899-12-30T17:05:00"/>
    <x v="0"/>
    <x v="158"/>
    <x v="0"/>
    <s v="Sema Ak"/>
    <x v="2"/>
    <x v="6"/>
    <n v="10"/>
    <n v="2400"/>
    <x v="9"/>
    <x v="2"/>
  </r>
  <r>
    <d v="2020-11-25T21:18:00"/>
    <x v="122"/>
    <d v="1899-12-30T21:18:00"/>
    <x v="2"/>
    <x v="159"/>
    <x v="0"/>
    <s v="Fazlı Çetin"/>
    <x v="4"/>
    <x v="4"/>
    <n v="9"/>
    <n v="620"/>
    <x v="7"/>
    <x v="0"/>
  </r>
  <r>
    <d v="2020-12-02T21:59:00"/>
    <x v="7"/>
    <d v="1899-12-30T21:59:00"/>
    <x v="2"/>
    <x v="160"/>
    <x v="1"/>
    <s v="Nuri Demirtaş"/>
    <x v="8"/>
    <x v="5"/>
    <n v="3"/>
    <n v="950"/>
    <x v="65"/>
    <x v="0"/>
  </r>
  <r>
    <d v="2020-07-07T09:48:00"/>
    <x v="123"/>
    <d v="1899-12-30T09:48:00"/>
    <x v="1"/>
    <x v="161"/>
    <x v="0"/>
    <s v="Ayşe Nar"/>
    <x v="3"/>
    <x v="5"/>
    <n v="6"/>
    <n v="950"/>
    <x v="51"/>
    <x v="0"/>
  </r>
  <r>
    <d v="2020-05-17T16:12:00"/>
    <x v="86"/>
    <d v="1899-12-30T16:12:00"/>
    <x v="2"/>
    <x v="162"/>
    <x v="0"/>
    <s v="Mine Canacankatan"/>
    <x v="8"/>
    <x v="1"/>
    <n v="6"/>
    <n v="36"/>
    <x v="22"/>
    <x v="0"/>
  </r>
  <r>
    <d v="2020-04-15T22:11:00"/>
    <x v="124"/>
    <d v="1899-12-30T22:11:00"/>
    <x v="2"/>
    <x v="163"/>
    <x v="0"/>
    <s v="Ceyda Günay"/>
    <x v="7"/>
    <x v="12"/>
    <n v="5"/>
    <n v="645"/>
    <x v="23"/>
    <x v="0"/>
  </r>
  <r>
    <d v="2020-09-14T11:59:00"/>
    <x v="102"/>
    <d v="1899-12-30T11:59:00"/>
    <x v="2"/>
    <x v="164"/>
    <x v="2"/>
    <s v="Sinan Çay"/>
    <x v="6"/>
    <x v="9"/>
    <n v="4"/>
    <n v="3650"/>
    <x v="17"/>
    <x v="1"/>
  </r>
  <r>
    <d v="2020-10-01T08:43:00"/>
    <x v="125"/>
    <d v="1899-12-30T08:43:00"/>
    <x v="2"/>
    <x v="165"/>
    <x v="1"/>
    <s v="Ergül Uzun"/>
    <x v="0"/>
    <x v="0"/>
    <n v="6"/>
    <n v="25"/>
    <x v="64"/>
    <x v="0"/>
  </r>
  <r>
    <d v="2020-05-19T17:45:00"/>
    <x v="118"/>
    <d v="1899-12-30T17:45:00"/>
    <x v="1"/>
    <x v="166"/>
    <x v="0"/>
    <s v="Özgür Özdemir"/>
    <x v="4"/>
    <x v="9"/>
    <n v="8"/>
    <n v="3650"/>
    <x v="47"/>
    <x v="2"/>
  </r>
  <r>
    <d v="2020-03-21T09:14:00"/>
    <x v="51"/>
    <d v="1899-12-30T09:14:00"/>
    <x v="1"/>
    <x v="167"/>
    <x v="1"/>
    <s v="Vedat Eryavuz"/>
    <x v="4"/>
    <x v="0"/>
    <n v="7"/>
    <n v="25"/>
    <x v="48"/>
    <x v="0"/>
  </r>
  <r>
    <d v="2020-01-13T13:33:00"/>
    <x v="42"/>
    <d v="1899-12-30T13:33:00"/>
    <x v="2"/>
    <x v="168"/>
    <x v="2"/>
    <s v="Kenan Gülşan"/>
    <x v="2"/>
    <x v="4"/>
    <n v="6"/>
    <n v="620"/>
    <x v="55"/>
    <x v="0"/>
  </r>
  <r>
    <d v="2020-12-22T14:31:00"/>
    <x v="126"/>
    <d v="1899-12-30T14:31:00"/>
    <x v="2"/>
    <x v="169"/>
    <x v="1"/>
    <s v="Nihal Karakoyun"/>
    <x v="8"/>
    <x v="9"/>
    <n v="5"/>
    <n v="3650"/>
    <x v="83"/>
    <x v="1"/>
  </r>
  <r>
    <d v="2020-02-12T08:52:00"/>
    <x v="32"/>
    <d v="1899-12-30T08:52:00"/>
    <x v="2"/>
    <x v="170"/>
    <x v="2"/>
    <s v="Özlem Uysal"/>
    <x v="7"/>
    <x v="8"/>
    <n v="10"/>
    <n v="230"/>
    <x v="50"/>
    <x v="0"/>
  </r>
  <r>
    <d v="2020-10-01T09:32:00"/>
    <x v="125"/>
    <d v="1899-12-30T09:32:00"/>
    <x v="2"/>
    <x v="171"/>
    <x v="1"/>
    <s v="Onur Arga"/>
    <x v="3"/>
    <x v="5"/>
    <n v="10"/>
    <n v="950"/>
    <x v="5"/>
    <x v="0"/>
  </r>
  <r>
    <d v="2020-07-21T13:48:00"/>
    <x v="121"/>
    <d v="1899-12-30T13:48:00"/>
    <x v="1"/>
    <x v="172"/>
    <x v="1"/>
    <s v="Erdal Yurt"/>
    <x v="3"/>
    <x v="10"/>
    <n v="6"/>
    <n v="5600"/>
    <x v="18"/>
    <x v="2"/>
  </r>
  <r>
    <d v="2020-02-26T14:49:00"/>
    <x v="127"/>
    <d v="1899-12-30T14:49:00"/>
    <x v="1"/>
    <x v="173"/>
    <x v="1"/>
    <s v="Aysel Çatak"/>
    <x v="6"/>
    <x v="2"/>
    <n v="5"/>
    <n v="75"/>
    <x v="40"/>
    <x v="0"/>
  </r>
  <r>
    <d v="2020-01-05T17:01:00"/>
    <x v="128"/>
    <d v="1899-12-30T17:01:00"/>
    <x v="2"/>
    <x v="174"/>
    <x v="0"/>
    <s v="İbrahim Mercan"/>
    <x v="4"/>
    <x v="9"/>
    <n v="5"/>
    <n v="3650"/>
    <x v="83"/>
    <x v="1"/>
  </r>
  <r>
    <d v="2020-09-26T20:26:00"/>
    <x v="11"/>
    <d v="1899-12-30T20:26:00"/>
    <x v="2"/>
    <x v="175"/>
    <x v="0"/>
    <s v="Günay Korkmaz"/>
    <x v="1"/>
    <x v="4"/>
    <n v="9"/>
    <n v="620"/>
    <x v="7"/>
    <x v="0"/>
  </r>
  <r>
    <d v="2020-12-16T08:19:00"/>
    <x v="108"/>
    <d v="1899-12-30T08:19:00"/>
    <x v="2"/>
    <x v="176"/>
    <x v="0"/>
    <s v="Tuba Çetinkor"/>
    <x v="4"/>
    <x v="8"/>
    <n v="5"/>
    <n v="230"/>
    <x v="21"/>
    <x v="0"/>
  </r>
  <r>
    <d v="2020-05-05T09:30:00"/>
    <x v="129"/>
    <d v="1899-12-30T09:30:00"/>
    <x v="2"/>
    <x v="177"/>
    <x v="2"/>
    <s v="Mutlu Sayın"/>
    <x v="1"/>
    <x v="7"/>
    <n v="10"/>
    <n v="3520"/>
    <x v="63"/>
    <x v="2"/>
  </r>
  <r>
    <d v="2020-04-07T18:25:00"/>
    <x v="130"/>
    <d v="1899-12-30T18:25:00"/>
    <x v="2"/>
    <x v="178"/>
    <x v="1"/>
    <s v="Reşit Yıldız"/>
    <x v="1"/>
    <x v="4"/>
    <n v="7"/>
    <n v="620"/>
    <x v="4"/>
    <x v="0"/>
  </r>
  <r>
    <d v="2020-11-13T18:01:00"/>
    <x v="41"/>
    <d v="1899-12-30T18:01:00"/>
    <x v="2"/>
    <x v="179"/>
    <x v="0"/>
    <s v="İbrahim Sari"/>
    <x v="6"/>
    <x v="5"/>
    <n v="3"/>
    <n v="950"/>
    <x v="65"/>
    <x v="0"/>
  </r>
  <r>
    <d v="2020-01-10T18:54:00"/>
    <x v="131"/>
    <d v="1899-12-30T18:54:00"/>
    <x v="2"/>
    <x v="180"/>
    <x v="2"/>
    <s v="Mahmut Kılıç"/>
    <x v="5"/>
    <x v="10"/>
    <n v="7"/>
    <n v="5600"/>
    <x v="62"/>
    <x v="2"/>
  </r>
  <r>
    <d v="2020-01-27T16:29:00"/>
    <x v="132"/>
    <d v="1899-12-30T16:29:00"/>
    <x v="2"/>
    <x v="181"/>
    <x v="2"/>
    <s v="Seda Özen"/>
    <x v="0"/>
    <x v="13"/>
    <n v="10"/>
    <n v="8740"/>
    <x v="70"/>
    <x v="2"/>
  </r>
  <r>
    <d v="2020-03-17T08:03:00"/>
    <x v="133"/>
    <d v="1899-12-30T08:03:00"/>
    <x v="0"/>
    <x v="182"/>
    <x v="1"/>
    <s v="İner Köksal"/>
    <x v="3"/>
    <x v="11"/>
    <n v="5"/>
    <n v="1240"/>
    <x v="16"/>
    <x v="0"/>
  </r>
  <r>
    <d v="2020-10-02T20:07:00"/>
    <x v="2"/>
    <d v="1899-12-30T20:07:00"/>
    <x v="0"/>
    <x v="183"/>
    <x v="1"/>
    <s v="Ergülü Eşmen"/>
    <x v="2"/>
    <x v="4"/>
    <n v="8"/>
    <n v="620"/>
    <x v="28"/>
    <x v="0"/>
  </r>
  <r>
    <d v="2020-12-03T20:23:00"/>
    <x v="134"/>
    <d v="1899-12-30T20:23:00"/>
    <x v="3"/>
    <x v="184"/>
    <x v="2"/>
    <s v="Neslihan Ünal"/>
    <x v="4"/>
    <x v="13"/>
    <n v="9"/>
    <n v="8740"/>
    <x v="76"/>
    <x v="2"/>
  </r>
  <r>
    <d v="2020-09-24T08:45:00"/>
    <x v="135"/>
    <d v="1899-12-30T08:45:00"/>
    <x v="1"/>
    <x v="185"/>
    <x v="1"/>
    <s v="Zorlu Karayiğit"/>
    <x v="5"/>
    <x v="7"/>
    <n v="10"/>
    <n v="3520"/>
    <x v="63"/>
    <x v="2"/>
  </r>
  <r>
    <d v="2020-09-18T22:10:00"/>
    <x v="136"/>
    <d v="1899-12-30T22:10:00"/>
    <x v="2"/>
    <x v="186"/>
    <x v="0"/>
    <s v="Öznur Aydın"/>
    <x v="4"/>
    <x v="10"/>
    <n v="7"/>
    <n v="5600"/>
    <x v="62"/>
    <x v="2"/>
  </r>
  <r>
    <d v="2020-08-21T09:34:00"/>
    <x v="137"/>
    <d v="1899-12-30T09:34:00"/>
    <x v="2"/>
    <x v="187"/>
    <x v="0"/>
    <s v="Onur Dumlu"/>
    <x v="5"/>
    <x v="12"/>
    <n v="5"/>
    <n v="645"/>
    <x v="23"/>
    <x v="0"/>
  </r>
  <r>
    <d v="2020-10-26T17:24:00"/>
    <x v="54"/>
    <d v="1899-12-30T17:24:00"/>
    <x v="2"/>
    <x v="188"/>
    <x v="1"/>
    <s v="Cansu Kartal"/>
    <x v="5"/>
    <x v="13"/>
    <n v="8"/>
    <n v="8740"/>
    <x v="84"/>
    <x v="2"/>
  </r>
  <r>
    <d v="2020-02-25T08:51:00"/>
    <x v="138"/>
    <d v="1899-12-30T08:51:00"/>
    <x v="1"/>
    <x v="189"/>
    <x v="2"/>
    <s v="Mustafa Şanlıkan"/>
    <x v="2"/>
    <x v="12"/>
    <n v="9"/>
    <n v="645"/>
    <x v="59"/>
    <x v="0"/>
  </r>
  <r>
    <d v="2020-11-27T20:30:00"/>
    <x v="139"/>
    <d v="1899-12-30T20:30:00"/>
    <x v="1"/>
    <x v="190"/>
    <x v="1"/>
    <s v="İbrahim Asoğlu"/>
    <x v="1"/>
    <x v="0"/>
    <n v="4"/>
    <n v="25"/>
    <x v="85"/>
    <x v="0"/>
  </r>
  <r>
    <d v="2020-06-04T12:36:00"/>
    <x v="140"/>
    <d v="1899-12-30T12:36:00"/>
    <x v="2"/>
    <x v="191"/>
    <x v="0"/>
    <s v="Bilgin Türkay"/>
    <x v="3"/>
    <x v="13"/>
    <n v="3"/>
    <n v="8740"/>
    <x v="77"/>
    <x v="2"/>
  </r>
  <r>
    <d v="2020-08-21T17:42:00"/>
    <x v="137"/>
    <d v="1899-12-30T17:42:00"/>
    <x v="2"/>
    <x v="192"/>
    <x v="0"/>
    <s v="Derviş Yüzbaşıoğlu"/>
    <x v="3"/>
    <x v="2"/>
    <n v="10"/>
    <n v="75"/>
    <x v="11"/>
    <x v="0"/>
  </r>
  <r>
    <d v="2020-04-09T19:19:00"/>
    <x v="141"/>
    <d v="1899-12-30T19:19:00"/>
    <x v="1"/>
    <x v="193"/>
    <x v="0"/>
    <s v="Genç Talas"/>
    <x v="8"/>
    <x v="13"/>
    <n v="5"/>
    <n v="8740"/>
    <x v="86"/>
    <x v="2"/>
  </r>
  <r>
    <d v="2020-09-10T19:07:00"/>
    <x v="142"/>
    <d v="1899-12-30T19:07:00"/>
    <x v="1"/>
    <x v="194"/>
    <x v="2"/>
    <s v="Haççe Yavuz"/>
    <x v="3"/>
    <x v="12"/>
    <n v="10"/>
    <n v="645"/>
    <x v="34"/>
    <x v="0"/>
  </r>
  <r>
    <d v="2020-01-11T11:02:00"/>
    <x v="143"/>
    <d v="1899-12-30T11:02:00"/>
    <x v="0"/>
    <x v="195"/>
    <x v="2"/>
    <s v="Esra Eşkazan"/>
    <x v="0"/>
    <x v="8"/>
    <n v="4"/>
    <n v="230"/>
    <x v="41"/>
    <x v="0"/>
  </r>
  <r>
    <d v="2020-01-08T09:28:00"/>
    <x v="27"/>
    <d v="1899-12-30T09:28:00"/>
    <x v="2"/>
    <x v="196"/>
    <x v="2"/>
    <s v="Jale Saf"/>
    <x v="4"/>
    <x v="2"/>
    <n v="8"/>
    <n v="75"/>
    <x v="57"/>
    <x v="0"/>
  </r>
  <r>
    <d v="2020-03-21T16:43:00"/>
    <x v="51"/>
    <d v="1899-12-30T16:43:00"/>
    <x v="1"/>
    <x v="197"/>
    <x v="0"/>
    <s v="İklil Karacan"/>
    <x v="0"/>
    <x v="5"/>
    <n v="5"/>
    <n v="950"/>
    <x v="44"/>
    <x v="0"/>
  </r>
  <r>
    <d v="2020-02-24T21:56:00"/>
    <x v="66"/>
    <d v="1899-12-30T21:56:00"/>
    <x v="0"/>
    <x v="198"/>
    <x v="1"/>
    <s v="Elif Gündüz"/>
    <x v="8"/>
    <x v="13"/>
    <n v="8"/>
    <n v="8740"/>
    <x v="84"/>
    <x v="2"/>
  </r>
  <r>
    <d v="2020-07-23T11:50:00"/>
    <x v="144"/>
    <d v="1899-12-30T11:50:00"/>
    <x v="0"/>
    <x v="199"/>
    <x v="0"/>
    <s v="Hayati Atay"/>
    <x v="1"/>
    <x v="3"/>
    <n v="8"/>
    <n v="850"/>
    <x v="3"/>
    <x v="0"/>
  </r>
  <r>
    <d v="2020-02-13T11:41:00"/>
    <x v="145"/>
    <d v="1899-12-30T11:41:00"/>
    <x v="0"/>
    <x v="200"/>
    <x v="1"/>
    <s v="Birsen Gündoğdu"/>
    <x v="2"/>
    <x v="3"/>
    <n v="4"/>
    <n v="850"/>
    <x v="87"/>
    <x v="0"/>
  </r>
  <r>
    <d v="2020-07-27T21:36:00"/>
    <x v="146"/>
    <d v="1899-12-30T21:36:00"/>
    <x v="2"/>
    <x v="201"/>
    <x v="1"/>
    <s v="Özgün Çatak"/>
    <x v="8"/>
    <x v="6"/>
    <n v="4"/>
    <n v="2400"/>
    <x v="25"/>
    <x v="0"/>
  </r>
  <r>
    <d v="2020-09-25T13:06:00"/>
    <x v="120"/>
    <d v="1899-12-30T13:06:00"/>
    <x v="0"/>
    <x v="202"/>
    <x v="2"/>
    <s v="Serhat Urfalı"/>
    <x v="2"/>
    <x v="5"/>
    <n v="7"/>
    <n v="950"/>
    <x v="88"/>
    <x v="0"/>
  </r>
  <r>
    <d v="2020-05-26T21:57:00"/>
    <x v="147"/>
    <d v="1899-12-30T21:57:00"/>
    <x v="0"/>
    <x v="203"/>
    <x v="1"/>
    <s v="Fatma Çelik"/>
    <x v="6"/>
    <x v="12"/>
    <n v="7"/>
    <n v="645"/>
    <x v="73"/>
    <x v="0"/>
  </r>
  <r>
    <d v="2020-05-09T16:22:00"/>
    <x v="148"/>
    <d v="1899-12-30T16:22:00"/>
    <x v="2"/>
    <x v="204"/>
    <x v="1"/>
    <s v="Pınar Balal"/>
    <x v="4"/>
    <x v="1"/>
    <n v="5"/>
    <n v="36"/>
    <x v="1"/>
    <x v="0"/>
  </r>
  <r>
    <d v="2020-06-08T17:12:00"/>
    <x v="149"/>
    <d v="1899-12-30T17:12:00"/>
    <x v="2"/>
    <x v="205"/>
    <x v="1"/>
    <s v="Hilmi Öğütmen Koç"/>
    <x v="6"/>
    <x v="5"/>
    <n v="8"/>
    <n v="950"/>
    <x v="10"/>
    <x v="0"/>
  </r>
  <r>
    <d v="2020-06-23T09:54:00"/>
    <x v="62"/>
    <d v="1899-12-30T09:54:00"/>
    <x v="0"/>
    <x v="206"/>
    <x v="0"/>
    <s v="Hayati Ünlü"/>
    <x v="0"/>
    <x v="12"/>
    <n v="5"/>
    <n v="645"/>
    <x v="23"/>
    <x v="0"/>
  </r>
  <r>
    <d v="2020-06-06T13:14:00"/>
    <x v="150"/>
    <d v="1899-12-30T13:14:00"/>
    <x v="2"/>
    <x v="207"/>
    <x v="2"/>
    <s v="Nuran Öziş"/>
    <x v="3"/>
    <x v="13"/>
    <n v="9"/>
    <n v="8740"/>
    <x v="76"/>
    <x v="2"/>
  </r>
  <r>
    <d v="2020-04-15T17:29:00"/>
    <x v="124"/>
    <d v="1899-12-30T17:29:00"/>
    <x v="2"/>
    <x v="208"/>
    <x v="2"/>
    <s v="Fatih Dilli"/>
    <x v="6"/>
    <x v="5"/>
    <n v="10"/>
    <n v="950"/>
    <x v="5"/>
    <x v="0"/>
  </r>
  <r>
    <d v="2020-09-03T15:18:00"/>
    <x v="4"/>
    <d v="1899-12-30T15:18:00"/>
    <x v="2"/>
    <x v="209"/>
    <x v="2"/>
    <s v="Elif Filiz"/>
    <x v="3"/>
    <x v="13"/>
    <n v="9"/>
    <n v="8740"/>
    <x v="76"/>
    <x v="2"/>
  </r>
  <r>
    <d v="2020-02-13T10:31:00"/>
    <x v="145"/>
    <d v="1899-12-30T10:31:00"/>
    <x v="3"/>
    <x v="210"/>
    <x v="2"/>
    <s v="Aydın Merden"/>
    <x v="3"/>
    <x v="2"/>
    <n v="7"/>
    <n v="75"/>
    <x v="66"/>
    <x v="0"/>
  </r>
  <r>
    <d v="2020-11-05T12:07:00"/>
    <x v="151"/>
    <d v="1899-12-30T12:07:00"/>
    <x v="2"/>
    <x v="211"/>
    <x v="0"/>
    <s v="Emre Aksoy"/>
    <x v="8"/>
    <x v="3"/>
    <n v="8"/>
    <n v="850"/>
    <x v="3"/>
    <x v="0"/>
  </r>
  <r>
    <d v="2020-03-15T08:28:00"/>
    <x v="152"/>
    <d v="1899-12-30T08:28:00"/>
    <x v="2"/>
    <x v="212"/>
    <x v="2"/>
    <s v="Nuri Tavşan"/>
    <x v="4"/>
    <x v="1"/>
    <n v="9"/>
    <n v="36"/>
    <x v="12"/>
    <x v="0"/>
  </r>
  <r>
    <d v="2020-04-15T21:08:00"/>
    <x v="124"/>
    <d v="1899-12-30T21:08:00"/>
    <x v="2"/>
    <x v="213"/>
    <x v="0"/>
    <s v="Münever Baloğlu"/>
    <x v="8"/>
    <x v="11"/>
    <n v="8"/>
    <n v="1240"/>
    <x v="43"/>
    <x v="0"/>
  </r>
  <r>
    <d v="2020-11-18T08:44:00"/>
    <x v="153"/>
    <d v="1899-12-30T08:44:00"/>
    <x v="1"/>
    <x v="214"/>
    <x v="2"/>
    <s v="Ferhan Akdeniz"/>
    <x v="5"/>
    <x v="11"/>
    <n v="3"/>
    <n v="1240"/>
    <x v="55"/>
    <x v="0"/>
  </r>
  <r>
    <d v="2020-12-02T22:22:00"/>
    <x v="7"/>
    <d v="1899-12-30T22:22:00"/>
    <x v="1"/>
    <x v="215"/>
    <x v="1"/>
    <s v="İhsan Evrenos"/>
    <x v="4"/>
    <x v="1"/>
    <n v="8"/>
    <n v="36"/>
    <x v="36"/>
    <x v="0"/>
  </r>
  <r>
    <d v="2020-03-15T16:11:00"/>
    <x v="152"/>
    <d v="1899-12-30T16:11:00"/>
    <x v="1"/>
    <x v="216"/>
    <x v="1"/>
    <s v="Nevriye Duman"/>
    <x v="3"/>
    <x v="13"/>
    <n v="6"/>
    <n v="8740"/>
    <x v="89"/>
    <x v="2"/>
  </r>
  <r>
    <d v="2020-04-05T17:18:00"/>
    <x v="154"/>
    <d v="1899-12-30T17:18:00"/>
    <x v="0"/>
    <x v="217"/>
    <x v="2"/>
    <s v="Latife Havas"/>
    <x v="3"/>
    <x v="6"/>
    <n v="10"/>
    <n v="2400"/>
    <x v="9"/>
    <x v="2"/>
  </r>
  <r>
    <d v="2020-05-23T08:13:00"/>
    <x v="117"/>
    <d v="1899-12-30T08:13:00"/>
    <x v="2"/>
    <x v="218"/>
    <x v="0"/>
    <s v="Akcan Paksoy"/>
    <x v="8"/>
    <x v="4"/>
    <n v="8"/>
    <n v="620"/>
    <x v="28"/>
    <x v="0"/>
  </r>
  <r>
    <d v="2020-06-27T22:07:00"/>
    <x v="155"/>
    <d v="1899-12-30T22:07:00"/>
    <x v="2"/>
    <x v="219"/>
    <x v="1"/>
    <s v="Ömer Dokumacıoğlu"/>
    <x v="0"/>
    <x v="13"/>
    <n v="5"/>
    <n v="8740"/>
    <x v="86"/>
    <x v="2"/>
  </r>
  <r>
    <d v="2020-09-16T08:13:00"/>
    <x v="156"/>
    <d v="1899-12-30T08:13:00"/>
    <x v="1"/>
    <x v="220"/>
    <x v="2"/>
    <s v="Seda Baygeldi"/>
    <x v="1"/>
    <x v="3"/>
    <n v="8"/>
    <n v="850"/>
    <x v="3"/>
    <x v="0"/>
  </r>
  <r>
    <d v="2020-12-08T17:12:00"/>
    <x v="88"/>
    <d v="1899-12-30T17:12:00"/>
    <x v="2"/>
    <x v="221"/>
    <x v="0"/>
    <s v="Arda Özen"/>
    <x v="3"/>
    <x v="4"/>
    <n v="3"/>
    <n v="620"/>
    <x v="90"/>
    <x v="0"/>
  </r>
  <r>
    <d v="2020-11-26T22:52:00"/>
    <x v="157"/>
    <d v="1899-12-30T22:52:00"/>
    <x v="2"/>
    <x v="222"/>
    <x v="2"/>
    <s v="Emine Ardıç"/>
    <x v="0"/>
    <x v="11"/>
    <n v="10"/>
    <n v="1240"/>
    <x v="78"/>
    <x v="1"/>
  </r>
  <r>
    <d v="2020-04-02T15:49:00"/>
    <x v="158"/>
    <d v="1899-12-30T15:49:00"/>
    <x v="1"/>
    <x v="223"/>
    <x v="0"/>
    <s v="Birsen Koç"/>
    <x v="8"/>
    <x v="8"/>
    <n v="4"/>
    <n v="230"/>
    <x v="41"/>
    <x v="0"/>
  </r>
  <r>
    <d v="2020-01-27T15:18:00"/>
    <x v="132"/>
    <d v="1899-12-30T15:18:00"/>
    <x v="0"/>
    <x v="224"/>
    <x v="0"/>
    <s v="Burhan Olpak"/>
    <x v="5"/>
    <x v="11"/>
    <n v="6"/>
    <n v="1240"/>
    <x v="67"/>
    <x v="0"/>
  </r>
  <r>
    <d v="2020-09-02T16:36:00"/>
    <x v="159"/>
    <d v="1899-12-30T16:36:00"/>
    <x v="2"/>
    <x v="225"/>
    <x v="0"/>
    <s v="Emel Taşkıran"/>
    <x v="7"/>
    <x v="6"/>
    <n v="7"/>
    <n v="2400"/>
    <x v="91"/>
    <x v="1"/>
  </r>
  <r>
    <d v="2020-06-02T12:21:00"/>
    <x v="160"/>
    <d v="1899-12-30T12:21:00"/>
    <x v="2"/>
    <x v="226"/>
    <x v="1"/>
    <s v="Zehra Erdem"/>
    <x v="0"/>
    <x v="7"/>
    <n v="7"/>
    <n v="3520"/>
    <x v="79"/>
    <x v="2"/>
  </r>
  <r>
    <d v="2020-11-11T16:09:00"/>
    <x v="161"/>
    <d v="1899-12-30T16:09:00"/>
    <x v="0"/>
    <x v="227"/>
    <x v="2"/>
    <s v="Serkan Murt"/>
    <x v="0"/>
    <x v="13"/>
    <n v="10"/>
    <n v="8740"/>
    <x v="70"/>
    <x v="2"/>
  </r>
  <r>
    <d v="2020-02-21T19:32:00"/>
    <x v="162"/>
    <d v="1899-12-30T19:32:00"/>
    <x v="2"/>
    <x v="228"/>
    <x v="1"/>
    <s v="Bengühan Siğa"/>
    <x v="8"/>
    <x v="4"/>
    <n v="10"/>
    <n v="620"/>
    <x v="16"/>
    <x v="0"/>
  </r>
  <r>
    <d v="2020-08-14T09:24:00"/>
    <x v="163"/>
    <d v="1899-12-30T09:24:00"/>
    <x v="1"/>
    <x v="229"/>
    <x v="1"/>
    <s v="Elif Şaşmaz"/>
    <x v="1"/>
    <x v="10"/>
    <n v="5"/>
    <n v="5600"/>
    <x v="69"/>
    <x v="2"/>
  </r>
  <r>
    <d v="2020-02-27T22:37:00"/>
    <x v="109"/>
    <d v="1899-12-30T22:37:00"/>
    <x v="3"/>
    <x v="230"/>
    <x v="2"/>
    <s v="Karacan Erşekerci"/>
    <x v="4"/>
    <x v="9"/>
    <n v="9"/>
    <n v="3650"/>
    <x v="52"/>
    <x v="2"/>
  </r>
  <r>
    <d v="2020-05-05T14:23:00"/>
    <x v="129"/>
    <d v="1899-12-30T14:23:00"/>
    <x v="0"/>
    <x v="231"/>
    <x v="2"/>
    <s v="Şirin Olgaç"/>
    <x v="3"/>
    <x v="7"/>
    <n v="8"/>
    <n v="3520"/>
    <x v="92"/>
    <x v="2"/>
  </r>
  <r>
    <d v="2020-01-08T11:59:00"/>
    <x v="27"/>
    <d v="1899-12-30T11:59:00"/>
    <x v="2"/>
    <x v="232"/>
    <x v="1"/>
    <s v="Münever Aykan"/>
    <x v="7"/>
    <x v="6"/>
    <n v="6"/>
    <n v="2400"/>
    <x v="6"/>
    <x v="1"/>
  </r>
  <r>
    <d v="2020-04-17T08:05:00"/>
    <x v="101"/>
    <d v="1899-12-30T08:05:00"/>
    <x v="1"/>
    <x v="233"/>
    <x v="2"/>
    <s v="Hasibe Sak"/>
    <x v="2"/>
    <x v="1"/>
    <n v="6"/>
    <n v="36"/>
    <x v="22"/>
    <x v="0"/>
  </r>
  <r>
    <d v="2020-10-17T15:57:00"/>
    <x v="164"/>
    <d v="1899-12-30T15:57:00"/>
    <x v="1"/>
    <x v="234"/>
    <x v="2"/>
    <s v="Güven Meşe"/>
    <x v="3"/>
    <x v="11"/>
    <n v="9"/>
    <n v="1240"/>
    <x v="20"/>
    <x v="1"/>
  </r>
  <r>
    <d v="2020-11-14T19:44:00"/>
    <x v="49"/>
    <d v="1899-12-30T19:44:00"/>
    <x v="1"/>
    <x v="235"/>
    <x v="0"/>
    <s v="Songül Kızanoğlu"/>
    <x v="4"/>
    <x v="4"/>
    <n v="9"/>
    <n v="620"/>
    <x v="7"/>
    <x v="0"/>
  </r>
  <r>
    <d v="2020-03-09T11:16:00"/>
    <x v="89"/>
    <d v="1899-12-30T11:16:00"/>
    <x v="2"/>
    <x v="236"/>
    <x v="2"/>
    <s v="Kanık Yüksek"/>
    <x v="1"/>
    <x v="6"/>
    <n v="7"/>
    <n v="2400"/>
    <x v="91"/>
    <x v="1"/>
  </r>
  <r>
    <d v="2020-02-05T19:19:00"/>
    <x v="96"/>
    <d v="1899-12-30T19:19:00"/>
    <x v="2"/>
    <x v="237"/>
    <x v="2"/>
    <s v="Mahmut Çakır"/>
    <x v="5"/>
    <x v="4"/>
    <n v="7"/>
    <n v="620"/>
    <x v="4"/>
    <x v="0"/>
  </r>
  <r>
    <d v="2020-07-12T16:11:00"/>
    <x v="165"/>
    <d v="1899-12-30T16:11:00"/>
    <x v="0"/>
    <x v="238"/>
    <x v="1"/>
    <s v="Ender İlkay"/>
    <x v="4"/>
    <x v="13"/>
    <n v="3"/>
    <n v="8740"/>
    <x v="77"/>
    <x v="2"/>
  </r>
  <r>
    <d v="2020-06-18T12:54:00"/>
    <x v="37"/>
    <d v="1899-12-30T12:54:00"/>
    <x v="2"/>
    <x v="239"/>
    <x v="2"/>
    <s v="Özan Sanhal"/>
    <x v="2"/>
    <x v="8"/>
    <n v="3"/>
    <n v="230"/>
    <x v="14"/>
    <x v="0"/>
  </r>
  <r>
    <d v="2020-04-22T09:08:00"/>
    <x v="33"/>
    <d v="1899-12-30T09:08:00"/>
    <x v="2"/>
    <x v="240"/>
    <x v="0"/>
    <s v="Demet Toprak"/>
    <x v="0"/>
    <x v="8"/>
    <n v="7"/>
    <n v="230"/>
    <x v="19"/>
    <x v="0"/>
  </r>
  <r>
    <d v="2020-01-01T20:13:00"/>
    <x v="166"/>
    <d v="1899-12-30T20:13:00"/>
    <x v="2"/>
    <x v="241"/>
    <x v="1"/>
    <s v="Müge Özcan"/>
    <x v="3"/>
    <x v="10"/>
    <n v="5"/>
    <n v="5600"/>
    <x v="69"/>
    <x v="2"/>
  </r>
  <r>
    <d v="2020-10-27T13:56:00"/>
    <x v="167"/>
    <d v="1899-12-30T13:56:00"/>
    <x v="1"/>
    <x v="242"/>
    <x v="1"/>
    <s v="Betül Yılmaz"/>
    <x v="4"/>
    <x v="2"/>
    <n v="3"/>
    <n v="75"/>
    <x v="2"/>
    <x v="0"/>
  </r>
  <r>
    <d v="2020-01-06T16:37:00"/>
    <x v="58"/>
    <d v="1899-12-30T16:37:00"/>
    <x v="2"/>
    <x v="243"/>
    <x v="0"/>
    <s v="Burçin Öztürk"/>
    <x v="1"/>
    <x v="12"/>
    <n v="4"/>
    <n v="645"/>
    <x v="54"/>
    <x v="0"/>
  </r>
  <r>
    <d v="2020-11-19T08:57:00"/>
    <x v="168"/>
    <d v="1899-12-30T08:57:00"/>
    <x v="1"/>
    <x v="244"/>
    <x v="1"/>
    <s v="Neşe Kurt"/>
    <x v="7"/>
    <x v="6"/>
    <n v="10"/>
    <n v="2400"/>
    <x v="9"/>
    <x v="2"/>
  </r>
  <r>
    <d v="2020-04-06T10:08:00"/>
    <x v="169"/>
    <d v="1899-12-30T10:08:00"/>
    <x v="2"/>
    <x v="245"/>
    <x v="2"/>
    <s v="Pınar Murt"/>
    <x v="6"/>
    <x v="1"/>
    <n v="6"/>
    <n v="36"/>
    <x v="22"/>
    <x v="0"/>
  </r>
  <r>
    <d v="2020-05-25T20:46:00"/>
    <x v="170"/>
    <d v="1899-12-30T20:46:00"/>
    <x v="2"/>
    <x v="246"/>
    <x v="1"/>
    <s v="Ramazan Şaşmaz"/>
    <x v="7"/>
    <x v="12"/>
    <n v="4"/>
    <n v="645"/>
    <x v="54"/>
    <x v="0"/>
  </r>
  <r>
    <d v="2020-07-22T08:25:00"/>
    <x v="171"/>
    <d v="1899-12-30T08:25:00"/>
    <x v="2"/>
    <x v="247"/>
    <x v="1"/>
    <s v="Tuba Orhon"/>
    <x v="0"/>
    <x v="4"/>
    <n v="8"/>
    <n v="620"/>
    <x v="28"/>
    <x v="0"/>
  </r>
  <r>
    <d v="2020-12-22T15:06:00"/>
    <x v="126"/>
    <d v="1899-12-30T15:06:00"/>
    <x v="2"/>
    <x v="248"/>
    <x v="2"/>
    <s v="Nizamettin Karacan"/>
    <x v="2"/>
    <x v="12"/>
    <n v="10"/>
    <n v="645"/>
    <x v="34"/>
    <x v="0"/>
  </r>
  <r>
    <d v="2020-09-19T13:28:00"/>
    <x v="77"/>
    <d v="1899-12-30T13:28:00"/>
    <x v="2"/>
    <x v="249"/>
    <x v="1"/>
    <s v="Özden Söker"/>
    <x v="5"/>
    <x v="8"/>
    <n v="9"/>
    <n v="230"/>
    <x v="93"/>
    <x v="0"/>
  </r>
  <r>
    <d v="2020-07-28T17:22:00"/>
    <x v="172"/>
    <d v="1899-12-30T17:22:00"/>
    <x v="1"/>
    <x v="250"/>
    <x v="1"/>
    <s v="Mustafa Büyükcam"/>
    <x v="5"/>
    <x v="0"/>
    <n v="3"/>
    <n v="25"/>
    <x v="33"/>
    <x v="0"/>
  </r>
  <r>
    <d v="2020-06-17T20:40:00"/>
    <x v="81"/>
    <d v="1899-12-30T20:40:00"/>
    <x v="2"/>
    <x v="251"/>
    <x v="2"/>
    <s v="Ercan Şirzai"/>
    <x v="3"/>
    <x v="3"/>
    <n v="6"/>
    <n v="850"/>
    <x v="8"/>
    <x v="0"/>
  </r>
  <r>
    <d v="2020-06-06T09:45:00"/>
    <x v="150"/>
    <d v="1899-12-30T09:45:00"/>
    <x v="2"/>
    <x v="252"/>
    <x v="0"/>
    <s v="Volkan Akgül"/>
    <x v="5"/>
    <x v="5"/>
    <n v="5"/>
    <n v="950"/>
    <x v="44"/>
    <x v="0"/>
  </r>
  <r>
    <d v="2020-01-24T18:50:00"/>
    <x v="91"/>
    <d v="1899-12-30T18:50:00"/>
    <x v="2"/>
    <x v="253"/>
    <x v="0"/>
    <s v="Kemal Erdem"/>
    <x v="8"/>
    <x v="13"/>
    <n v="3"/>
    <n v="8740"/>
    <x v="77"/>
    <x v="2"/>
  </r>
  <r>
    <d v="2020-04-11T17:13:00"/>
    <x v="173"/>
    <d v="1899-12-30T17:13:00"/>
    <x v="1"/>
    <x v="254"/>
    <x v="1"/>
    <s v="Derya Güvenç"/>
    <x v="6"/>
    <x v="6"/>
    <n v="10"/>
    <n v="2400"/>
    <x v="9"/>
    <x v="2"/>
  </r>
  <r>
    <d v="2020-08-20T20:25:00"/>
    <x v="174"/>
    <d v="1899-12-30T20:25:00"/>
    <x v="1"/>
    <x v="255"/>
    <x v="1"/>
    <s v="Mustafa Duman"/>
    <x v="0"/>
    <x v="3"/>
    <n v="5"/>
    <n v="850"/>
    <x v="94"/>
    <x v="0"/>
  </r>
  <r>
    <d v="2020-07-28T21:15:00"/>
    <x v="172"/>
    <d v="1899-12-30T21:15:00"/>
    <x v="0"/>
    <x v="256"/>
    <x v="2"/>
    <s v="Süleyman Şirzai"/>
    <x v="8"/>
    <x v="13"/>
    <n v="6"/>
    <n v="8740"/>
    <x v="89"/>
    <x v="2"/>
  </r>
  <r>
    <d v="2020-07-14T21:07:00"/>
    <x v="175"/>
    <d v="1899-12-30T21:07:00"/>
    <x v="2"/>
    <x v="257"/>
    <x v="0"/>
    <s v="Demet Bolat"/>
    <x v="3"/>
    <x v="0"/>
    <n v="9"/>
    <n v="25"/>
    <x v="2"/>
    <x v="0"/>
  </r>
  <r>
    <d v="2020-01-16T16:45:00"/>
    <x v="176"/>
    <d v="1899-12-30T16:45:00"/>
    <x v="2"/>
    <x v="258"/>
    <x v="0"/>
    <s v="Ulaş Aslan"/>
    <x v="7"/>
    <x v="7"/>
    <n v="10"/>
    <n v="3520"/>
    <x v="63"/>
    <x v="2"/>
  </r>
  <r>
    <d v="2020-04-26T21:12:00"/>
    <x v="177"/>
    <d v="1899-12-30T21:12:00"/>
    <x v="2"/>
    <x v="259"/>
    <x v="2"/>
    <s v="Gülsen Göksoy"/>
    <x v="4"/>
    <x v="5"/>
    <n v="9"/>
    <n v="950"/>
    <x v="82"/>
    <x v="0"/>
  </r>
  <r>
    <d v="2020-01-22T15:12:00"/>
    <x v="24"/>
    <d v="1899-12-30T15:12:00"/>
    <x v="2"/>
    <x v="260"/>
    <x v="0"/>
    <s v="Tayfun Urfalı"/>
    <x v="0"/>
    <x v="1"/>
    <n v="8"/>
    <n v="36"/>
    <x v="36"/>
    <x v="0"/>
  </r>
  <r>
    <d v="2020-05-28T15:33:00"/>
    <x v="178"/>
    <d v="1899-12-30T15:33:00"/>
    <x v="2"/>
    <x v="261"/>
    <x v="2"/>
    <s v="İsa Merden"/>
    <x v="4"/>
    <x v="10"/>
    <n v="3"/>
    <n v="5600"/>
    <x v="91"/>
    <x v="1"/>
  </r>
  <r>
    <d v="2020-04-16T08:36:00"/>
    <x v="12"/>
    <d v="1899-12-30T08:36:00"/>
    <x v="2"/>
    <x v="262"/>
    <x v="0"/>
    <s v="Gedik Yılmaz"/>
    <x v="2"/>
    <x v="11"/>
    <n v="4"/>
    <n v="1240"/>
    <x v="28"/>
    <x v="0"/>
  </r>
  <r>
    <d v="2020-05-20T14:24:00"/>
    <x v="179"/>
    <d v="1899-12-30T14:24:00"/>
    <x v="2"/>
    <x v="263"/>
    <x v="0"/>
    <s v="Nuri Güngör"/>
    <x v="8"/>
    <x v="11"/>
    <n v="3"/>
    <n v="1240"/>
    <x v="55"/>
    <x v="0"/>
  </r>
  <r>
    <d v="2020-05-10T13:03:00"/>
    <x v="53"/>
    <d v="1899-12-30T13:03:00"/>
    <x v="0"/>
    <x v="264"/>
    <x v="1"/>
    <s v="Tuğra Soydan"/>
    <x v="6"/>
    <x v="8"/>
    <n v="10"/>
    <n v="230"/>
    <x v="50"/>
    <x v="0"/>
  </r>
  <r>
    <d v="2020-10-01T09:22:00"/>
    <x v="125"/>
    <d v="1899-12-30T09:22:00"/>
    <x v="0"/>
    <x v="265"/>
    <x v="2"/>
    <s v="Mücahit Taş"/>
    <x v="2"/>
    <x v="12"/>
    <n v="10"/>
    <n v="645"/>
    <x v="34"/>
    <x v="0"/>
  </r>
  <r>
    <d v="2020-04-12T10:24:00"/>
    <x v="180"/>
    <d v="1899-12-30T10:24:00"/>
    <x v="1"/>
    <x v="266"/>
    <x v="2"/>
    <s v="Nazmi Eren"/>
    <x v="6"/>
    <x v="7"/>
    <n v="3"/>
    <n v="3520"/>
    <x v="95"/>
    <x v="1"/>
  </r>
  <r>
    <d v="2020-04-23T11:59:00"/>
    <x v="181"/>
    <d v="1899-12-30T11:59:00"/>
    <x v="1"/>
    <x v="267"/>
    <x v="0"/>
    <s v="Mehtap Küçükgöncü"/>
    <x v="2"/>
    <x v="11"/>
    <n v="5"/>
    <n v="1240"/>
    <x v="16"/>
    <x v="0"/>
  </r>
  <r>
    <d v="2020-06-12T15:21:00"/>
    <x v="182"/>
    <d v="1899-12-30T15:21:00"/>
    <x v="1"/>
    <x v="268"/>
    <x v="2"/>
    <s v="Gül Hancıoğlu"/>
    <x v="8"/>
    <x v="0"/>
    <n v="5"/>
    <n v="25"/>
    <x v="42"/>
    <x v="0"/>
  </r>
  <r>
    <d v="2020-11-15T10:55:00"/>
    <x v="183"/>
    <d v="1899-12-30T10:55:00"/>
    <x v="2"/>
    <x v="269"/>
    <x v="2"/>
    <s v="Önder Siviş"/>
    <x v="3"/>
    <x v="9"/>
    <n v="7"/>
    <n v="3650"/>
    <x v="80"/>
    <x v="2"/>
  </r>
  <r>
    <d v="2020-06-23T18:08:00"/>
    <x v="62"/>
    <d v="1899-12-30T18:08:00"/>
    <x v="2"/>
    <x v="270"/>
    <x v="2"/>
    <s v="Yılmaz İnal"/>
    <x v="2"/>
    <x v="0"/>
    <n v="7"/>
    <n v="25"/>
    <x v="48"/>
    <x v="0"/>
  </r>
  <r>
    <d v="2020-07-25T15:50:00"/>
    <x v="184"/>
    <d v="1899-12-30T15:50:00"/>
    <x v="2"/>
    <x v="271"/>
    <x v="1"/>
    <s v="Fuat Öcalan"/>
    <x v="8"/>
    <x v="7"/>
    <n v="3"/>
    <n v="3520"/>
    <x v="95"/>
    <x v="1"/>
  </r>
  <r>
    <d v="2020-12-06T10:48:00"/>
    <x v="185"/>
    <d v="1899-12-30T10:48:00"/>
    <x v="2"/>
    <x v="272"/>
    <x v="2"/>
    <s v="Mücahit Yılmaz"/>
    <x v="3"/>
    <x v="9"/>
    <n v="10"/>
    <n v="3650"/>
    <x v="37"/>
    <x v="2"/>
  </r>
  <r>
    <d v="2020-06-21T08:26:00"/>
    <x v="106"/>
    <d v="1899-12-30T08:26:00"/>
    <x v="1"/>
    <x v="273"/>
    <x v="1"/>
    <s v="Meltem Aksel"/>
    <x v="4"/>
    <x v="6"/>
    <n v="9"/>
    <n v="2400"/>
    <x v="74"/>
    <x v="2"/>
  </r>
  <r>
    <d v="2020-09-19T12:04:00"/>
    <x v="77"/>
    <d v="1899-12-30T12:04:00"/>
    <x v="2"/>
    <x v="274"/>
    <x v="2"/>
    <s v="Cihan Karaköse"/>
    <x v="5"/>
    <x v="2"/>
    <n v="10"/>
    <n v="75"/>
    <x v="11"/>
    <x v="0"/>
  </r>
  <r>
    <d v="2020-10-25T19:07:00"/>
    <x v="186"/>
    <d v="1899-12-30T19:07:00"/>
    <x v="1"/>
    <x v="275"/>
    <x v="0"/>
    <s v="Emine Hıdıroğlu"/>
    <x v="5"/>
    <x v="12"/>
    <n v="3"/>
    <n v="645"/>
    <x v="96"/>
    <x v="0"/>
  </r>
  <r>
    <d v="2020-01-08T20:54:00"/>
    <x v="27"/>
    <d v="1899-12-30T20:54:00"/>
    <x v="0"/>
    <x v="276"/>
    <x v="1"/>
    <s v="Bengü Demirhan"/>
    <x v="2"/>
    <x v="7"/>
    <n v="5"/>
    <n v="3520"/>
    <x v="13"/>
    <x v="1"/>
  </r>
  <r>
    <d v="2020-10-06T19:20:00"/>
    <x v="50"/>
    <d v="1899-12-30T19:20:00"/>
    <x v="0"/>
    <x v="277"/>
    <x v="2"/>
    <s v="İlker Müezzinoğlu"/>
    <x v="2"/>
    <x v="8"/>
    <n v="9"/>
    <n v="230"/>
    <x v="93"/>
    <x v="0"/>
  </r>
  <r>
    <d v="2020-07-12T08:33:00"/>
    <x v="165"/>
    <d v="1899-12-30T08:33:00"/>
    <x v="1"/>
    <x v="278"/>
    <x v="2"/>
    <s v="Ergün Akyol"/>
    <x v="3"/>
    <x v="11"/>
    <n v="9"/>
    <n v="1240"/>
    <x v="20"/>
    <x v="1"/>
  </r>
  <r>
    <d v="2020-04-11T14:35:00"/>
    <x v="173"/>
    <d v="1899-12-30T14:35:00"/>
    <x v="2"/>
    <x v="279"/>
    <x v="0"/>
    <s v="Nevroz Gerdan"/>
    <x v="1"/>
    <x v="8"/>
    <n v="9"/>
    <n v="230"/>
    <x v="93"/>
    <x v="0"/>
  </r>
  <r>
    <d v="2020-01-21T12:51:00"/>
    <x v="187"/>
    <d v="1899-12-30T12:51:00"/>
    <x v="2"/>
    <x v="280"/>
    <x v="0"/>
    <s v="Ayşe Akyol"/>
    <x v="5"/>
    <x v="10"/>
    <n v="10"/>
    <n v="5600"/>
    <x v="97"/>
    <x v="2"/>
  </r>
  <r>
    <d v="2020-10-20T14:59:00"/>
    <x v="188"/>
    <d v="1899-12-30T14:59:00"/>
    <x v="2"/>
    <x v="281"/>
    <x v="2"/>
    <s v="Kürşat Kaya"/>
    <x v="1"/>
    <x v="8"/>
    <n v="3"/>
    <n v="230"/>
    <x v="14"/>
    <x v="0"/>
  </r>
  <r>
    <d v="2020-02-17T17:23:00"/>
    <x v="189"/>
    <d v="1899-12-30T17:23:00"/>
    <x v="2"/>
    <x v="282"/>
    <x v="2"/>
    <s v="Funda Bektaş"/>
    <x v="7"/>
    <x v="11"/>
    <n v="4"/>
    <n v="1240"/>
    <x v="28"/>
    <x v="0"/>
  </r>
  <r>
    <d v="2020-07-26T12:54:00"/>
    <x v="190"/>
    <d v="1899-12-30T12:54:00"/>
    <x v="1"/>
    <x v="283"/>
    <x v="2"/>
    <s v="Ümit Özkurt"/>
    <x v="7"/>
    <x v="6"/>
    <n v="7"/>
    <n v="2400"/>
    <x v="91"/>
    <x v="1"/>
  </r>
  <r>
    <d v="2020-09-16T09:44:00"/>
    <x v="156"/>
    <d v="1899-12-30T09:44:00"/>
    <x v="3"/>
    <x v="284"/>
    <x v="2"/>
    <s v="Kocakaya Altundal"/>
    <x v="3"/>
    <x v="2"/>
    <n v="7"/>
    <n v="75"/>
    <x v="66"/>
    <x v="0"/>
  </r>
  <r>
    <d v="2020-07-03T09:13:00"/>
    <x v="90"/>
    <d v="1899-12-30T09:13:00"/>
    <x v="2"/>
    <x v="285"/>
    <x v="1"/>
    <s v="İbrahim Akdeniz"/>
    <x v="1"/>
    <x v="13"/>
    <n v="7"/>
    <n v="8740"/>
    <x v="30"/>
    <x v="2"/>
  </r>
  <r>
    <d v="2020-06-21T08:04:00"/>
    <x v="106"/>
    <d v="1899-12-30T08:04:00"/>
    <x v="2"/>
    <x v="286"/>
    <x v="2"/>
    <s v="Bilgin Öztürk"/>
    <x v="6"/>
    <x v="6"/>
    <n v="8"/>
    <n v="2400"/>
    <x v="56"/>
    <x v="1"/>
  </r>
  <r>
    <d v="2020-02-16T12:08:00"/>
    <x v="73"/>
    <d v="1899-12-30T12:08:00"/>
    <x v="2"/>
    <x v="287"/>
    <x v="0"/>
    <s v="Fuat Şeliman"/>
    <x v="4"/>
    <x v="7"/>
    <n v="7"/>
    <n v="3520"/>
    <x v="79"/>
    <x v="2"/>
  </r>
  <r>
    <d v="2020-04-21T08:50:00"/>
    <x v="191"/>
    <d v="1899-12-30T08:50:00"/>
    <x v="1"/>
    <x v="288"/>
    <x v="1"/>
    <s v="Mesut Vural"/>
    <x v="7"/>
    <x v="0"/>
    <n v="4"/>
    <n v="25"/>
    <x v="85"/>
    <x v="0"/>
  </r>
  <r>
    <d v="2020-12-08T14:54:00"/>
    <x v="88"/>
    <d v="1899-12-30T14:54:00"/>
    <x v="2"/>
    <x v="289"/>
    <x v="0"/>
    <s v="Burak Gümüşay"/>
    <x v="0"/>
    <x v="10"/>
    <n v="6"/>
    <n v="5600"/>
    <x v="18"/>
    <x v="2"/>
  </r>
  <r>
    <d v="2020-06-18T11:48:00"/>
    <x v="37"/>
    <d v="1899-12-30T11:48:00"/>
    <x v="0"/>
    <x v="290"/>
    <x v="0"/>
    <s v="Ahmet Küfeciler"/>
    <x v="4"/>
    <x v="2"/>
    <n v="8"/>
    <n v="75"/>
    <x v="57"/>
    <x v="0"/>
  </r>
  <r>
    <d v="2020-11-16T09:15:00"/>
    <x v="5"/>
    <d v="1899-12-30T09:15:00"/>
    <x v="4"/>
    <x v="291"/>
    <x v="0"/>
    <s v="Gülbahar Alay"/>
    <x v="0"/>
    <x v="3"/>
    <n v="5"/>
    <n v="850"/>
    <x v="94"/>
    <x v="0"/>
  </r>
  <r>
    <d v="2020-07-07T16:37:00"/>
    <x v="123"/>
    <d v="1899-12-30T16:37:00"/>
    <x v="0"/>
    <x v="292"/>
    <x v="0"/>
    <s v="Sibel Şanlıkan"/>
    <x v="1"/>
    <x v="0"/>
    <n v="6"/>
    <n v="25"/>
    <x v="64"/>
    <x v="0"/>
  </r>
  <r>
    <d v="2020-09-28T19:44:00"/>
    <x v="21"/>
    <d v="1899-12-30T19:44:00"/>
    <x v="1"/>
    <x v="293"/>
    <x v="2"/>
    <s v="Serdar Büküm"/>
    <x v="0"/>
    <x v="12"/>
    <n v="7"/>
    <n v="645"/>
    <x v="73"/>
    <x v="0"/>
  </r>
  <r>
    <d v="2020-02-22T21:38:00"/>
    <x v="19"/>
    <d v="1899-12-30T21:38:00"/>
    <x v="1"/>
    <x v="294"/>
    <x v="2"/>
    <s v="Gülay Çelik"/>
    <x v="5"/>
    <x v="4"/>
    <n v="5"/>
    <n v="620"/>
    <x v="27"/>
    <x v="0"/>
  </r>
  <r>
    <d v="2020-04-15T21:45:00"/>
    <x v="124"/>
    <d v="1899-12-30T21:45:00"/>
    <x v="0"/>
    <x v="295"/>
    <x v="0"/>
    <s v="Ahmet Küçükgöncü"/>
    <x v="3"/>
    <x v="0"/>
    <n v="6"/>
    <n v="25"/>
    <x v="64"/>
    <x v="0"/>
  </r>
  <r>
    <d v="2020-05-09T11:27:00"/>
    <x v="148"/>
    <d v="1899-12-30T11:27:00"/>
    <x v="2"/>
    <x v="296"/>
    <x v="2"/>
    <s v="Hande Öztürk"/>
    <x v="3"/>
    <x v="0"/>
    <n v="6"/>
    <n v="25"/>
    <x v="64"/>
    <x v="0"/>
  </r>
  <r>
    <d v="2020-03-17T12:42:00"/>
    <x v="133"/>
    <d v="1899-12-30T12:42:00"/>
    <x v="0"/>
    <x v="297"/>
    <x v="0"/>
    <s v="Jale Karakuş"/>
    <x v="3"/>
    <x v="6"/>
    <n v="3"/>
    <n v="2400"/>
    <x v="68"/>
    <x v="0"/>
  </r>
  <r>
    <d v="2020-09-20T17:21:00"/>
    <x v="14"/>
    <d v="1899-12-30T17:21:00"/>
    <x v="2"/>
    <x v="298"/>
    <x v="2"/>
    <s v="Serkan Ayhan"/>
    <x v="5"/>
    <x v="6"/>
    <n v="3"/>
    <n v="2400"/>
    <x v="68"/>
    <x v="0"/>
  </r>
  <r>
    <d v="2020-02-17T11:06:00"/>
    <x v="189"/>
    <d v="1899-12-30T11:06:00"/>
    <x v="0"/>
    <x v="299"/>
    <x v="1"/>
    <s v="Nafiz Eren"/>
    <x v="2"/>
    <x v="3"/>
    <n v="9"/>
    <n v="850"/>
    <x v="72"/>
    <x v="0"/>
  </r>
  <r>
    <d v="2020-05-13T10:50:00"/>
    <x v="192"/>
    <d v="1899-12-30T10:50:00"/>
    <x v="2"/>
    <x v="300"/>
    <x v="2"/>
    <s v="Çetin Dilek"/>
    <x v="1"/>
    <x v="4"/>
    <n v="5"/>
    <n v="620"/>
    <x v="27"/>
    <x v="0"/>
  </r>
  <r>
    <d v="2020-02-27T14:14:00"/>
    <x v="109"/>
    <d v="1899-12-30T14:14:00"/>
    <x v="2"/>
    <x v="301"/>
    <x v="0"/>
    <s v="Filiz Özdemir"/>
    <x v="6"/>
    <x v="11"/>
    <n v="4"/>
    <n v="1240"/>
    <x v="28"/>
    <x v="0"/>
  </r>
  <r>
    <d v="2020-05-23T20:18:00"/>
    <x v="117"/>
    <d v="1899-12-30T20:18:00"/>
    <x v="2"/>
    <x v="302"/>
    <x v="2"/>
    <s v="Can Sürüm"/>
    <x v="4"/>
    <x v="10"/>
    <n v="10"/>
    <n v="5600"/>
    <x v="97"/>
    <x v="2"/>
  </r>
  <r>
    <d v="2020-07-12T10:40:00"/>
    <x v="165"/>
    <d v="1899-12-30T10:40:00"/>
    <x v="0"/>
    <x v="303"/>
    <x v="0"/>
    <s v="Gökhan Demirel"/>
    <x v="4"/>
    <x v="2"/>
    <n v="5"/>
    <n v="75"/>
    <x v="40"/>
    <x v="0"/>
  </r>
  <r>
    <d v="2020-01-18T22:20:00"/>
    <x v="193"/>
    <d v="1899-12-30T22:20:00"/>
    <x v="1"/>
    <x v="304"/>
    <x v="1"/>
    <s v="Emre Kırış"/>
    <x v="5"/>
    <x v="1"/>
    <n v="9"/>
    <n v="36"/>
    <x v="12"/>
    <x v="0"/>
  </r>
  <r>
    <d v="2020-11-15T21:29:00"/>
    <x v="183"/>
    <d v="1899-12-30T21:29:00"/>
    <x v="2"/>
    <x v="305"/>
    <x v="1"/>
    <s v="Barış Yüzbaşıoğlu"/>
    <x v="3"/>
    <x v="13"/>
    <n v="8"/>
    <n v="8740"/>
    <x v="84"/>
    <x v="2"/>
  </r>
  <r>
    <d v="2020-03-24T10:50:00"/>
    <x v="194"/>
    <d v="1899-12-30T10:50:00"/>
    <x v="0"/>
    <x v="306"/>
    <x v="0"/>
    <s v="Murat Vural"/>
    <x v="5"/>
    <x v="8"/>
    <n v="3"/>
    <n v="230"/>
    <x v="14"/>
    <x v="0"/>
  </r>
  <r>
    <d v="2020-09-25T21:19:00"/>
    <x v="120"/>
    <d v="1899-12-30T21:19:00"/>
    <x v="1"/>
    <x v="307"/>
    <x v="2"/>
    <s v="Feyza Yücel"/>
    <x v="4"/>
    <x v="11"/>
    <n v="5"/>
    <n v="1240"/>
    <x v="16"/>
    <x v="0"/>
  </r>
  <r>
    <d v="2020-02-12T17:09:00"/>
    <x v="32"/>
    <d v="1899-12-30T17:09:00"/>
    <x v="1"/>
    <x v="308"/>
    <x v="2"/>
    <s v="Ece Biçer"/>
    <x v="5"/>
    <x v="11"/>
    <n v="6"/>
    <n v="1240"/>
    <x v="67"/>
    <x v="0"/>
  </r>
  <r>
    <d v="2020-07-15T08:09:00"/>
    <x v="195"/>
    <d v="1899-12-30T08:09:00"/>
    <x v="0"/>
    <x v="309"/>
    <x v="2"/>
    <s v="Hande Emre"/>
    <x v="0"/>
    <x v="8"/>
    <n v="9"/>
    <n v="230"/>
    <x v="93"/>
    <x v="0"/>
  </r>
  <r>
    <d v="2020-04-03T15:32:00"/>
    <x v="196"/>
    <d v="1899-12-30T15:32:00"/>
    <x v="1"/>
    <x v="310"/>
    <x v="2"/>
    <s v="Tanrıverdi Yılmaz"/>
    <x v="8"/>
    <x v="0"/>
    <n v="4"/>
    <n v="25"/>
    <x v="85"/>
    <x v="0"/>
  </r>
  <r>
    <d v="2020-02-20T22:10:00"/>
    <x v="22"/>
    <d v="1899-12-30T22:10:00"/>
    <x v="2"/>
    <x v="311"/>
    <x v="0"/>
    <s v="Gökçe Gözcü"/>
    <x v="8"/>
    <x v="5"/>
    <n v="7"/>
    <n v="950"/>
    <x v="88"/>
    <x v="0"/>
  </r>
  <r>
    <d v="2020-07-28T08:05:00"/>
    <x v="172"/>
    <d v="1899-12-30T08:05:00"/>
    <x v="1"/>
    <x v="312"/>
    <x v="0"/>
    <s v="Osman Ayas"/>
    <x v="0"/>
    <x v="7"/>
    <n v="7"/>
    <n v="3520"/>
    <x v="79"/>
    <x v="2"/>
  </r>
  <r>
    <d v="2020-05-13T11:03:00"/>
    <x v="192"/>
    <d v="1899-12-30T11:03:00"/>
    <x v="1"/>
    <x v="313"/>
    <x v="2"/>
    <s v="Serkan Yazak"/>
    <x v="1"/>
    <x v="4"/>
    <n v="9"/>
    <n v="620"/>
    <x v="7"/>
    <x v="0"/>
  </r>
  <r>
    <d v="2020-11-14T22:23:00"/>
    <x v="49"/>
    <d v="1899-12-30T22:23:00"/>
    <x v="0"/>
    <x v="314"/>
    <x v="2"/>
    <s v="Şen Tanrıkulu"/>
    <x v="0"/>
    <x v="9"/>
    <n v="5"/>
    <n v="3650"/>
    <x v="83"/>
    <x v="1"/>
  </r>
  <r>
    <d v="2020-09-06T15:42:00"/>
    <x v="197"/>
    <d v="1899-12-30T15:42:00"/>
    <x v="2"/>
    <x v="315"/>
    <x v="2"/>
    <s v="İsmail Yıldırım"/>
    <x v="1"/>
    <x v="4"/>
    <n v="5"/>
    <n v="620"/>
    <x v="27"/>
    <x v="0"/>
  </r>
  <r>
    <d v="2020-02-12T16:42:00"/>
    <x v="32"/>
    <d v="1899-12-30T16:42:00"/>
    <x v="1"/>
    <x v="316"/>
    <x v="2"/>
    <s v="Kadir Ergülü Eşmen"/>
    <x v="4"/>
    <x v="4"/>
    <n v="6"/>
    <n v="620"/>
    <x v="55"/>
    <x v="0"/>
  </r>
  <r>
    <d v="2020-09-08T20:09:00"/>
    <x v="55"/>
    <d v="1899-12-30T20:09:00"/>
    <x v="0"/>
    <x v="317"/>
    <x v="2"/>
    <s v="Adem Babuş"/>
    <x v="5"/>
    <x v="0"/>
    <n v="5"/>
    <n v="25"/>
    <x v="42"/>
    <x v="0"/>
  </r>
  <r>
    <d v="2020-06-02T09:35:00"/>
    <x v="160"/>
    <d v="1899-12-30T09:35:00"/>
    <x v="2"/>
    <x v="318"/>
    <x v="2"/>
    <s v="Zeynep Gölemez"/>
    <x v="6"/>
    <x v="8"/>
    <n v="7"/>
    <n v="230"/>
    <x v="19"/>
    <x v="0"/>
  </r>
  <r>
    <d v="2020-07-26T20:08:00"/>
    <x v="190"/>
    <d v="1899-12-30T20:08:00"/>
    <x v="1"/>
    <x v="319"/>
    <x v="0"/>
    <s v="Gonca Balal"/>
    <x v="3"/>
    <x v="4"/>
    <n v="3"/>
    <n v="620"/>
    <x v="90"/>
    <x v="0"/>
  </r>
  <r>
    <d v="2020-05-25T21:03:00"/>
    <x v="170"/>
    <d v="1899-12-30T21:03:00"/>
    <x v="2"/>
    <x v="320"/>
    <x v="2"/>
    <s v="Özlem Adanır"/>
    <x v="4"/>
    <x v="0"/>
    <n v="5"/>
    <n v="25"/>
    <x v="42"/>
    <x v="0"/>
  </r>
  <r>
    <d v="2020-04-20T15:24:00"/>
    <x v="198"/>
    <d v="1899-12-30T15:24:00"/>
    <x v="1"/>
    <x v="321"/>
    <x v="2"/>
    <s v="Emre Bereket"/>
    <x v="4"/>
    <x v="3"/>
    <n v="5"/>
    <n v="850"/>
    <x v="94"/>
    <x v="0"/>
  </r>
  <r>
    <d v="2020-08-15T19:44:00"/>
    <x v="199"/>
    <d v="1899-12-30T19:44:00"/>
    <x v="0"/>
    <x v="322"/>
    <x v="2"/>
    <s v="Cahit Sezgin"/>
    <x v="5"/>
    <x v="1"/>
    <n v="5"/>
    <n v="36"/>
    <x v="1"/>
    <x v="0"/>
  </r>
  <r>
    <d v="2020-11-24T22:19:00"/>
    <x v="59"/>
    <d v="1899-12-30T22:19:00"/>
    <x v="2"/>
    <x v="323"/>
    <x v="1"/>
    <s v="Berfin Küfeciler"/>
    <x v="8"/>
    <x v="11"/>
    <n v="5"/>
    <n v="1240"/>
    <x v="16"/>
    <x v="0"/>
  </r>
  <r>
    <d v="2020-06-27T08:13:00"/>
    <x v="155"/>
    <d v="1899-12-30T08:13:00"/>
    <x v="1"/>
    <x v="324"/>
    <x v="1"/>
    <s v="Semih Gerilmez"/>
    <x v="4"/>
    <x v="12"/>
    <n v="10"/>
    <n v="645"/>
    <x v="34"/>
    <x v="0"/>
  </r>
  <r>
    <d v="2020-03-13T19:28:00"/>
    <x v="200"/>
    <d v="1899-12-30T19:28:00"/>
    <x v="1"/>
    <x v="325"/>
    <x v="2"/>
    <s v="Emine Ardıç"/>
    <x v="4"/>
    <x v="2"/>
    <n v="7"/>
    <n v="75"/>
    <x v="66"/>
    <x v="0"/>
  </r>
  <r>
    <d v="2020-12-10T14:51:00"/>
    <x v="201"/>
    <d v="1899-12-30T14:51:00"/>
    <x v="1"/>
    <x v="326"/>
    <x v="0"/>
    <s v="Gürhan Yurt"/>
    <x v="7"/>
    <x v="2"/>
    <n v="4"/>
    <n v="75"/>
    <x v="81"/>
    <x v="0"/>
  </r>
  <r>
    <d v="2020-06-18T22:30:00"/>
    <x v="37"/>
    <d v="1899-12-30T22:30:00"/>
    <x v="1"/>
    <x v="327"/>
    <x v="2"/>
    <s v="Şatır Ertem"/>
    <x v="0"/>
    <x v="6"/>
    <n v="3"/>
    <n v="2400"/>
    <x v="68"/>
    <x v="0"/>
  </r>
  <r>
    <d v="2020-12-27T12:07:00"/>
    <x v="202"/>
    <d v="1899-12-30T12:07:00"/>
    <x v="2"/>
    <x v="328"/>
    <x v="0"/>
    <s v="Murat Özkan"/>
    <x v="0"/>
    <x v="8"/>
    <n v="5"/>
    <n v="230"/>
    <x v="21"/>
    <x v="0"/>
  </r>
  <r>
    <d v="2020-12-21T14:46:00"/>
    <x v="30"/>
    <d v="1899-12-30T14:46:00"/>
    <x v="2"/>
    <x v="329"/>
    <x v="2"/>
    <s v="Arzu Yağcı"/>
    <x v="4"/>
    <x v="4"/>
    <n v="10"/>
    <n v="620"/>
    <x v="16"/>
    <x v="0"/>
  </r>
  <r>
    <d v="2020-10-16T16:50:00"/>
    <x v="203"/>
    <d v="1899-12-30T16:50:00"/>
    <x v="1"/>
    <x v="330"/>
    <x v="2"/>
    <s v="Gülname Özdemir"/>
    <x v="6"/>
    <x v="2"/>
    <n v="3"/>
    <n v="75"/>
    <x v="2"/>
    <x v="0"/>
  </r>
  <r>
    <d v="2020-04-03T15:49:00"/>
    <x v="196"/>
    <d v="1899-12-30T15:49:00"/>
    <x v="2"/>
    <x v="331"/>
    <x v="2"/>
    <s v="Akbaş Öncel"/>
    <x v="0"/>
    <x v="7"/>
    <n v="5"/>
    <n v="3520"/>
    <x v="13"/>
    <x v="1"/>
  </r>
  <r>
    <d v="2020-09-05T19:40:00"/>
    <x v="28"/>
    <d v="1899-12-30T19:40:00"/>
    <x v="1"/>
    <x v="332"/>
    <x v="0"/>
    <s v="Reşat Kaya"/>
    <x v="6"/>
    <x v="9"/>
    <n v="7"/>
    <n v="3650"/>
    <x v="80"/>
    <x v="2"/>
  </r>
  <r>
    <d v="2020-07-21T08:46:00"/>
    <x v="121"/>
    <d v="1899-12-30T08:46:00"/>
    <x v="4"/>
    <x v="333"/>
    <x v="1"/>
    <s v="Saliha Akkaya"/>
    <x v="2"/>
    <x v="9"/>
    <n v="6"/>
    <n v="3650"/>
    <x v="98"/>
    <x v="2"/>
  </r>
  <r>
    <d v="2020-10-15T15:45:00"/>
    <x v="17"/>
    <d v="1899-12-30T15:45:00"/>
    <x v="2"/>
    <x v="334"/>
    <x v="0"/>
    <s v="Saraçoğlu Çekiç"/>
    <x v="3"/>
    <x v="0"/>
    <n v="8"/>
    <n v="25"/>
    <x v="0"/>
    <x v="0"/>
  </r>
  <r>
    <d v="2020-10-25T21:49:00"/>
    <x v="186"/>
    <d v="1899-12-30T21:49:00"/>
    <x v="0"/>
    <x v="335"/>
    <x v="0"/>
    <s v="Kalender Yarar"/>
    <x v="7"/>
    <x v="8"/>
    <n v="10"/>
    <n v="230"/>
    <x v="50"/>
    <x v="0"/>
  </r>
  <r>
    <d v="2020-11-18T13:45:00"/>
    <x v="153"/>
    <d v="1899-12-30T13:45:00"/>
    <x v="2"/>
    <x v="336"/>
    <x v="1"/>
    <s v="Utku Şeliman"/>
    <x v="2"/>
    <x v="1"/>
    <n v="4"/>
    <n v="36"/>
    <x v="15"/>
    <x v="0"/>
  </r>
  <r>
    <d v="2020-09-02T12:53:00"/>
    <x v="159"/>
    <d v="1899-12-30T12:53:00"/>
    <x v="2"/>
    <x v="337"/>
    <x v="1"/>
    <s v="Seda Demirtaş"/>
    <x v="4"/>
    <x v="11"/>
    <n v="3"/>
    <n v="1240"/>
    <x v="55"/>
    <x v="0"/>
  </r>
  <r>
    <d v="2020-01-22T09:26:00"/>
    <x v="24"/>
    <d v="1899-12-30T09:26:00"/>
    <x v="2"/>
    <x v="338"/>
    <x v="2"/>
    <s v="Bilge Akın"/>
    <x v="6"/>
    <x v="5"/>
    <n v="8"/>
    <n v="950"/>
    <x v="10"/>
    <x v="0"/>
  </r>
  <r>
    <d v="2020-09-22T08:57:00"/>
    <x v="204"/>
    <d v="1899-12-30T08:57:00"/>
    <x v="0"/>
    <x v="339"/>
    <x v="1"/>
    <s v="Yegen Yılmaz"/>
    <x v="1"/>
    <x v="6"/>
    <n v="6"/>
    <n v="2400"/>
    <x v="6"/>
    <x v="1"/>
  </r>
  <r>
    <d v="2020-10-14T15:56:00"/>
    <x v="205"/>
    <d v="1899-12-30T15:56:00"/>
    <x v="2"/>
    <x v="340"/>
    <x v="1"/>
    <s v="Cılız Basheer"/>
    <x v="0"/>
    <x v="12"/>
    <n v="9"/>
    <n v="645"/>
    <x v="59"/>
    <x v="0"/>
  </r>
  <r>
    <d v="2020-01-19T08:14:00"/>
    <x v="206"/>
    <d v="1899-12-30T08:14:00"/>
    <x v="2"/>
    <x v="341"/>
    <x v="2"/>
    <s v="Ali Çetin"/>
    <x v="1"/>
    <x v="11"/>
    <n v="10"/>
    <n v="1240"/>
    <x v="78"/>
    <x v="1"/>
  </r>
  <r>
    <d v="2020-08-19T13:49:00"/>
    <x v="69"/>
    <d v="1899-12-30T13:49:00"/>
    <x v="2"/>
    <x v="342"/>
    <x v="2"/>
    <s v="Aykut Baloğlu"/>
    <x v="1"/>
    <x v="13"/>
    <n v="9"/>
    <n v="8740"/>
    <x v="76"/>
    <x v="2"/>
  </r>
  <r>
    <d v="2020-11-05T12:11:00"/>
    <x v="151"/>
    <d v="1899-12-30T12:11:00"/>
    <x v="0"/>
    <x v="343"/>
    <x v="2"/>
    <s v="Kürşat Kireççi"/>
    <x v="5"/>
    <x v="10"/>
    <n v="9"/>
    <n v="5600"/>
    <x v="31"/>
    <x v="2"/>
  </r>
  <r>
    <d v="2020-12-07T17:46:00"/>
    <x v="207"/>
    <d v="1899-12-30T17:46:00"/>
    <x v="2"/>
    <x v="344"/>
    <x v="0"/>
    <s v="Mücahit Destegül"/>
    <x v="0"/>
    <x v="4"/>
    <n v="3"/>
    <n v="620"/>
    <x v="90"/>
    <x v="0"/>
  </r>
  <r>
    <d v="2020-11-15T22:48:00"/>
    <x v="183"/>
    <d v="1899-12-30T22:48:00"/>
    <x v="0"/>
    <x v="345"/>
    <x v="0"/>
    <s v="Mehmet Akgül"/>
    <x v="2"/>
    <x v="4"/>
    <n v="9"/>
    <n v="620"/>
    <x v="7"/>
    <x v="0"/>
  </r>
  <r>
    <d v="2020-11-13T19:27:00"/>
    <x v="41"/>
    <d v="1899-12-30T19:27:00"/>
    <x v="2"/>
    <x v="346"/>
    <x v="2"/>
    <s v="Gökay Genç"/>
    <x v="7"/>
    <x v="12"/>
    <n v="5"/>
    <n v="645"/>
    <x v="23"/>
    <x v="0"/>
  </r>
  <r>
    <d v="2020-05-09T12:20:00"/>
    <x v="148"/>
    <d v="1899-12-30T12:20:00"/>
    <x v="0"/>
    <x v="347"/>
    <x v="0"/>
    <s v="Zehra Uygur"/>
    <x v="2"/>
    <x v="7"/>
    <n v="3"/>
    <n v="3520"/>
    <x v="95"/>
    <x v="1"/>
  </r>
  <r>
    <d v="2020-08-16T17:45:00"/>
    <x v="208"/>
    <d v="1899-12-30T17:45:00"/>
    <x v="2"/>
    <x v="348"/>
    <x v="2"/>
    <s v="Tuğsem İçbay"/>
    <x v="5"/>
    <x v="4"/>
    <n v="3"/>
    <n v="620"/>
    <x v="90"/>
    <x v="0"/>
  </r>
  <r>
    <d v="2020-07-27T15:50:00"/>
    <x v="146"/>
    <d v="1899-12-30T15:50:00"/>
    <x v="2"/>
    <x v="349"/>
    <x v="0"/>
    <s v="İlker Kaya"/>
    <x v="4"/>
    <x v="6"/>
    <n v="7"/>
    <n v="2400"/>
    <x v="91"/>
    <x v="1"/>
  </r>
  <r>
    <d v="2020-04-11T11:09:00"/>
    <x v="173"/>
    <d v="1899-12-30T11:09:00"/>
    <x v="2"/>
    <x v="350"/>
    <x v="1"/>
    <s v="Evrim Özdemir"/>
    <x v="5"/>
    <x v="12"/>
    <n v="4"/>
    <n v="645"/>
    <x v="54"/>
    <x v="0"/>
  </r>
  <r>
    <d v="2020-10-08T18:33:00"/>
    <x v="84"/>
    <d v="1899-12-30T18:33:00"/>
    <x v="2"/>
    <x v="351"/>
    <x v="2"/>
    <s v="Faruk Köroğlu"/>
    <x v="5"/>
    <x v="2"/>
    <n v="7"/>
    <n v="75"/>
    <x v="66"/>
    <x v="0"/>
  </r>
  <r>
    <d v="2020-06-15T09:07:00"/>
    <x v="115"/>
    <d v="1899-12-30T09:07:00"/>
    <x v="2"/>
    <x v="352"/>
    <x v="2"/>
    <s v="Tümay Aykan"/>
    <x v="2"/>
    <x v="3"/>
    <n v="9"/>
    <n v="850"/>
    <x v="72"/>
    <x v="0"/>
  </r>
  <r>
    <d v="2020-01-13T20:08:00"/>
    <x v="42"/>
    <d v="1899-12-30T20:08:00"/>
    <x v="2"/>
    <x v="353"/>
    <x v="1"/>
    <s v="Nur Akçalı"/>
    <x v="0"/>
    <x v="8"/>
    <n v="10"/>
    <n v="230"/>
    <x v="50"/>
    <x v="0"/>
  </r>
  <r>
    <d v="2020-03-23T16:34:00"/>
    <x v="57"/>
    <d v="1899-12-30T16:34:00"/>
    <x v="2"/>
    <x v="354"/>
    <x v="1"/>
    <s v="Sıdıka Altınboğa"/>
    <x v="5"/>
    <x v="0"/>
    <n v="7"/>
    <n v="25"/>
    <x v="48"/>
    <x v="0"/>
  </r>
  <r>
    <d v="2020-10-22T11:25:00"/>
    <x v="87"/>
    <d v="1899-12-30T11:25:00"/>
    <x v="0"/>
    <x v="355"/>
    <x v="0"/>
    <s v="Mehmet Celtemen"/>
    <x v="7"/>
    <x v="0"/>
    <n v="6"/>
    <n v="25"/>
    <x v="64"/>
    <x v="0"/>
  </r>
  <r>
    <d v="2020-09-20T14:57:00"/>
    <x v="14"/>
    <d v="1899-12-30T14:57:00"/>
    <x v="0"/>
    <x v="356"/>
    <x v="0"/>
    <s v="Öven Ustaalioğlu"/>
    <x v="0"/>
    <x v="9"/>
    <n v="8"/>
    <n v="3650"/>
    <x v="47"/>
    <x v="2"/>
  </r>
  <r>
    <d v="2020-09-12T10:33:00"/>
    <x v="8"/>
    <d v="1899-12-30T10:33:00"/>
    <x v="1"/>
    <x v="357"/>
    <x v="0"/>
    <s v="Arslan Kaşdoğan"/>
    <x v="1"/>
    <x v="13"/>
    <n v="10"/>
    <n v="8740"/>
    <x v="70"/>
    <x v="2"/>
  </r>
  <r>
    <d v="2020-12-11T22:48:00"/>
    <x v="6"/>
    <d v="1899-12-30T22:48:00"/>
    <x v="2"/>
    <x v="358"/>
    <x v="1"/>
    <s v="Hale Yeniçeri"/>
    <x v="7"/>
    <x v="1"/>
    <n v="4"/>
    <n v="36"/>
    <x v="15"/>
    <x v="0"/>
  </r>
  <r>
    <d v="2020-01-10T10:16:00"/>
    <x v="131"/>
    <d v="1899-12-30T10:16:00"/>
    <x v="1"/>
    <x v="359"/>
    <x v="2"/>
    <s v="Kerim Atay"/>
    <x v="4"/>
    <x v="6"/>
    <n v="6"/>
    <n v="2400"/>
    <x v="6"/>
    <x v="1"/>
  </r>
  <r>
    <d v="2020-11-25T11:30:00"/>
    <x v="122"/>
    <d v="1899-12-30T11:30:00"/>
    <x v="2"/>
    <x v="360"/>
    <x v="0"/>
    <s v="Gökay Gürel"/>
    <x v="7"/>
    <x v="9"/>
    <n v="8"/>
    <n v="3650"/>
    <x v="47"/>
    <x v="2"/>
  </r>
  <r>
    <d v="2020-08-02T12:04:00"/>
    <x v="209"/>
    <d v="1899-12-30T12:04:00"/>
    <x v="0"/>
    <x v="361"/>
    <x v="1"/>
    <s v="Seyhan Mumcuoğlu"/>
    <x v="6"/>
    <x v="5"/>
    <n v="8"/>
    <n v="950"/>
    <x v="10"/>
    <x v="0"/>
  </r>
  <r>
    <d v="2020-06-07T18:48:00"/>
    <x v="210"/>
    <d v="1899-12-30T18:48:00"/>
    <x v="0"/>
    <x v="362"/>
    <x v="1"/>
    <s v="Diana Hıdıroğlu"/>
    <x v="4"/>
    <x v="7"/>
    <n v="9"/>
    <n v="3520"/>
    <x v="99"/>
    <x v="2"/>
  </r>
  <r>
    <d v="2020-04-28T16:12:00"/>
    <x v="16"/>
    <d v="1899-12-30T16:12:00"/>
    <x v="2"/>
    <x v="363"/>
    <x v="0"/>
    <s v="Filiz Güler"/>
    <x v="2"/>
    <x v="7"/>
    <n v="7"/>
    <n v="3520"/>
    <x v="79"/>
    <x v="2"/>
  </r>
  <r>
    <d v="2020-10-04T10:00:00"/>
    <x v="211"/>
    <d v="1899-12-30T10:00:00"/>
    <x v="2"/>
    <x v="364"/>
    <x v="1"/>
    <s v="Yücel Öztürk"/>
    <x v="8"/>
    <x v="13"/>
    <n v="9"/>
    <n v="8740"/>
    <x v="76"/>
    <x v="2"/>
  </r>
  <r>
    <d v="2020-11-03T21:22:00"/>
    <x v="212"/>
    <d v="1899-12-30T21:22:00"/>
    <x v="0"/>
    <x v="365"/>
    <x v="1"/>
    <s v="Evrim Göncü"/>
    <x v="6"/>
    <x v="10"/>
    <n v="5"/>
    <n v="5600"/>
    <x v="69"/>
    <x v="2"/>
  </r>
  <r>
    <d v="2020-04-22T18:26:00"/>
    <x v="33"/>
    <d v="1899-12-30T18:26:00"/>
    <x v="0"/>
    <x v="366"/>
    <x v="2"/>
    <s v="Alevtina Akbulut"/>
    <x v="1"/>
    <x v="2"/>
    <n v="7"/>
    <n v="75"/>
    <x v="66"/>
    <x v="0"/>
  </r>
  <r>
    <d v="2020-11-14T19:54:00"/>
    <x v="49"/>
    <d v="1899-12-30T19:54:00"/>
    <x v="1"/>
    <x v="367"/>
    <x v="1"/>
    <s v="Faruk Büyüktaş"/>
    <x v="5"/>
    <x v="3"/>
    <n v="6"/>
    <n v="850"/>
    <x v="8"/>
    <x v="0"/>
  </r>
  <r>
    <d v="2020-10-12T18:35:00"/>
    <x v="213"/>
    <d v="1899-12-30T18:35:00"/>
    <x v="0"/>
    <x v="368"/>
    <x v="0"/>
    <s v="Ergün Gül"/>
    <x v="2"/>
    <x v="2"/>
    <n v="3"/>
    <n v="75"/>
    <x v="2"/>
    <x v="0"/>
  </r>
  <r>
    <d v="2020-11-16T09:59:00"/>
    <x v="5"/>
    <d v="1899-12-30T09:59:00"/>
    <x v="1"/>
    <x v="369"/>
    <x v="0"/>
    <s v="Faruk Akşahin"/>
    <x v="6"/>
    <x v="8"/>
    <n v="6"/>
    <n v="230"/>
    <x v="24"/>
    <x v="0"/>
  </r>
  <r>
    <d v="2020-11-01T19:44:00"/>
    <x v="214"/>
    <d v="1899-12-30T19:44:00"/>
    <x v="2"/>
    <x v="370"/>
    <x v="1"/>
    <s v="Özcan Kutluyurdu"/>
    <x v="2"/>
    <x v="4"/>
    <n v="7"/>
    <n v="620"/>
    <x v="4"/>
    <x v="0"/>
  </r>
  <r>
    <d v="2020-09-25T13:32:00"/>
    <x v="120"/>
    <d v="1899-12-30T13:32:00"/>
    <x v="0"/>
    <x v="371"/>
    <x v="2"/>
    <s v="Şen Tanrıkulu"/>
    <x v="8"/>
    <x v="3"/>
    <n v="7"/>
    <n v="850"/>
    <x v="100"/>
    <x v="0"/>
  </r>
  <r>
    <d v="2020-01-18T15:50:00"/>
    <x v="193"/>
    <d v="1899-12-30T15:50:00"/>
    <x v="1"/>
    <x v="372"/>
    <x v="2"/>
    <s v="Serhan Eryavuz"/>
    <x v="7"/>
    <x v="0"/>
    <n v="10"/>
    <n v="25"/>
    <x v="38"/>
    <x v="0"/>
  </r>
  <r>
    <d v="2020-07-26T17:19:00"/>
    <x v="190"/>
    <d v="1899-12-30T17:19:00"/>
    <x v="1"/>
    <x v="373"/>
    <x v="1"/>
    <s v="Mesci Haftacı"/>
    <x v="4"/>
    <x v="0"/>
    <n v="8"/>
    <n v="25"/>
    <x v="0"/>
    <x v="0"/>
  </r>
  <r>
    <d v="2020-10-07T20:08:00"/>
    <x v="215"/>
    <d v="1899-12-30T20:08:00"/>
    <x v="2"/>
    <x v="374"/>
    <x v="0"/>
    <s v="Gülhanım Yurt"/>
    <x v="8"/>
    <x v="0"/>
    <n v="6"/>
    <n v="25"/>
    <x v="64"/>
    <x v="0"/>
  </r>
  <r>
    <d v="2020-12-23T13:24:00"/>
    <x v="216"/>
    <d v="1899-12-30T13:24:00"/>
    <x v="2"/>
    <x v="375"/>
    <x v="1"/>
    <s v="İlknur Yanni"/>
    <x v="5"/>
    <x v="11"/>
    <n v="10"/>
    <n v="1240"/>
    <x v="78"/>
    <x v="1"/>
  </r>
  <r>
    <d v="2020-03-27T11:58:00"/>
    <x v="217"/>
    <d v="1899-12-30T11:58:00"/>
    <x v="0"/>
    <x v="376"/>
    <x v="1"/>
    <s v="Rezan Cengiz"/>
    <x v="0"/>
    <x v="11"/>
    <n v="9"/>
    <n v="1240"/>
    <x v="20"/>
    <x v="1"/>
  </r>
  <r>
    <d v="2020-01-20T14:48:00"/>
    <x v="111"/>
    <d v="1899-12-30T14:48:00"/>
    <x v="2"/>
    <x v="377"/>
    <x v="1"/>
    <s v="Yaşar Ercan"/>
    <x v="1"/>
    <x v="12"/>
    <n v="5"/>
    <n v="645"/>
    <x v="23"/>
    <x v="0"/>
  </r>
  <r>
    <d v="2020-10-04T09:03:00"/>
    <x v="211"/>
    <d v="1899-12-30T09:03:00"/>
    <x v="2"/>
    <x v="378"/>
    <x v="0"/>
    <s v="Mustafa Atlanoğlu"/>
    <x v="7"/>
    <x v="1"/>
    <n v="4"/>
    <n v="36"/>
    <x v="15"/>
    <x v="0"/>
  </r>
  <r>
    <d v="2020-11-13T17:28:00"/>
    <x v="41"/>
    <d v="1899-12-30T17:28:00"/>
    <x v="0"/>
    <x v="379"/>
    <x v="1"/>
    <s v="Ahmet Dökmeci"/>
    <x v="3"/>
    <x v="7"/>
    <n v="9"/>
    <n v="3520"/>
    <x v="99"/>
    <x v="2"/>
  </r>
  <r>
    <d v="2020-05-23T11:08:00"/>
    <x v="117"/>
    <d v="1899-12-30T11:08:00"/>
    <x v="0"/>
    <x v="380"/>
    <x v="1"/>
    <s v="Yasemin Sağlam"/>
    <x v="5"/>
    <x v="5"/>
    <n v="6"/>
    <n v="950"/>
    <x v="51"/>
    <x v="0"/>
  </r>
  <r>
    <d v="2020-03-27T13:19:00"/>
    <x v="217"/>
    <d v="1899-12-30T13:19:00"/>
    <x v="2"/>
    <x v="381"/>
    <x v="0"/>
    <s v="Durç Öztürk"/>
    <x v="2"/>
    <x v="2"/>
    <n v="7"/>
    <n v="75"/>
    <x v="66"/>
    <x v="0"/>
  </r>
  <r>
    <d v="2020-02-02T16:01:00"/>
    <x v="74"/>
    <d v="1899-12-30T16:01:00"/>
    <x v="2"/>
    <x v="382"/>
    <x v="1"/>
    <s v="Fatih Bozkurt"/>
    <x v="4"/>
    <x v="13"/>
    <n v="4"/>
    <n v="8740"/>
    <x v="60"/>
    <x v="2"/>
  </r>
  <r>
    <d v="2020-02-07T14:39:00"/>
    <x v="218"/>
    <d v="1899-12-30T14:39:00"/>
    <x v="1"/>
    <x v="383"/>
    <x v="1"/>
    <s v="Atilla Demir"/>
    <x v="0"/>
    <x v="10"/>
    <n v="3"/>
    <n v="5600"/>
    <x v="91"/>
    <x v="1"/>
  </r>
  <r>
    <d v="2020-02-12T16:32:00"/>
    <x v="32"/>
    <d v="1899-12-30T16:32:00"/>
    <x v="2"/>
    <x v="384"/>
    <x v="1"/>
    <s v="Mehmet Asena"/>
    <x v="8"/>
    <x v="6"/>
    <n v="8"/>
    <n v="2400"/>
    <x v="56"/>
    <x v="1"/>
  </r>
  <r>
    <d v="2020-01-17T22:48:00"/>
    <x v="113"/>
    <d v="1899-12-30T22:48:00"/>
    <x v="1"/>
    <x v="385"/>
    <x v="1"/>
    <s v="Semra Pekgöz"/>
    <x v="3"/>
    <x v="8"/>
    <n v="5"/>
    <n v="230"/>
    <x v="21"/>
    <x v="0"/>
  </r>
  <r>
    <d v="2020-06-10T12:46:00"/>
    <x v="219"/>
    <d v="1899-12-30T12:46:00"/>
    <x v="0"/>
    <x v="386"/>
    <x v="0"/>
    <s v="Sedat Değirmenci"/>
    <x v="4"/>
    <x v="12"/>
    <n v="9"/>
    <n v="645"/>
    <x v="59"/>
    <x v="0"/>
  </r>
  <r>
    <d v="2020-05-01T09:22:00"/>
    <x v="119"/>
    <d v="1899-12-30T09:22:00"/>
    <x v="3"/>
    <x v="387"/>
    <x v="1"/>
    <s v="Sezgi Suluova"/>
    <x v="4"/>
    <x v="1"/>
    <n v="4"/>
    <n v="36"/>
    <x v="15"/>
    <x v="0"/>
  </r>
  <r>
    <d v="2020-10-08T13:14:00"/>
    <x v="84"/>
    <d v="1899-12-30T13:14:00"/>
    <x v="2"/>
    <x v="388"/>
    <x v="2"/>
    <s v="Mehmet Gürdal"/>
    <x v="3"/>
    <x v="5"/>
    <n v="6"/>
    <n v="950"/>
    <x v="51"/>
    <x v="0"/>
  </r>
  <r>
    <d v="2020-07-23T19:03:00"/>
    <x v="144"/>
    <d v="1899-12-30T19:03:00"/>
    <x v="2"/>
    <x v="389"/>
    <x v="0"/>
    <s v="Serhat Çipe"/>
    <x v="1"/>
    <x v="13"/>
    <n v="7"/>
    <n v="8740"/>
    <x v="30"/>
    <x v="2"/>
  </r>
  <r>
    <d v="2020-11-13T16:02:00"/>
    <x v="41"/>
    <d v="1899-12-30T16:02:00"/>
    <x v="2"/>
    <x v="390"/>
    <x v="0"/>
    <s v="Zafer Mumcuoğlu"/>
    <x v="3"/>
    <x v="4"/>
    <n v="5"/>
    <n v="620"/>
    <x v="27"/>
    <x v="0"/>
  </r>
  <r>
    <d v="2020-11-10T11:31:00"/>
    <x v="220"/>
    <d v="1899-12-30T11:31:00"/>
    <x v="2"/>
    <x v="391"/>
    <x v="2"/>
    <s v="Tayyip Özekli Mısırlıoğlu"/>
    <x v="6"/>
    <x v="8"/>
    <n v="3"/>
    <n v="230"/>
    <x v="14"/>
    <x v="0"/>
  </r>
  <r>
    <d v="2020-07-10T18:53:00"/>
    <x v="95"/>
    <d v="1899-12-30T18:53:00"/>
    <x v="2"/>
    <x v="392"/>
    <x v="0"/>
    <s v="Mehmet Köseoğlu"/>
    <x v="2"/>
    <x v="9"/>
    <n v="6"/>
    <n v="3650"/>
    <x v="98"/>
    <x v="2"/>
  </r>
  <r>
    <d v="2020-02-22T13:49:00"/>
    <x v="19"/>
    <d v="1899-12-30T13:49:00"/>
    <x v="0"/>
    <x v="393"/>
    <x v="0"/>
    <s v="Mustafa Demirtaş"/>
    <x v="0"/>
    <x v="10"/>
    <n v="9"/>
    <n v="5600"/>
    <x v="31"/>
    <x v="2"/>
  </r>
  <r>
    <d v="2020-02-21T13:07:00"/>
    <x v="162"/>
    <d v="1899-12-30T13:07:00"/>
    <x v="2"/>
    <x v="394"/>
    <x v="0"/>
    <s v="Mediha Al"/>
    <x v="5"/>
    <x v="11"/>
    <n v="3"/>
    <n v="1240"/>
    <x v="55"/>
    <x v="0"/>
  </r>
  <r>
    <d v="2020-01-26T18:30:00"/>
    <x v="99"/>
    <d v="1899-12-30T18:30:00"/>
    <x v="1"/>
    <x v="395"/>
    <x v="1"/>
    <s v="Yıldız Altun"/>
    <x v="8"/>
    <x v="10"/>
    <n v="6"/>
    <n v="5600"/>
    <x v="18"/>
    <x v="2"/>
  </r>
  <r>
    <d v="2020-11-24T22:08:00"/>
    <x v="59"/>
    <d v="1899-12-30T22:08:00"/>
    <x v="2"/>
    <x v="396"/>
    <x v="1"/>
    <s v="Çetin Serin"/>
    <x v="4"/>
    <x v="10"/>
    <n v="3"/>
    <n v="5600"/>
    <x v="91"/>
    <x v="1"/>
  </r>
  <r>
    <d v="2020-09-11T16:20:00"/>
    <x v="221"/>
    <d v="1899-12-30T16:20:00"/>
    <x v="0"/>
    <x v="397"/>
    <x v="1"/>
    <s v="Aysel Hıdıroğlu"/>
    <x v="5"/>
    <x v="8"/>
    <n v="7"/>
    <n v="230"/>
    <x v="19"/>
    <x v="0"/>
  </r>
  <r>
    <d v="2020-02-23T16:55:00"/>
    <x v="13"/>
    <d v="1899-12-30T16:55:00"/>
    <x v="2"/>
    <x v="398"/>
    <x v="1"/>
    <s v="Neşe Gürdal"/>
    <x v="3"/>
    <x v="2"/>
    <n v="9"/>
    <n v="75"/>
    <x v="45"/>
    <x v="0"/>
  </r>
  <r>
    <d v="2020-08-09T11:49:00"/>
    <x v="44"/>
    <d v="1899-12-30T11:49:00"/>
    <x v="0"/>
    <x v="399"/>
    <x v="1"/>
    <s v="Selcan Akpınar"/>
    <x v="0"/>
    <x v="7"/>
    <n v="5"/>
    <n v="3520"/>
    <x v="13"/>
    <x v="1"/>
  </r>
  <r>
    <d v="2020-11-15T22:00:00"/>
    <x v="183"/>
    <d v="1899-12-30T22:00:00"/>
    <x v="2"/>
    <x v="400"/>
    <x v="0"/>
    <s v="Duçem Karpuz"/>
    <x v="4"/>
    <x v="6"/>
    <n v="7"/>
    <n v="2400"/>
    <x v="91"/>
    <x v="1"/>
  </r>
  <r>
    <d v="2020-05-07T22:13:00"/>
    <x v="36"/>
    <d v="1899-12-30T22:13:00"/>
    <x v="2"/>
    <x v="401"/>
    <x v="2"/>
    <s v="Yener Karakuş"/>
    <x v="8"/>
    <x v="6"/>
    <n v="7"/>
    <n v="2400"/>
    <x v="91"/>
    <x v="1"/>
  </r>
  <r>
    <d v="2020-08-03T21:25:00"/>
    <x v="222"/>
    <d v="1899-12-30T21:25:00"/>
    <x v="1"/>
    <x v="402"/>
    <x v="2"/>
    <s v="Sami Yumurtaş"/>
    <x v="6"/>
    <x v="4"/>
    <n v="5"/>
    <n v="620"/>
    <x v="27"/>
    <x v="0"/>
  </r>
  <r>
    <d v="2020-12-08T17:35:00"/>
    <x v="88"/>
    <d v="1899-12-30T17:35:00"/>
    <x v="2"/>
    <x v="403"/>
    <x v="0"/>
    <s v="Seren Kartal"/>
    <x v="7"/>
    <x v="5"/>
    <n v="9"/>
    <n v="950"/>
    <x v="82"/>
    <x v="0"/>
  </r>
  <r>
    <d v="2020-11-27T13:59:00"/>
    <x v="139"/>
    <d v="1899-12-30T13:59:00"/>
    <x v="2"/>
    <x v="404"/>
    <x v="2"/>
    <s v="Nuh Bakan"/>
    <x v="2"/>
    <x v="8"/>
    <n v="10"/>
    <n v="230"/>
    <x v="50"/>
    <x v="0"/>
  </r>
  <r>
    <d v="2020-06-22T08:19:00"/>
    <x v="223"/>
    <d v="1899-12-30T08:19:00"/>
    <x v="2"/>
    <x v="405"/>
    <x v="1"/>
    <s v="Pınar Genç"/>
    <x v="5"/>
    <x v="6"/>
    <n v="6"/>
    <n v="2400"/>
    <x v="6"/>
    <x v="1"/>
  </r>
  <r>
    <d v="2020-12-10T16:47:00"/>
    <x v="201"/>
    <d v="1899-12-30T16:47:00"/>
    <x v="2"/>
    <x v="406"/>
    <x v="1"/>
    <s v="Gamze Çağıl"/>
    <x v="5"/>
    <x v="4"/>
    <n v="7"/>
    <n v="620"/>
    <x v="4"/>
    <x v="0"/>
  </r>
  <r>
    <d v="2020-07-11T21:01:00"/>
    <x v="224"/>
    <d v="1899-12-30T21:01:00"/>
    <x v="2"/>
    <x v="407"/>
    <x v="1"/>
    <s v="Gazeteci Tekin"/>
    <x v="5"/>
    <x v="6"/>
    <n v="10"/>
    <n v="2400"/>
    <x v="9"/>
    <x v="2"/>
  </r>
  <r>
    <d v="2020-10-11T22:06:00"/>
    <x v="225"/>
    <d v="1899-12-30T22:06:00"/>
    <x v="2"/>
    <x v="408"/>
    <x v="1"/>
    <s v="Adem Akyol"/>
    <x v="2"/>
    <x v="10"/>
    <n v="8"/>
    <n v="5600"/>
    <x v="32"/>
    <x v="2"/>
  </r>
  <r>
    <d v="2020-05-05T09:01:00"/>
    <x v="129"/>
    <d v="1899-12-30T09:01:00"/>
    <x v="1"/>
    <x v="409"/>
    <x v="2"/>
    <s v="Seren Saral"/>
    <x v="6"/>
    <x v="8"/>
    <n v="8"/>
    <n v="230"/>
    <x v="101"/>
    <x v="0"/>
  </r>
  <r>
    <d v="2020-06-25T11:48:00"/>
    <x v="226"/>
    <d v="1899-12-30T11:48:00"/>
    <x v="2"/>
    <x v="410"/>
    <x v="0"/>
    <s v="Özlem Öztürk"/>
    <x v="7"/>
    <x v="9"/>
    <n v="4"/>
    <n v="3650"/>
    <x v="17"/>
    <x v="1"/>
  </r>
  <r>
    <d v="2020-01-10T16:16:00"/>
    <x v="131"/>
    <d v="1899-12-30T16:16:00"/>
    <x v="1"/>
    <x v="411"/>
    <x v="1"/>
    <s v="Nilüfer Soydan"/>
    <x v="8"/>
    <x v="4"/>
    <n v="6"/>
    <n v="620"/>
    <x v="55"/>
    <x v="0"/>
  </r>
  <r>
    <d v="2020-03-24T20:09:00"/>
    <x v="194"/>
    <d v="1899-12-30T20:09:00"/>
    <x v="1"/>
    <x v="412"/>
    <x v="1"/>
    <s v="Eray Ergöz"/>
    <x v="8"/>
    <x v="6"/>
    <n v="5"/>
    <n v="2400"/>
    <x v="102"/>
    <x v="1"/>
  </r>
  <r>
    <d v="2020-02-01T22:21:00"/>
    <x v="227"/>
    <d v="1899-12-30T22:21:00"/>
    <x v="2"/>
    <x v="413"/>
    <x v="0"/>
    <s v="Kürşat Göksel"/>
    <x v="6"/>
    <x v="4"/>
    <n v="9"/>
    <n v="620"/>
    <x v="7"/>
    <x v="0"/>
  </r>
  <r>
    <d v="2020-02-26T08:20:00"/>
    <x v="127"/>
    <d v="1899-12-30T08:20:00"/>
    <x v="2"/>
    <x v="414"/>
    <x v="2"/>
    <s v="Alkurt Kayıkçı"/>
    <x v="6"/>
    <x v="4"/>
    <n v="8"/>
    <n v="620"/>
    <x v="28"/>
    <x v="0"/>
  </r>
  <r>
    <d v="2020-10-27T16:11:00"/>
    <x v="167"/>
    <d v="1899-12-30T16:11:00"/>
    <x v="0"/>
    <x v="415"/>
    <x v="0"/>
    <s v="Su Kurt"/>
    <x v="8"/>
    <x v="1"/>
    <n v="9"/>
    <n v="36"/>
    <x v="12"/>
    <x v="0"/>
  </r>
  <r>
    <d v="2020-10-04T10:52:00"/>
    <x v="211"/>
    <d v="1899-12-30T10:52:00"/>
    <x v="2"/>
    <x v="416"/>
    <x v="0"/>
    <s v="Cem Büküm"/>
    <x v="3"/>
    <x v="8"/>
    <n v="4"/>
    <n v="230"/>
    <x v="41"/>
    <x v="0"/>
  </r>
  <r>
    <d v="2020-02-26T19:59:00"/>
    <x v="127"/>
    <d v="1899-12-30T19:59:00"/>
    <x v="2"/>
    <x v="417"/>
    <x v="2"/>
    <s v="Metin Pişirgen"/>
    <x v="6"/>
    <x v="9"/>
    <n v="7"/>
    <n v="3650"/>
    <x v="80"/>
    <x v="2"/>
  </r>
  <r>
    <d v="2020-03-02T10:49:00"/>
    <x v="18"/>
    <d v="1899-12-30T10:49:00"/>
    <x v="1"/>
    <x v="418"/>
    <x v="0"/>
    <s v="Aziz Urfalı"/>
    <x v="3"/>
    <x v="12"/>
    <n v="6"/>
    <n v="645"/>
    <x v="26"/>
    <x v="0"/>
  </r>
  <r>
    <d v="2020-01-19T08:12:00"/>
    <x v="206"/>
    <d v="1899-12-30T08:12:00"/>
    <x v="0"/>
    <x v="419"/>
    <x v="2"/>
    <s v="Didem Canbaz"/>
    <x v="4"/>
    <x v="4"/>
    <n v="8"/>
    <n v="620"/>
    <x v="28"/>
    <x v="0"/>
  </r>
  <r>
    <d v="2020-04-09T21:46:00"/>
    <x v="141"/>
    <d v="1899-12-30T21:46:00"/>
    <x v="2"/>
    <x v="420"/>
    <x v="2"/>
    <s v="Ebru Altun"/>
    <x v="0"/>
    <x v="9"/>
    <n v="8"/>
    <n v="3650"/>
    <x v="47"/>
    <x v="2"/>
  </r>
  <r>
    <d v="2020-12-18T16:01:00"/>
    <x v="228"/>
    <d v="1899-12-30T16:01:00"/>
    <x v="2"/>
    <x v="421"/>
    <x v="2"/>
    <s v="Erhan Tutaş"/>
    <x v="0"/>
    <x v="11"/>
    <n v="5"/>
    <n v="1240"/>
    <x v="16"/>
    <x v="0"/>
  </r>
  <r>
    <d v="2020-06-26T09:47:00"/>
    <x v="31"/>
    <d v="1899-12-30T09:47:00"/>
    <x v="1"/>
    <x v="422"/>
    <x v="1"/>
    <s v="Sibel Ulutaş"/>
    <x v="6"/>
    <x v="1"/>
    <n v="9"/>
    <n v="36"/>
    <x v="12"/>
    <x v="0"/>
  </r>
  <r>
    <d v="2020-03-23T11:55:00"/>
    <x v="57"/>
    <d v="1899-12-30T11:55:00"/>
    <x v="2"/>
    <x v="423"/>
    <x v="1"/>
    <s v="Hümeyra Barçak"/>
    <x v="4"/>
    <x v="1"/>
    <n v="9"/>
    <n v="36"/>
    <x v="12"/>
    <x v="0"/>
  </r>
  <r>
    <d v="2020-06-24T11:01:00"/>
    <x v="107"/>
    <d v="1899-12-30T11:01:00"/>
    <x v="2"/>
    <x v="424"/>
    <x v="0"/>
    <s v="Mahmut Yaşar"/>
    <x v="6"/>
    <x v="1"/>
    <n v="10"/>
    <n v="36"/>
    <x v="53"/>
    <x v="0"/>
  </r>
  <r>
    <d v="2020-08-10T08:40:00"/>
    <x v="229"/>
    <d v="1899-12-30T08:40:00"/>
    <x v="2"/>
    <x v="425"/>
    <x v="1"/>
    <s v="Atakan Özdemir"/>
    <x v="8"/>
    <x v="2"/>
    <n v="4"/>
    <n v="75"/>
    <x v="81"/>
    <x v="0"/>
  </r>
  <r>
    <d v="2020-07-09T20:29:00"/>
    <x v="230"/>
    <d v="1899-12-30T20:29:00"/>
    <x v="2"/>
    <x v="426"/>
    <x v="2"/>
    <s v="Betül Tüfenk"/>
    <x v="1"/>
    <x v="0"/>
    <n v="3"/>
    <n v="25"/>
    <x v="33"/>
    <x v="0"/>
  </r>
  <r>
    <d v="2020-05-05T14:33:00"/>
    <x v="129"/>
    <d v="1899-12-30T14:33:00"/>
    <x v="2"/>
    <x v="427"/>
    <x v="2"/>
    <s v="Özlem Özer"/>
    <x v="4"/>
    <x v="13"/>
    <n v="9"/>
    <n v="8740"/>
    <x v="76"/>
    <x v="2"/>
  </r>
  <r>
    <d v="2020-12-14T10:23:00"/>
    <x v="64"/>
    <d v="1899-12-30T10:23:00"/>
    <x v="0"/>
    <x v="428"/>
    <x v="2"/>
    <s v="Arif Merhametsiz"/>
    <x v="7"/>
    <x v="6"/>
    <n v="5"/>
    <n v="2400"/>
    <x v="102"/>
    <x v="1"/>
  </r>
  <r>
    <d v="2020-04-11T19:04:00"/>
    <x v="173"/>
    <d v="1899-12-30T19:04:00"/>
    <x v="0"/>
    <x v="429"/>
    <x v="2"/>
    <s v="Cem Evik"/>
    <x v="3"/>
    <x v="4"/>
    <n v="10"/>
    <n v="620"/>
    <x v="16"/>
    <x v="0"/>
  </r>
  <r>
    <d v="2020-03-28T14:18:00"/>
    <x v="105"/>
    <d v="1899-12-30T14:18:00"/>
    <x v="0"/>
    <x v="430"/>
    <x v="0"/>
    <s v="Hilmi Yıldırım"/>
    <x v="4"/>
    <x v="9"/>
    <n v="9"/>
    <n v="3650"/>
    <x v="52"/>
    <x v="2"/>
  </r>
  <r>
    <d v="2020-02-26T10:08:00"/>
    <x v="127"/>
    <d v="1899-12-30T10:08:00"/>
    <x v="0"/>
    <x v="431"/>
    <x v="0"/>
    <s v="Mahperi Demir"/>
    <x v="2"/>
    <x v="12"/>
    <n v="6"/>
    <n v="645"/>
    <x v="26"/>
    <x v="0"/>
  </r>
  <r>
    <d v="2020-06-09T08:38:00"/>
    <x v="231"/>
    <d v="1899-12-30T08:38:00"/>
    <x v="2"/>
    <x v="432"/>
    <x v="1"/>
    <s v="Gülçin Aksoy"/>
    <x v="1"/>
    <x v="6"/>
    <n v="6"/>
    <n v="2400"/>
    <x v="6"/>
    <x v="1"/>
  </r>
  <r>
    <d v="2020-10-03T14:08:00"/>
    <x v="3"/>
    <d v="1899-12-30T14:08:00"/>
    <x v="1"/>
    <x v="433"/>
    <x v="2"/>
    <s v="Ahmet Uysal"/>
    <x v="3"/>
    <x v="0"/>
    <n v="6"/>
    <n v="25"/>
    <x v="64"/>
    <x v="0"/>
  </r>
  <r>
    <d v="2020-10-24T11:07:00"/>
    <x v="48"/>
    <d v="1899-12-30T11:07:00"/>
    <x v="0"/>
    <x v="434"/>
    <x v="2"/>
    <s v="Mümtaz Aslankara"/>
    <x v="5"/>
    <x v="9"/>
    <n v="8"/>
    <n v="3650"/>
    <x v="47"/>
    <x v="2"/>
  </r>
  <r>
    <d v="2020-08-12T08:59:00"/>
    <x v="232"/>
    <d v="1899-12-30T08:59:00"/>
    <x v="2"/>
    <x v="435"/>
    <x v="2"/>
    <s v="Arzu Altun"/>
    <x v="3"/>
    <x v="12"/>
    <n v="9"/>
    <n v="645"/>
    <x v="59"/>
    <x v="0"/>
  </r>
  <r>
    <d v="2020-05-07T17:38:00"/>
    <x v="36"/>
    <d v="1899-12-30T17:38:00"/>
    <x v="1"/>
    <x v="436"/>
    <x v="0"/>
    <s v="Ulaş Ünlü"/>
    <x v="2"/>
    <x v="7"/>
    <n v="7"/>
    <n v="3520"/>
    <x v="79"/>
    <x v="2"/>
  </r>
  <r>
    <d v="2020-08-27T13:25:00"/>
    <x v="45"/>
    <d v="1899-12-30T13:25:00"/>
    <x v="1"/>
    <x v="437"/>
    <x v="1"/>
    <s v="Onur Uyğun"/>
    <x v="7"/>
    <x v="13"/>
    <n v="7"/>
    <n v="8740"/>
    <x v="30"/>
    <x v="2"/>
  </r>
  <r>
    <d v="2020-04-12T21:11:00"/>
    <x v="180"/>
    <d v="1899-12-30T21:11:00"/>
    <x v="2"/>
    <x v="438"/>
    <x v="1"/>
    <s v="Burak Gürakan"/>
    <x v="4"/>
    <x v="11"/>
    <n v="7"/>
    <n v="1240"/>
    <x v="75"/>
    <x v="0"/>
  </r>
  <r>
    <d v="2020-07-14T14:07:00"/>
    <x v="175"/>
    <d v="1899-12-30T14:07:00"/>
    <x v="1"/>
    <x v="439"/>
    <x v="0"/>
    <s v="Günhan Kurt"/>
    <x v="0"/>
    <x v="1"/>
    <n v="6"/>
    <n v="36"/>
    <x v="22"/>
    <x v="0"/>
  </r>
  <r>
    <d v="2020-03-11T17:51:00"/>
    <x v="233"/>
    <d v="1899-12-30T17:51:00"/>
    <x v="2"/>
    <x v="440"/>
    <x v="2"/>
    <s v="Nalan Gökalp"/>
    <x v="5"/>
    <x v="6"/>
    <n v="10"/>
    <n v="2400"/>
    <x v="9"/>
    <x v="2"/>
  </r>
  <r>
    <d v="2020-10-10T15:30:00"/>
    <x v="9"/>
    <d v="1899-12-30T15:30:00"/>
    <x v="3"/>
    <x v="441"/>
    <x v="1"/>
    <s v="Ahmet Koçar"/>
    <x v="5"/>
    <x v="8"/>
    <n v="4"/>
    <n v="230"/>
    <x v="41"/>
    <x v="0"/>
  </r>
  <r>
    <d v="2020-12-16T19:50:00"/>
    <x v="108"/>
    <d v="1899-12-30T19:50:00"/>
    <x v="2"/>
    <x v="442"/>
    <x v="1"/>
    <s v="Doğan Orhon"/>
    <x v="6"/>
    <x v="5"/>
    <n v="5"/>
    <n v="950"/>
    <x v="44"/>
    <x v="0"/>
  </r>
  <r>
    <d v="2020-08-28T12:20:00"/>
    <x v="82"/>
    <d v="1899-12-30T12:20:00"/>
    <x v="2"/>
    <x v="443"/>
    <x v="2"/>
    <s v="Arıkan Yorgun"/>
    <x v="5"/>
    <x v="1"/>
    <n v="4"/>
    <n v="36"/>
    <x v="15"/>
    <x v="0"/>
  </r>
  <r>
    <d v="2020-11-15T11:29:00"/>
    <x v="183"/>
    <d v="1899-12-30T11:29:00"/>
    <x v="2"/>
    <x v="444"/>
    <x v="0"/>
    <s v="Handan Yakar"/>
    <x v="2"/>
    <x v="0"/>
    <n v="5"/>
    <n v="25"/>
    <x v="42"/>
    <x v="0"/>
  </r>
  <r>
    <d v="2020-08-04T14:29:00"/>
    <x v="234"/>
    <d v="1899-12-30T14:29:00"/>
    <x v="1"/>
    <x v="445"/>
    <x v="2"/>
    <s v="Muhlis Dede"/>
    <x v="6"/>
    <x v="6"/>
    <n v="3"/>
    <n v="2400"/>
    <x v="68"/>
    <x v="0"/>
  </r>
  <r>
    <d v="2020-09-15T22:21:00"/>
    <x v="235"/>
    <d v="1899-12-30T22:21:00"/>
    <x v="2"/>
    <x v="446"/>
    <x v="2"/>
    <s v="Ufuk Ayas"/>
    <x v="4"/>
    <x v="0"/>
    <n v="5"/>
    <n v="25"/>
    <x v="42"/>
    <x v="0"/>
  </r>
  <r>
    <d v="2020-09-26T20:09:00"/>
    <x v="11"/>
    <d v="1899-12-30T20:09:00"/>
    <x v="2"/>
    <x v="447"/>
    <x v="2"/>
    <s v="Ayşegül Kızanoğlu"/>
    <x v="1"/>
    <x v="10"/>
    <n v="4"/>
    <n v="5600"/>
    <x v="103"/>
    <x v="2"/>
  </r>
  <r>
    <d v="2020-01-04T11:40:00"/>
    <x v="236"/>
    <d v="1899-12-30T11:40:00"/>
    <x v="1"/>
    <x v="448"/>
    <x v="1"/>
    <s v="Ayşegül Akdeniz"/>
    <x v="6"/>
    <x v="11"/>
    <n v="10"/>
    <n v="1240"/>
    <x v="78"/>
    <x v="1"/>
  </r>
  <r>
    <d v="2020-10-03T19:54:00"/>
    <x v="3"/>
    <d v="1899-12-30T19:54:00"/>
    <x v="0"/>
    <x v="449"/>
    <x v="2"/>
    <s v="Hande Başman"/>
    <x v="3"/>
    <x v="2"/>
    <n v="7"/>
    <n v="75"/>
    <x v="66"/>
    <x v="0"/>
  </r>
  <r>
    <d v="2020-02-19T21:39:00"/>
    <x v="237"/>
    <d v="1899-12-30T21:39:00"/>
    <x v="2"/>
    <x v="450"/>
    <x v="2"/>
    <s v="Can Akıncı"/>
    <x v="8"/>
    <x v="10"/>
    <n v="8"/>
    <n v="5600"/>
    <x v="32"/>
    <x v="2"/>
  </r>
  <r>
    <d v="2020-11-14T19:08:00"/>
    <x v="49"/>
    <d v="1899-12-30T19:08:00"/>
    <x v="1"/>
    <x v="451"/>
    <x v="0"/>
    <s v="Tümay Kanyılmaz"/>
    <x v="0"/>
    <x v="6"/>
    <n v="10"/>
    <n v="2400"/>
    <x v="9"/>
    <x v="2"/>
  </r>
  <r>
    <d v="2020-09-22T21:42:00"/>
    <x v="204"/>
    <d v="1899-12-30T21:42:00"/>
    <x v="1"/>
    <x v="452"/>
    <x v="2"/>
    <s v="Ferdi Eroğlu"/>
    <x v="5"/>
    <x v="4"/>
    <n v="5"/>
    <n v="620"/>
    <x v="27"/>
    <x v="0"/>
  </r>
  <r>
    <d v="2020-03-11T11:20:00"/>
    <x v="233"/>
    <d v="1899-12-30T11:20:00"/>
    <x v="2"/>
    <x v="453"/>
    <x v="2"/>
    <s v="Özlem Eser"/>
    <x v="8"/>
    <x v="11"/>
    <n v="6"/>
    <n v="1240"/>
    <x v="67"/>
    <x v="0"/>
  </r>
  <r>
    <d v="2020-10-28T08:15:00"/>
    <x v="238"/>
    <d v="1899-12-30T08:15:00"/>
    <x v="2"/>
    <x v="454"/>
    <x v="2"/>
    <s v="Semih Aslan"/>
    <x v="4"/>
    <x v="7"/>
    <n v="10"/>
    <n v="3520"/>
    <x v="63"/>
    <x v="2"/>
  </r>
  <r>
    <d v="2020-07-14T20:31:00"/>
    <x v="175"/>
    <d v="1899-12-30T20:31:00"/>
    <x v="1"/>
    <x v="455"/>
    <x v="1"/>
    <s v="Ferdi Işık"/>
    <x v="4"/>
    <x v="13"/>
    <n v="10"/>
    <n v="8740"/>
    <x v="70"/>
    <x v="2"/>
  </r>
  <r>
    <d v="2020-06-23T14:31:00"/>
    <x v="62"/>
    <d v="1899-12-30T14:31:00"/>
    <x v="2"/>
    <x v="456"/>
    <x v="2"/>
    <s v="Gürhan Dal"/>
    <x v="1"/>
    <x v="11"/>
    <n v="7"/>
    <n v="1240"/>
    <x v="75"/>
    <x v="0"/>
  </r>
  <r>
    <d v="2020-08-01T17:54:00"/>
    <x v="239"/>
    <d v="1899-12-30T17:54:00"/>
    <x v="2"/>
    <x v="457"/>
    <x v="2"/>
    <s v="Taylan Cömert"/>
    <x v="6"/>
    <x v="4"/>
    <n v="10"/>
    <n v="620"/>
    <x v="16"/>
    <x v="0"/>
  </r>
  <r>
    <d v="2020-04-28T20:16:00"/>
    <x v="16"/>
    <d v="1899-12-30T20:16:00"/>
    <x v="2"/>
    <x v="458"/>
    <x v="2"/>
    <s v="Betül Yazak"/>
    <x v="8"/>
    <x v="1"/>
    <n v="10"/>
    <n v="36"/>
    <x v="53"/>
    <x v="0"/>
  </r>
  <r>
    <d v="2020-05-23T21:35:00"/>
    <x v="117"/>
    <d v="1899-12-30T21:35:00"/>
    <x v="1"/>
    <x v="459"/>
    <x v="0"/>
    <s v="Mehtap Göksoy"/>
    <x v="3"/>
    <x v="11"/>
    <n v="5"/>
    <n v="1240"/>
    <x v="16"/>
    <x v="0"/>
  </r>
  <r>
    <d v="2020-11-13T17:09:00"/>
    <x v="41"/>
    <d v="1899-12-30T17:09:00"/>
    <x v="0"/>
    <x v="460"/>
    <x v="0"/>
    <s v="Esat Topkara"/>
    <x v="1"/>
    <x v="8"/>
    <n v="9"/>
    <n v="230"/>
    <x v="93"/>
    <x v="0"/>
  </r>
  <r>
    <d v="2020-04-04T13:00:00"/>
    <x v="240"/>
    <d v="1899-12-30T13:00:00"/>
    <x v="2"/>
    <x v="461"/>
    <x v="1"/>
    <s v="Ümit Ercan"/>
    <x v="8"/>
    <x v="9"/>
    <n v="3"/>
    <n v="3650"/>
    <x v="46"/>
    <x v="1"/>
  </r>
  <r>
    <d v="2020-05-02T15:31:00"/>
    <x v="241"/>
    <d v="1899-12-30T15:31:00"/>
    <x v="0"/>
    <x v="462"/>
    <x v="2"/>
    <s v="Mete Güler"/>
    <x v="3"/>
    <x v="9"/>
    <n v="8"/>
    <n v="3650"/>
    <x v="47"/>
    <x v="2"/>
  </r>
  <r>
    <d v="2020-06-10T09:28:00"/>
    <x v="219"/>
    <d v="1899-12-30T09:28:00"/>
    <x v="1"/>
    <x v="463"/>
    <x v="0"/>
    <s v="Ersegun Koç"/>
    <x v="1"/>
    <x v="9"/>
    <n v="7"/>
    <n v="3650"/>
    <x v="80"/>
    <x v="2"/>
  </r>
  <r>
    <d v="2020-08-02T22:17:00"/>
    <x v="209"/>
    <d v="1899-12-30T22:17:00"/>
    <x v="1"/>
    <x v="464"/>
    <x v="1"/>
    <s v="Cumhur Kireççi"/>
    <x v="8"/>
    <x v="13"/>
    <n v="7"/>
    <n v="8740"/>
    <x v="30"/>
    <x v="2"/>
  </r>
  <r>
    <d v="2020-09-23T18:48:00"/>
    <x v="56"/>
    <d v="1899-12-30T18:48:00"/>
    <x v="2"/>
    <x v="465"/>
    <x v="2"/>
    <s v="Süleyman Sonay"/>
    <x v="1"/>
    <x v="12"/>
    <n v="6"/>
    <n v="645"/>
    <x v="26"/>
    <x v="0"/>
  </r>
  <r>
    <d v="2020-11-20T20:32:00"/>
    <x v="242"/>
    <d v="1899-12-30T20:32:00"/>
    <x v="1"/>
    <x v="466"/>
    <x v="1"/>
    <s v="Nihat Kaya"/>
    <x v="6"/>
    <x v="5"/>
    <n v="7"/>
    <n v="950"/>
    <x v="88"/>
    <x v="0"/>
  </r>
  <r>
    <d v="2020-10-23T17:43:00"/>
    <x v="243"/>
    <d v="1899-12-30T17:43:00"/>
    <x v="2"/>
    <x v="467"/>
    <x v="0"/>
    <s v="Emrah Kurtuluş"/>
    <x v="3"/>
    <x v="7"/>
    <n v="9"/>
    <n v="3520"/>
    <x v="99"/>
    <x v="2"/>
  </r>
  <r>
    <d v="2020-09-06T11:58:00"/>
    <x v="197"/>
    <d v="1899-12-30T11:58:00"/>
    <x v="2"/>
    <x v="468"/>
    <x v="1"/>
    <s v="Elif Erol"/>
    <x v="1"/>
    <x v="0"/>
    <n v="7"/>
    <n v="25"/>
    <x v="48"/>
    <x v="0"/>
  </r>
  <r>
    <d v="2020-02-12T18:34:00"/>
    <x v="32"/>
    <d v="1899-12-30T18:34:00"/>
    <x v="0"/>
    <x v="469"/>
    <x v="0"/>
    <s v="Selami Değirmenci"/>
    <x v="6"/>
    <x v="10"/>
    <n v="6"/>
    <n v="5600"/>
    <x v="18"/>
    <x v="2"/>
  </r>
  <r>
    <d v="2020-09-18T08:10:00"/>
    <x v="136"/>
    <d v="1899-12-30T08:10:00"/>
    <x v="0"/>
    <x v="470"/>
    <x v="1"/>
    <s v="Neslihan Hancıoğlu"/>
    <x v="4"/>
    <x v="0"/>
    <n v="3"/>
    <n v="25"/>
    <x v="33"/>
    <x v="0"/>
  </r>
  <r>
    <d v="2020-11-14T20:46:00"/>
    <x v="49"/>
    <d v="1899-12-30T20:46:00"/>
    <x v="2"/>
    <x v="471"/>
    <x v="0"/>
    <s v="Yıldız Altun"/>
    <x v="2"/>
    <x v="3"/>
    <n v="7"/>
    <n v="850"/>
    <x v="100"/>
    <x v="0"/>
  </r>
  <r>
    <d v="2020-10-20T15:09:00"/>
    <x v="188"/>
    <d v="1899-12-30T15:09:00"/>
    <x v="0"/>
    <x v="472"/>
    <x v="1"/>
    <s v="Sabahattin Şener"/>
    <x v="0"/>
    <x v="2"/>
    <n v="9"/>
    <n v="75"/>
    <x v="45"/>
    <x v="0"/>
  </r>
  <r>
    <d v="2020-02-26T12:29:00"/>
    <x v="127"/>
    <d v="1899-12-30T12:29:00"/>
    <x v="2"/>
    <x v="473"/>
    <x v="2"/>
    <s v="Serkan Büber"/>
    <x v="4"/>
    <x v="0"/>
    <n v="6"/>
    <n v="25"/>
    <x v="64"/>
    <x v="0"/>
  </r>
  <r>
    <d v="2020-02-19T09:42:00"/>
    <x v="237"/>
    <d v="1899-12-30T09:42:00"/>
    <x v="2"/>
    <x v="474"/>
    <x v="2"/>
    <s v="Mehtap Halhallı"/>
    <x v="3"/>
    <x v="8"/>
    <n v="9"/>
    <n v="230"/>
    <x v="93"/>
    <x v="0"/>
  </r>
  <r>
    <d v="2020-12-18T19:17:00"/>
    <x v="228"/>
    <d v="1899-12-30T19:17:00"/>
    <x v="0"/>
    <x v="475"/>
    <x v="0"/>
    <s v="Serhat Altuntaş"/>
    <x v="5"/>
    <x v="10"/>
    <n v="6"/>
    <n v="5600"/>
    <x v="18"/>
    <x v="2"/>
  </r>
  <r>
    <d v="2020-11-09T09:45:00"/>
    <x v="244"/>
    <d v="1899-12-30T09:45:00"/>
    <x v="0"/>
    <x v="476"/>
    <x v="2"/>
    <s v="Levent Koçarslan"/>
    <x v="8"/>
    <x v="0"/>
    <n v="10"/>
    <n v="25"/>
    <x v="38"/>
    <x v="0"/>
  </r>
  <r>
    <d v="2020-11-07T19:13:00"/>
    <x v="116"/>
    <d v="1899-12-30T19:13:00"/>
    <x v="2"/>
    <x v="477"/>
    <x v="0"/>
    <s v="Saliha Uygur"/>
    <x v="7"/>
    <x v="4"/>
    <n v="10"/>
    <n v="620"/>
    <x v="16"/>
    <x v="0"/>
  </r>
  <r>
    <d v="2020-04-24T15:14:00"/>
    <x v="245"/>
    <d v="1899-12-30T15:14:00"/>
    <x v="2"/>
    <x v="478"/>
    <x v="1"/>
    <s v="Hale Gülen"/>
    <x v="3"/>
    <x v="0"/>
    <n v="5"/>
    <n v="25"/>
    <x v="42"/>
    <x v="0"/>
  </r>
  <r>
    <d v="2020-04-12T22:18:00"/>
    <x v="180"/>
    <d v="1899-12-30T22:18:00"/>
    <x v="0"/>
    <x v="479"/>
    <x v="2"/>
    <s v="Şirin Talan"/>
    <x v="6"/>
    <x v="6"/>
    <n v="10"/>
    <n v="2400"/>
    <x v="9"/>
    <x v="2"/>
  </r>
  <r>
    <d v="2020-03-03T09:23:00"/>
    <x v="93"/>
    <d v="1899-12-30T09:23:00"/>
    <x v="0"/>
    <x v="480"/>
    <x v="1"/>
    <s v="Aslı Taşar"/>
    <x v="8"/>
    <x v="4"/>
    <n v="3"/>
    <n v="620"/>
    <x v="90"/>
    <x v="0"/>
  </r>
  <r>
    <d v="2020-09-08T19:24:00"/>
    <x v="55"/>
    <d v="1899-12-30T19:24:00"/>
    <x v="2"/>
    <x v="481"/>
    <x v="0"/>
    <s v="Kenan Ertekin"/>
    <x v="0"/>
    <x v="5"/>
    <n v="7"/>
    <n v="950"/>
    <x v="88"/>
    <x v="0"/>
  </r>
  <r>
    <d v="2020-03-17T14:41:00"/>
    <x v="133"/>
    <d v="1899-12-30T14:41:00"/>
    <x v="1"/>
    <x v="482"/>
    <x v="0"/>
    <s v="Nilay Söker"/>
    <x v="8"/>
    <x v="2"/>
    <n v="3"/>
    <n v="75"/>
    <x v="2"/>
    <x v="0"/>
  </r>
  <r>
    <d v="2020-08-04T16:47:00"/>
    <x v="234"/>
    <d v="1899-12-30T16:47:00"/>
    <x v="0"/>
    <x v="483"/>
    <x v="1"/>
    <s v="Samet Yüce"/>
    <x v="7"/>
    <x v="11"/>
    <n v="7"/>
    <n v="1240"/>
    <x v="75"/>
    <x v="0"/>
  </r>
  <r>
    <d v="2020-09-11T19:11:00"/>
    <x v="221"/>
    <d v="1899-12-30T19:11:00"/>
    <x v="2"/>
    <x v="484"/>
    <x v="2"/>
    <s v="Süleyman Ercan"/>
    <x v="2"/>
    <x v="2"/>
    <n v="4"/>
    <n v="75"/>
    <x v="81"/>
    <x v="0"/>
  </r>
  <r>
    <d v="2020-08-08T09:19:00"/>
    <x v="246"/>
    <d v="1899-12-30T09:19:00"/>
    <x v="0"/>
    <x v="485"/>
    <x v="2"/>
    <s v="Gülşah Özdemir"/>
    <x v="7"/>
    <x v="7"/>
    <n v="10"/>
    <n v="3520"/>
    <x v="63"/>
    <x v="2"/>
  </r>
  <r>
    <d v="2020-01-24T13:57:00"/>
    <x v="91"/>
    <d v="1899-12-30T13:57:00"/>
    <x v="2"/>
    <x v="486"/>
    <x v="0"/>
    <s v="Özlem Ünüş"/>
    <x v="7"/>
    <x v="4"/>
    <n v="4"/>
    <n v="620"/>
    <x v="104"/>
    <x v="0"/>
  </r>
  <r>
    <d v="2020-03-05T09:24:00"/>
    <x v="52"/>
    <d v="1899-12-30T09:24:00"/>
    <x v="1"/>
    <x v="487"/>
    <x v="0"/>
    <s v="Özgür Duman"/>
    <x v="1"/>
    <x v="1"/>
    <n v="10"/>
    <n v="36"/>
    <x v="53"/>
    <x v="0"/>
  </r>
  <r>
    <d v="2020-11-20T20:01:00"/>
    <x v="242"/>
    <d v="1899-12-30T20:01:00"/>
    <x v="2"/>
    <x v="488"/>
    <x v="1"/>
    <s v="Ali Şen"/>
    <x v="2"/>
    <x v="8"/>
    <n v="10"/>
    <n v="230"/>
    <x v="50"/>
    <x v="0"/>
  </r>
  <r>
    <d v="2020-12-24T10:34:00"/>
    <x v="247"/>
    <d v="1899-12-30T10:34:00"/>
    <x v="2"/>
    <x v="489"/>
    <x v="1"/>
    <s v="Cem Eren"/>
    <x v="5"/>
    <x v="10"/>
    <n v="3"/>
    <n v="5600"/>
    <x v="91"/>
    <x v="1"/>
  </r>
  <r>
    <d v="2020-04-28T09:47:00"/>
    <x v="16"/>
    <d v="1899-12-30T09:47:00"/>
    <x v="0"/>
    <x v="490"/>
    <x v="1"/>
    <s v="Dilek Çildir"/>
    <x v="4"/>
    <x v="6"/>
    <n v="9"/>
    <n v="2400"/>
    <x v="74"/>
    <x v="2"/>
  </r>
  <r>
    <d v="2020-04-14T16:34:00"/>
    <x v="34"/>
    <d v="1899-12-30T16:34:00"/>
    <x v="3"/>
    <x v="491"/>
    <x v="2"/>
    <s v="Savaş Özmen"/>
    <x v="7"/>
    <x v="1"/>
    <n v="9"/>
    <n v="36"/>
    <x v="12"/>
    <x v="0"/>
  </r>
  <r>
    <d v="2020-06-28T15:40:00"/>
    <x v="248"/>
    <d v="1899-12-30T15:40:00"/>
    <x v="2"/>
    <x v="492"/>
    <x v="2"/>
    <s v="Çetin Karaköse"/>
    <x v="2"/>
    <x v="1"/>
    <n v="9"/>
    <n v="36"/>
    <x v="12"/>
    <x v="0"/>
  </r>
  <r>
    <d v="2020-03-01T14:26:00"/>
    <x v="61"/>
    <d v="1899-12-30T14:26:00"/>
    <x v="2"/>
    <x v="493"/>
    <x v="0"/>
    <s v="Başak Ocak"/>
    <x v="3"/>
    <x v="10"/>
    <n v="10"/>
    <n v="5600"/>
    <x v="97"/>
    <x v="2"/>
  </r>
  <r>
    <d v="2020-04-24T19:57:00"/>
    <x v="245"/>
    <d v="1899-12-30T19:57:00"/>
    <x v="2"/>
    <x v="494"/>
    <x v="2"/>
    <s v="Özhan Güzel"/>
    <x v="3"/>
    <x v="8"/>
    <n v="9"/>
    <n v="230"/>
    <x v="93"/>
    <x v="0"/>
  </r>
  <r>
    <d v="2020-11-26T21:27:00"/>
    <x v="157"/>
    <d v="1899-12-30T21:27:00"/>
    <x v="2"/>
    <x v="495"/>
    <x v="2"/>
    <s v="Aysel Aydın"/>
    <x v="6"/>
    <x v="3"/>
    <n v="5"/>
    <n v="850"/>
    <x v="94"/>
    <x v="0"/>
  </r>
  <r>
    <d v="2020-10-01T11:15:00"/>
    <x v="125"/>
    <d v="1899-12-30T11:15:00"/>
    <x v="1"/>
    <x v="496"/>
    <x v="1"/>
    <s v="Adem Gümüşay"/>
    <x v="0"/>
    <x v="7"/>
    <n v="9"/>
    <n v="3520"/>
    <x v="99"/>
    <x v="2"/>
  </r>
  <r>
    <d v="2020-07-06T09:38:00"/>
    <x v="249"/>
    <d v="1899-12-30T09:38:00"/>
    <x v="2"/>
    <x v="497"/>
    <x v="2"/>
    <s v="Yeliz Vural"/>
    <x v="8"/>
    <x v="6"/>
    <n v="10"/>
    <n v="2400"/>
    <x v="9"/>
    <x v="2"/>
  </r>
  <r>
    <d v="2020-07-18T18:39:00"/>
    <x v="250"/>
    <d v="1899-12-30T18:39:00"/>
    <x v="2"/>
    <x v="498"/>
    <x v="0"/>
    <s v="Papatya Murt"/>
    <x v="4"/>
    <x v="8"/>
    <n v="7"/>
    <n v="230"/>
    <x v="19"/>
    <x v="0"/>
  </r>
  <r>
    <d v="2020-07-13T10:41:00"/>
    <x v="251"/>
    <d v="1899-12-30T10:41:00"/>
    <x v="2"/>
    <x v="499"/>
    <x v="0"/>
    <s v="Mehmet Arifoğlu"/>
    <x v="0"/>
    <x v="10"/>
    <n v="10"/>
    <n v="5600"/>
    <x v="97"/>
    <x v="2"/>
  </r>
  <r>
    <d v="2020-05-21T15:09:00"/>
    <x v="252"/>
    <d v="1899-12-30T15:09:00"/>
    <x v="1"/>
    <x v="500"/>
    <x v="1"/>
    <s v="Burcu Sevingil"/>
    <x v="0"/>
    <x v="10"/>
    <n v="9"/>
    <n v="5600"/>
    <x v="31"/>
    <x v="2"/>
  </r>
  <r>
    <d v="2020-05-04T09:08:00"/>
    <x v="253"/>
    <d v="1899-12-30T09:08:00"/>
    <x v="1"/>
    <x v="501"/>
    <x v="0"/>
    <s v="Ahmet Önvermez"/>
    <x v="6"/>
    <x v="10"/>
    <n v="8"/>
    <n v="5600"/>
    <x v="32"/>
    <x v="2"/>
  </r>
  <r>
    <d v="2020-07-24T10:26:00"/>
    <x v="92"/>
    <d v="1899-12-30T10:26:00"/>
    <x v="1"/>
    <x v="502"/>
    <x v="1"/>
    <s v="Aziz Atik"/>
    <x v="4"/>
    <x v="8"/>
    <n v="10"/>
    <n v="230"/>
    <x v="50"/>
    <x v="0"/>
  </r>
  <r>
    <d v="2020-05-24T18:02:00"/>
    <x v="254"/>
    <d v="1899-12-30T18:02:00"/>
    <x v="2"/>
    <x v="503"/>
    <x v="0"/>
    <s v="Nurdan Olpak"/>
    <x v="0"/>
    <x v="9"/>
    <n v="7"/>
    <n v="3650"/>
    <x v="80"/>
    <x v="2"/>
  </r>
  <r>
    <d v="2020-04-26T20:53:00"/>
    <x v="177"/>
    <d v="1899-12-30T20:53:00"/>
    <x v="0"/>
    <x v="504"/>
    <x v="2"/>
    <s v="Ak Yıldırım"/>
    <x v="3"/>
    <x v="9"/>
    <n v="7"/>
    <n v="3650"/>
    <x v="80"/>
    <x v="2"/>
  </r>
  <r>
    <d v="2020-06-15T22:18:00"/>
    <x v="115"/>
    <d v="1899-12-30T22:18:00"/>
    <x v="2"/>
    <x v="505"/>
    <x v="1"/>
    <s v="Barış Altun"/>
    <x v="7"/>
    <x v="8"/>
    <n v="6"/>
    <n v="230"/>
    <x v="24"/>
    <x v="0"/>
  </r>
  <r>
    <d v="2020-12-25T19:44:00"/>
    <x v="255"/>
    <d v="1899-12-30T19:44:00"/>
    <x v="2"/>
    <x v="506"/>
    <x v="0"/>
    <s v="Barış Kumral"/>
    <x v="6"/>
    <x v="11"/>
    <n v="3"/>
    <n v="1240"/>
    <x v="55"/>
    <x v="0"/>
  </r>
  <r>
    <d v="2020-10-20T11:37:00"/>
    <x v="188"/>
    <d v="1899-12-30T11:37:00"/>
    <x v="2"/>
    <x v="507"/>
    <x v="0"/>
    <s v="Kenan Günay"/>
    <x v="0"/>
    <x v="6"/>
    <n v="8"/>
    <n v="2400"/>
    <x v="56"/>
    <x v="1"/>
  </r>
  <r>
    <d v="2020-08-02T16:20:00"/>
    <x v="209"/>
    <d v="1899-12-30T16:20:00"/>
    <x v="0"/>
    <x v="508"/>
    <x v="2"/>
    <s v="Barış Topal"/>
    <x v="7"/>
    <x v="12"/>
    <n v="6"/>
    <n v="645"/>
    <x v="26"/>
    <x v="0"/>
  </r>
  <r>
    <d v="2020-12-17T12:30:00"/>
    <x v="256"/>
    <d v="1899-12-30T12:30:00"/>
    <x v="2"/>
    <x v="509"/>
    <x v="2"/>
    <s v="Emre Demiröz"/>
    <x v="8"/>
    <x v="3"/>
    <n v="4"/>
    <n v="850"/>
    <x v="87"/>
    <x v="0"/>
  </r>
  <r>
    <d v="2020-10-25T20:57:00"/>
    <x v="186"/>
    <d v="1899-12-30T20:57:00"/>
    <x v="2"/>
    <x v="510"/>
    <x v="2"/>
    <s v="Tansu Yıldız"/>
    <x v="6"/>
    <x v="2"/>
    <n v="7"/>
    <n v="75"/>
    <x v="66"/>
    <x v="0"/>
  </r>
  <r>
    <d v="2020-07-26T19:56:00"/>
    <x v="190"/>
    <d v="1899-12-30T19:56:00"/>
    <x v="1"/>
    <x v="511"/>
    <x v="1"/>
    <s v="Handan Göncü"/>
    <x v="1"/>
    <x v="1"/>
    <n v="4"/>
    <n v="36"/>
    <x v="15"/>
    <x v="0"/>
  </r>
  <r>
    <d v="2020-09-14T18:04:00"/>
    <x v="102"/>
    <d v="1899-12-30T18:04:00"/>
    <x v="2"/>
    <x v="512"/>
    <x v="2"/>
    <s v="Birsen Tülüce"/>
    <x v="1"/>
    <x v="5"/>
    <n v="3"/>
    <n v="950"/>
    <x v="65"/>
    <x v="0"/>
  </r>
  <r>
    <d v="2020-11-28T12:01:00"/>
    <x v="112"/>
    <d v="1899-12-30T12:01:00"/>
    <x v="2"/>
    <x v="513"/>
    <x v="2"/>
    <s v="Semih Özateş"/>
    <x v="8"/>
    <x v="6"/>
    <n v="10"/>
    <n v="2400"/>
    <x v="9"/>
    <x v="2"/>
  </r>
  <r>
    <d v="2020-05-01T18:10:00"/>
    <x v="119"/>
    <d v="1899-12-30T18:10:00"/>
    <x v="0"/>
    <x v="514"/>
    <x v="1"/>
    <s v="Serhat Yücetürk"/>
    <x v="6"/>
    <x v="6"/>
    <n v="7"/>
    <n v="2400"/>
    <x v="91"/>
    <x v="1"/>
  </r>
  <r>
    <d v="2020-08-09T11:26:00"/>
    <x v="44"/>
    <d v="1899-12-30T11:26:00"/>
    <x v="1"/>
    <x v="515"/>
    <x v="2"/>
    <s v="Hasan Alay"/>
    <x v="6"/>
    <x v="3"/>
    <n v="7"/>
    <n v="850"/>
    <x v="100"/>
    <x v="0"/>
  </r>
  <r>
    <d v="2020-10-10T08:52:00"/>
    <x v="9"/>
    <d v="1899-12-30T08:52:00"/>
    <x v="2"/>
    <x v="516"/>
    <x v="1"/>
    <s v="Filiz Köşker"/>
    <x v="3"/>
    <x v="13"/>
    <n v="8"/>
    <n v="8740"/>
    <x v="84"/>
    <x v="2"/>
  </r>
  <r>
    <d v="2020-04-18T12:07:00"/>
    <x v="257"/>
    <d v="1899-12-30T12:07:00"/>
    <x v="1"/>
    <x v="517"/>
    <x v="1"/>
    <s v="İlkay Dilek"/>
    <x v="2"/>
    <x v="7"/>
    <n v="8"/>
    <n v="3520"/>
    <x v="92"/>
    <x v="2"/>
  </r>
  <r>
    <d v="2020-07-17T11:10:00"/>
    <x v="258"/>
    <d v="1899-12-30T11:10:00"/>
    <x v="2"/>
    <x v="518"/>
    <x v="2"/>
    <s v="Hayri Öden"/>
    <x v="0"/>
    <x v="10"/>
    <n v="8"/>
    <n v="5600"/>
    <x v="32"/>
    <x v="2"/>
  </r>
  <r>
    <d v="2020-07-11T22:29:00"/>
    <x v="224"/>
    <d v="1899-12-30T22:29:00"/>
    <x v="2"/>
    <x v="519"/>
    <x v="0"/>
    <s v="Selçuk Beyoğlu"/>
    <x v="0"/>
    <x v="6"/>
    <n v="6"/>
    <n v="2400"/>
    <x v="6"/>
    <x v="1"/>
  </r>
  <r>
    <d v="2020-06-10T15:32:00"/>
    <x v="219"/>
    <d v="1899-12-30T15:32:00"/>
    <x v="2"/>
    <x v="520"/>
    <x v="2"/>
    <s v="Nurdan Yurtlu"/>
    <x v="7"/>
    <x v="7"/>
    <n v="3"/>
    <n v="3520"/>
    <x v="95"/>
    <x v="1"/>
  </r>
  <r>
    <d v="2020-08-07T22:40:00"/>
    <x v="259"/>
    <d v="1899-12-30T22:40:00"/>
    <x v="0"/>
    <x v="521"/>
    <x v="0"/>
    <s v="Nurdan Bölük"/>
    <x v="2"/>
    <x v="1"/>
    <n v="5"/>
    <n v="36"/>
    <x v="1"/>
    <x v="0"/>
  </r>
  <r>
    <d v="2020-04-15T21:31:00"/>
    <x v="124"/>
    <d v="1899-12-30T21:31:00"/>
    <x v="2"/>
    <x v="522"/>
    <x v="1"/>
    <s v="Serhat Doğan"/>
    <x v="5"/>
    <x v="11"/>
    <n v="5"/>
    <n v="1240"/>
    <x v="16"/>
    <x v="0"/>
  </r>
  <r>
    <d v="2020-03-23T09:24:00"/>
    <x v="57"/>
    <d v="1899-12-30T09:24:00"/>
    <x v="2"/>
    <x v="523"/>
    <x v="1"/>
    <s v="Mesci Haftacı"/>
    <x v="2"/>
    <x v="5"/>
    <n v="9"/>
    <n v="950"/>
    <x v="82"/>
    <x v="0"/>
  </r>
  <r>
    <d v="2020-03-04T09:40:00"/>
    <x v="260"/>
    <d v="1899-12-30T09:40:00"/>
    <x v="2"/>
    <x v="524"/>
    <x v="2"/>
    <s v="Kadir Köşker"/>
    <x v="1"/>
    <x v="4"/>
    <n v="6"/>
    <n v="620"/>
    <x v="55"/>
    <x v="0"/>
  </r>
  <r>
    <d v="2020-08-10T10:20:00"/>
    <x v="229"/>
    <d v="1899-12-30T10:20:00"/>
    <x v="2"/>
    <x v="525"/>
    <x v="1"/>
    <s v="Devran Alay"/>
    <x v="0"/>
    <x v="5"/>
    <n v="8"/>
    <n v="950"/>
    <x v="10"/>
    <x v="0"/>
  </r>
  <r>
    <d v="2020-05-16T14:43:00"/>
    <x v="261"/>
    <d v="1899-12-30T14:43:00"/>
    <x v="2"/>
    <x v="526"/>
    <x v="2"/>
    <s v="Ersegun Karadağ Geçgel"/>
    <x v="1"/>
    <x v="5"/>
    <n v="7"/>
    <n v="950"/>
    <x v="88"/>
    <x v="0"/>
  </r>
  <r>
    <d v="2020-03-07T20:42:00"/>
    <x v="262"/>
    <d v="1899-12-30T20:42:00"/>
    <x v="1"/>
    <x v="527"/>
    <x v="1"/>
    <s v="İsmail Özalp"/>
    <x v="4"/>
    <x v="2"/>
    <n v="10"/>
    <n v="75"/>
    <x v="11"/>
    <x v="0"/>
  </r>
  <r>
    <d v="2020-03-11T15:21:00"/>
    <x v="233"/>
    <d v="1899-12-30T15:21:00"/>
    <x v="0"/>
    <x v="528"/>
    <x v="0"/>
    <s v="Duçem Akdemir"/>
    <x v="5"/>
    <x v="10"/>
    <n v="8"/>
    <n v="5600"/>
    <x v="32"/>
    <x v="2"/>
  </r>
  <r>
    <d v="2020-09-16T20:39:00"/>
    <x v="156"/>
    <d v="1899-12-30T20:39:00"/>
    <x v="1"/>
    <x v="529"/>
    <x v="0"/>
    <s v="Fuat Köroğlu"/>
    <x v="6"/>
    <x v="10"/>
    <n v="9"/>
    <n v="5600"/>
    <x v="31"/>
    <x v="2"/>
  </r>
  <r>
    <d v="2020-11-08T15:21:00"/>
    <x v="263"/>
    <d v="1899-12-30T15:21:00"/>
    <x v="2"/>
    <x v="530"/>
    <x v="1"/>
    <s v="Gül Sorgun Evcili"/>
    <x v="1"/>
    <x v="5"/>
    <n v="7"/>
    <n v="950"/>
    <x v="88"/>
    <x v="0"/>
  </r>
  <r>
    <d v="2020-04-22T12:18:00"/>
    <x v="33"/>
    <d v="1899-12-30T12:18:00"/>
    <x v="2"/>
    <x v="531"/>
    <x v="2"/>
    <s v="Haççe Sevinç"/>
    <x v="8"/>
    <x v="7"/>
    <n v="5"/>
    <n v="3520"/>
    <x v="13"/>
    <x v="1"/>
  </r>
  <r>
    <d v="2020-06-05T16:28:00"/>
    <x v="264"/>
    <d v="1899-12-30T16:28:00"/>
    <x v="2"/>
    <x v="532"/>
    <x v="0"/>
    <s v="Ferhat Ekici"/>
    <x v="2"/>
    <x v="13"/>
    <n v="8"/>
    <n v="8740"/>
    <x v="84"/>
    <x v="2"/>
  </r>
  <r>
    <d v="2020-02-05T16:29:00"/>
    <x v="96"/>
    <d v="1899-12-30T16:29:00"/>
    <x v="0"/>
    <x v="533"/>
    <x v="2"/>
    <s v="Tayyip Arslan"/>
    <x v="5"/>
    <x v="6"/>
    <n v="9"/>
    <n v="2400"/>
    <x v="74"/>
    <x v="2"/>
  </r>
  <r>
    <d v="2020-08-11T21:44:00"/>
    <x v="265"/>
    <d v="1899-12-30T21:44:00"/>
    <x v="1"/>
    <x v="534"/>
    <x v="0"/>
    <s v="İlknur Karakuş"/>
    <x v="7"/>
    <x v="6"/>
    <n v="5"/>
    <n v="2400"/>
    <x v="102"/>
    <x v="1"/>
  </r>
  <r>
    <d v="2020-10-05T17:03:00"/>
    <x v="266"/>
    <d v="1899-12-30T17:03:00"/>
    <x v="2"/>
    <x v="535"/>
    <x v="2"/>
    <s v="Pınar Hıdıroğlu"/>
    <x v="1"/>
    <x v="9"/>
    <n v="5"/>
    <n v="3650"/>
    <x v="83"/>
    <x v="1"/>
  </r>
  <r>
    <d v="2020-03-05T13:34:00"/>
    <x v="52"/>
    <d v="1899-12-30T13:34:00"/>
    <x v="2"/>
    <x v="536"/>
    <x v="1"/>
    <s v="Berna Kılıç"/>
    <x v="6"/>
    <x v="12"/>
    <n v="6"/>
    <n v="645"/>
    <x v="26"/>
    <x v="0"/>
  </r>
  <r>
    <d v="2020-08-21T10:01:00"/>
    <x v="137"/>
    <d v="1899-12-30T10:01:00"/>
    <x v="2"/>
    <x v="537"/>
    <x v="1"/>
    <s v="Halil Asena"/>
    <x v="5"/>
    <x v="10"/>
    <n v="6"/>
    <n v="5600"/>
    <x v="18"/>
    <x v="2"/>
  </r>
  <r>
    <d v="2020-07-14T20:56:00"/>
    <x v="175"/>
    <d v="1899-12-30T20:56:00"/>
    <x v="2"/>
    <x v="538"/>
    <x v="2"/>
    <s v="Nurcan Sever"/>
    <x v="2"/>
    <x v="10"/>
    <n v="9"/>
    <n v="5600"/>
    <x v="31"/>
    <x v="2"/>
  </r>
  <r>
    <d v="2020-12-26T21:15:00"/>
    <x v="114"/>
    <d v="1899-12-30T21:15:00"/>
    <x v="2"/>
    <x v="539"/>
    <x v="1"/>
    <s v="Tuba Şener"/>
    <x v="8"/>
    <x v="2"/>
    <n v="7"/>
    <n v="75"/>
    <x v="66"/>
    <x v="0"/>
  </r>
  <r>
    <d v="2020-04-24T18:06:00"/>
    <x v="245"/>
    <d v="1899-12-30T18:06:00"/>
    <x v="1"/>
    <x v="540"/>
    <x v="2"/>
    <s v="Mehmet Akın"/>
    <x v="0"/>
    <x v="4"/>
    <n v="7"/>
    <n v="620"/>
    <x v="4"/>
    <x v="0"/>
  </r>
  <r>
    <d v="2020-06-05T21:09:00"/>
    <x v="264"/>
    <d v="1899-12-30T21:09:00"/>
    <x v="2"/>
    <x v="541"/>
    <x v="2"/>
    <s v="Deniz Aksoy"/>
    <x v="8"/>
    <x v="5"/>
    <n v="7"/>
    <n v="950"/>
    <x v="88"/>
    <x v="0"/>
  </r>
  <r>
    <d v="2020-03-02T14:52:00"/>
    <x v="18"/>
    <d v="1899-12-30T14:52:00"/>
    <x v="0"/>
    <x v="542"/>
    <x v="2"/>
    <s v="Aykut Şahin"/>
    <x v="5"/>
    <x v="10"/>
    <n v="9"/>
    <n v="5600"/>
    <x v="31"/>
    <x v="2"/>
  </r>
  <r>
    <d v="2020-04-06T21:25:00"/>
    <x v="169"/>
    <d v="1899-12-30T21:25:00"/>
    <x v="2"/>
    <x v="543"/>
    <x v="1"/>
    <s v="Hande Akdeniz"/>
    <x v="5"/>
    <x v="9"/>
    <n v="3"/>
    <n v="3650"/>
    <x v="46"/>
    <x v="1"/>
  </r>
  <r>
    <d v="2020-08-25T14:03:00"/>
    <x v="72"/>
    <d v="1899-12-30T14:03:00"/>
    <x v="2"/>
    <x v="544"/>
    <x v="2"/>
    <s v="Filiz Karagöz"/>
    <x v="6"/>
    <x v="6"/>
    <n v="6"/>
    <n v="2400"/>
    <x v="6"/>
    <x v="1"/>
  </r>
  <r>
    <d v="2020-05-17T18:50:00"/>
    <x v="86"/>
    <d v="1899-12-30T18:50:00"/>
    <x v="2"/>
    <x v="545"/>
    <x v="1"/>
    <s v="Engin Düger"/>
    <x v="0"/>
    <x v="11"/>
    <n v="10"/>
    <n v="1240"/>
    <x v="78"/>
    <x v="1"/>
  </r>
  <r>
    <d v="2020-10-08T17:24:00"/>
    <x v="84"/>
    <d v="1899-12-30T17:24:00"/>
    <x v="2"/>
    <x v="546"/>
    <x v="2"/>
    <s v="Hatice Kayacan"/>
    <x v="5"/>
    <x v="4"/>
    <n v="6"/>
    <n v="620"/>
    <x v="55"/>
    <x v="0"/>
  </r>
  <r>
    <d v="2020-09-18T09:34:00"/>
    <x v="136"/>
    <d v="1899-12-30T09:34:00"/>
    <x v="3"/>
    <x v="547"/>
    <x v="2"/>
    <s v="Mahmut Evik"/>
    <x v="6"/>
    <x v="7"/>
    <n v="5"/>
    <n v="3520"/>
    <x v="13"/>
    <x v="1"/>
  </r>
  <r>
    <d v="2020-04-15T08:14:00"/>
    <x v="124"/>
    <d v="1899-12-30T08:14:00"/>
    <x v="1"/>
    <x v="548"/>
    <x v="1"/>
    <s v="Hatun Arslan"/>
    <x v="0"/>
    <x v="5"/>
    <n v="7"/>
    <n v="950"/>
    <x v="88"/>
    <x v="0"/>
  </r>
  <r>
    <d v="2020-11-27T17:45:00"/>
    <x v="139"/>
    <d v="1899-12-30T17:45:00"/>
    <x v="1"/>
    <x v="549"/>
    <x v="0"/>
    <s v="Bahadır Özdoğan"/>
    <x v="2"/>
    <x v="7"/>
    <n v="7"/>
    <n v="3520"/>
    <x v="79"/>
    <x v="2"/>
  </r>
  <r>
    <d v="2020-04-04T15:25:00"/>
    <x v="240"/>
    <d v="1899-12-30T15:25:00"/>
    <x v="0"/>
    <x v="550"/>
    <x v="2"/>
    <s v="Burkay Karahan"/>
    <x v="4"/>
    <x v="12"/>
    <n v="10"/>
    <n v="645"/>
    <x v="34"/>
    <x v="0"/>
  </r>
  <r>
    <d v="2020-12-07T20:51:00"/>
    <x v="207"/>
    <d v="1899-12-30T20:51:00"/>
    <x v="2"/>
    <x v="551"/>
    <x v="1"/>
    <s v="Ferhan Dökmeci"/>
    <x v="3"/>
    <x v="9"/>
    <n v="10"/>
    <n v="3650"/>
    <x v="37"/>
    <x v="2"/>
  </r>
  <r>
    <d v="2020-11-01T18:29:00"/>
    <x v="214"/>
    <d v="1899-12-30T18:29:00"/>
    <x v="2"/>
    <x v="552"/>
    <x v="2"/>
    <s v="Seçkin Güngör"/>
    <x v="7"/>
    <x v="1"/>
    <n v="5"/>
    <n v="36"/>
    <x v="1"/>
    <x v="0"/>
  </r>
  <r>
    <d v="2020-01-05T22:20:00"/>
    <x v="128"/>
    <d v="1899-12-30T22:20:00"/>
    <x v="0"/>
    <x v="553"/>
    <x v="0"/>
    <s v="İsa Cindemir"/>
    <x v="8"/>
    <x v="7"/>
    <n v="4"/>
    <n v="3520"/>
    <x v="35"/>
    <x v="1"/>
  </r>
  <r>
    <d v="2020-03-03T12:52:00"/>
    <x v="93"/>
    <d v="1899-12-30T12:52:00"/>
    <x v="1"/>
    <x v="554"/>
    <x v="1"/>
    <s v="Arif Karslı"/>
    <x v="0"/>
    <x v="8"/>
    <n v="6"/>
    <n v="230"/>
    <x v="24"/>
    <x v="0"/>
  </r>
  <r>
    <d v="2020-03-04T13:23:00"/>
    <x v="260"/>
    <d v="1899-12-30T13:23:00"/>
    <x v="2"/>
    <x v="555"/>
    <x v="0"/>
    <s v="Nursel Özel"/>
    <x v="6"/>
    <x v="7"/>
    <n v="6"/>
    <n v="3520"/>
    <x v="29"/>
    <x v="2"/>
  </r>
  <r>
    <d v="2020-11-03T21:51:00"/>
    <x v="212"/>
    <d v="1899-12-30T21:51:00"/>
    <x v="2"/>
    <x v="556"/>
    <x v="1"/>
    <s v="Elçim Belgemen"/>
    <x v="1"/>
    <x v="11"/>
    <n v="6"/>
    <n v="1240"/>
    <x v="67"/>
    <x v="0"/>
  </r>
  <r>
    <d v="2020-01-01T09:31:00"/>
    <x v="166"/>
    <d v="1899-12-30T09:31:00"/>
    <x v="1"/>
    <x v="557"/>
    <x v="2"/>
    <s v="Tülay Danışoğlu"/>
    <x v="5"/>
    <x v="2"/>
    <n v="7"/>
    <n v="75"/>
    <x v="66"/>
    <x v="0"/>
  </r>
  <r>
    <d v="2020-04-15T11:09:00"/>
    <x v="124"/>
    <d v="1899-12-30T11:09:00"/>
    <x v="2"/>
    <x v="558"/>
    <x v="0"/>
    <s v="Mustafa Işık"/>
    <x v="0"/>
    <x v="0"/>
    <n v="9"/>
    <n v="25"/>
    <x v="2"/>
    <x v="0"/>
  </r>
  <r>
    <d v="2020-04-12T21:18:00"/>
    <x v="180"/>
    <d v="1899-12-30T21:18:00"/>
    <x v="0"/>
    <x v="559"/>
    <x v="0"/>
    <s v="Pınar Kaya"/>
    <x v="5"/>
    <x v="0"/>
    <n v="9"/>
    <n v="25"/>
    <x v="2"/>
    <x v="0"/>
  </r>
  <r>
    <d v="2020-07-19T14:06:00"/>
    <x v="267"/>
    <d v="1899-12-30T14:06:00"/>
    <x v="2"/>
    <x v="560"/>
    <x v="0"/>
    <s v="Duygu Akhun"/>
    <x v="7"/>
    <x v="1"/>
    <n v="7"/>
    <n v="36"/>
    <x v="105"/>
    <x v="0"/>
  </r>
  <r>
    <d v="2020-12-22T17:58:00"/>
    <x v="126"/>
    <d v="1899-12-30T17:58:00"/>
    <x v="2"/>
    <x v="561"/>
    <x v="2"/>
    <s v="Reşit Tay"/>
    <x v="8"/>
    <x v="0"/>
    <n v="6"/>
    <n v="25"/>
    <x v="64"/>
    <x v="0"/>
  </r>
  <r>
    <d v="2020-06-17T10:34:00"/>
    <x v="81"/>
    <d v="1899-12-30T10:34:00"/>
    <x v="1"/>
    <x v="562"/>
    <x v="2"/>
    <s v="Özlem Bozoğlan"/>
    <x v="0"/>
    <x v="1"/>
    <n v="8"/>
    <n v="36"/>
    <x v="36"/>
    <x v="0"/>
  </r>
  <r>
    <d v="2020-01-08T15:58:00"/>
    <x v="27"/>
    <d v="1899-12-30T15:58:00"/>
    <x v="1"/>
    <x v="563"/>
    <x v="1"/>
    <s v="Zahide Cengiz"/>
    <x v="2"/>
    <x v="12"/>
    <n v="9"/>
    <n v="645"/>
    <x v="59"/>
    <x v="0"/>
  </r>
  <r>
    <d v="2020-03-27T15:31:00"/>
    <x v="217"/>
    <d v="1899-12-30T15:31:00"/>
    <x v="0"/>
    <x v="564"/>
    <x v="0"/>
    <s v="Mine Öz"/>
    <x v="0"/>
    <x v="0"/>
    <n v="10"/>
    <n v="25"/>
    <x v="38"/>
    <x v="0"/>
  </r>
  <r>
    <d v="2020-09-05T15:09:00"/>
    <x v="28"/>
    <d v="1899-12-30T15:09:00"/>
    <x v="2"/>
    <x v="565"/>
    <x v="0"/>
    <s v="Gülsüm Uğuz"/>
    <x v="0"/>
    <x v="12"/>
    <n v="3"/>
    <n v="645"/>
    <x v="96"/>
    <x v="0"/>
  </r>
  <r>
    <d v="2020-09-24T20:54:00"/>
    <x v="135"/>
    <d v="1899-12-30T20:54:00"/>
    <x v="2"/>
    <x v="566"/>
    <x v="0"/>
    <s v="Mumun Ünüş"/>
    <x v="2"/>
    <x v="8"/>
    <n v="10"/>
    <n v="230"/>
    <x v="50"/>
    <x v="0"/>
  </r>
  <r>
    <d v="2020-07-23T21:44:00"/>
    <x v="144"/>
    <d v="1899-12-30T21:44:00"/>
    <x v="2"/>
    <x v="567"/>
    <x v="1"/>
    <s v="Ergül Kızmaz"/>
    <x v="3"/>
    <x v="13"/>
    <n v="5"/>
    <n v="8740"/>
    <x v="86"/>
    <x v="2"/>
  </r>
  <r>
    <d v="2020-06-21T21:53:00"/>
    <x v="106"/>
    <d v="1899-12-30T21:53:00"/>
    <x v="2"/>
    <x v="568"/>
    <x v="0"/>
    <s v="Meltem Karacan"/>
    <x v="8"/>
    <x v="10"/>
    <n v="10"/>
    <n v="5600"/>
    <x v="97"/>
    <x v="2"/>
  </r>
  <r>
    <d v="2020-05-03T09:30:00"/>
    <x v="76"/>
    <d v="1899-12-30T09:30:00"/>
    <x v="2"/>
    <x v="569"/>
    <x v="0"/>
    <s v="Emel Ünlü"/>
    <x v="1"/>
    <x v="10"/>
    <n v="8"/>
    <n v="5600"/>
    <x v="32"/>
    <x v="2"/>
  </r>
  <r>
    <d v="2020-09-16T15:55:00"/>
    <x v="156"/>
    <d v="1899-12-30T15:55:00"/>
    <x v="3"/>
    <x v="570"/>
    <x v="2"/>
    <s v="Ayşen Gerdan"/>
    <x v="1"/>
    <x v="1"/>
    <n v="6"/>
    <n v="36"/>
    <x v="22"/>
    <x v="0"/>
  </r>
  <r>
    <d v="2020-11-18T10:00:00"/>
    <x v="153"/>
    <d v="1899-12-30T10:00:00"/>
    <x v="2"/>
    <x v="571"/>
    <x v="1"/>
    <s v="Nihal Özdemir"/>
    <x v="1"/>
    <x v="11"/>
    <n v="8"/>
    <n v="1240"/>
    <x v="43"/>
    <x v="0"/>
  </r>
  <r>
    <d v="2020-03-04T14:11:00"/>
    <x v="260"/>
    <d v="1899-12-30T14:11:00"/>
    <x v="1"/>
    <x v="572"/>
    <x v="0"/>
    <s v="Hüseyin Doğan"/>
    <x v="4"/>
    <x v="7"/>
    <n v="10"/>
    <n v="3520"/>
    <x v="63"/>
    <x v="2"/>
  </r>
  <r>
    <d v="2020-11-11T15:06:00"/>
    <x v="161"/>
    <d v="1899-12-30T15:06:00"/>
    <x v="2"/>
    <x v="573"/>
    <x v="0"/>
    <s v="Nurdan Köşker"/>
    <x v="6"/>
    <x v="10"/>
    <n v="4"/>
    <n v="5600"/>
    <x v="103"/>
    <x v="2"/>
  </r>
  <r>
    <d v="2020-04-20T13:20:00"/>
    <x v="198"/>
    <d v="1899-12-30T13:20:00"/>
    <x v="2"/>
    <x v="574"/>
    <x v="0"/>
    <s v="Zeliha Bozkurter"/>
    <x v="4"/>
    <x v="5"/>
    <n v="7"/>
    <n v="950"/>
    <x v="88"/>
    <x v="0"/>
  </r>
  <r>
    <d v="2020-05-02T16:44:00"/>
    <x v="241"/>
    <d v="1899-12-30T16:44:00"/>
    <x v="1"/>
    <x v="575"/>
    <x v="2"/>
    <s v="Nizamettin Nurçin"/>
    <x v="3"/>
    <x v="4"/>
    <n v="4"/>
    <n v="620"/>
    <x v="104"/>
    <x v="0"/>
  </r>
  <r>
    <d v="2020-03-03T19:07:00"/>
    <x v="93"/>
    <d v="1899-12-30T19:07:00"/>
    <x v="1"/>
    <x v="576"/>
    <x v="2"/>
    <s v="Eray Altuna"/>
    <x v="6"/>
    <x v="3"/>
    <n v="6"/>
    <n v="850"/>
    <x v="8"/>
    <x v="0"/>
  </r>
  <r>
    <d v="2020-03-14T14:33:00"/>
    <x v="268"/>
    <d v="1899-12-30T14:33:00"/>
    <x v="2"/>
    <x v="577"/>
    <x v="2"/>
    <s v="Miray Alabalık"/>
    <x v="8"/>
    <x v="9"/>
    <n v="9"/>
    <n v="3650"/>
    <x v="52"/>
    <x v="2"/>
  </r>
  <r>
    <d v="2020-12-15T11:37:00"/>
    <x v="269"/>
    <d v="1899-12-30T11:37:00"/>
    <x v="0"/>
    <x v="578"/>
    <x v="2"/>
    <s v="Selma Akgül"/>
    <x v="3"/>
    <x v="6"/>
    <n v="7"/>
    <n v="2400"/>
    <x v="91"/>
    <x v="1"/>
  </r>
  <r>
    <d v="2020-06-17T12:39:00"/>
    <x v="81"/>
    <d v="1899-12-30T12:39:00"/>
    <x v="4"/>
    <x v="579"/>
    <x v="1"/>
    <s v="Cenk Kızmazoğlu"/>
    <x v="8"/>
    <x v="11"/>
    <n v="4"/>
    <n v="1240"/>
    <x v="28"/>
    <x v="0"/>
  </r>
  <r>
    <d v="2020-12-22T08:35:00"/>
    <x v="126"/>
    <d v="1899-12-30T08:35:00"/>
    <x v="2"/>
    <x v="580"/>
    <x v="2"/>
    <s v="Ebru Kızanoğlu"/>
    <x v="6"/>
    <x v="4"/>
    <n v="8"/>
    <n v="620"/>
    <x v="28"/>
    <x v="0"/>
  </r>
  <r>
    <d v="2020-07-03T12:57:00"/>
    <x v="90"/>
    <d v="1899-12-30T12:57:00"/>
    <x v="1"/>
    <x v="581"/>
    <x v="2"/>
    <s v="Murat Alpınar"/>
    <x v="0"/>
    <x v="4"/>
    <n v="10"/>
    <n v="620"/>
    <x v="16"/>
    <x v="0"/>
  </r>
  <r>
    <d v="2020-09-06T13:32:00"/>
    <x v="197"/>
    <d v="1899-12-30T13:32:00"/>
    <x v="2"/>
    <x v="582"/>
    <x v="1"/>
    <s v="Semih Tavşan"/>
    <x v="2"/>
    <x v="12"/>
    <n v="3"/>
    <n v="645"/>
    <x v="96"/>
    <x v="0"/>
  </r>
  <r>
    <d v="2020-12-13T09:30:00"/>
    <x v="270"/>
    <d v="1899-12-30T09:30:00"/>
    <x v="2"/>
    <x v="583"/>
    <x v="2"/>
    <s v="Feyza Atbinici"/>
    <x v="5"/>
    <x v="7"/>
    <n v="8"/>
    <n v="3520"/>
    <x v="92"/>
    <x v="2"/>
  </r>
  <r>
    <d v="2020-07-11T18:45:00"/>
    <x v="224"/>
    <d v="1899-12-30T18:45:00"/>
    <x v="0"/>
    <x v="584"/>
    <x v="1"/>
    <s v="Özlem Doğan"/>
    <x v="7"/>
    <x v="8"/>
    <n v="5"/>
    <n v="230"/>
    <x v="21"/>
    <x v="0"/>
  </r>
  <r>
    <d v="2020-02-25T08:43:00"/>
    <x v="138"/>
    <d v="1899-12-30T08:43:00"/>
    <x v="2"/>
    <x v="585"/>
    <x v="0"/>
    <s v="Ercan Almacıoğlu"/>
    <x v="5"/>
    <x v="1"/>
    <n v="3"/>
    <n v="36"/>
    <x v="61"/>
    <x v="0"/>
  </r>
  <r>
    <d v="2020-02-28T15:57:00"/>
    <x v="60"/>
    <d v="1899-12-30T15:57:00"/>
    <x v="2"/>
    <x v="586"/>
    <x v="0"/>
    <s v="Serkan Uyanık"/>
    <x v="2"/>
    <x v="11"/>
    <n v="10"/>
    <n v="1240"/>
    <x v="78"/>
    <x v="1"/>
  </r>
  <r>
    <d v="2020-04-06T10:56:00"/>
    <x v="169"/>
    <d v="1899-12-30T10:56:00"/>
    <x v="2"/>
    <x v="587"/>
    <x v="2"/>
    <s v="Ünsal Alıcı"/>
    <x v="0"/>
    <x v="1"/>
    <n v="4"/>
    <n v="36"/>
    <x v="15"/>
    <x v="0"/>
  </r>
  <r>
    <d v="2020-01-04T19:33:00"/>
    <x v="236"/>
    <d v="1899-12-30T19:33:00"/>
    <x v="0"/>
    <x v="588"/>
    <x v="2"/>
    <s v="Ayşegül Bozkurter"/>
    <x v="3"/>
    <x v="11"/>
    <n v="6"/>
    <n v="1240"/>
    <x v="67"/>
    <x v="0"/>
  </r>
  <r>
    <d v="2020-07-09T12:48:00"/>
    <x v="230"/>
    <d v="1899-12-30T12:48:00"/>
    <x v="0"/>
    <x v="589"/>
    <x v="1"/>
    <s v="Hayati Kayacan"/>
    <x v="5"/>
    <x v="4"/>
    <n v="8"/>
    <n v="620"/>
    <x v="28"/>
    <x v="0"/>
  </r>
  <r>
    <d v="2020-03-02T17:57:00"/>
    <x v="18"/>
    <d v="1899-12-30T17:57:00"/>
    <x v="2"/>
    <x v="590"/>
    <x v="0"/>
    <s v="Özlem Ayhan"/>
    <x v="1"/>
    <x v="2"/>
    <n v="5"/>
    <n v="75"/>
    <x v="40"/>
    <x v="0"/>
  </r>
  <r>
    <d v="2020-12-17T21:44:00"/>
    <x v="256"/>
    <d v="1899-12-30T21:44:00"/>
    <x v="1"/>
    <x v="591"/>
    <x v="1"/>
    <s v="Burcu Gündüz"/>
    <x v="7"/>
    <x v="0"/>
    <n v="4"/>
    <n v="25"/>
    <x v="85"/>
    <x v="0"/>
  </r>
  <r>
    <d v="2020-01-10T22:58:00"/>
    <x v="131"/>
    <d v="1899-12-30T22:58:00"/>
    <x v="1"/>
    <x v="592"/>
    <x v="1"/>
    <s v="Tarkan Aksun"/>
    <x v="8"/>
    <x v="3"/>
    <n v="5"/>
    <n v="850"/>
    <x v="94"/>
    <x v="0"/>
  </r>
  <r>
    <d v="2020-02-16T10:29:00"/>
    <x v="73"/>
    <d v="1899-12-30T10:29:00"/>
    <x v="0"/>
    <x v="593"/>
    <x v="0"/>
    <s v="Suna Yiğit"/>
    <x v="7"/>
    <x v="2"/>
    <n v="8"/>
    <n v="75"/>
    <x v="57"/>
    <x v="0"/>
  </r>
  <r>
    <d v="2020-06-08T19:39:00"/>
    <x v="149"/>
    <d v="1899-12-30T19:39:00"/>
    <x v="2"/>
    <x v="594"/>
    <x v="1"/>
    <s v="Yavuz Çekiç"/>
    <x v="5"/>
    <x v="7"/>
    <n v="6"/>
    <n v="3520"/>
    <x v="29"/>
    <x v="2"/>
  </r>
  <r>
    <d v="2020-08-09T11:14:00"/>
    <x v="44"/>
    <d v="1899-12-30T11:14:00"/>
    <x v="1"/>
    <x v="595"/>
    <x v="1"/>
    <s v="İlhan Halhallı"/>
    <x v="4"/>
    <x v="4"/>
    <n v="5"/>
    <n v="620"/>
    <x v="27"/>
    <x v="0"/>
  </r>
  <r>
    <d v="2020-11-12T08:17:00"/>
    <x v="25"/>
    <d v="1899-12-30T08:17:00"/>
    <x v="2"/>
    <x v="596"/>
    <x v="0"/>
    <s v="İkram Kılıç"/>
    <x v="3"/>
    <x v="8"/>
    <n v="9"/>
    <n v="230"/>
    <x v="93"/>
    <x v="0"/>
  </r>
  <r>
    <d v="2020-04-11T12:18:00"/>
    <x v="173"/>
    <d v="1899-12-30T12:18:00"/>
    <x v="0"/>
    <x v="597"/>
    <x v="1"/>
    <s v="Ayşegül Kalem"/>
    <x v="0"/>
    <x v="9"/>
    <n v="3"/>
    <n v="3650"/>
    <x v="46"/>
    <x v="1"/>
  </r>
  <r>
    <d v="2020-05-08T14:08:00"/>
    <x v="0"/>
    <d v="1899-12-30T14:08:00"/>
    <x v="1"/>
    <x v="598"/>
    <x v="1"/>
    <s v="Fazlı Dede"/>
    <x v="2"/>
    <x v="8"/>
    <n v="6"/>
    <n v="230"/>
    <x v="24"/>
    <x v="0"/>
  </r>
  <r>
    <d v="2020-01-09T12:32:00"/>
    <x v="103"/>
    <d v="1899-12-30T12:32:00"/>
    <x v="0"/>
    <x v="599"/>
    <x v="2"/>
    <s v="Reşit Uzun"/>
    <x v="7"/>
    <x v="11"/>
    <n v="5"/>
    <n v="1240"/>
    <x v="16"/>
    <x v="0"/>
  </r>
  <r>
    <d v="2020-10-26T13:55:00"/>
    <x v="54"/>
    <d v="1899-12-30T13:55:00"/>
    <x v="2"/>
    <x v="600"/>
    <x v="0"/>
    <s v="Ahmet Demirkol"/>
    <x v="1"/>
    <x v="1"/>
    <n v="3"/>
    <n v="36"/>
    <x v="61"/>
    <x v="0"/>
  </r>
  <r>
    <d v="2020-09-26T18:42:00"/>
    <x v="11"/>
    <d v="1899-12-30T18:42:00"/>
    <x v="2"/>
    <x v="601"/>
    <x v="2"/>
    <s v="İnci Kenar"/>
    <x v="0"/>
    <x v="6"/>
    <n v="10"/>
    <n v="2400"/>
    <x v="9"/>
    <x v="2"/>
  </r>
  <r>
    <d v="2020-11-19T16:50:00"/>
    <x v="168"/>
    <d v="1899-12-30T16:50:00"/>
    <x v="2"/>
    <x v="602"/>
    <x v="1"/>
    <s v="Berçem Atmış"/>
    <x v="0"/>
    <x v="2"/>
    <n v="5"/>
    <n v="75"/>
    <x v="40"/>
    <x v="0"/>
  </r>
  <r>
    <d v="2020-06-12T17:51:00"/>
    <x v="182"/>
    <d v="1899-12-30T17:51:00"/>
    <x v="0"/>
    <x v="603"/>
    <x v="0"/>
    <s v="Ülkühan Erol"/>
    <x v="1"/>
    <x v="7"/>
    <n v="6"/>
    <n v="3520"/>
    <x v="29"/>
    <x v="2"/>
  </r>
  <r>
    <d v="2020-05-19T22:52:00"/>
    <x v="118"/>
    <d v="1899-12-30T22:52:00"/>
    <x v="0"/>
    <x v="604"/>
    <x v="0"/>
    <s v="Nurcan Kaba"/>
    <x v="1"/>
    <x v="2"/>
    <n v="9"/>
    <n v="75"/>
    <x v="45"/>
    <x v="0"/>
  </r>
  <r>
    <d v="2020-04-16T14:38:00"/>
    <x v="12"/>
    <d v="1899-12-30T14:38:00"/>
    <x v="2"/>
    <x v="605"/>
    <x v="0"/>
    <s v="Nihat Gök"/>
    <x v="6"/>
    <x v="4"/>
    <n v="8"/>
    <n v="620"/>
    <x v="28"/>
    <x v="0"/>
  </r>
  <r>
    <d v="2020-11-19T13:44:00"/>
    <x v="168"/>
    <d v="1899-12-30T13:44:00"/>
    <x v="2"/>
    <x v="606"/>
    <x v="1"/>
    <s v="Ufuk Işıkalan"/>
    <x v="3"/>
    <x v="12"/>
    <n v="6"/>
    <n v="645"/>
    <x v="26"/>
    <x v="0"/>
  </r>
  <r>
    <d v="2020-03-01T11:39:00"/>
    <x v="61"/>
    <d v="1899-12-30T11:39:00"/>
    <x v="2"/>
    <x v="607"/>
    <x v="0"/>
    <s v="Yasin Özalp"/>
    <x v="0"/>
    <x v="0"/>
    <n v="7"/>
    <n v="25"/>
    <x v="48"/>
    <x v="0"/>
  </r>
  <r>
    <d v="2020-04-16T11:14:00"/>
    <x v="12"/>
    <d v="1899-12-30T11:14:00"/>
    <x v="2"/>
    <x v="608"/>
    <x v="1"/>
    <s v="Şükrü Buğrul"/>
    <x v="6"/>
    <x v="5"/>
    <n v="9"/>
    <n v="950"/>
    <x v="82"/>
    <x v="0"/>
  </r>
  <r>
    <d v="2020-10-14T13:44:00"/>
    <x v="205"/>
    <d v="1899-12-30T13:44:00"/>
    <x v="3"/>
    <x v="609"/>
    <x v="0"/>
    <s v="Yılmaz Şahin"/>
    <x v="6"/>
    <x v="5"/>
    <n v="7"/>
    <n v="950"/>
    <x v="88"/>
    <x v="0"/>
  </r>
  <r>
    <d v="2020-11-09T17:47:00"/>
    <x v="244"/>
    <d v="1899-12-30T17:47:00"/>
    <x v="0"/>
    <x v="610"/>
    <x v="2"/>
    <s v="Kübra Kocabaş"/>
    <x v="6"/>
    <x v="6"/>
    <n v="9"/>
    <n v="2400"/>
    <x v="74"/>
    <x v="2"/>
  </r>
  <r>
    <d v="2020-01-27T19:48:00"/>
    <x v="132"/>
    <d v="1899-12-30T19:48:00"/>
    <x v="1"/>
    <x v="611"/>
    <x v="1"/>
    <s v="Demet Toktaş"/>
    <x v="4"/>
    <x v="13"/>
    <n v="8"/>
    <n v="8740"/>
    <x v="84"/>
    <x v="2"/>
  </r>
  <r>
    <d v="2020-04-05T19:13:00"/>
    <x v="154"/>
    <d v="1899-12-30T19:13:00"/>
    <x v="0"/>
    <x v="612"/>
    <x v="1"/>
    <s v="Şeyma Kebapcılar"/>
    <x v="6"/>
    <x v="3"/>
    <n v="3"/>
    <n v="850"/>
    <x v="71"/>
    <x v="0"/>
  </r>
  <r>
    <d v="2020-09-25T11:51:00"/>
    <x v="120"/>
    <d v="1899-12-30T11:51:00"/>
    <x v="2"/>
    <x v="613"/>
    <x v="2"/>
    <s v="Yıldız Altun"/>
    <x v="6"/>
    <x v="13"/>
    <n v="10"/>
    <n v="8740"/>
    <x v="70"/>
    <x v="2"/>
  </r>
  <r>
    <d v="2020-09-11T09:49:00"/>
    <x v="221"/>
    <d v="1899-12-30T09:49:00"/>
    <x v="2"/>
    <x v="614"/>
    <x v="1"/>
    <s v="Hicran Ertürkler"/>
    <x v="2"/>
    <x v="13"/>
    <n v="5"/>
    <n v="8740"/>
    <x v="86"/>
    <x v="2"/>
  </r>
  <r>
    <d v="2020-05-18T19:45:00"/>
    <x v="271"/>
    <d v="1899-12-30T19:45:00"/>
    <x v="2"/>
    <x v="615"/>
    <x v="2"/>
    <s v="Selcan Güzel"/>
    <x v="1"/>
    <x v="1"/>
    <n v="3"/>
    <n v="36"/>
    <x v="61"/>
    <x v="0"/>
  </r>
  <r>
    <d v="2020-12-14T19:30:00"/>
    <x v="64"/>
    <d v="1899-12-30T19:30:00"/>
    <x v="1"/>
    <x v="616"/>
    <x v="1"/>
    <s v="Suna Çobanyıldızı"/>
    <x v="5"/>
    <x v="2"/>
    <n v="4"/>
    <n v="75"/>
    <x v="81"/>
    <x v="0"/>
  </r>
  <r>
    <d v="2020-04-22T11:04:00"/>
    <x v="33"/>
    <d v="1899-12-30T11:04:00"/>
    <x v="2"/>
    <x v="617"/>
    <x v="1"/>
    <s v="İbrahim Özen"/>
    <x v="1"/>
    <x v="4"/>
    <n v="4"/>
    <n v="620"/>
    <x v="104"/>
    <x v="0"/>
  </r>
  <r>
    <d v="2020-01-19T21:04:00"/>
    <x v="206"/>
    <d v="1899-12-30T21:04:00"/>
    <x v="2"/>
    <x v="618"/>
    <x v="2"/>
    <s v="Berçem Özkan"/>
    <x v="4"/>
    <x v="3"/>
    <n v="5"/>
    <n v="850"/>
    <x v="94"/>
    <x v="0"/>
  </r>
  <r>
    <d v="2020-08-20T17:25:00"/>
    <x v="174"/>
    <d v="1899-12-30T17:25:00"/>
    <x v="2"/>
    <x v="619"/>
    <x v="0"/>
    <s v="Didem Işık"/>
    <x v="2"/>
    <x v="7"/>
    <n v="6"/>
    <n v="3520"/>
    <x v="29"/>
    <x v="2"/>
  </r>
  <r>
    <d v="2020-10-24T14:19:00"/>
    <x v="48"/>
    <d v="1899-12-30T14:19:00"/>
    <x v="1"/>
    <x v="620"/>
    <x v="0"/>
    <s v="Şahabettin Yeniçeri"/>
    <x v="6"/>
    <x v="1"/>
    <n v="5"/>
    <n v="36"/>
    <x v="1"/>
    <x v="0"/>
  </r>
  <r>
    <d v="2020-09-07T15:26:00"/>
    <x v="272"/>
    <d v="1899-12-30T15:26:00"/>
    <x v="2"/>
    <x v="621"/>
    <x v="1"/>
    <s v="Özan Sanhal"/>
    <x v="5"/>
    <x v="12"/>
    <n v="8"/>
    <n v="645"/>
    <x v="58"/>
    <x v="0"/>
  </r>
  <r>
    <d v="2020-08-25T18:15:00"/>
    <x v="72"/>
    <d v="1899-12-30T18:15:00"/>
    <x v="2"/>
    <x v="622"/>
    <x v="2"/>
    <s v="Ay Güney"/>
    <x v="2"/>
    <x v="10"/>
    <n v="5"/>
    <n v="5600"/>
    <x v="69"/>
    <x v="2"/>
  </r>
  <r>
    <d v="2020-01-01T08:43:00"/>
    <x v="166"/>
    <d v="1899-12-30T08:43:00"/>
    <x v="0"/>
    <x v="623"/>
    <x v="0"/>
    <s v="Emel Gürdal"/>
    <x v="0"/>
    <x v="3"/>
    <n v="3"/>
    <n v="850"/>
    <x v="71"/>
    <x v="0"/>
  </r>
  <r>
    <d v="2020-07-28T09:35:00"/>
    <x v="172"/>
    <d v="1899-12-30T09:35:00"/>
    <x v="1"/>
    <x v="624"/>
    <x v="1"/>
    <s v="Ali Candan"/>
    <x v="7"/>
    <x v="4"/>
    <n v="3"/>
    <n v="620"/>
    <x v="90"/>
    <x v="0"/>
  </r>
  <r>
    <d v="2020-10-27T21:16:00"/>
    <x v="167"/>
    <d v="1899-12-30T21:16:00"/>
    <x v="1"/>
    <x v="625"/>
    <x v="1"/>
    <s v="Hasan Değirmenci"/>
    <x v="3"/>
    <x v="3"/>
    <n v="3"/>
    <n v="850"/>
    <x v="71"/>
    <x v="0"/>
  </r>
  <r>
    <d v="2020-03-24T15:34:00"/>
    <x v="194"/>
    <d v="1899-12-30T15:34:00"/>
    <x v="0"/>
    <x v="626"/>
    <x v="0"/>
    <s v="Tuğba Bozkurt"/>
    <x v="2"/>
    <x v="5"/>
    <n v="9"/>
    <n v="950"/>
    <x v="82"/>
    <x v="0"/>
  </r>
  <r>
    <d v="2020-10-08T20:57:00"/>
    <x v="84"/>
    <d v="1899-12-30T20:57:00"/>
    <x v="2"/>
    <x v="627"/>
    <x v="0"/>
    <s v="Zahide Balcı"/>
    <x v="1"/>
    <x v="8"/>
    <n v="8"/>
    <n v="230"/>
    <x v="101"/>
    <x v="0"/>
  </r>
  <r>
    <d v="2020-07-11T12:53:00"/>
    <x v="224"/>
    <d v="1899-12-30T12:53:00"/>
    <x v="2"/>
    <x v="628"/>
    <x v="1"/>
    <s v="Fatma Çildir"/>
    <x v="7"/>
    <x v="12"/>
    <n v="4"/>
    <n v="645"/>
    <x v="54"/>
    <x v="0"/>
  </r>
  <r>
    <d v="2020-12-19T11:50:00"/>
    <x v="273"/>
    <d v="1899-12-30T11:50:00"/>
    <x v="3"/>
    <x v="629"/>
    <x v="1"/>
    <s v="Abdulkadir Şahin"/>
    <x v="8"/>
    <x v="6"/>
    <n v="9"/>
    <n v="2400"/>
    <x v="74"/>
    <x v="2"/>
  </r>
  <r>
    <d v="2020-03-11T19:19:00"/>
    <x v="233"/>
    <d v="1899-12-30T19:19:00"/>
    <x v="1"/>
    <x v="630"/>
    <x v="0"/>
    <s v="Fulya Toktaş"/>
    <x v="1"/>
    <x v="1"/>
    <n v="5"/>
    <n v="36"/>
    <x v="1"/>
    <x v="0"/>
  </r>
  <r>
    <d v="2020-12-04T21:47:00"/>
    <x v="274"/>
    <d v="1899-12-30T21:47:00"/>
    <x v="2"/>
    <x v="631"/>
    <x v="1"/>
    <s v="Bengü Kurt"/>
    <x v="8"/>
    <x v="2"/>
    <n v="7"/>
    <n v="75"/>
    <x v="66"/>
    <x v="0"/>
  </r>
  <r>
    <d v="2020-08-03T14:57:00"/>
    <x v="222"/>
    <d v="1899-12-30T14:57:00"/>
    <x v="2"/>
    <x v="632"/>
    <x v="2"/>
    <s v="Gökay Kadak"/>
    <x v="8"/>
    <x v="1"/>
    <n v="4"/>
    <n v="36"/>
    <x v="15"/>
    <x v="0"/>
  </r>
  <r>
    <d v="2020-01-11T20:34:00"/>
    <x v="143"/>
    <d v="1899-12-30T20:34:00"/>
    <x v="2"/>
    <x v="633"/>
    <x v="0"/>
    <s v="Sultan Yalnız"/>
    <x v="2"/>
    <x v="13"/>
    <n v="8"/>
    <n v="8740"/>
    <x v="84"/>
    <x v="2"/>
  </r>
  <r>
    <d v="2020-03-22T17:26:00"/>
    <x v="100"/>
    <d v="1899-12-30T17:26:00"/>
    <x v="2"/>
    <x v="634"/>
    <x v="0"/>
    <s v="Mustafa Korkmaz"/>
    <x v="0"/>
    <x v="11"/>
    <n v="4"/>
    <n v="1240"/>
    <x v="28"/>
    <x v="0"/>
  </r>
  <r>
    <d v="2020-02-05T19:25:00"/>
    <x v="96"/>
    <d v="1899-12-30T19:25:00"/>
    <x v="2"/>
    <x v="635"/>
    <x v="1"/>
    <s v="Bahadır Korkmaz"/>
    <x v="0"/>
    <x v="12"/>
    <n v="5"/>
    <n v="645"/>
    <x v="23"/>
    <x v="0"/>
  </r>
  <r>
    <d v="2020-05-27T10:33:00"/>
    <x v="1"/>
    <d v="1899-12-30T10:33:00"/>
    <x v="2"/>
    <x v="636"/>
    <x v="1"/>
    <s v="Melia Aluçlu"/>
    <x v="3"/>
    <x v="6"/>
    <n v="9"/>
    <n v="2400"/>
    <x v="74"/>
    <x v="2"/>
  </r>
  <r>
    <d v="2020-03-05T20:16:00"/>
    <x v="52"/>
    <d v="1899-12-30T20:16:00"/>
    <x v="2"/>
    <x v="637"/>
    <x v="0"/>
    <s v="Adem Akın"/>
    <x v="8"/>
    <x v="4"/>
    <n v="3"/>
    <n v="620"/>
    <x v="90"/>
    <x v="0"/>
  </r>
  <r>
    <d v="2020-07-28T08:09:00"/>
    <x v="172"/>
    <d v="1899-12-30T08:09:00"/>
    <x v="1"/>
    <x v="638"/>
    <x v="1"/>
    <s v="Murat Kaya"/>
    <x v="8"/>
    <x v="8"/>
    <n v="3"/>
    <n v="230"/>
    <x v="14"/>
    <x v="0"/>
  </r>
  <r>
    <d v="2020-04-23T14:11:00"/>
    <x v="181"/>
    <d v="1899-12-30T14:11:00"/>
    <x v="4"/>
    <x v="639"/>
    <x v="1"/>
    <s v="İhsan Çobanoğlu"/>
    <x v="0"/>
    <x v="13"/>
    <n v="6"/>
    <n v="8740"/>
    <x v="89"/>
    <x v="2"/>
  </r>
  <r>
    <d v="2020-03-08T14:48:00"/>
    <x v="275"/>
    <d v="1899-12-30T14:48:00"/>
    <x v="0"/>
    <x v="640"/>
    <x v="1"/>
    <s v="Mesude Demirtaş"/>
    <x v="7"/>
    <x v="5"/>
    <n v="4"/>
    <n v="950"/>
    <x v="49"/>
    <x v="0"/>
  </r>
  <r>
    <d v="2020-05-25T13:35:00"/>
    <x v="170"/>
    <d v="1899-12-30T13:35:00"/>
    <x v="2"/>
    <x v="641"/>
    <x v="2"/>
    <s v="Neşe Yalçınkaya"/>
    <x v="3"/>
    <x v="6"/>
    <n v="4"/>
    <n v="2400"/>
    <x v="25"/>
    <x v="0"/>
  </r>
  <r>
    <d v="2020-12-02T12:38:00"/>
    <x v="7"/>
    <d v="1899-12-30T12:38:00"/>
    <x v="2"/>
    <x v="642"/>
    <x v="2"/>
    <s v="Taha Gündüz"/>
    <x v="3"/>
    <x v="5"/>
    <n v="5"/>
    <n v="950"/>
    <x v="44"/>
    <x v="0"/>
  </r>
  <r>
    <d v="2020-05-26T16:32:00"/>
    <x v="147"/>
    <d v="1899-12-30T16:32:00"/>
    <x v="0"/>
    <x v="643"/>
    <x v="2"/>
    <s v="Deniz Boduroğlu"/>
    <x v="0"/>
    <x v="2"/>
    <n v="10"/>
    <n v="75"/>
    <x v="11"/>
    <x v="0"/>
  </r>
  <r>
    <d v="2020-04-26T19:39:00"/>
    <x v="177"/>
    <d v="1899-12-30T19:39:00"/>
    <x v="2"/>
    <x v="644"/>
    <x v="1"/>
    <s v="Adnan Gözkaya"/>
    <x v="7"/>
    <x v="5"/>
    <n v="9"/>
    <n v="950"/>
    <x v="82"/>
    <x v="0"/>
  </r>
  <r>
    <d v="2020-01-20T20:08:00"/>
    <x v="111"/>
    <d v="1899-12-30T20:08:00"/>
    <x v="2"/>
    <x v="645"/>
    <x v="2"/>
    <s v="Elif Bakırcı"/>
    <x v="7"/>
    <x v="9"/>
    <n v="8"/>
    <n v="3650"/>
    <x v="47"/>
    <x v="2"/>
  </r>
  <r>
    <d v="2020-09-06T20:27:00"/>
    <x v="197"/>
    <d v="1899-12-30T20:27:00"/>
    <x v="2"/>
    <x v="646"/>
    <x v="0"/>
    <s v="Abdullah Havas"/>
    <x v="1"/>
    <x v="7"/>
    <n v="9"/>
    <n v="3520"/>
    <x v="99"/>
    <x v="2"/>
  </r>
  <r>
    <d v="2020-02-02T20:07:00"/>
    <x v="74"/>
    <d v="1899-12-30T20:07:00"/>
    <x v="1"/>
    <x v="647"/>
    <x v="1"/>
    <s v="Nevroz Candan"/>
    <x v="7"/>
    <x v="12"/>
    <n v="8"/>
    <n v="645"/>
    <x v="58"/>
    <x v="0"/>
  </r>
  <r>
    <d v="2020-07-13T11:35:00"/>
    <x v="251"/>
    <d v="1899-12-30T11:35:00"/>
    <x v="0"/>
    <x v="648"/>
    <x v="2"/>
    <s v="Barış Eker"/>
    <x v="1"/>
    <x v="13"/>
    <n v="9"/>
    <n v="8740"/>
    <x v="76"/>
    <x v="2"/>
  </r>
  <r>
    <d v="2020-02-12T14:40:00"/>
    <x v="32"/>
    <d v="1899-12-30T14:40:00"/>
    <x v="2"/>
    <x v="649"/>
    <x v="1"/>
    <s v="Zeki Acar"/>
    <x v="1"/>
    <x v="7"/>
    <n v="8"/>
    <n v="3520"/>
    <x v="92"/>
    <x v="2"/>
  </r>
  <r>
    <d v="2020-06-21T09:49:00"/>
    <x v="106"/>
    <d v="1899-12-30T09:49:00"/>
    <x v="2"/>
    <x v="650"/>
    <x v="1"/>
    <s v="Ebru Sözen"/>
    <x v="3"/>
    <x v="5"/>
    <n v="9"/>
    <n v="950"/>
    <x v="82"/>
    <x v="0"/>
  </r>
  <r>
    <d v="2020-11-08T12:54:00"/>
    <x v="263"/>
    <d v="1899-12-30T12:54:00"/>
    <x v="1"/>
    <x v="651"/>
    <x v="2"/>
    <s v="Erkan Akpınar"/>
    <x v="5"/>
    <x v="13"/>
    <n v="9"/>
    <n v="8740"/>
    <x v="76"/>
    <x v="2"/>
  </r>
  <r>
    <d v="2020-03-19T17:59:00"/>
    <x v="276"/>
    <d v="1899-12-30T17:59:00"/>
    <x v="1"/>
    <x v="652"/>
    <x v="1"/>
    <s v="Öğütmen Koç"/>
    <x v="1"/>
    <x v="10"/>
    <n v="5"/>
    <n v="5600"/>
    <x v="69"/>
    <x v="2"/>
  </r>
  <r>
    <d v="2020-04-20T11:37:00"/>
    <x v="198"/>
    <d v="1899-12-30T11:37:00"/>
    <x v="1"/>
    <x v="653"/>
    <x v="2"/>
    <s v="Zehra Kaya"/>
    <x v="0"/>
    <x v="9"/>
    <n v="7"/>
    <n v="3650"/>
    <x v="80"/>
    <x v="2"/>
  </r>
  <r>
    <d v="2020-04-24T12:26:00"/>
    <x v="245"/>
    <d v="1899-12-30T12:26:00"/>
    <x v="2"/>
    <x v="654"/>
    <x v="2"/>
    <s v="Nuri Erden"/>
    <x v="3"/>
    <x v="8"/>
    <n v="3"/>
    <n v="230"/>
    <x v="14"/>
    <x v="0"/>
  </r>
  <r>
    <d v="2020-08-14T13:21:00"/>
    <x v="163"/>
    <d v="1899-12-30T13:21:00"/>
    <x v="0"/>
    <x v="655"/>
    <x v="0"/>
    <s v="Şatır Ertem"/>
    <x v="4"/>
    <x v="6"/>
    <n v="10"/>
    <n v="2400"/>
    <x v="9"/>
    <x v="2"/>
  </r>
  <r>
    <d v="2020-09-05T17:22:00"/>
    <x v="28"/>
    <d v="1899-12-30T17:22:00"/>
    <x v="2"/>
    <x v="656"/>
    <x v="0"/>
    <s v="Kübra Babacan"/>
    <x v="3"/>
    <x v="1"/>
    <n v="7"/>
    <n v="36"/>
    <x v="105"/>
    <x v="0"/>
  </r>
  <r>
    <d v="2020-05-16T11:52:00"/>
    <x v="261"/>
    <d v="1899-12-30T11:52:00"/>
    <x v="1"/>
    <x v="657"/>
    <x v="2"/>
    <s v="Sabri Ten"/>
    <x v="3"/>
    <x v="1"/>
    <n v="8"/>
    <n v="36"/>
    <x v="36"/>
    <x v="0"/>
  </r>
  <r>
    <d v="2020-02-25T12:18:00"/>
    <x v="138"/>
    <d v="1899-12-30T12:18:00"/>
    <x v="2"/>
    <x v="658"/>
    <x v="2"/>
    <s v="Salih Akyol"/>
    <x v="7"/>
    <x v="8"/>
    <n v="9"/>
    <n v="230"/>
    <x v="93"/>
    <x v="0"/>
  </r>
  <r>
    <d v="2020-01-25T19:54:00"/>
    <x v="277"/>
    <d v="1899-12-30T19:54:00"/>
    <x v="2"/>
    <x v="659"/>
    <x v="0"/>
    <s v="Yegen Yılmaz"/>
    <x v="4"/>
    <x v="9"/>
    <n v="4"/>
    <n v="3650"/>
    <x v="17"/>
    <x v="1"/>
  </r>
  <r>
    <d v="2020-10-17T11:03:00"/>
    <x v="164"/>
    <d v="1899-12-30T11:03:00"/>
    <x v="2"/>
    <x v="660"/>
    <x v="1"/>
    <s v="Süreyya Kütük"/>
    <x v="1"/>
    <x v="12"/>
    <n v="8"/>
    <n v="645"/>
    <x v="58"/>
    <x v="0"/>
  </r>
  <r>
    <d v="2020-09-19T08:14:00"/>
    <x v="77"/>
    <d v="1899-12-30T08:14:00"/>
    <x v="2"/>
    <x v="661"/>
    <x v="1"/>
    <s v="Zorlu Karayiğit"/>
    <x v="1"/>
    <x v="8"/>
    <n v="5"/>
    <n v="230"/>
    <x v="21"/>
    <x v="0"/>
  </r>
  <r>
    <d v="2020-03-25T08:37:00"/>
    <x v="278"/>
    <d v="1899-12-30T08:37:00"/>
    <x v="1"/>
    <x v="662"/>
    <x v="0"/>
    <s v="Taner Yiğit"/>
    <x v="2"/>
    <x v="10"/>
    <n v="3"/>
    <n v="5600"/>
    <x v="91"/>
    <x v="1"/>
  </r>
  <r>
    <d v="2020-07-23T22:25:00"/>
    <x v="144"/>
    <d v="1899-12-30T22:25:00"/>
    <x v="2"/>
    <x v="663"/>
    <x v="0"/>
    <s v="Evre Tola"/>
    <x v="4"/>
    <x v="6"/>
    <n v="6"/>
    <n v="2400"/>
    <x v="6"/>
    <x v="1"/>
  </r>
  <r>
    <d v="2020-06-15T16:14:00"/>
    <x v="115"/>
    <d v="1899-12-30T16:14:00"/>
    <x v="2"/>
    <x v="664"/>
    <x v="0"/>
    <s v="Ayşegül Destegül"/>
    <x v="3"/>
    <x v="7"/>
    <n v="8"/>
    <n v="3520"/>
    <x v="92"/>
    <x v="2"/>
  </r>
  <r>
    <d v="2020-08-28T08:30:00"/>
    <x v="82"/>
    <d v="1899-12-30T08:30:00"/>
    <x v="2"/>
    <x v="665"/>
    <x v="1"/>
    <s v="Kadir Akın"/>
    <x v="5"/>
    <x v="10"/>
    <n v="10"/>
    <n v="5600"/>
    <x v="97"/>
    <x v="2"/>
  </r>
  <r>
    <d v="2020-07-24T09:25:00"/>
    <x v="92"/>
    <d v="1899-12-30T09:25:00"/>
    <x v="1"/>
    <x v="666"/>
    <x v="2"/>
    <s v="Yahya Kılıç"/>
    <x v="0"/>
    <x v="6"/>
    <n v="10"/>
    <n v="2400"/>
    <x v="9"/>
    <x v="2"/>
  </r>
  <r>
    <d v="2020-12-27T10:52:00"/>
    <x v="202"/>
    <d v="1899-12-30T10:52:00"/>
    <x v="2"/>
    <x v="667"/>
    <x v="2"/>
    <s v="Özlem Önal Musalar"/>
    <x v="0"/>
    <x v="7"/>
    <n v="3"/>
    <n v="3520"/>
    <x v="95"/>
    <x v="1"/>
  </r>
  <r>
    <d v="2020-12-10T13:30:00"/>
    <x v="201"/>
    <d v="1899-12-30T13:30:00"/>
    <x v="0"/>
    <x v="668"/>
    <x v="0"/>
    <s v="Nur Köylü"/>
    <x v="4"/>
    <x v="8"/>
    <n v="5"/>
    <n v="230"/>
    <x v="21"/>
    <x v="0"/>
  </r>
  <r>
    <d v="2020-02-04T13:16:00"/>
    <x v="75"/>
    <d v="1899-12-30T13:16:00"/>
    <x v="2"/>
    <x v="669"/>
    <x v="2"/>
    <s v="Erol Suluova"/>
    <x v="5"/>
    <x v="10"/>
    <n v="5"/>
    <n v="5600"/>
    <x v="69"/>
    <x v="2"/>
  </r>
  <r>
    <d v="2020-12-16T22:54:00"/>
    <x v="108"/>
    <d v="1899-12-30T22:54:00"/>
    <x v="2"/>
    <x v="670"/>
    <x v="0"/>
    <s v="Haluk Topal"/>
    <x v="2"/>
    <x v="8"/>
    <n v="5"/>
    <n v="230"/>
    <x v="21"/>
    <x v="0"/>
  </r>
  <r>
    <d v="2020-05-27T17:14:00"/>
    <x v="1"/>
    <d v="1899-12-30T17:14:00"/>
    <x v="2"/>
    <x v="671"/>
    <x v="2"/>
    <s v="Ayşe Kılıç"/>
    <x v="2"/>
    <x v="11"/>
    <n v="3"/>
    <n v="1240"/>
    <x v="55"/>
    <x v="0"/>
  </r>
  <r>
    <d v="2020-09-24T10:23:00"/>
    <x v="135"/>
    <d v="1899-12-30T10:23:00"/>
    <x v="2"/>
    <x v="672"/>
    <x v="1"/>
    <s v="Ebru Güler"/>
    <x v="8"/>
    <x v="1"/>
    <n v="6"/>
    <n v="36"/>
    <x v="22"/>
    <x v="0"/>
  </r>
  <r>
    <d v="2020-11-16T20:15:00"/>
    <x v="5"/>
    <d v="1899-12-30T20:15:00"/>
    <x v="0"/>
    <x v="673"/>
    <x v="1"/>
    <s v="Tülay Tuncel"/>
    <x v="1"/>
    <x v="11"/>
    <n v="5"/>
    <n v="1240"/>
    <x v="16"/>
    <x v="0"/>
  </r>
  <r>
    <d v="2020-10-21T08:16:00"/>
    <x v="279"/>
    <d v="1899-12-30T08:16:00"/>
    <x v="2"/>
    <x v="674"/>
    <x v="2"/>
    <s v="Burhan Çay"/>
    <x v="1"/>
    <x v="12"/>
    <n v="6"/>
    <n v="645"/>
    <x v="26"/>
    <x v="0"/>
  </r>
  <r>
    <d v="2020-05-26T11:18:00"/>
    <x v="147"/>
    <d v="1899-12-30T11:18:00"/>
    <x v="0"/>
    <x v="675"/>
    <x v="0"/>
    <s v="Serhat Arslan"/>
    <x v="8"/>
    <x v="8"/>
    <n v="4"/>
    <n v="230"/>
    <x v="41"/>
    <x v="0"/>
  </r>
  <r>
    <d v="2020-08-06T13:53:00"/>
    <x v="280"/>
    <d v="1899-12-30T13:53:00"/>
    <x v="2"/>
    <x v="676"/>
    <x v="1"/>
    <s v="Bünyamin Kuşku"/>
    <x v="3"/>
    <x v="11"/>
    <n v="3"/>
    <n v="1240"/>
    <x v="55"/>
    <x v="0"/>
  </r>
  <r>
    <d v="2020-07-07T12:26:00"/>
    <x v="123"/>
    <d v="1899-12-30T12:26:00"/>
    <x v="2"/>
    <x v="677"/>
    <x v="1"/>
    <s v="Serkan Güler"/>
    <x v="5"/>
    <x v="9"/>
    <n v="9"/>
    <n v="3650"/>
    <x v="52"/>
    <x v="2"/>
  </r>
  <r>
    <d v="2020-03-01T19:47:00"/>
    <x v="61"/>
    <d v="1899-12-30T19:47:00"/>
    <x v="1"/>
    <x v="678"/>
    <x v="0"/>
    <s v="Timur Berekatoğlu"/>
    <x v="4"/>
    <x v="7"/>
    <n v="7"/>
    <n v="3520"/>
    <x v="79"/>
    <x v="2"/>
  </r>
  <r>
    <d v="2020-03-04T15:13:00"/>
    <x v="260"/>
    <d v="1899-12-30T15:13:00"/>
    <x v="4"/>
    <x v="679"/>
    <x v="2"/>
    <s v="Ahmet İmamoğlu"/>
    <x v="0"/>
    <x v="8"/>
    <n v="6"/>
    <n v="230"/>
    <x v="24"/>
    <x v="0"/>
  </r>
  <r>
    <d v="2020-01-03T16:05:00"/>
    <x v="281"/>
    <d v="1899-12-30T16:05:00"/>
    <x v="0"/>
    <x v="680"/>
    <x v="2"/>
    <s v="Merih Karakan"/>
    <x v="8"/>
    <x v="7"/>
    <n v="3"/>
    <n v="3520"/>
    <x v="95"/>
    <x v="1"/>
  </r>
  <r>
    <d v="2020-05-17T19:29:00"/>
    <x v="86"/>
    <d v="1899-12-30T19:29:00"/>
    <x v="2"/>
    <x v="681"/>
    <x v="2"/>
    <s v="Durç Öztürk"/>
    <x v="4"/>
    <x v="2"/>
    <n v="6"/>
    <n v="75"/>
    <x v="39"/>
    <x v="0"/>
  </r>
  <r>
    <d v="2020-07-27T22:58:00"/>
    <x v="146"/>
    <d v="1899-12-30T22:58:00"/>
    <x v="0"/>
    <x v="682"/>
    <x v="2"/>
    <s v="Ali Celiloğlu"/>
    <x v="6"/>
    <x v="0"/>
    <n v="8"/>
    <n v="25"/>
    <x v="0"/>
    <x v="0"/>
  </r>
  <r>
    <d v="2020-04-27T08:32:00"/>
    <x v="282"/>
    <d v="1899-12-30T08:32:00"/>
    <x v="1"/>
    <x v="683"/>
    <x v="0"/>
    <s v="Refik Öztürk"/>
    <x v="3"/>
    <x v="11"/>
    <n v="3"/>
    <n v="1240"/>
    <x v="55"/>
    <x v="0"/>
  </r>
  <r>
    <d v="2020-12-27T22:21:00"/>
    <x v="202"/>
    <d v="1899-12-30T22:21:00"/>
    <x v="2"/>
    <x v="684"/>
    <x v="0"/>
    <s v="Ela Altuntaş"/>
    <x v="4"/>
    <x v="0"/>
    <n v="8"/>
    <n v="25"/>
    <x v="0"/>
    <x v="0"/>
  </r>
  <r>
    <d v="2020-04-19T14:53:00"/>
    <x v="283"/>
    <d v="1899-12-30T14:53:00"/>
    <x v="2"/>
    <x v="685"/>
    <x v="1"/>
    <s v="Erkan Karamanlı"/>
    <x v="4"/>
    <x v="3"/>
    <n v="5"/>
    <n v="850"/>
    <x v="94"/>
    <x v="0"/>
  </r>
  <r>
    <d v="2020-06-12T13:46:00"/>
    <x v="182"/>
    <d v="1899-12-30T13:46:00"/>
    <x v="0"/>
    <x v="686"/>
    <x v="1"/>
    <s v="Tuğçe Akyol"/>
    <x v="7"/>
    <x v="13"/>
    <n v="4"/>
    <n v="8740"/>
    <x v="60"/>
    <x v="2"/>
  </r>
  <r>
    <d v="2020-01-07T14:40:00"/>
    <x v="79"/>
    <d v="1899-12-30T14:40:00"/>
    <x v="2"/>
    <x v="687"/>
    <x v="2"/>
    <s v="Gökhan Hatipoğlu"/>
    <x v="5"/>
    <x v="9"/>
    <n v="9"/>
    <n v="3650"/>
    <x v="52"/>
    <x v="2"/>
  </r>
  <r>
    <d v="2020-01-15T08:23:00"/>
    <x v="97"/>
    <d v="1899-12-30T08:23:00"/>
    <x v="1"/>
    <x v="688"/>
    <x v="2"/>
    <s v="Esra Mutlu"/>
    <x v="6"/>
    <x v="2"/>
    <n v="5"/>
    <n v="75"/>
    <x v="40"/>
    <x v="0"/>
  </r>
  <r>
    <d v="2020-08-06T13:50:00"/>
    <x v="280"/>
    <d v="1899-12-30T13:50:00"/>
    <x v="2"/>
    <x v="689"/>
    <x v="2"/>
    <s v="Erkan Karademir"/>
    <x v="4"/>
    <x v="3"/>
    <n v="9"/>
    <n v="850"/>
    <x v="72"/>
    <x v="0"/>
  </r>
  <r>
    <d v="2020-02-28T13:38:00"/>
    <x v="60"/>
    <d v="1899-12-30T13:38:00"/>
    <x v="2"/>
    <x v="690"/>
    <x v="1"/>
    <s v="Özavcı Aygün"/>
    <x v="0"/>
    <x v="6"/>
    <n v="9"/>
    <n v="2400"/>
    <x v="74"/>
    <x v="2"/>
  </r>
  <r>
    <d v="2020-07-12T18:57:00"/>
    <x v="165"/>
    <d v="1899-12-30T18:57:00"/>
    <x v="2"/>
    <x v="691"/>
    <x v="1"/>
    <s v="Murat Karakurt"/>
    <x v="7"/>
    <x v="5"/>
    <n v="6"/>
    <n v="950"/>
    <x v="51"/>
    <x v="0"/>
  </r>
  <r>
    <d v="2020-03-05T19:57:00"/>
    <x v="52"/>
    <d v="1899-12-30T19:57:00"/>
    <x v="1"/>
    <x v="692"/>
    <x v="2"/>
    <s v="Melda Uyanık"/>
    <x v="3"/>
    <x v="11"/>
    <n v="10"/>
    <n v="1240"/>
    <x v="78"/>
    <x v="1"/>
  </r>
  <r>
    <d v="2020-12-02T18:36:00"/>
    <x v="7"/>
    <d v="1899-12-30T18:36:00"/>
    <x v="1"/>
    <x v="693"/>
    <x v="2"/>
    <s v="Gonca Cömert"/>
    <x v="4"/>
    <x v="13"/>
    <n v="8"/>
    <n v="8740"/>
    <x v="84"/>
    <x v="2"/>
  </r>
  <r>
    <d v="2020-06-01T11:50:00"/>
    <x v="284"/>
    <d v="1899-12-30T11:50:00"/>
    <x v="2"/>
    <x v="694"/>
    <x v="2"/>
    <s v="Kezban Öcal"/>
    <x v="6"/>
    <x v="4"/>
    <n v="7"/>
    <n v="620"/>
    <x v="4"/>
    <x v="0"/>
  </r>
  <r>
    <d v="2020-03-11T18:12:00"/>
    <x v="233"/>
    <d v="1899-12-30T18:12:00"/>
    <x v="2"/>
    <x v="695"/>
    <x v="1"/>
    <s v="Özekli Mısırlıoğlu"/>
    <x v="5"/>
    <x v="4"/>
    <n v="8"/>
    <n v="620"/>
    <x v="28"/>
    <x v="0"/>
  </r>
  <r>
    <d v="2020-12-12T18:55:00"/>
    <x v="285"/>
    <d v="1899-12-30T18:55:00"/>
    <x v="2"/>
    <x v="696"/>
    <x v="1"/>
    <s v="Erkan Kırış"/>
    <x v="8"/>
    <x v="4"/>
    <n v="5"/>
    <n v="620"/>
    <x v="27"/>
    <x v="0"/>
  </r>
  <r>
    <d v="2020-04-24T12:36:00"/>
    <x v="245"/>
    <d v="1899-12-30T12:36:00"/>
    <x v="0"/>
    <x v="697"/>
    <x v="2"/>
    <s v="Tülay Vatansever"/>
    <x v="2"/>
    <x v="4"/>
    <n v="6"/>
    <n v="620"/>
    <x v="55"/>
    <x v="0"/>
  </r>
  <r>
    <d v="2020-10-05T09:00:00"/>
    <x v="266"/>
    <d v="1899-12-30T09:00:00"/>
    <x v="1"/>
    <x v="698"/>
    <x v="2"/>
    <s v="Aydemir Eken"/>
    <x v="0"/>
    <x v="1"/>
    <n v="3"/>
    <n v="36"/>
    <x v="61"/>
    <x v="0"/>
  </r>
  <r>
    <d v="2020-09-26T14:11:00"/>
    <x v="11"/>
    <d v="1899-12-30T14:11:00"/>
    <x v="1"/>
    <x v="699"/>
    <x v="1"/>
    <s v="Gökhan Karakaya"/>
    <x v="7"/>
    <x v="13"/>
    <n v="3"/>
    <n v="8740"/>
    <x v="77"/>
    <x v="2"/>
  </r>
  <r>
    <d v="2020-12-10T20:15:00"/>
    <x v="201"/>
    <d v="1899-12-30T20:15:00"/>
    <x v="2"/>
    <x v="700"/>
    <x v="1"/>
    <s v="Serkan Erdoğan"/>
    <x v="1"/>
    <x v="1"/>
    <n v="7"/>
    <n v="36"/>
    <x v="105"/>
    <x v="0"/>
  </r>
  <r>
    <d v="2020-03-23T11:06:00"/>
    <x v="57"/>
    <d v="1899-12-30T11:06:00"/>
    <x v="1"/>
    <x v="701"/>
    <x v="2"/>
    <s v="Serkan Alpaycı"/>
    <x v="6"/>
    <x v="7"/>
    <n v="5"/>
    <n v="3520"/>
    <x v="13"/>
    <x v="1"/>
  </r>
  <r>
    <d v="2020-04-06T13:38:00"/>
    <x v="169"/>
    <d v="1899-12-30T13:38:00"/>
    <x v="2"/>
    <x v="702"/>
    <x v="1"/>
    <s v="Yavuz Beder"/>
    <x v="0"/>
    <x v="2"/>
    <n v="3"/>
    <n v="75"/>
    <x v="2"/>
    <x v="0"/>
  </r>
  <r>
    <d v="2020-12-13T14:18:00"/>
    <x v="270"/>
    <d v="1899-12-30T14:18:00"/>
    <x v="0"/>
    <x v="703"/>
    <x v="0"/>
    <s v="Devran Öğütmen Koç"/>
    <x v="5"/>
    <x v="0"/>
    <n v="5"/>
    <n v="25"/>
    <x v="42"/>
    <x v="0"/>
  </r>
  <r>
    <d v="2020-01-07T13:14:00"/>
    <x v="79"/>
    <d v="1899-12-30T13:14:00"/>
    <x v="2"/>
    <x v="704"/>
    <x v="1"/>
    <s v="Batgi Azarkan"/>
    <x v="0"/>
    <x v="3"/>
    <n v="5"/>
    <n v="850"/>
    <x v="94"/>
    <x v="0"/>
  </r>
  <r>
    <d v="2020-03-27T20:20:00"/>
    <x v="217"/>
    <d v="1899-12-30T20:20:00"/>
    <x v="2"/>
    <x v="705"/>
    <x v="1"/>
    <s v="Fatih Ünal"/>
    <x v="7"/>
    <x v="12"/>
    <n v="9"/>
    <n v="645"/>
    <x v="59"/>
    <x v="0"/>
  </r>
  <r>
    <d v="2020-12-06T18:08:00"/>
    <x v="185"/>
    <d v="1899-12-30T18:08:00"/>
    <x v="0"/>
    <x v="706"/>
    <x v="1"/>
    <s v="Şeyma Bal"/>
    <x v="6"/>
    <x v="0"/>
    <n v="9"/>
    <n v="25"/>
    <x v="2"/>
    <x v="0"/>
  </r>
  <r>
    <d v="2020-11-01T09:20:00"/>
    <x v="214"/>
    <d v="1899-12-30T09:20:00"/>
    <x v="2"/>
    <x v="707"/>
    <x v="1"/>
    <s v="Kabil Kucur"/>
    <x v="8"/>
    <x v="13"/>
    <n v="7"/>
    <n v="8740"/>
    <x v="30"/>
    <x v="2"/>
  </r>
  <r>
    <d v="2020-08-08T21:06:00"/>
    <x v="246"/>
    <d v="1899-12-30T21:06:00"/>
    <x v="2"/>
    <x v="708"/>
    <x v="2"/>
    <s v="Kerim Doğan"/>
    <x v="2"/>
    <x v="3"/>
    <n v="10"/>
    <n v="850"/>
    <x v="106"/>
    <x v="0"/>
  </r>
  <r>
    <d v="2020-09-10T22:02:00"/>
    <x v="142"/>
    <d v="1899-12-30T22:02:00"/>
    <x v="2"/>
    <x v="709"/>
    <x v="1"/>
    <s v="Selcen Ulutaş"/>
    <x v="1"/>
    <x v="6"/>
    <n v="10"/>
    <n v="2400"/>
    <x v="9"/>
    <x v="2"/>
  </r>
  <r>
    <d v="2020-10-02T12:47:00"/>
    <x v="2"/>
    <d v="1899-12-30T12:47:00"/>
    <x v="2"/>
    <x v="710"/>
    <x v="0"/>
    <s v="Nuray Müftüoğlu"/>
    <x v="1"/>
    <x v="5"/>
    <n v="4"/>
    <n v="950"/>
    <x v="49"/>
    <x v="0"/>
  </r>
  <r>
    <d v="2020-09-16T16:53:00"/>
    <x v="156"/>
    <d v="1899-12-30T16:53:00"/>
    <x v="0"/>
    <x v="711"/>
    <x v="0"/>
    <s v="Nurettin Ünsal"/>
    <x v="0"/>
    <x v="6"/>
    <n v="7"/>
    <n v="2400"/>
    <x v="91"/>
    <x v="1"/>
  </r>
  <r>
    <d v="2020-08-15T16:36:00"/>
    <x v="199"/>
    <d v="1899-12-30T16:36:00"/>
    <x v="2"/>
    <x v="712"/>
    <x v="2"/>
    <s v="Haluk Baysoy"/>
    <x v="0"/>
    <x v="3"/>
    <n v="7"/>
    <n v="850"/>
    <x v="100"/>
    <x v="0"/>
  </r>
  <r>
    <d v="2020-03-15T20:43:00"/>
    <x v="152"/>
    <d v="1899-12-30T20:43:00"/>
    <x v="2"/>
    <x v="713"/>
    <x v="0"/>
    <s v="Elif Eker"/>
    <x v="0"/>
    <x v="12"/>
    <n v="4"/>
    <n v="645"/>
    <x v="54"/>
    <x v="0"/>
  </r>
  <r>
    <d v="2020-11-02T11:09:00"/>
    <x v="286"/>
    <d v="1899-12-30T11:09:00"/>
    <x v="2"/>
    <x v="714"/>
    <x v="2"/>
    <s v="Ümit Yurdam"/>
    <x v="1"/>
    <x v="3"/>
    <n v="10"/>
    <n v="850"/>
    <x v="106"/>
    <x v="0"/>
  </r>
  <r>
    <d v="2020-07-03T15:59:00"/>
    <x v="90"/>
    <d v="1899-12-30T15:59:00"/>
    <x v="2"/>
    <x v="715"/>
    <x v="0"/>
    <s v="Öğütmen Koç"/>
    <x v="8"/>
    <x v="2"/>
    <n v="4"/>
    <n v="75"/>
    <x v="81"/>
    <x v="0"/>
  </r>
  <r>
    <d v="2020-01-23T21:50:00"/>
    <x v="287"/>
    <d v="1899-12-30T21:50:00"/>
    <x v="0"/>
    <x v="716"/>
    <x v="1"/>
    <s v="İlker Gülen"/>
    <x v="3"/>
    <x v="9"/>
    <n v="6"/>
    <n v="3650"/>
    <x v="98"/>
    <x v="2"/>
  </r>
  <r>
    <d v="2020-03-19T09:52:00"/>
    <x v="276"/>
    <d v="1899-12-30T09:52:00"/>
    <x v="3"/>
    <x v="717"/>
    <x v="1"/>
    <s v="Yücel Özkurt"/>
    <x v="8"/>
    <x v="13"/>
    <n v="10"/>
    <n v="8740"/>
    <x v="70"/>
    <x v="2"/>
  </r>
  <r>
    <d v="2020-04-27T11:31:00"/>
    <x v="282"/>
    <d v="1899-12-30T11:31:00"/>
    <x v="1"/>
    <x v="718"/>
    <x v="2"/>
    <s v="Ersagun Şengül"/>
    <x v="5"/>
    <x v="0"/>
    <n v="7"/>
    <n v="25"/>
    <x v="48"/>
    <x v="0"/>
  </r>
  <r>
    <d v="2020-10-07T17:55:00"/>
    <x v="215"/>
    <d v="1899-12-30T17:55:00"/>
    <x v="1"/>
    <x v="719"/>
    <x v="0"/>
    <s v="Serkan Doğan"/>
    <x v="8"/>
    <x v="12"/>
    <n v="7"/>
    <n v="645"/>
    <x v="73"/>
    <x v="0"/>
  </r>
  <r>
    <d v="2020-07-26T17:14:00"/>
    <x v="190"/>
    <d v="1899-12-30T17:14:00"/>
    <x v="0"/>
    <x v="720"/>
    <x v="0"/>
    <s v="Semine Demir"/>
    <x v="1"/>
    <x v="5"/>
    <n v="6"/>
    <n v="950"/>
    <x v="51"/>
    <x v="0"/>
  </r>
  <r>
    <d v="2020-02-27T21:04:00"/>
    <x v="109"/>
    <d v="1899-12-30T21:04:00"/>
    <x v="0"/>
    <x v="721"/>
    <x v="2"/>
    <s v="Pınar Menteş"/>
    <x v="7"/>
    <x v="2"/>
    <n v="9"/>
    <n v="75"/>
    <x v="45"/>
    <x v="0"/>
  </r>
  <r>
    <d v="2020-06-01T14:37:00"/>
    <x v="284"/>
    <d v="1899-12-30T14:37:00"/>
    <x v="2"/>
    <x v="722"/>
    <x v="0"/>
    <s v="Deniz Havas"/>
    <x v="8"/>
    <x v="2"/>
    <n v="7"/>
    <n v="75"/>
    <x v="66"/>
    <x v="0"/>
  </r>
  <r>
    <d v="2020-02-06T20:23:00"/>
    <x v="288"/>
    <d v="1899-12-30T20:23:00"/>
    <x v="2"/>
    <x v="723"/>
    <x v="1"/>
    <s v="Eda Çimen"/>
    <x v="1"/>
    <x v="6"/>
    <n v="3"/>
    <n v="2400"/>
    <x v="68"/>
    <x v="0"/>
  </r>
  <r>
    <d v="2020-05-05T16:05:00"/>
    <x v="129"/>
    <d v="1899-12-30T16:05:00"/>
    <x v="2"/>
    <x v="724"/>
    <x v="2"/>
    <s v="Faruk Yılmaz"/>
    <x v="1"/>
    <x v="1"/>
    <n v="10"/>
    <n v="36"/>
    <x v="53"/>
    <x v="0"/>
  </r>
  <r>
    <d v="2020-03-12T11:13:00"/>
    <x v="289"/>
    <d v="1899-12-30T11:13:00"/>
    <x v="2"/>
    <x v="725"/>
    <x v="0"/>
    <s v="Özgür Dede"/>
    <x v="1"/>
    <x v="9"/>
    <n v="4"/>
    <n v="3650"/>
    <x v="17"/>
    <x v="1"/>
  </r>
  <r>
    <d v="2020-05-12T12:24:00"/>
    <x v="67"/>
    <d v="1899-12-30T12:24:00"/>
    <x v="2"/>
    <x v="726"/>
    <x v="2"/>
    <s v="Yusuf Özmen"/>
    <x v="0"/>
    <x v="1"/>
    <n v="9"/>
    <n v="36"/>
    <x v="12"/>
    <x v="0"/>
  </r>
  <r>
    <d v="2020-07-07T14:11:00"/>
    <x v="123"/>
    <d v="1899-12-30T14:11:00"/>
    <x v="2"/>
    <x v="727"/>
    <x v="0"/>
    <s v="Tanrıverdi Yılmaz"/>
    <x v="2"/>
    <x v="5"/>
    <n v="7"/>
    <n v="950"/>
    <x v="88"/>
    <x v="0"/>
  </r>
  <r>
    <d v="2020-03-06T17:47:00"/>
    <x v="290"/>
    <d v="1899-12-30T17:47:00"/>
    <x v="2"/>
    <x v="728"/>
    <x v="0"/>
    <s v="Özlem Babuş"/>
    <x v="0"/>
    <x v="7"/>
    <n v="4"/>
    <n v="3520"/>
    <x v="35"/>
    <x v="1"/>
  </r>
  <r>
    <d v="2020-12-22T13:04:00"/>
    <x v="126"/>
    <d v="1899-12-30T13:04:00"/>
    <x v="2"/>
    <x v="729"/>
    <x v="0"/>
    <s v="Yusuf Ünal"/>
    <x v="3"/>
    <x v="10"/>
    <n v="9"/>
    <n v="5600"/>
    <x v="31"/>
    <x v="2"/>
  </r>
  <r>
    <d v="2020-10-21T22:00:00"/>
    <x v="279"/>
    <d v="1899-12-30T22:00:00"/>
    <x v="2"/>
    <x v="730"/>
    <x v="0"/>
    <s v="Kunter Karasu"/>
    <x v="3"/>
    <x v="10"/>
    <n v="8"/>
    <n v="5600"/>
    <x v="32"/>
    <x v="2"/>
  </r>
  <r>
    <d v="2020-09-20T22:50:00"/>
    <x v="14"/>
    <d v="1899-12-30T22:50:00"/>
    <x v="2"/>
    <x v="731"/>
    <x v="1"/>
    <s v="Şahabettin Karakoyun"/>
    <x v="5"/>
    <x v="3"/>
    <n v="5"/>
    <n v="850"/>
    <x v="94"/>
    <x v="0"/>
  </r>
  <r>
    <d v="2020-02-10T19:35:00"/>
    <x v="291"/>
    <d v="1899-12-30T19:35:00"/>
    <x v="4"/>
    <x v="732"/>
    <x v="0"/>
    <s v="Esra Güngör"/>
    <x v="6"/>
    <x v="7"/>
    <n v="5"/>
    <n v="3520"/>
    <x v="13"/>
    <x v="1"/>
  </r>
  <r>
    <d v="2020-07-26T15:44:00"/>
    <x v="190"/>
    <d v="1899-12-30T15:44:00"/>
    <x v="2"/>
    <x v="733"/>
    <x v="1"/>
    <s v="Mehtap Saraç"/>
    <x v="2"/>
    <x v="8"/>
    <n v="8"/>
    <n v="230"/>
    <x v="101"/>
    <x v="0"/>
  </r>
  <r>
    <d v="2020-05-02T13:02:00"/>
    <x v="241"/>
    <d v="1899-12-30T13:02:00"/>
    <x v="2"/>
    <x v="734"/>
    <x v="2"/>
    <s v="Kıvanç Akar"/>
    <x v="8"/>
    <x v="0"/>
    <n v="3"/>
    <n v="25"/>
    <x v="33"/>
    <x v="0"/>
  </r>
  <r>
    <d v="2020-04-02T15:00:00"/>
    <x v="158"/>
    <d v="1899-12-30T15:00:00"/>
    <x v="1"/>
    <x v="735"/>
    <x v="2"/>
    <s v="Özgür Öziş"/>
    <x v="7"/>
    <x v="5"/>
    <n v="8"/>
    <n v="950"/>
    <x v="10"/>
    <x v="0"/>
  </r>
  <r>
    <d v="2020-09-27T18:07:00"/>
    <x v="292"/>
    <d v="1899-12-30T18:07:00"/>
    <x v="2"/>
    <x v="736"/>
    <x v="2"/>
    <s v="Can Sevingil"/>
    <x v="3"/>
    <x v="12"/>
    <n v="4"/>
    <n v="645"/>
    <x v="54"/>
    <x v="0"/>
  </r>
  <r>
    <d v="2020-09-24T17:46:00"/>
    <x v="135"/>
    <d v="1899-12-30T17:46:00"/>
    <x v="1"/>
    <x v="737"/>
    <x v="2"/>
    <s v="Sezgin Yacı"/>
    <x v="7"/>
    <x v="0"/>
    <n v="6"/>
    <n v="25"/>
    <x v="64"/>
    <x v="0"/>
  </r>
  <r>
    <d v="2020-03-25T11:57:00"/>
    <x v="278"/>
    <d v="1899-12-30T11:57:00"/>
    <x v="2"/>
    <x v="738"/>
    <x v="1"/>
    <s v="Serkan Bulakçı"/>
    <x v="6"/>
    <x v="8"/>
    <n v="4"/>
    <n v="230"/>
    <x v="41"/>
    <x v="0"/>
  </r>
  <r>
    <d v="2020-02-07T15:40:00"/>
    <x v="218"/>
    <d v="1899-12-30T15:40:00"/>
    <x v="1"/>
    <x v="739"/>
    <x v="0"/>
    <s v="Burcu Çiçekbilek"/>
    <x v="8"/>
    <x v="8"/>
    <n v="7"/>
    <n v="230"/>
    <x v="19"/>
    <x v="0"/>
  </r>
  <r>
    <d v="2020-09-21T15:47:00"/>
    <x v="110"/>
    <d v="1899-12-30T15:47:00"/>
    <x v="2"/>
    <x v="740"/>
    <x v="1"/>
    <s v="Zerrin Tay"/>
    <x v="6"/>
    <x v="0"/>
    <n v="10"/>
    <n v="25"/>
    <x v="38"/>
    <x v="0"/>
  </r>
  <r>
    <d v="2020-02-15T13:55:00"/>
    <x v="293"/>
    <d v="1899-12-30T13:55:00"/>
    <x v="2"/>
    <x v="741"/>
    <x v="1"/>
    <s v="Nazım Uzun"/>
    <x v="8"/>
    <x v="6"/>
    <n v="6"/>
    <n v="2400"/>
    <x v="6"/>
    <x v="1"/>
  </r>
  <r>
    <d v="2020-09-10T21:14:00"/>
    <x v="142"/>
    <d v="1899-12-30T21:14:00"/>
    <x v="2"/>
    <x v="742"/>
    <x v="0"/>
    <s v="Gül Tarkan"/>
    <x v="1"/>
    <x v="8"/>
    <n v="10"/>
    <n v="230"/>
    <x v="50"/>
    <x v="0"/>
  </r>
  <r>
    <d v="2020-12-22T19:59:00"/>
    <x v="126"/>
    <d v="1899-12-30T19:59:00"/>
    <x v="2"/>
    <x v="743"/>
    <x v="1"/>
    <s v="Devran Topkara"/>
    <x v="3"/>
    <x v="1"/>
    <n v="7"/>
    <n v="36"/>
    <x v="105"/>
    <x v="0"/>
  </r>
  <r>
    <d v="2020-07-14T11:02:00"/>
    <x v="175"/>
    <d v="1899-12-30T11:02:00"/>
    <x v="2"/>
    <x v="744"/>
    <x v="2"/>
    <s v="Sultan Savran"/>
    <x v="1"/>
    <x v="13"/>
    <n v="6"/>
    <n v="8740"/>
    <x v="89"/>
    <x v="2"/>
  </r>
  <r>
    <d v="2020-06-15T10:18:00"/>
    <x v="115"/>
    <d v="1899-12-30T10:18:00"/>
    <x v="2"/>
    <x v="745"/>
    <x v="1"/>
    <s v="Melike Şahin"/>
    <x v="2"/>
    <x v="7"/>
    <n v="7"/>
    <n v="3520"/>
    <x v="79"/>
    <x v="2"/>
  </r>
  <r>
    <d v="2020-02-17T21:26:00"/>
    <x v="189"/>
    <d v="1899-12-30T21:26:00"/>
    <x v="0"/>
    <x v="746"/>
    <x v="2"/>
    <s v="Ahmet Tüten"/>
    <x v="6"/>
    <x v="10"/>
    <n v="6"/>
    <n v="5600"/>
    <x v="18"/>
    <x v="2"/>
  </r>
  <r>
    <d v="2020-01-19T12:49:00"/>
    <x v="206"/>
    <d v="1899-12-30T12:49:00"/>
    <x v="1"/>
    <x v="747"/>
    <x v="0"/>
    <s v="Şahin Duyar"/>
    <x v="6"/>
    <x v="3"/>
    <n v="3"/>
    <n v="850"/>
    <x v="71"/>
    <x v="0"/>
  </r>
  <r>
    <d v="2020-10-18T09:19:00"/>
    <x v="294"/>
    <d v="1899-12-30T09:19:00"/>
    <x v="0"/>
    <x v="748"/>
    <x v="2"/>
    <s v="Fadıl Oğuz"/>
    <x v="8"/>
    <x v="2"/>
    <n v="9"/>
    <n v="75"/>
    <x v="45"/>
    <x v="0"/>
  </r>
  <r>
    <d v="2020-11-10T16:19:00"/>
    <x v="220"/>
    <d v="1899-12-30T16:19:00"/>
    <x v="2"/>
    <x v="749"/>
    <x v="0"/>
    <s v="İpek Öztürkeri"/>
    <x v="8"/>
    <x v="12"/>
    <n v="4"/>
    <n v="645"/>
    <x v="54"/>
    <x v="0"/>
  </r>
  <r>
    <d v="2020-12-10T15:03:00"/>
    <x v="201"/>
    <d v="1899-12-30T15:03:00"/>
    <x v="2"/>
    <x v="750"/>
    <x v="0"/>
    <s v="Demet Işık"/>
    <x v="2"/>
    <x v="8"/>
    <n v="9"/>
    <n v="230"/>
    <x v="93"/>
    <x v="0"/>
  </r>
  <r>
    <d v="2020-03-14T10:34:00"/>
    <x v="268"/>
    <d v="1899-12-30T10:34:00"/>
    <x v="1"/>
    <x v="751"/>
    <x v="1"/>
    <s v="İrem Metineren"/>
    <x v="6"/>
    <x v="6"/>
    <n v="6"/>
    <n v="2400"/>
    <x v="6"/>
    <x v="1"/>
  </r>
  <r>
    <d v="2020-11-03T21:51:00"/>
    <x v="212"/>
    <d v="1899-12-30T21:51:00"/>
    <x v="1"/>
    <x v="752"/>
    <x v="2"/>
    <s v="Sadi Aykan"/>
    <x v="5"/>
    <x v="4"/>
    <n v="7"/>
    <n v="620"/>
    <x v="4"/>
    <x v="0"/>
  </r>
  <r>
    <d v="2020-07-28T19:44:00"/>
    <x v="172"/>
    <d v="1899-12-30T19:44:00"/>
    <x v="2"/>
    <x v="753"/>
    <x v="0"/>
    <s v="Filiz Şatıroğlu"/>
    <x v="3"/>
    <x v="9"/>
    <n v="8"/>
    <n v="3650"/>
    <x v="47"/>
    <x v="2"/>
  </r>
  <r>
    <d v="2020-08-23T11:30:00"/>
    <x v="38"/>
    <d v="1899-12-30T11:30:00"/>
    <x v="2"/>
    <x v="754"/>
    <x v="2"/>
    <s v="Belma Köksoy"/>
    <x v="6"/>
    <x v="5"/>
    <n v="10"/>
    <n v="950"/>
    <x v="5"/>
    <x v="0"/>
  </r>
  <r>
    <d v="2020-11-27T18:24:00"/>
    <x v="139"/>
    <d v="1899-12-30T18:24:00"/>
    <x v="4"/>
    <x v="755"/>
    <x v="0"/>
    <s v="Ahmet Menteş"/>
    <x v="1"/>
    <x v="12"/>
    <n v="5"/>
    <n v="645"/>
    <x v="23"/>
    <x v="0"/>
  </r>
  <r>
    <d v="2020-11-09T14:05:00"/>
    <x v="244"/>
    <d v="1899-12-30T14:05:00"/>
    <x v="2"/>
    <x v="756"/>
    <x v="0"/>
    <s v="Sultan Şatıroğlu"/>
    <x v="8"/>
    <x v="12"/>
    <n v="10"/>
    <n v="645"/>
    <x v="34"/>
    <x v="0"/>
  </r>
  <r>
    <d v="2020-03-27T19:59:00"/>
    <x v="217"/>
    <d v="1899-12-30T19:59:00"/>
    <x v="2"/>
    <x v="757"/>
    <x v="0"/>
    <s v="Mehmet Özen"/>
    <x v="6"/>
    <x v="0"/>
    <n v="10"/>
    <n v="25"/>
    <x v="38"/>
    <x v="0"/>
  </r>
  <r>
    <d v="2020-09-23T13:36:00"/>
    <x v="56"/>
    <d v="1899-12-30T13:36:00"/>
    <x v="2"/>
    <x v="758"/>
    <x v="1"/>
    <s v="Yasemin Kızmazoğlu"/>
    <x v="8"/>
    <x v="2"/>
    <n v="10"/>
    <n v="75"/>
    <x v="11"/>
    <x v="0"/>
  </r>
  <r>
    <d v="2020-05-26T19:16:00"/>
    <x v="147"/>
    <d v="1899-12-30T19:16:00"/>
    <x v="1"/>
    <x v="759"/>
    <x v="2"/>
    <s v="Nevriye Duysak"/>
    <x v="7"/>
    <x v="8"/>
    <n v="10"/>
    <n v="230"/>
    <x v="50"/>
    <x v="0"/>
  </r>
  <r>
    <d v="2020-10-23T14:14:00"/>
    <x v="243"/>
    <d v="1899-12-30T14:14:00"/>
    <x v="2"/>
    <x v="760"/>
    <x v="0"/>
    <s v="Nilay Ballı"/>
    <x v="5"/>
    <x v="4"/>
    <n v="4"/>
    <n v="620"/>
    <x v="104"/>
    <x v="0"/>
  </r>
  <r>
    <d v="2020-11-09T14:27:00"/>
    <x v="244"/>
    <d v="1899-12-30T14:27:00"/>
    <x v="1"/>
    <x v="761"/>
    <x v="1"/>
    <s v="Şenay Akın"/>
    <x v="4"/>
    <x v="12"/>
    <n v="7"/>
    <n v="645"/>
    <x v="73"/>
    <x v="0"/>
  </r>
  <r>
    <d v="2020-05-08T18:01:00"/>
    <x v="0"/>
    <d v="1899-12-30T18:01:00"/>
    <x v="2"/>
    <x v="762"/>
    <x v="0"/>
    <s v="Tayfur Akdemir"/>
    <x v="8"/>
    <x v="1"/>
    <n v="5"/>
    <n v="36"/>
    <x v="1"/>
    <x v="0"/>
  </r>
  <r>
    <d v="2020-01-26T21:42:00"/>
    <x v="99"/>
    <d v="1899-12-30T21:42:00"/>
    <x v="2"/>
    <x v="763"/>
    <x v="1"/>
    <s v="Serdal Kocabaş"/>
    <x v="2"/>
    <x v="5"/>
    <n v="10"/>
    <n v="950"/>
    <x v="5"/>
    <x v="0"/>
  </r>
  <r>
    <d v="2020-02-02T20:16:00"/>
    <x v="74"/>
    <d v="1899-12-30T20:16:00"/>
    <x v="1"/>
    <x v="764"/>
    <x v="0"/>
    <s v="Hüseyin Ardıç"/>
    <x v="3"/>
    <x v="1"/>
    <n v="6"/>
    <n v="36"/>
    <x v="22"/>
    <x v="0"/>
  </r>
  <r>
    <d v="2020-04-24T08:56:00"/>
    <x v="245"/>
    <d v="1899-12-30T08:56:00"/>
    <x v="0"/>
    <x v="765"/>
    <x v="2"/>
    <s v="Şahinde Demirel"/>
    <x v="4"/>
    <x v="2"/>
    <n v="9"/>
    <n v="75"/>
    <x v="45"/>
    <x v="0"/>
  </r>
  <r>
    <d v="2020-02-10T22:10:00"/>
    <x v="291"/>
    <d v="1899-12-30T22:10:00"/>
    <x v="2"/>
    <x v="766"/>
    <x v="0"/>
    <s v="Tonyukuk Demir"/>
    <x v="0"/>
    <x v="1"/>
    <n v="9"/>
    <n v="36"/>
    <x v="12"/>
    <x v="0"/>
  </r>
  <r>
    <d v="2020-01-05T22:50:00"/>
    <x v="128"/>
    <d v="1899-12-30T22:50:00"/>
    <x v="2"/>
    <x v="767"/>
    <x v="2"/>
    <s v="Arif Bülbül"/>
    <x v="3"/>
    <x v="5"/>
    <n v="5"/>
    <n v="950"/>
    <x v="44"/>
    <x v="0"/>
  </r>
  <r>
    <d v="2020-02-21T16:40:00"/>
    <x v="162"/>
    <d v="1899-12-30T16:40:00"/>
    <x v="2"/>
    <x v="768"/>
    <x v="1"/>
    <s v="Ayşe Özcan"/>
    <x v="4"/>
    <x v="1"/>
    <n v="10"/>
    <n v="36"/>
    <x v="53"/>
    <x v="0"/>
  </r>
  <r>
    <d v="2020-04-14T21:11:00"/>
    <x v="34"/>
    <d v="1899-12-30T21:11:00"/>
    <x v="1"/>
    <x v="769"/>
    <x v="2"/>
    <s v="Sabahattin Genç"/>
    <x v="6"/>
    <x v="12"/>
    <n v="3"/>
    <n v="645"/>
    <x v="96"/>
    <x v="0"/>
  </r>
  <r>
    <d v="2020-07-03T09:27:00"/>
    <x v="90"/>
    <d v="1899-12-30T09:27:00"/>
    <x v="0"/>
    <x v="770"/>
    <x v="2"/>
    <s v="Sinan Kaya"/>
    <x v="8"/>
    <x v="3"/>
    <n v="5"/>
    <n v="850"/>
    <x v="94"/>
    <x v="0"/>
  </r>
  <r>
    <d v="2020-05-07T16:03:00"/>
    <x v="36"/>
    <d v="1899-12-30T16:03:00"/>
    <x v="0"/>
    <x v="771"/>
    <x v="1"/>
    <s v="Zülfiye Azak"/>
    <x v="1"/>
    <x v="3"/>
    <n v="7"/>
    <n v="850"/>
    <x v="100"/>
    <x v="0"/>
  </r>
  <r>
    <d v="2020-02-15T08:23:00"/>
    <x v="293"/>
    <d v="1899-12-30T08:23:00"/>
    <x v="0"/>
    <x v="772"/>
    <x v="0"/>
    <s v="Fatih Babuş"/>
    <x v="7"/>
    <x v="4"/>
    <n v="7"/>
    <n v="620"/>
    <x v="4"/>
    <x v="0"/>
  </r>
  <r>
    <d v="2020-04-04T14:25:00"/>
    <x v="240"/>
    <d v="1899-12-30T14:25:00"/>
    <x v="0"/>
    <x v="773"/>
    <x v="2"/>
    <s v="Birgül Ayhan"/>
    <x v="8"/>
    <x v="9"/>
    <n v="5"/>
    <n v="3650"/>
    <x v="83"/>
    <x v="1"/>
  </r>
  <r>
    <d v="2020-08-25T11:26:00"/>
    <x v="72"/>
    <d v="1899-12-30T11:26:00"/>
    <x v="2"/>
    <x v="774"/>
    <x v="1"/>
    <s v="Emine Ulutaş"/>
    <x v="8"/>
    <x v="8"/>
    <n v="9"/>
    <n v="230"/>
    <x v="93"/>
    <x v="0"/>
  </r>
  <r>
    <d v="2020-04-17T20:43:00"/>
    <x v="101"/>
    <d v="1899-12-30T20:43:00"/>
    <x v="2"/>
    <x v="775"/>
    <x v="0"/>
    <s v="Zeliha Kılıç"/>
    <x v="4"/>
    <x v="12"/>
    <n v="4"/>
    <n v="645"/>
    <x v="54"/>
    <x v="0"/>
  </r>
  <r>
    <d v="2020-09-03T12:27:00"/>
    <x v="4"/>
    <d v="1899-12-30T12:27:00"/>
    <x v="2"/>
    <x v="776"/>
    <x v="0"/>
    <s v="Alpsan Gökmen"/>
    <x v="3"/>
    <x v="13"/>
    <n v="10"/>
    <n v="8740"/>
    <x v="70"/>
    <x v="2"/>
  </r>
  <r>
    <d v="2020-12-20T09:35:00"/>
    <x v="71"/>
    <d v="1899-12-30T09:35:00"/>
    <x v="2"/>
    <x v="777"/>
    <x v="2"/>
    <s v="Başak Aytaç"/>
    <x v="0"/>
    <x v="10"/>
    <n v="8"/>
    <n v="5600"/>
    <x v="32"/>
    <x v="2"/>
  </r>
  <r>
    <d v="2020-09-10T20:02:00"/>
    <x v="142"/>
    <d v="1899-12-30T20:02:00"/>
    <x v="1"/>
    <x v="778"/>
    <x v="0"/>
    <s v="Miray Menteş"/>
    <x v="0"/>
    <x v="8"/>
    <n v="5"/>
    <n v="230"/>
    <x v="21"/>
    <x v="0"/>
  </r>
  <r>
    <d v="2020-12-04T14:43:00"/>
    <x v="274"/>
    <d v="1899-12-30T14:43:00"/>
    <x v="2"/>
    <x v="779"/>
    <x v="2"/>
    <s v="Ahmet Yalçınkaya"/>
    <x v="7"/>
    <x v="2"/>
    <n v="8"/>
    <n v="75"/>
    <x v="57"/>
    <x v="0"/>
  </r>
  <r>
    <d v="2020-04-23T17:51:00"/>
    <x v="181"/>
    <d v="1899-12-30T17:51:00"/>
    <x v="0"/>
    <x v="780"/>
    <x v="1"/>
    <s v="Sebiha Kocabaş"/>
    <x v="3"/>
    <x v="11"/>
    <n v="8"/>
    <n v="1240"/>
    <x v="43"/>
    <x v="0"/>
  </r>
  <r>
    <d v="2020-08-26T18:50:00"/>
    <x v="295"/>
    <d v="1899-12-30T18:50:00"/>
    <x v="2"/>
    <x v="781"/>
    <x v="2"/>
    <s v="Nur Demir"/>
    <x v="1"/>
    <x v="4"/>
    <n v="6"/>
    <n v="620"/>
    <x v="55"/>
    <x v="0"/>
  </r>
  <r>
    <d v="2020-02-12T15:48:00"/>
    <x v="32"/>
    <d v="1899-12-30T15:48:00"/>
    <x v="1"/>
    <x v="782"/>
    <x v="2"/>
    <s v="Çetin Sevük"/>
    <x v="8"/>
    <x v="13"/>
    <n v="7"/>
    <n v="8740"/>
    <x v="30"/>
    <x v="2"/>
  </r>
  <r>
    <d v="2020-12-13T10:12:00"/>
    <x v="270"/>
    <d v="1899-12-30T10:12:00"/>
    <x v="0"/>
    <x v="783"/>
    <x v="0"/>
    <s v="Ulaş Oğuz"/>
    <x v="3"/>
    <x v="3"/>
    <n v="9"/>
    <n v="850"/>
    <x v="72"/>
    <x v="0"/>
  </r>
  <r>
    <d v="2020-11-08T20:56:00"/>
    <x v="263"/>
    <d v="1899-12-30T20:56:00"/>
    <x v="1"/>
    <x v="784"/>
    <x v="0"/>
    <s v="Mahmut Aksel"/>
    <x v="8"/>
    <x v="13"/>
    <n v="4"/>
    <n v="8740"/>
    <x v="60"/>
    <x v="2"/>
  </r>
  <r>
    <d v="2020-05-11T13:31:00"/>
    <x v="296"/>
    <d v="1899-12-30T13:31:00"/>
    <x v="1"/>
    <x v="785"/>
    <x v="2"/>
    <s v="Hande Pınarbaşılı"/>
    <x v="1"/>
    <x v="12"/>
    <n v="7"/>
    <n v="645"/>
    <x v="73"/>
    <x v="0"/>
  </r>
  <r>
    <d v="2020-04-24T22:36:00"/>
    <x v="245"/>
    <d v="1899-12-30T22:36:00"/>
    <x v="0"/>
    <x v="786"/>
    <x v="1"/>
    <s v="Öney Kurnaz"/>
    <x v="2"/>
    <x v="11"/>
    <n v="10"/>
    <n v="1240"/>
    <x v="78"/>
    <x v="1"/>
  </r>
  <r>
    <d v="2020-10-21T21:42:00"/>
    <x v="279"/>
    <d v="1899-12-30T21:42:00"/>
    <x v="2"/>
    <x v="787"/>
    <x v="2"/>
    <s v="Hatice Yabul"/>
    <x v="7"/>
    <x v="10"/>
    <n v="5"/>
    <n v="5600"/>
    <x v="69"/>
    <x v="2"/>
  </r>
  <r>
    <d v="2020-08-05T13:51:00"/>
    <x v="297"/>
    <d v="1899-12-30T13:51:00"/>
    <x v="2"/>
    <x v="788"/>
    <x v="2"/>
    <s v="Seçkin Ayvaz"/>
    <x v="4"/>
    <x v="9"/>
    <n v="5"/>
    <n v="3650"/>
    <x v="83"/>
    <x v="1"/>
  </r>
  <r>
    <d v="2020-01-28T14:21:00"/>
    <x v="98"/>
    <d v="1899-12-30T14:21:00"/>
    <x v="0"/>
    <x v="789"/>
    <x v="1"/>
    <s v="Zehra Uluba"/>
    <x v="7"/>
    <x v="9"/>
    <n v="4"/>
    <n v="3650"/>
    <x v="17"/>
    <x v="1"/>
  </r>
  <r>
    <d v="2020-07-10T20:21:00"/>
    <x v="95"/>
    <d v="1899-12-30T20:21:00"/>
    <x v="1"/>
    <x v="790"/>
    <x v="2"/>
    <s v="Görkem Abacıoğlu"/>
    <x v="2"/>
    <x v="3"/>
    <n v="4"/>
    <n v="850"/>
    <x v="87"/>
    <x v="0"/>
  </r>
  <r>
    <d v="2020-01-13T18:26:00"/>
    <x v="42"/>
    <d v="1899-12-30T18:26:00"/>
    <x v="0"/>
    <x v="791"/>
    <x v="1"/>
    <s v="Mustafa Gençdal"/>
    <x v="0"/>
    <x v="10"/>
    <n v="3"/>
    <n v="5600"/>
    <x v="91"/>
    <x v="1"/>
  </r>
  <r>
    <d v="2020-05-27T18:08:00"/>
    <x v="1"/>
    <d v="1899-12-30T18:08:00"/>
    <x v="2"/>
    <x v="792"/>
    <x v="1"/>
    <s v="Emre Ülgen"/>
    <x v="3"/>
    <x v="11"/>
    <n v="3"/>
    <n v="1240"/>
    <x v="55"/>
    <x v="0"/>
  </r>
  <r>
    <d v="2020-08-04T21:25:00"/>
    <x v="234"/>
    <d v="1899-12-30T21:25:00"/>
    <x v="1"/>
    <x v="793"/>
    <x v="1"/>
    <s v="Mehmet Kocabaş"/>
    <x v="8"/>
    <x v="0"/>
    <n v="10"/>
    <n v="25"/>
    <x v="38"/>
    <x v="0"/>
  </r>
  <r>
    <d v="2020-05-03T11:52:00"/>
    <x v="76"/>
    <d v="1899-12-30T11:52:00"/>
    <x v="2"/>
    <x v="794"/>
    <x v="0"/>
    <s v="Akca Çağlar"/>
    <x v="4"/>
    <x v="2"/>
    <n v="9"/>
    <n v="75"/>
    <x v="45"/>
    <x v="0"/>
  </r>
  <r>
    <d v="2020-10-11T15:11:00"/>
    <x v="225"/>
    <d v="1899-12-30T15:11:00"/>
    <x v="4"/>
    <x v="795"/>
    <x v="2"/>
    <s v="Ferdi Bayram"/>
    <x v="8"/>
    <x v="6"/>
    <n v="10"/>
    <n v="2400"/>
    <x v="9"/>
    <x v="2"/>
  </r>
  <r>
    <d v="2020-05-19T17:33:00"/>
    <x v="118"/>
    <d v="1899-12-30T17:33:00"/>
    <x v="2"/>
    <x v="796"/>
    <x v="2"/>
    <s v="Devran Yıldız"/>
    <x v="2"/>
    <x v="8"/>
    <n v="5"/>
    <n v="230"/>
    <x v="21"/>
    <x v="0"/>
  </r>
  <r>
    <d v="2020-05-24T13:03:00"/>
    <x v="254"/>
    <d v="1899-12-30T13:03:00"/>
    <x v="1"/>
    <x v="797"/>
    <x v="0"/>
    <s v="Elif Erol"/>
    <x v="6"/>
    <x v="11"/>
    <n v="7"/>
    <n v="1240"/>
    <x v="75"/>
    <x v="0"/>
  </r>
  <r>
    <d v="2020-12-11T11:39:00"/>
    <x v="6"/>
    <d v="1899-12-30T11:39:00"/>
    <x v="2"/>
    <x v="798"/>
    <x v="0"/>
    <s v="Hasibe Batmaz"/>
    <x v="8"/>
    <x v="7"/>
    <n v="6"/>
    <n v="3520"/>
    <x v="29"/>
    <x v="2"/>
  </r>
  <r>
    <d v="2020-01-07T12:46:00"/>
    <x v="79"/>
    <d v="1899-12-30T12:46:00"/>
    <x v="1"/>
    <x v="799"/>
    <x v="0"/>
    <s v="Nuray Çetin"/>
    <x v="0"/>
    <x v="0"/>
    <n v="9"/>
    <n v="25"/>
    <x v="2"/>
    <x v="0"/>
  </r>
  <r>
    <d v="2020-06-22T09:24:00"/>
    <x v="223"/>
    <d v="1899-12-30T09:24:00"/>
    <x v="0"/>
    <x v="800"/>
    <x v="2"/>
    <s v="Muhlis Kıraslan"/>
    <x v="3"/>
    <x v="4"/>
    <n v="3"/>
    <n v="620"/>
    <x v="90"/>
    <x v="0"/>
  </r>
  <r>
    <d v="2020-04-13T08:16:00"/>
    <x v="46"/>
    <d v="1899-12-30T08:16:00"/>
    <x v="0"/>
    <x v="801"/>
    <x v="0"/>
    <s v="İkram Küfeciler"/>
    <x v="3"/>
    <x v="10"/>
    <n v="4"/>
    <n v="5600"/>
    <x v="103"/>
    <x v="2"/>
  </r>
  <r>
    <d v="2020-12-02T10:49:00"/>
    <x v="7"/>
    <d v="1899-12-30T10:49:00"/>
    <x v="2"/>
    <x v="802"/>
    <x v="1"/>
    <s v="Polat Çiçek"/>
    <x v="0"/>
    <x v="2"/>
    <n v="6"/>
    <n v="75"/>
    <x v="39"/>
    <x v="0"/>
  </r>
  <r>
    <d v="2020-09-22T17:14:00"/>
    <x v="204"/>
    <d v="1899-12-30T17:14:00"/>
    <x v="0"/>
    <x v="803"/>
    <x v="1"/>
    <s v="Mustafa Eker"/>
    <x v="1"/>
    <x v="6"/>
    <n v="5"/>
    <n v="2400"/>
    <x v="102"/>
    <x v="1"/>
  </r>
  <r>
    <d v="2020-02-04T19:26:00"/>
    <x v="75"/>
    <d v="1899-12-30T19:26:00"/>
    <x v="1"/>
    <x v="804"/>
    <x v="2"/>
    <s v="Sarıca Darol"/>
    <x v="6"/>
    <x v="9"/>
    <n v="3"/>
    <n v="3650"/>
    <x v="46"/>
    <x v="1"/>
  </r>
  <r>
    <d v="2020-03-14T15:34:00"/>
    <x v="268"/>
    <d v="1899-12-30T15:34:00"/>
    <x v="0"/>
    <x v="805"/>
    <x v="0"/>
    <s v="Ahmet Erdoğan"/>
    <x v="5"/>
    <x v="0"/>
    <n v="6"/>
    <n v="25"/>
    <x v="64"/>
    <x v="0"/>
  </r>
  <r>
    <d v="2020-11-02T18:37:00"/>
    <x v="286"/>
    <d v="1899-12-30T18:37:00"/>
    <x v="1"/>
    <x v="806"/>
    <x v="2"/>
    <s v="Amirova Uçan"/>
    <x v="4"/>
    <x v="10"/>
    <n v="8"/>
    <n v="5600"/>
    <x v="32"/>
    <x v="2"/>
  </r>
  <r>
    <d v="2020-12-01T11:17:00"/>
    <x v="298"/>
    <d v="1899-12-30T11:17:00"/>
    <x v="1"/>
    <x v="807"/>
    <x v="2"/>
    <s v="Nevroz Ten"/>
    <x v="0"/>
    <x v="12"/>
    <n v="3"/>
    <n v="645"/>
    <x v="96"/>
    <x v="0"/>
  </r>
  <r>
    <d v="2020-05-01T15:57:00"/>
    <x v="119"/>
    <d v="1899-12-30T15:57:00"/>
    <x v="2"/>
    <x v="808"/>
    <x v="2"/>
    <s v="Özlem Topaloğlu"/>
    <x v="5"/>
    <x v="2"/>
    <n v="4"/>
    <n v="75"/>
    <x v="81"/>
    <x v="0"/>
  </r>
  <r>
    <d v="2020-01-12T20:19:00"/>
    <x v="40"/>
    <d v="1899-12-30T20:19:00"/>
    <x v="3"/>
    <x v="809"/>
    <x v="2"/>
    <s v="Mehmet Aydıner"/>
    <x v="2"/>
    <x v="1"/>
    <n v="3"/>
    <n v="36"/>
    <x v="61"/>
    <x v="0"/>
  </r>
  <r>
    <d v="2020-04-27T14:24:00"/>
    <x v="282"/>
    <d v="1899-12-30T14:24:00"/>
    <x v="0"/>
    <x v="810"/>
    <x v="1"/>
    <s v="Burak Yurdakök"/>
    <x v="2"/>
    <x v="11"/>
    <n v="8"/>
    <n v="1240"/>
    <x v="43"/>
    <x v="0"/>
  </r>
  <r>
    <d v="2020-03-15T10:11:00"/>
    <x v="152"/>
    <d v="1899-12-30T10:11:00"/>
    <x v="1"/>
    <x v="811"/>
    <x v="0"/>
    <s v="Feza Sevük"/>
    <x v="5"/>
    <x v="0"/>
    <n v="9"/>
    <n v="25"/>
    <x v="2"/>
    <x v="0"/>
  </r>
  <r>
    <d v="2020-04-14T08:57:00"/>
    <x v="34"/>
    <d v="1899-12-30T08:57:00"/>
    <x v="2"/>
    <x v="812"/>
    <x v="1"/>
    <s v="Ahmet Özcan"/>
    <x v="6"/>
    <x v="5"/>
    <n v="7"/>
    <n v="950"/>
    <x v="88"/>
    <x v="0"/>
  </r>
  <r>
    <d v="2020-09-02T12:22:00"/>
    <x v="159"/>
    <d v="1899-12-30T12:22:00"/>
    <x v="1"/>
    <x v="813"/>
    <x v="0"/>
    <s v="Özcan Tuğcugil"/>
    <x v="1"/>
    <x v="3"/>
    <n v="3"/>
    <n v="850"/>
    <x v="71"/>
    <x v="0"/>
  </r>
  <r>
    <d v="2020-09-14T19:56:00"/>
    <x v="102"/>
    <d v="1899-12-30T19:56:00"/>
    <x v="2"/>
    <x v="814"/>
    <x v="0"/>
    <s v="Ömer Özer"/>
    <x v="3"/>
    <x v="4"/>
    <n v="3"/>
    <n v="620"/>
    <x v="90"/>
    <x v="0"/>
  </r>
  <r>
    <d v="2020-06-19T19:50:00"/>
    <x v="10"/>
    <d v="1899-12-30T19:50:00"/>
    <x v="0"/>
    <x v="815"/>
    <x v="1"/>
    <s v="Filiz Filiz"/>
    <x v="4"/>
    <x v="11"/>
    <n v="8"/>
    <n v="1240"/>
    <x v="43"/>
    <x v="0"/>
  </r>
  <r>
    <d v="2020-07-09T15:54:00"/>
    <x v="230"/>
    <d v="1899-12-30T15:54:00"/>
    <x v="0"/>
    <x v="816"/>
    <x v="1"/>
    <s v="Süheyla Kuyucu"/>
    <x v="4"/>
    <x v="7"/>
    <n v="7"/>
    <n v="3520"/>
    <x v="79"/>
    <x v="2"/>
  </r>
  <r>
    <d v="2020-02-28T22:06:00"/>
    <x v="60"/>
    <d v="1899-12-30T22:06:00"/>
    <x v="1"/>
    <x v="817"/>
    <x v="2"/>
    <s v="Kadir Dumlu"/>
    <x v="3"/>
    <x v="2"/>
    <n v="4"/>
    <n v="75"/>
    <x v="81"/>
    <x v="0"/>
  </r>
  <r>
    <d v="2020-05-09T15:49:00"/>
    <x v="148"/>
    <d v="1899-12-30T15:49:00"/>
    <x v="1"/>
    <x v="818"/>
    <x v="0"/>
    <s v="Jale Alay"/>
    <x v="2"/>
    <x v="1"/>
    <n v="7"/>
    <n v="36"/>
    <x v="105"/>
    <x v="0"/>
  </r>
  <r>
    <d v="2020-06-27T20:29:00"/>
    <x v="155"/>
    <d v="1899-12-30T20:29:00"/>
    <x v="4"/>
    <x v="819"/>
    <x v="1"/>
    <s v="Murat Altuntaş"/>
    <x v="8"/>
    <x v="3"/>
    <n v="6"/>
    <n v="850"/>
    <x v="8"/>
    <x v="0"/>
  </r>
  <r>
    <d v="2020-07-06T13:23:00"/>
    <x v="249"/>
    <d v="1899-12-30T13:23:00"/>
    <x v="3"/>
    <x v="820"/>
    <x v="2"/>
    <s v="İnci Kenar"/>
    <x v="6"/>
    <x v="8"/>
    <n v="6"/>
    <n v="230"/>
    <x v="24"/>
    <x v="0"/>
  </r>
  <r>
    <d v="2020-08-04T22:07:00"/>
    <x v="234"/>
    <d v="1899-12-30T22:07:00"/>
    <x v="0"/>
    <x v="821"/>
    <x v="2"/>
    <s v="Seçkin Akın"/>
    <x v="0"/>
    <x v="12"/>
    <n v="5"/>
    <n v="645"/>
    <x v="23"/>
    <x v="0"/>
  </r>
  <r>
    <d v="2020-02-07T14:35:00"/>
    <x v="218"/>
    <d v="1899-12-30T14:35:00"/>
    <x v="1"/>
    <x v="822"/>
    <x v="2"/>
    <s v="Kısa Karakaya"/>
    <x v="6"/>
    <x v="6"/>
    <n v="9"/>
    <n v="2400"/>
    <x v="74"/>
    <x v="2"/>
  </r>
  <r>
    <d v="2020-12-22T22:28:00"/>
    <x v="126"/>
    <d v="1899-12-30T22:28:00"/>
    <x v="2"/>
    <x v="823"/>
    <x v="0"/>
    <s v="Güvenç Sert"/>
    <x v="5"/>
    <x v="7"/>
    <n v="4"/>
    <n v="3520"/>
    <x v="35"/>
    <x v="1"/>
  </r>
  <r>
    <d v="2020-12-03T16:48:00"/>
    <x v="134"/>
    <d v="1899-12-30T16:48:00"/>
    <x v="2"/>
    <x v="824"/>
    <x v="1"/>
    <s v="Murat Aydoğan"/>
    <x v="4"/>
    <x v="12"/>
    <n v="5"/>
    <n v="645"/>
    <x v="23"/>
    <x v="0"/>
  </r>
  <r>
    <d v="2020-10-15T10:16:00"/>
    <x v="17"/>
    <d v="1899-12-30T10:16:00"/>
    <x v="1"/>
    <x v="825"/>
    <x v="1"/>
    <s v="Demir Yüksel"/>
    <x v="0"/>
    <x v="13"/>
    <n v="7"/>
    <n v="8740"/>
    <x v="30"/>
    <x v="2"/>
  </r>
  <r>
    <d v="2020-11-12T16:31:00"/>
    <x v="25"/>
    <d v="1899-12-30T16:31:00"/>
    <x v="0"/>
    <x v="826"/>
    <x v="2"/>
    <s v="Yusuf Hepkaya"/>
    <x v="4"/>
    <x v="8"/>
    <n v="6"/>
    <n v="230"/>
    <x v="24"/>
    <x v="0"/>
  </r>
  <r>
    <d v="2020-03-21T08:57:00"/>
    <x v="51"/>
    <d v="1899-12-30T08:57:00"/>
    <x v="0"/>
    <x v="827"/>
    <x v="0"/>
    <s v="Gökçe Ayvaz"/>
    <x v="3"/>
    <x v="4"/>
    <n v="9"/>
    <n v="620"/>
    <x v="7"/>
    <x v="0"/>
  </r>
  <r>
    <d v="2020-08-04T11:18:00"/>
    <x v="234"/>
    <d v="1899-12-30T11:18:00"/>
    <x v="1"/>
    <x v="828"/>
    <x v="2"/>
    <s v="Reşit Özdoğan Kavzoğlu"/>
    <x v="7"/>
    <x v="7"/>
    <n v="7"/>
    <n v="3520"/>
    <x v="79"/>
    <x v="2"/>
  </r>
  <r>
    <d v="2020-12-25T17:48:00"/>
    <x v="255"/>
    <d v="1899-12-30T17:48:00"/>
    <x v="2"/>
    <x v="829"/>
    <x v="2"/>
    <s v="Ömer Uzun"/>
    <x v="8"/>
    <x v="8"/>
    <n v="5"/>
    <n v="230"/>
    <x v="21"/>
    <x v="0"/>
  </r>
  <r>
    <d v="2020-11-14T20:53:00"/>
    <x v="49"/>
    <d v="1899-12-30T20:53:00"/>
    <x v="0"/>
    <x v="830"/>
    <x v="2"/>
    <s v="Çağdaş Aydoğan"/>
    <x v="4"/>
    <x v="0"/>
    <n v="5"/>
    <n v="25"/>
    <x v="42"/>
    <x v="0"/>
  </r>
  <r>
    <d v="2020-04-08T16:15:00"/>
    <x v="39"/>
    <d v="1899-12-30T16:15:00"/>
    <x v="0"/>
    <x v="831"/>
    <x v="2"/>
    <s v="Özlem Sarıkaya"/>
    <x v="8"/>
    <x v="4"/>
    <n v="10"/>
    <n v="620"/>
    <x v="16"/>
    <x v="0"/>
  </r>
  <r>
    <d v="2020-04-18T10:47:00"/>
    <x v="257"/>
    <d v="1899-12-30T10:47:00"/>
    <x v="2"/>
    <x v="832"/>
    <x v="1"/>
    <s v="İlknur Dönmez"/>
    <x v="6"/>
    <x v="6"/>
    <n v="6"/>
    <n v="2400"/>
    <x v="6"/>
    <x v="1"/>
  </r>
  <r>
    <d v="2020-09-06T21:17:00"/>
    <x v="197"/>
    <d v="1899-12-30T21:17:00"/>
    <x v="2"/>
    <x v="833"/>
    <x v="2"/>
    <s v="Leziz Değirmenci"/>
    <x v="5"/>
    <x v="4"/>
    <n v="9"/>
    <n v="620"/>
    <x v="7"/>
    <x v="0"/>
  </r>
  <r>
    <d v="2020-06-17T17:43:00"/>
    <x v="81"/>
    <d v="1899-12-30T17:43:00"/>
    <x v="0"/>
    <x v="834"/>
    <x v="1"/>
    <s v="Serdar Yücel"/>
    <x v="3"/>
    <x v="5"/>
    <n v="9"/>
    <n v="950"/>
    <x v="82"/>
    <x v="0"/>
  </r>
  <r>
    <d v="2020-08-23T18:17:00"/>
    <x v="38"/>
    <d v="1899-12-30T18:17:00"/>
    <x v="1"/>
    <x v="835"/>
    <x v="0"/>
    <s v="Mahperi Gündoğdu"/>
    <x v="6"/>
    <x v="1"/>
    <n v="4"/>
    <n v="36"/>
    <x v="15"/>
    <x v="0"/>
  </r>
  <r>
    <d v="2020-12-05T22:13:00"/>
    <x v="68"/>
    <d v="1899-12-30T22:13:00"/>
    <x v="1"/>
    <x v="836"/>
    <x v="0"/>
    <s v="Kenan Taşkın"/>
    <x v="6"/>
    <x v="12"/>
    <n v="10"/>
    <n v="645"/>
    <x v="34"/>
    <x v="0"/>
  </r>
  <r>
    <d v="2020-08-05T14:17:00"/>
    <x v="297"/>
    <d v="1899-12-30T14:17:00"/>
    <x v="1"/>
    <x v="837"/>
    <x v="1"/>
    <s v="Nurdan Çift"/>
    <x v="2"/>
    <x v="5"/>
    <n v="3"/>
    <n v="950"/>
    <x v="65"/>
    <x v="0"/>
  </r>
  <r>
    <d v="2020-04-05T12:01:00"/>
    <x v="154"/>
    <d v="1899-12-30T12:01:00"/>
    <x v="2"/>
    <x v="838"/>
    <x v="0"/>
    <s v="Başak Yıldız"/>
    <x v="8"/>
    <x v="4"/>
    <n v="3"/>
    <n v="620"/>
    <x v="90"/>
    <x v="0"/>
  </r>
  <r>
    <d v="2020-11-09T14:01:00"/>
    <x v="244"/>
    <d v="1899-12-30T14:01:00"/>
    <x v="2"/>
    <x v="839"/>
    <x v="0"/>
    <s v="Reyhan Paköz"/>
    <x v="0"/>
    <x v="9"/>
    <n v="9"/>
    <n v="3650"/>
    <x v="52"/>
    <x v="2"/>
  </r>
  <r>
    <d v="2020-06-24T20:04:00"/>
    <x v="107"/>
    <d v="1899-12-30T20:04:00"/>
    <x v="0"/>
    <x v="840"/>
    <x v="0"/>
    <s v="Cumhur Gençpınar"/>
    <x v="4"/>
    <x v="2"/>
    <n v="5"/>
    <n v="75"/>
    <x v="40"/>
    <x v="0"/>
  </r>
  <r>
    <d v="2020-11-26T09:10:00"/>
    <x v="157"/>
    <d v="1899-12-30T09:10:00"/>
    <x v="0"/>
    <x v="841"/>
    <x v="1"/>
    <s v="Akca Çağlar"/>
    <x v="3"/>
    <x v="5"/>
    <n v="7"/>
    <n v="950"/>
    <x v="88"/>
    <x v="0"/>
  </r>
  <r>
    <d v="2020-09-27T16:28:00"/>
    <x v="292"/>
    <d v="1899-12-30T16:28:00"/>
    <x v="2"/>
    <x v="842"/>
    <x v="1"/>
    <s v="İlay Bayam"/>
    <x v="7"/>
    <x v="5"/>
    <n v="9"/>
    <n v="950"/>
    <x v="82"/>
    <x v="0"/>
  </r>
  <r>
    <d v="2020-09-01T17:44:00"/>
    <x v="299"/>
    <d v="1899-12-30T17:44:00"/>
    <x v="2"/>
    <x v="843"/>
    <x v="2"/>
    <s v="Zehra Demirelli"/>
    <x v="1"/>
    <x v="5"/>
    <n v="8"/>
    <n v="950"/>
    <x v="10"/>
    <x v="0"/>
  </r>
  <r>
    <d v="2020-02-19T10:53:00"/>
    <x v="237"/>
    <d v="1899-12-30T10:53:00"/>
    <x v="2"/>
    <x v="844"/>
    <x v="1"/>
    <s v="Ergül Üçer"/>
    <x v="8"/>
    <x v="1"/>
    <n v="6"/>
    <n v="36"/>
    <x v="22"/>
    <x v="0"/>
  </r>
  <r>
    <d v="2020-01-14T12:48:00"/>
    <x v="300"/>
    <d v="1899-12-30T12:48:00"/>
    <x v="2"/>
    <x v="845"/>
    <x v="0"/>
    <s v="Aybüke Çipe"/>
    <x v="3"/>
    <x v="11"/>
    <n v="4"/>
    <n v="1240"/>
    <x v="28"/>
    <x v="0"/>
  </r>
  <r>
    <d v="2020-02-12T22:38:00"/>
    <x v="32"/>
    <d v="1899-12-30T22:38:00"/>
    <x v="1"/>
    <x v="846"/>
    <x v="1"/>
    <s v="Sema Sarı"/>
    <x v="1"/>
    <x v="12"/>
    <n v="5"/>
    <n v="645"/>
    <x v="23"/>
    <x v="0"/>
  </r>
  <r>
    <d v="2020-06-05T14:18:00"/>
    <x v="264"/>
    <d v="1899-12-30T14:18:00"/>
    <x v="2"/>
    <x v="847"/>
    <x v="0"/>
    <s v="Nevriye Güler"/>
    <x v="0"/>
    <x v="9"/>
    <n v="7"/>
    <n v="3650"/>
    <x v="80"/>
    <x v="2"/>
  </r>
  <r>
    <d v="2020-06-15T08:25:00"/>
    <x v="115"/>
    <d v="1899-12-30T08:25:00"/>
    <x v="0"/>
    <x v="848"/>
    <x v="0"/>
    <s v="Ülkü Çildir"/>
    <x v="3"/>
    <x v="8"/>
    <n v="3"/>
    <n v="230"/>
    <x v="14"/>
    <x v="0"/>
  </r>
  <r>
    <d v="2020-05-22T21:09:00"/>
    <x v="47"/>
    <d v="1899-12-30T21:09:00"/>
    <x v="1"/>
    <x v="849"/>
    <x v="2"/>
    <s v="İsmail Bölük"/>
    <x v="6"/>
    <x v="3"/>
    <n v="4"/>
    <n v="850"/>
    <x v="87"/>
    <x v="0"/>
  </r>
  <r>
    <d v="2020-12-20T12:49:00"/>
    <x v="71"/>
    <d v="1899-12-30T12:49:00"/>
    <x v="2"/>
    <x v="850"/>
    <x v="1"/>
    <s v="Öney Kurnaz"/>
    <x v="3"/>
    <x v="4"/>
    <n v="7"/>
    <n v="620"/>
    <x v="4"/>
    <x v="0"/>
  </r>
  <r>
    <d v="2020-05-11T17:15:00"/>
    <x v="296"/>
    <d v="1899-12-30T17:15:00"/>
    <x v="1"/>
    <x v="851"/>
    <x v="0"/>
    <s v="Emel Yadigaroğlu"/>
    <x v="7"/>
    <x v="0"/>
    <n v="8"/>
    <n v="25"/>
    <x v="0"/>
    <x v="0"/>
  </r>
  <r>
    <d v="2020-02-15T22:36:00"/>
    <x v="293"/>
    <d v="1899-12-30T22:36:00"/>
    <x v="1"/>
    <x v="852"/>
    <x v="0"/>
    <s v="Birsen Erdem"/>
    <x v="0"/>
    <x v="0"/>
    <n v="5"/>
    <n v="25"/>
    <x v="42"/>
    <x v="0"/>
  </r>
  <r>
    <d v="2020-10-28T18:55:00"/>
    <x v="238"/>
    <d v="1899-12-30T18:55:00"/>
    <x v="0"/>
    <x v="853"/>
    <x v="2"/>
    <s v="Murat Sezer"/>
    <x v="3"/>
    <x v="8"/>
    <n v="7"/>
    <n v="230"/>
    <x v="19"/>
    <x v="0"/>
  </r>
  <r>
    <d v="2020-10-26T19:40:00"/>
    <x v="54"/>
    <d v="1899-12-30T19:40:00"/>
    <x v="4"/>
    <x v="854"/>
    <x v="2"/>
    <s v="Mesut Koca"/>
    <x v="0"/>
    <x v="1"/>
    <n v="3"/>
    <n v="36"/>
    <x v="61"/>
    <x v="0"/>
  </r>
  <r>
    <d v="2020-02-20T12:08:00"/>
    <x v="22"/>
    <d v="1899-12-30T12:08:00"/>
    <x v="2"/>
    <x v="855"/>
    <x v="1"/>
    <s v="Mutlu Uzun"/>
    <x v="6"/>
    <x v="6"/>
    <n v="10"/>
    <n v="2400"/>
    <x v="9"/>
    <x v="2"/>
  </r>
  <r>
    <d v="2020-01-24T08:19:00"/>
    <x v="91"/>
    <d v="1899-12-30T08:19:00"/>
    <x v="0"/>
    <x v="856"/>
    <x v="0"/>
    <s v="Cem Onay"/>
    <x v="6"/>
    <x v="13"/>
    <n v="4"/>
    <n v="8740"/>
    <x v="60"/>
    <x v="2"/>
  </r>
  <r>
    <d v="2020-04-01T16:48:00"/>
    <x v="301"/>
    <d v="1899-12-30T16:48:00"/>
    <x v="2"/>
    <x v="857"/>
    <x v="1"/>
    <s v="Arif Baz"/>
    <x v="5"/>
    <x v="13"/>
    <n v="5"/>
    <n v="8740"/>
    <x v="86"/>
    <x v="2"/>
  </r>
  <r>
    <d v="2020-02-26T17:13:00"/>
    <x v="127"/>
    <d v="1899-12-30T17:13:00"/>
    <x v="0"/>
    <x v="858"/>
    <x v="0"/>
    <s v="İbrahim Ekici"/>
    <x v="6"/>
    <x v="13"/>
    <n v="8"/>
    <n v="8740"/>
    <x v="84"/>
    <x v="2"/>
  </r>
  <r>
    <d v="2020-01-06T20:58:00"/>
    <x v="58"/>
    <d v="1899-12-30T20:58:00"/>
    <x v="2"/>
    <x v="859"/>
    <x v="2"/>
    <s v="Meltem Özkan"/>
    <x v="4"/>
    <x v="0"/>
    <n v="5"/>
    <n v="25"/>
    <x v="42"/>
    <x v="0"/>
  </r>
  <r>
    <d v="2020-02-05T15:56:00"/>
    <x v="96"/>
    <d v="1899-12-30T15:56:00"/>
    <x v="2"/>
    <x v="860"/>
    <x v="1"/>
    <s v="Önder Çalışkantürk"/>
    <x v="1"/>
    <x v="11"/>
    <n v="6"/>
    <n v="1240"/>
    <x v="67"/>
    <x v="0"/>
  </r>
  <r>
    <d v="2020-10-11T17:05:00"/>
    <x v="225"/>
    <d v="1899-12-30T17:05:00"/>
    <x v="2"/>
    <x v="861"/>
    <x v="1"/>
    <s v="Kocakaya Altundal"/>
    <x v="2"/>
    <x v="5"/>
    <n v="6"/>
    <n v="950"/>
    <x v="51"/>
    <x v="0"/>
  </r>
  <r>
    <d v="2020-11-09T10:22:00"/>
    <x v="244"/>
    <d v="1899-12-30T10:22:00"/>
    <x v="2"/>
    <x v="862"/>
    <x v="2"/>
    <s v="Yılmaz Oral"/>
    <x v="6"/>
    <x v="13"/>
    <n v="3"/>
    <n v="8740"/>
    <x v="77"/>
    <x v="2"/>
  </r>
  <r>
    <d v="2020-03-03T18:40:00"/>
    <x v="93"/>
    <d v="1899-12-30T18:40:00"/>
    <x v="1"/>
    <x v="863"/>
    <x v="0"/>
    <s v="Nazan Yurt"/>
    <x v="0"/>
    <x v="2"/>
    <n v="4"/>
    <n v="75"/>
    <x v="81"/>
    <x v="0"/>
  </r>
  <r>
    <d v="2020-07-15T21:56:00"/>
    <x v="195"/>
    <d v="1899-12-30T21:56:00"/>
    <x v="0"/>
    <x v="864"/>
    <x v="2"/>
    <s v="Mustafa Başkan"/>
    <x v="2"/>
    <x v="2"/>
    <n v="8"/>
    <n v="75"/>
    <x v="57"/>
    <x v="0"/>
  </r>
  <r>
    <d v="2020-02-22T08:31:00"/>
    <x v="19"/>
    <d v="1899-12-30T08:31:00"/>
    <x v="2"/>
    <x v="865"/>
    <x v="2"/>
    <s v="Sürmen Akyol"/>
    <x v="8"/>
    <x v="4"/>
    <n v="3"/>
    <n v="620"/>
    <x v="90"/>
    <x v="0"/>
  </r>
  <r>
    <d v="2020-01-27T21:13:00"/>
    <x v="132"/>
    <d v="1899-12-30T21:13:00"/>
    <x v="2"/>
    <x v="866"/>
    <x v="2"/>
    <s v="Özdoğan Kavzoğlu"/>
    <x v="0"/>
    <x v="4"/>
    <n v="3"/>
    <n v="620"/>
    <x v="90"/>
    <x v="0"/>
  </r>
  <r>
    <d v="2020-01-06T14:59:00"/>
    <x v="58"/>
    <d v="1899-12-30T14:59:00"/>
    <x v="2"/>
    <x v="867"/>
    <x v="0"/>
    <s v="Özavcı Aygün"/>
    <x v="3"/>
    <x v="6"/>
    <n v="8"/>
    <n v="2400"/>
    <x v="56"/>
    <x v="1"/>
  </r>
  <r>
    <d v="2020-04-17T20:23:00"/>
    <x v="101"/>
    <d v="1899-12-30T20:23:00"/>
    <x v="1"/>
    <x v="868"/>
    <x v="2"/>
    <s v="Ernis Fidan"/>
    <x v="0"/>
    <x v="9"/>
    <n v="6"/>
    <n v="3650"/>
    <x v="98"/>
    <x v="2"/>
  </r>
  <r>
    <d v="2020-02-16T17:39:00"/>
    <x v="73"/>
    <d v="1899-12-30T17:39:00"/>
    <x v="2"/>
    <x v="869"/>
    <x v="0"/>
    <s v="Sabri Öztürk"/>
    <x v="2"/>
    <x v="1"/>
    <n v="10"/>
    <n v="36"/>
    <x v="53"/>
    <x v="0"/>
  </r>
  <r>
    <d v="2020-11-21T21:31:00"/>
    <x v="65"/>
    <d v="1899-12-30T21:31:00"/>
    <x v="2"/>
    <x v="870"/>
    <x v="1"/>
    <s v="Haluk Yılmaz"/>
    <x v="2"/>
    <x v="4"/>
    <n v="10"/>
    <n v="620"/>
    <x v="16"/>
    <x v="0"/>
  </r>
  <r>
    <d v="2020-01-08T17:17:00"/>
    <x v="27"/>
    <d v="1899-12-30T17:17:00"/>
    <x v="2"/>
    <x v="871"/>
    <x v="1"/>
    <s v="Ahmet Bıçakçı"/>
    <x v="2"/>
    <x v="1"/>
    <n v="7"/>
    <n v="36"/>
    <x v="105"/>
    <x v="0"/>
  </r>
  <r>
    <d v="2020-03-06T21:32:00"/>
    <x v="290"/>
    <d v="1899-12-30T21:32:00"/>
    <x v="2"/>
    <x v="872"/>
    <x v="1"/>
    <s v="Mümüne Yüksel"/>
    <x v="2"/>
    <x v="8"/>
    <n v="4"/>
    <n v="230"/>
    <x v="41"/>
    <x v="0"/>
  </r>
  <r>
    <d v="2020-04-20T08:31:00"/>
    <x v="198"/>
    <d v="1899-12-30T08:31:00"/>
    <x v="2"/>
    <x v="873"/>
    <x v="0"/>
    <s v="Başak Su Dur"/>
    <x v="8"/>
    <x v="1"/>
    <n v="10"/>
    <n v="36"/>
    <x v="53"/>
    <x v="0"/>
  </r>
  <r>
    <d v="2020-09-27T19:12:00"/>
    <x v="292"/>
    <d v="1899-12-30T19:12:00"/>
    <x v="2"/>
    <x v="874"/>
    <x v="2"/>
    <s v="Fuat Yiğit"/>
    <x v="4"/>
    <x v="11"/>
    <n v="6"/>
    <n v="1240"/>
    <x v="67"/>
    <x v="0"/>
  </r>
  <r>
    <d v="2020-01-28T21:56:00"/>
    <x v="98"/>
    <d v="1899-12-30T21:56:00"/>
    <x v="4"/>
    <x v="875"/>
    <x v="1"/>
    <s v="Rüştü Doğan"/>
    <x v="2"/>
    <x v="6"/>
    <n v="9"/>
    <n v="2400"/>
    <x v="74"/>
    <x v="2"/>
  </r>
  <r>
    <d v="2020-08-12T15:16:00"/>
    <x v="232"/>
    <d v="1899-12-30T15:16:00"/>
    <x v="2"/>
    <x v="876"/>
    <x v="2"/>
    <s v="Erkan Kırhan"/>
    <x v="4"/>
    <x v="8"/>
    <n v="9"/>
    <n v="230"/>
    <x v="93"/>
    <x v="0"/>
  </r>
  <r>
    <d v="2020-03-19T12:39:00"/>
    <x v="276"/>
    <d v="1899-12-30T12:39:00"/>
    <x v="2"/>
    <x v="877"/>
    <x v="1"/>
    <s v="Leman Akgül"/>
    <x v="2"/>
    <x v="10"/>
    <n v="3"/>
    <n v="5600"/>
    <x v="91"/>
    <x v="1"/>
  </r>
  <r>
    <d v="2020-06-13T12:57:00"/>
    <x v="302"/>
    <d v="1899-12-30T12:57:00"/>
    <x v="1"/>
    <x v="878"/>
    <x v="1"/>
    <s v="Şatır Ertem"/>
    <x v="4"/>
    <x v="2"/>
    <n v="5"/>
    <n v="75"/>
    <x v="40"/>
    <x v="0"/>
  </r>
  <r>
    <d v="2020-11-21T19:45:00"/>
    <x v="65"/>
    <d v="1899-12-30T19:45:00"/>
    <x v="2"/>
    <x v="879"/>
    <x v="2"/>
    <s v="Nilay Akyol"/>
    <x v="2"/>
    <x v="4"/>
    <n v="4"/>
    <n v="620"/>
    <x v="104"/>
    <x v="0"/>
  </r>
  <r>
    <d v="2020-02-26T21:26:00"/>
    <x v="127"/>
    <d v="1899-12-30T21:26:00"/>
    <x v="2"/>
    <x v="880"/>
    <x v="2"/>
    <s v="Hüseyin Ten"/>
    <x v="4"/>
    <x v="10"/>
    <n v="7"/>
    <n v="5600"/>
    <x v="62"/>
    <x v="2"/>
  </r>
  <r>
    <d v="2020-02-07T22:41:00"/>
    <x v="218"/>
    <d v="1899-12-30T22:41:00"/>
    <x v="1"/>
    <x v="881"/>
    <x v="1"/>
    <s v="Ercan Tüfenk"/>
    <x v="1"/>
    <x v="6"/>
    <n v="4"/>
    <n v="2400"/>
    <x v="25"/>
    <x v="0"/>
  </r>
  <r>
    <d v="2020-04-27T09:52:00"/>
    <x v="282"/>
    <d v="1899-12-30T09:52:00"/>
    <x v="2"/>
    <x v="882"/>
    <x v="1"/>
    <s v="Fatih Almacıoğlu"/>
    <x v="1"/>
    <x v="1"/>
    <n v="9"/>
    <n v="36"/>
    <x v="12"/>
    <x v="0"/>
  </r>
  <r>
    <d v="2020-12-05T10:28:00"/>
    <x v="68"/>
    <d v="1899-12-30T10:28:00"/>
    <x v="1"/>
    <x v="883"/>
    <x v="0"/>
    <s v="Aslıhan Anık"/>
    <x v="6"/>
    <x v="6"/>
    <n v="10"/>
    <n v="2400"/>
    <x v="9"/>
    <x v="2"/>
  </r>
  <r>
    <d v="2020-02-27T12:21:00"/>
    <x v="109"/>
    <d v="1899-12-30T12:21:00"/>
    <x v="2"/>
    <x v="884"/>
    <x v="1"/>
    <s v="Volkan Özkan"/>
    <x v="8"/>
    <x v="3"/>
    <n v="6"/>
    <n v="850"/>
    <x v="8"/>
    <x v="0"/>
  </r>
  <r>
    <d v="2020-05-14T10:05:00"/>
    <x v="303"/>
    <d v="1899-12-30T10:05:00"/>
    <x v="0"/>
    <x v="885"/>
    <x v="2"/>
    <s v="Beyza Taşar"/>
    <x v="2"/>
    <x v="6"/>
    <n v="9"/>
    <n v="2400"/>
    <x v="74"/>
    <x v="2"/>
  </r>
  <r>
    <d v="2020-11-04T22:37:00"/>
    <x v="304"/>
    <d v="1899-12-30T22:37:00"/>
    <x v="2"/>
    <x v="886"/>
    <x v="0"/>
    <s v="Seda Bereket"/>
    <x v="5"/>
    <x v="0"/>
    <n v="6"/>
    <n v="25"/>
    <x v="64"/>
    <x v="0"/>
  </r>
  <r>
    <d v="2020-10-07T10:05:00"/>
    <x v="215"/>
    <d v="1899-12-30T10:05:00"/>
    <x v="1"/>
    <x v="887"/>
    <x v="1"/>
    <s v="Nilay Işık"/>
    <x v="2"/>
    <x v="12"/>
    <n v="5"/>
    <n v="645"/>
    <x v="23"/>
    <x v="0"/>
  </r>
  <r>
    <d v="2020-07-18T12:22:00"/>
    <x v="250"/>
    <d v="1899-12-30T12:22:00"/>
    <x v="2"/>
    <x v="888"/>
    <x v="0"/>
    <s v="Latife Karadeniz"/>
    <x v="6"/>
    <x v="5"/>
    <n v="3"/>
    <n v="950"/>
    <x v="65"/>
    <x v="0"/>
  </r>
  <r>
    <d v="2020-04-11T14:41:00"/>
    <x v="173"/>
    <d v="1899-12-30T14:41:00"/>
    <x v="2"/>
    <x v="889"/>
    <x v="1"/>
    <s v="Ali Yılmaz"/>
    <x v="3"/>
    <x v="1"/>
    <n v="5"/>
    <n v="36"/>
    <x v="1"/>
    <x v="0"/>
  </r>
  <r>
    <d v="2020-08-27T22:27:00"/>
    <x v="45"/>
    <d v="1899-12-30T22:27:00"/>
    <x v="0"/>
    <x v="890"/>
    <x v="2"/>
    <s v="Özan Sanhal"/>
    <x v="4"/>
    <x v="4"/>
    <n v="8"/>
    <n v="620"/>
    <x v="28"/>
    <x v="0"/>
  </r>
  <r>
    <d v="2020-03-05T15:21:00"/>
    <x v="52"/>
    <d v="1899-12-30T15:21:00"/>
    <x v="1"/>
    <x v="891"/>
    <x v="2"/>
    <s v="Ufuk Servet"/>
    <x v="8"/>
    <x v="3"/>
    <n v="3"/>
    <n v="850"/>
    <x v="71"/>
    <x v="0"/>
  </r>
  <r>
    <d v="2020-06-08T18:36:00"/>
    <x v="149"/>
    <d v="1899-12-30T18:36:00"/>
    <x v="0"/>
    <x v="892"/>
    <x v="1"/>
    <s v="Füsun Yıldırım"/>
    <x v="7"/>
    <x v="9"/>
    <n v="9"/>
    <n v="3650"/>
    <x v="52"/>
    <x v="2"/>
  </r>
  <r>
    <d v="2020-03-14T17:55:00"/>
    <x v="268"/>
    <d v="1899-12-30T17:55:00"/>
    <x v="0"/>
    <x v="893"/>
    <x v="0"/>
    <s v="Ergülü Eşmen"/>
    <x v="8"/>
    <x v="5"/>
    <n v="8"/>
    <n v="950"/>
    <x v="10"/>
    <x v="0"/>
  </r>
  <r>
    <d v="2020-06-20T10:54:00"/>
    <x v="305"/>
    <d v="1899-12-30T10:54:00"/>
    <x v="2"/>
    <x v="894"/>
    <x v="0"/>
    <s v="Mukaddes Danışoğlu"/>
    <x v="2"/>
    <x v="3"/>
    <n v="8"/>
    <n v="850"/>
    <x v="3"/>
    <x v="0"/>
  </r>
  <r>
    <d v="2020-10-13T11:25:00"/>
    <x v="306"/>
    <d v="1899-12-30T11:25:00"/>
    <x v="1"/>
    <x v="895"/>
    <x v="0"/>
    <s v="Erkan Bükülmez"/>
    <x v="0"/>
    <x v="6"/>
    <n v="5"/>
    <n v="2400"/>
    <x v="102"/>
    <x v="1"/>
  </r>
  <r>
    <d v="2020-03-14T13:03:00"/>
    <x v="268"/>
    <d v="1899-12-30T13:03:00"/>
    <x v="0"/>
    <x v="896"/>
    <x v="2"/>
    <s v="Belgin Aksakal"/>
    <x v="3"/>
    <x v="6"/>
    <n v="8"/>
    <n v="2400"/>
    <x v="56"/>
    <x v="1"/>
  </r>
  <r>
    <d v="2020-07-07T18:19:00"/>
    <x v="123"/>
    <d v="1899-12-30T18:19:00"/>
    <x v="2"/>
    <x v="897"/>
    <x v="0"/>
    <s v="Arzu Yıldız"/>
    <x v="0"/>
    <x v="11"/>
    <n v="6"/>
    <n v="1240"/>
    <x v="67"/>
    <x v="0"/>
  </r>
  <r>
    <d v="2020-04-03T18:52:00"/>
    <x v="196"/>
    <d v="1899-12-30T18:52:00"/>
    <x v="2"/>
    <x v="898"/>
    <x v="2"/>
    <s v="Ahsen Kırhan"/>
    <x v="7"/>
    <x v="5"/>
    <n v="3"/>
    <n v="950"/>
    <x v="65"/>
    <x v="0"/>
  </r>
  <r>
    <d v="2020-01-10T08:47:00"/>
    <x v="131"/>
    <d v="1899-12-30T08:47:00"/>
    <x v="2"/>
    <x v="899"/>
    <x v="2"/>
    <s v="İnci Kuserli"/>
    <x v="4"/>
    <x v="7"/>
    <n v="7"/>
    <n v="3520"/>
    <x v="79"/>
    <x v="2"/>
  </r>
  <r>
    <d v="2020-01-20T17:42:00"/>
    <x v="111"/>
    <d v="1899-12-30T17:42:00"/>
    <x v="0"/>
    <x v="900"/>
    <x v="0"/>
    <s v="İrem Ergöz"/>
    <x v="5"/>
    <x v="2"/>
    <n v="10"/>
    <n v="75"/>
    <x v="11"/>
    <x v="0"/>
  </r>
  <r>
    <d v="2020-02-01T21:54:00"/>
    <x v="227"/>
    <d v="1899-12-30T21:54:00"/>
    <x v="1"/>
    <x v="901"/>
    <x v="2"/>
    <s v="Şirin Güler"/>
    <x v="0"/>
    <x v="5"/>
    <n v="7"/>
    <n v="950"/>
    <x v="88"/>
    <x v="0"/>
  </r>
  <r>
    <d v="2020-06-26T20:07:00"/>
    <x v="31"/>
    <d v="1899-12-30T20:07:00"/>
    <x v="2"/>
    <x v="902"/>
    <x v="0"/>
    <s v="Tülay Gülen"/>
    <x v="2"/>
    <x v="12"/>
    <n v="6"/>
    <n v="645"/>
    <x v="26"/>
    <x v="0"/>
  </r>
  <r>
    <d v="2020-10-05T08:33:00"/>
    <x v="266"/>
    <d v="1899-12-30T08:33:00"/>
    <x v="2"/>
    <x v="903"/>
    <x v="1"/>
    <s v="Ayşegül Atay"/>
    <x v="3"/>
    <x v="12"/>
    <n v="9"/>
    <n v="645"/>
    <x v="59"/>
    <x v="0"/>
  </r>
  <r>
    <d v="2020-10-11T20:46:00"/>
    <x v="225"/>
    <d v="1899-12-30T20:46:00"/>
    <x v="2"/>
    <x v="904"/>
    <x v="1"/>
    <s v="Timurtaş Dayar"/>
    <x v="6"/>
    <x v="8"/>
    <n v="4"/>
    <n v="230"/>
    <x v="41"/>
    <x v="0"/>
  </r>
  <r>
    <d v="2020-08-06T16:53:00"/>
    <x v="280"/>
    <d v="1899-12-30T16:53:00"/>
    <x v="1"/>
    <x v="905"/>
    <x v="0"/>
    <s v="Pınar Kişi"/>
    <x v="1"/>
    <x v="12"/>
    <n v="8"/>
    <n v="645"/>
    <x v="58"/>
    <x v="0"/>
  </r>
  <r>
    <d v="2020-02-27T09:56:00"/>
    <x v="109"/>
    <d v="1899-12-30T09:56:00"/>
    <x v="1"/>
    <x v="906"/>
    <x v="0"/>
    <s v="Kadir Ergülü Eşmen"/>
    <x v="0"/>
    <x v="9"/>
    <n v="10"/>
    <n v="3650"/>
    <x v="37"/>
    <x v="2"/>
  </r>
  <r>
    <d v="2020-04-13T09:47:00"/>
    <x v="46"/>
    <d v="1899-12-30T09:47:00"/>
    <x v="2"/>
    <x v="907"/>
    <x v="0"/>
    <s v="Osman Yalnız"/>
    <x v="2"/>
    <x v="8"/>
    <n v="8"/>
    <n v="230"/>
    <x v="101"/>
    <x v="0"/>
  </r>
  <r>
    <d v="2020-11-11T17:09:00"/>
    <x v="161"/>
    <d v="1899-12-30T17:09:00"/>
    <x v="0"/>
    <x v="908"/>
    <x v="0"/>
    <s v="Fazlı Akkoyunlu"/>
    <x v="3"/>
    <x v="2"/>
    <n v="5"/>
    <n v="75"/>
    <x v="40"/>
    <x v="0"/>
  </r>
  <r>
    <d v="2020-06-27T21:27:00"/>
    <x v="155"/>
    <d v="1899-12-30T21:27:00"/>
    <x v="1"/>
    <x v="909"/>
    <x v="1"/>
    <s v="Zeynep Uyğun"/>
    <x v="3"/>
    <x v="10"/>
    <n v="8"/>
    <n v="5600"/>
    <x v="32"/>
    <x v="2"/>
  </r>
  <r>
    <d v="2020-04-28T11:56:00"/>
    <x v="16"/>
    <d v="1899-12-30T11:56:00"/>
    <x v="0"/>
    <x v="910"/>
    <x v="0"/>
    <s v="Gülden Erden"/>
    <x v="3"/>
    <x v="11"/>
    <n v="8"/>
    <n v="1240"/>
    <x v="43"/>
    <x v="0"/>
  </r>
  <r>
    <d v="2020-05-25T12:16:00"/>
    <x v="170"/>
    <d v="1899-12-30T12:16:00"/>
    <x v="0"/>
    <x v="911"/>
    <x v="0"/>
    <s v="Görkem Öcal"/>
    <x v="0"/>
    <x v="11"/>
    <n v="3"/>
    <n v="1240"/>
    <x v="55"/>
    <x v="0"/>
  </r>
  <r>
    <d v="2020-06-19T20:18:00"/>
    <x v="10"/>
    <d v="1899-12-30T20:18:00"/>
    <x v="1"/>
    <x v="912"/>
    <x v="2"/>
    <s v="Güney Kocabaş"/>
    <x v="4"/>
    <x v="7"/>
    <n v="4"/>
    <n v="3520"/>
    <x v="3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933FA-5A21-46BA-8ADD-7C2BC0E1FB8A}" name="pvt-siparişdurumu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3">
    <pivotField numFmtId="2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axis="axisRow" showAll="0" sortType="ascending">
      <items count="6">
        <item x="3"/>
        <item x="0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14">
        <item x="108"/>
        <item x="554"/>
        <item x="629"/>
        <item x="646"/>
        <item x="857"/>
        <item x="132"/>
        <item x="234"/>
        <item x="317"/>
        <item x="408"/>
        <item x="496"/>
        <item x="637"/>
        <item x="644"/>
        <item x="704"/>
        <item x="227"/>
        <item x="295"/>
        <item x="321"/>
        <item x="371"/>
        <item x="379"/>
        <item x="433"/>
        <item x="441"/>
        <item x="501"/>
        <item x="600"/>
        <item x="679"/>
        <item x="699"/>
        <item x="746"/>
        <item x="779"/>
        <item x="792"/>
        <item x="805"/>
        <item x="871"/>
        <item x="889"/>
        <item x="142"/>
        <item x="341"/>
        <item x="366"/>
        <item x="488"/>
        <item x="535"/>
        <item x="624"/>
        <item x="670"/>
        <item x="682"/>
        <item x="788"/>
        <item x="221"/>
        <item x="329"/>
        <item x="428"/>
        <item x="435"/>
        <item x="767"/>
        <item x="897"/>
        <item x="121"/>
        <item x="480"/>
        <item x="686"/>
        <item x="383"/>
        <item x="425"/>
        <item x="103"/>
        <item x="109"/>
        <item x="161"/>
        <item x="173"/>
        <item x="210"/>
        <item x="218"/>
        <item x="249"/>
        <item x="268"/>
        <item x="280"/>
        <item x="342"/>
        <item x="397"/>
        <item x="447"/>
        <item x="448"/>
        <item x="495"/>
        <item x="530"/>
        <item x="542"/>
        <item x="570"/>
        <item x="588"/>
        <item x="597"/>
        <item x="56"/>
        <item x="664"/>
        <item x="698"/>
        <item x="742"/>
        <item x="804"/>
        <item x="845"/>
        <item x="898"/>
        <item x="903"/>
        <item x="418"/>
        <item x="502"/>
        <item x="27"/>
        <item x="493"/>
        <item x="505"/>
        <item x="506"/>
        <item x="508"/>
        <item x="549"/>
        <item x="635"/>
        <item x="648"/>
        <item x="777"/>
        <item x="838"/>
        <item x="137"/>
        <item x="228"/>
        <item x="241"/>
        <item x="242"/>
        <item x="276"/>
        <item x="302"/>
        <item x="323"/>
        <item x="426"/>
        <item x="458"/>
        <item x="536"/>
        <item x="602"/>
        <item x="618"/>
        <item x="631"/>
        <item x="754"/>
        <item x="885"/>
        <item x="896"/>
        <item x="102"/>
        <item x="191"/>
        <item x="200"/>
        <item x="223"/>
        <item x="25"/>
        <item x="286"/>
        <item x="338"/>
        <item x="512"/>
        <item x="773"/>
        <item x="852"/>
        <item x="93"/>
        <item x="104"/>
        <item x="117"/>
        <item x="243"/>
        <item x="23"/>
        <item x="289"/>
        <item x="438"/>
        <item x="500"/>
        <item x="591"/>
        <item x="674"/>
        <item x="61"/>
        <item x="727"/>
        <item x="739"/>
        <item x="794"/>
        <item x="810"/>
        <item x="820"/>
        <item x="676"/>
        <item x="399"/>
        <item x="615"/>
        <item x="133"/>
        <item x="163"/>
        <item x="32"/>
        <item x="377"/>
        <item x="36"/>
        <item x="416"/>
        <item x="429"/>
        <item x="579"/>
        <item x="671"/>
        <item x="768"/>
        <item x="856"/>
        <item x="274"/>
        <item x="464"/>
        <item x="840"/>
        <item x="830"/>
        <item x="15"/>
        <item x="300"/>
        <item x="396"/>
        <item x="492"/>
        <item x="782"/>
        <item x="192"/>
        <item x="240"/>
        <item x="254"/>
        <item x="257"/>
        <item x="262"/>
        <item x="504"/>
        <item x="541"/>
        <item x="611"/>
        <item x="643"/>
        <item x="722"/>
        <item x="750"/>
        <item x="825"/>
        <item x="112"/>
        <item x="139"/>
        <item x="362"/>
        <item x="419"/>
        <item x="490"/>
        <item x="619"/>
        <item x="57"/>
        <item x="442"/>
        <item x="400"/>
        <item x="528"/>
        <item x="560"/>
        <item x="98"/>
        <item x="420"/>
        <item x="580"/>
        <item x="650"/>
        <item x="672"/>
        <item x="723"/>
        <item x="823"/>
        <item x="691"/>
        <item x="853"/>
        <item x="198"/>
        <item x="209"/>
        <item x="229"/>
        <item x="468"/>
        <item x="645"/>
        <item x="659"/>
        <item x="684"/>
        <item x="713"/>
        <item x="797"/>
        <item x="113"/>
        <item x="211"/>
        <item x="222"/>
        <item x="225"/>
        <item x="230"/>
        <item x="253"/>
        <item x="24"/>
        <item x="275"/>
        <item x="304"/>
        <item x="325"/>
        <item x="30"/>
        <item x="467"/>
        <item x="509"/>
        <item x="48"/>
        <item x="569"/>
        <item x="55"/>
        <item x="623"/>
        <item x="766"/>
        <item x="774"/>
        <item x="851"/>
        <item x="124"/>
        <item x="238"/>
        <item x="471"/>
        <item x="545"/>
        <item x="707"/>
        <item x="118"/>
        <item x="141"/>
        <item x="165"/>
        <item x="172"/>
        <item x="236"/>
        <item x="251"/>
        <item x="278"/>
        <item x="340"/>
        <item x="368"/>
        <item x="381"/>
        <item x="38"/>
        <item x="412"/>
        <item x="421"/>
        <item x="567"/>
        <item x="576"/>
        <item x="585"/>
        <item x="58"/>
        <item x="651"/>
        <item x="669"/>
        <item x="685"/>
        <item x="689"/>
        <item x="696"/>
        <item x="718"/>
        <item x="844"/>
        <item x="866"/>
        <item x="876"/>
        <item x="878"/>
        <item x="881"/>
        <item x="895"/>
        <item x="86"/>
        <item x="122"/>
        <item x="149"/>
        <item x="195"/>
        <item x="353"/>
        <item x="403"/>
        <item x="409"/>
        <item x="617"/>
        <item x="668"/>
        <item x="688"/>
        <item x="732"/>
        <item x="802"/>
        <item x="154"/>
        <item x="350"/>
        <item x="365"/>
        <item x="663"/>
        <item x="68"/>
        <item x="657"/>
        <item x="869"/>
        <item x="90"/>
        <item x="183"/>
        <item x="203"/>
        <item x="266"/>
        <item x="308"/>
        <item x="351"/>
        <item x="367"/>
        <item x="382"/>
        <item x="395"/>
        <item x="47"/>
        <item x="613"/>
        <item x="628"/>
        <item x="705"/>
        <item x="709"/>
        <item x="748"/>
        <item x="772"/>
        <item x="842"/>
        <item x="882"/>
        <item x="100"/>
        <item x="214"/>
        <item x="307"/>
        <item x="452"/>
        <item x="455"/>
        <item x="551"/>
        <item x="583"/>
        <item x="795"/>
        <item x="811"/>
        <item x="301"/>
        <item x="363"/>
        <item x="516"/>
        <item x="544"/>
        <item x="64"/>
        <item x="65"/>
        <item x="753"/>
        <item x="815"/>
        <item x="271"/>
        <item x="282"/>
        <item x="287"/>
        <item x="529"/>
        <item x="590"/>
        <item x="630"/>
        <item x="822"/>
        <item x="868"/>
        <item x="874"/>
        <item x="892"/>
        <item x="129"/>
        <item x="406"/>
        <item x="319"/>
        <item x="693"/>
        <item x="182"/>
        <item x="303"/>
        <item x="346"/>
        <item x="360"/>
        <item x="37"/>
        <item x="632"/>
        <item x="790"/>
        <item x="911"/>
        <item x="85"/>
        <item x="13"/>
        <item x="147"/>
        <item x="156"/>
        <item x="16"/>
        <item x="175"/>
        <item x="259"/>
        <item x="291"/>
        <item x="294"/>
        <item x="330"/>
        <item x="374"/>
        <item x="414"/>
        <item x="432"/>
        <item x="439"/>
        <item x="43"/>
        <item x="485"/>
        <item x="69"/>
        <item x="71"/>
        <item x="910"/>
        <item x="115"/>
        <item x="146"/>
        <item x="171"/>
        <item x="174"/>
        <item x="194"/>
        <item x="199"/>
        <item x="206"/>
        <item x="233"/>
        <item x="296"/>
        <item x="309"/>
        <item x="358"/>
        <item x="3"/>
        <item x="402"/>
        <item x="437"/>
        <item x="444"/>
        <item x="449"/>
        <item x="511"/>
        <item x="515"/>
        <item x="518"/>
        <item x="531"/>
        <item x="537"/>
        <item x="543"/>
        <item x="546"/>
        <item x="548"/>
        <item x="589"/>
        <item x="625"/>
        <item x="60"/>
        <item x="712"/>
        <item x="67"/>
        <item x="785"/>
        <item x="787"/>
        <item x="798"/>
        <item x="76"/>
        <item x="870"/>
        <item x="77"/>
        <item x="79"/>
        <item x="912"/>
        <item x="614"/>
        <item x="904"/>
        <item x="152"/>
        <item x="322"/>
        <item x="423"/>
        <item x="572"/>
        <item x="730"/>
        <item x="310"/>
        <item x="91"/>
        <item x="73"/>
        <item x="179"/>
        <item x="190"/>
        <item x="260"/>
        <item x="285"/>
        <item x="305"/>
        <item x="373"/>
        <item x="858"/>
        <item x="215"/>
        <item x="639"/>
        <item x="95"/>
        <item x="197"/>
        <item x="596"/>
        <item x="801"/>
        <item x="119"/>
        <item x="19"/>
        <item x="277"/>
        <item x="349"/>
        <item x="375"/>
        <item x="517"/>
        <item x="534"/>
        <item x="595"/>
        <item x="716"/>
        <item x="832"/>
        <item x="899"/>
        <item x="749"/>
        <item x="751"/>
        <item x="261"/>
        <item x="315"/>
        <item x="527"/>
        <item x="553"/>
        <item x="661"/>
        <item x="849"/>
        <item x="78"/>
        <item x="196"/>
        <item x="297"/>
        <item x="818"/>
        <item x="789"/>
        <item x="127"/>
        <item x="335"/>
        <item x="168"/>
        <item x="290"/>
        <item x="359"/>
        <item x="694"/>
        <item x="708"/>
        <item x="755"/>
        <item x="812"/>
        <item x="836"/>
        <item x="734"/>
        <item x="893"/>
        <item x="53"/>
        <item x="155"/>
        <item x="343"/>
        <item x="610"/>
        <item x="656"/>
        <item x="690"/>
        <item x="217"/>
        <item x="861"/>
        <item x="888"/>
        <item x="110"/>
        <item x="476"/>
        <item x="833"/>
        <item x="145"/>
        <item x="160"/>
        <item x="180"/>
        <item x="212"/>
        <item x="237"/>
        <item x="239"/>
        <item x="263"/>
        <item x="424"/>
        <item x="431"/>
        <item x="460"/>
        <item x="547"/>
        <item x="654"/>
        <item x="784"/>
        <item x="835"/>
        <item x="114"/>
        <item x="116"/>
        <item x="178"/>
        <item x="205"/>
        <item x="224"/>
        <item x="267"/>
        <item x="273"/>
        <item x="288"/>
        <item x="311"/>
        <item x="314"/>
        <item x="345"/>
        <item x="355"/>
        <item x="34"/>
        <item x="384"/>
        <item x="388"/>
        <item x="392"/>
        <item x="394"/>
        <item x="417"/>
        <item x="430"/>
        <item x="459"/>
        <item x="462"/>
        <item x="474"/>
        <item x="478"/>
        <item x="499"/>
        <item x="540"/>
        <item x="561"/>
        <item x="568"/>
        <item x="599"/>
        <item x="636"/>
        <item x="640"/>
        <item x="59"/>
        <item x="680"/>
        <item x="6"/>
        <item x="692"/>
        <item x="733"/>
        <item x="745"/>
        <item x="752"/>
        <item x="757"/>
        <item x="764"/>
        <item x="793"/>
        <item x="809"/>
        <item x="828"/>
        <item x="75"/>
        <item x="854"/>
        <item x="859"/>
        <item x="865"/>
        <item x="877"/>
        <item x="880"/>
        <item x="162"/>
        <item x="188"/>
        <item x="564"/>
        <item x="577"/>
        <item x="778"/>
        <item x="88"/>
        <item x="134"/>
        <item x="138"/>
        <item x="144"/>
        <item x="148"/>
        <item x="177"/>
        <item x="185"/>
        <item x="189"/>
        <item x="208"/>
        <item x="250"/>
        <item x="255"/>
        <item x="281"/>
        <item x="299"/>
        <item x="306"/>
        <item x="326"/>
        <item x="327"/>
        <item x="328"/>
        <item x="378"/>
        <item x="391"/>
        <item x="393"/>
        <item x="407"/>
        <item x="413"/>
        <item x="445"/>
        <item x="456"/>
        <item x="525"/>
        <item x="49"/>
        <item x="532"/>
        <item x="533"/>
        <item x="558"/>
        <item x="566"/>
        <item x="581"/>
        <item x="621"/>
        <item x="634"/>
        <item x="638"/>
        <item x="642"/>
        <item x="62"/>
        <item x="703"/>
        <item x="66"/>
        <item x="743"/>
        <item x="776"/>
        <item x="783"/>
        <item x="791"/>
        <item x="796"/>
        <item x="800"/>
        <item x="803"/>
        <item x="819"/>
        <item x="824"/>
        <item x="855"/>
        <item x="864"/>
        <item x="7"/>
        <item x="894"/>
        <item x="10"/>
        <item x="213"/>
        <item x="232"/>
        <item x="22"/>
        <item x="265"/>
        <item x="272"/>
        <item x="331"/>
        <item x="334"/>
        <item x="344"/>
        <item x="434"/>
        <item x="52"/>
        <item x="655"/>
        <item x="872"/>
        <item x="440"/>
        <item x="741"/>
        <item x="863"/>
        <item x="184"/>
        <item x="18"/>
        <item x="216"/>
        <item x="244"/>
        <item x="279"/>
        <item x="398"/>
        <item x="470"/>
        <item x="641"/>
        <item x="647"/>
        <item x="759"/>
        <item x="807"/>
        <item x="847"/>
        <item x="89"/>
        <item x="105"/>
        <item x="106"/>
        <item x="169"/>
        <item x="248"/>
        <item x="284"/>
        <item x="411"/>
        <item x="466"/>
        <item x="482"/>
        <item x="51"/>
        <item x="571"/>
        <item x="575"/>
        <item x="605"/>
        <item x="760"/>
        <item x="841"/>
        <item x="128"/>
        <item x="207"/>
        <item x="357"/>
        <item x="404"/>
        <item x="503"/>
        <item x="520"/>
        <item x="521"/>
        <item x="538"/>
        <item x="555"/>
        <item x="573"/>
        <item x="604"/>
        <item x="710"/>
        <item x="711"/>
        <item x="799"/>
        <item x="837"/>
        <item x="900"/>
        <item x="83"/>
        <item x="125"/>
        <item x="873"/>
        <item x="187"/>
        <item x="316"/>
        <item x="524"/>
        <item x="665"/>
        <item x="817"/>
        <item x="906"/>
        <item x="747"/>
        <item x="143"/>
        <item x="312"/>
        <item x="463"/>
        <item x="526"/>
        <item x="907"/>
        <item x="153"/>
        <item x="219"/>
        <item x="369"/>
        <item x="724"/>
        <item x="814"/>
        <item x="829"/>
        <item x="860"/>
        <item x="135"/>
        <item x="140"/>
        <item x="166"/>
        <item x="170"/>
        <item x="186"/>
        <item x="320"/>
        <item x="370"/>
        <item x="410"/>
        <item x="427"/>
        <item x="453"/>
        <item x="487"/>
        <item x="494"/>
        <item x="562"/>
        <item x="584"/>
        <item x="681"/>
        <item x="725"/>
        <item x="728"/>
        <item x="735"/>
        <item x="770"/>
        <item x="808"/>
        <item x="813"/>
        <item x="831"/>
        <item x="867"/>
        <item x="890"/>
        <item x="82"/>
        <item x="498"/>
        <item x="101"/>
        <item x="150"/>
        <item x="204"/>
        <item x="245"/>
        <item x="405"/>
        <item x="559"/>
        <item x="721"/>
        <item x="905"/>
        <item x="246"/>
        <item x="415"/>
        <item x="46"/>
        <item x="523"/>
        <item x="96"/>
        <item x="14"/>
        <item x="21"/>
        <item x="332"/>
        <item x="376"/>
        <item x="601"/>
        <item x="683"/>
        <item x="839"/>
        <item x="883"/>
        <item x="450"/>
        <item x="72"/>
        <item x="875"/>
        <item x="97"/>
        <item x="28"/>
        <item x="333"/>
        <item x="472"/>
        <item x="477"/>
        <item x="483"/>
        <item x="491"/>
        <item x="658"/>
        <item x="769"/>
        <item x="0"/>
        <item x="8"/>
        <item x="99"/>
        <item x="111"/>
        <item x="130"/>
        <item x="131"/>
        <item x="136"/>
        <item x="157"/>
        <item x="158"/>
        <item x="159"/>
        <item x="1"/>
        <item x="17"/>
        <item x="202"/>
        <item x="220"/>
        <item x="270"/>
        <item x="293"/>
        <item x="298"/>
        <item x="313"/>
        <item x="324"/>
        <item x="337"/>
        <item x="361"/>
        <item x="33"/>
        <item x="372"/>
        <item x="385"/>
        <item x="386"/>
        <item x="387"/>
        <item x="389"/>
        <item x="454"/>
        <item x="469"/>
        <item x="473"/>
        <item x="475"/>
        <item x="44"/>
        <item x="486"/>
        <item x="489"/>
        <item x="513"/>
        <item x="514"/>
        <item x="519"/>
        <item x="522"/>
        <item x="550"/>
        <item x="552"/>
        <item x="556"/>
        <item x="578"/>
        <item x="582"/>
        <item x="586"/>
        <item x="598"/>
        <item x="622"/>
        <item x="667"/>
        <item x="675"/>
        <item x="677"/>
        <item x="700"/>
        <item x="701"/>
        <item x="719"/>
        <item x="720"/>
        <item x="737"/>
        <item x="738"/>
        <item x="763"/>
        <item x="780"/>
        <item x="781"/>
        <item x="786"/>
        <item x="821"/>
        <item x="834"/>
        <item x="846"/>
        <item x="879"/>
        <item x="887"/>
        <item x="80"/>
        <item x="908"/>
        <item x="354"/>
        <item x="164"/>
        <item x="292"/>
        <item x="422"/>
        <item x="63"/>
        <item x="235"/>
        <item x="42"/>
        <item x="74"/>
        <item x="593"/>
        <item x="616"/>
        <item x="633"/>
        <item x="744"/>
        <item x="756"/>
        <item x="11"/>
        <item x="256"/>
        <item x="465"/>
        <item x="484"/>
        <item x="660"/>
        <item x="806"/>
        <item x="816"/>
        <item x="151"/>
        <item x="4"/>
        <item x="620"/>
        <item x="731"/>
        <item x="765"/>
        <item x="5"/>
        <item x="612"/>
        <item x="706"/>
        <item x="761"/>
        <item x="231"/>
        <item x="479"/>
        <item x="901"/>
        <item x="608"/>
        <item x="2"/>
        <item x="356"/>
        <item x="457"/>
        <item x="45"/>
        <item x="510"/>
        <item x="592"/>
        <item x="662"/>
        <item x="762"/>
        <item x="201"/>
        <item x="678"/>
        <item x="120"/>
        <item x="176"/>
        <item x="193"/>
        <item x="247"/>
        <item x="264"/>
        <item x="339"/>
        <item x="348"/>
        <item x="35"/>
        <item x="539"/>
        <item x="50"/>
        <item x="54"/>
        <item x="609"/>
        <item x="626"/>
        <item x="695"/>
        <item x="81"/>
        <item x="87"/>
        <item x="352"/>
        <item x="39"/>
        <item x="451"/>
        <item x="557"/>
        <item x="673"/>
        <item x="697"/>
        <item x="902"/>
        <item x="446"/>
        <item x="606"/>
        <item x="891"/>
        <item x="258"/>
        <item x="436"/>
        <item x="181"/>
        <item x="26"/>
        <item x="736"/>
        <item x="886"/>
        <item x="336"/>
        <item x="29"/>
        <item x="603"/>
        <item x="848"/>
        <item x="283"/>
        <item x="461"/>
        <item x="714"/>
        <item x="269"/>
        <item x="587"/>
        <item x="167"/>
        <item x="40"/>
        <item x="652"/>
        <item x="252"/>
        <item x="884"/>
        <item x="107"/>
        <item x="126"/>
        <item x="31"/>
        <item x="380"/>
        <item x="594"/>
        <item x="607"/>
        <item x="666"/>
        <item x="687"/>
        <item x="702"/>
        <item x="758"/>
        <item x="84"/>
        <item x="401"/>
        <item x="497"/>
        <item x="715"/>
        <item x="862"/>
        <item x="41"/>
        <item x="481"/>
        <item x="507"/>
        <item x="726"/>
        <item x="729"/>
        <item x="826"/>
        <item x="364"/>
        <item x="717"/>
        <item x="92"/>
        <item x="20"/>
        <item x="390"/>
        <item x="563"/>
        <item x="627"/>
        <item x="70"/>
        <item x="94"/>
        <item x="9"/>
        <item x="12"/>
        <item x="123"/>
        <item x="226"/>
        <item x="318"/>
        <item x="347"/>
        <item x="574"/>
        <item x="649"/>
        <item x="653"/>
        <item x="740"/>
        <item x="775"/>
        <item x="827"/>
        <item x="843"/>
        <item x="909"/>
        <item x="443"/>
        <item x="565"/>
        <item x="771"/>
        <item x="85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6"/>
        <item x="7"/>
        <item x="8"/>
        <item x="0"/>
        <item x="5"/>
        <item x="1"/>
        <item x="4"/>
        <item x="3"/>
        <item x="2"/>
        <item t="default"/>
      </items>
    </pivotField>
    <pivotField showAll="0">
      <items count="15">
        <item h="1" x="1"/>
        <item h="1" x="5"/>
        <item h="1" x="10"/>
        <item h="1" x="12"/>
        <item x="7"/>
        <item h="1" x="2"/>
        <item h="1" x="11"/>
        <item h="1" x="8"/>
        <item h="1" x="9"/>
        <item h="1" x="6"/>
        <item h="1" x="13"/>
        <item h="1" x="4"/>
        <item h="1" x="3"/>
        <item h="1" x="0"/>
        <item t="default"/>
      </items>
    </pivotField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</pivotFields>
  <rowFields count="1">
    <field x="3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Toplam Sipariş Tutarı" fld="11" baseField="3" baseItem="0" numFmtId="16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57686-827A-4FBD-93C1-3885DF1EDB56}" name="pvt-müşteriprofili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3">
    <pivotField numFmtId="2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6"/>
        <item x="7"/>
        <item x="8"/>
        <item x="0"/>
        <item x="5"/>
        <item x="1"/>
        <item x="4"/>
        <item x="3"/>
        <item x="2"/>
        <item t="default"/>
      </items>
    </pivotField>
    <pivotField showAll="0">
      <items count="15">
        <item h="1" x="1"/>
        <item h="1" x="5"/>
        <item h="1" x="10"/>
        <item h="1" x="12"/>
        <item x="7"/>
        <item h="1" x="2"/>
        <item h="1" x="11"/>
        <item h="1" x="8"/>
        <item h="1" x="9"/>
        <item h="1" x="6"/>
        <item h="1" x="13"/>
        <item h="1" x="4"/>
        <item h="1" x="3"/>
        <item h="1" x="0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Say İşlem Kodu" fld="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C1DB5-FF7B-4EC6-8F1D-158A04120A85}" name="pvt-aylıkürün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3:B28" firstHeaderRow="1" firstDataRow="1" firstDataCol="1"/>
  <pivotFields count="13">
    <pivotField numFmtId="22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6"/>
        <item x="7"/>
        <item x="8"/>
        <item x="0"/>
        <item x="5"/>
        <item x="1"/>
        <item x="4"/>
        <item x="3"/>
        <item x="2"/>
        <item t="default"/>
      </items>
    </pivotField>
    <pivotField axis="axisRow" showAll="0">
      <items count="15">
        <item h="1" x="1"/>
        <item h="1" x="5"/>
        <item h="1" x="10"/>
        <item h="1" x="12"/>
        <item x="7"/>
        <item h="1" x="2"/>
        <item h="1" x="11"/>
        <item h="1" x="8"/>
        <item h="1" x="9"/>
        <item h="1" x="6"/>
        <item h="1" x="13"/>
        <item h="1" x="4"/>
        <item h="1" x="3"/>
        <item h="1"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</pivotFields>
  <rowFields count="2">
    <field x="1"/>
    <field x="8"/>
  </rowFields>
  <rowItems count="25">
    <i>
      <x v="1"/>
    </i>
    <i r="1">
      <x v="4"/>
    </i>
    <i>
      <x v="2"/>
    </i>
    <i r="1">
      <x v="4"/>
    </i>
    <i>
      <x v="3"/>
    </i>
    <i r="1">
      <x v="4"/>
    </i>
    <i>
      <x v="4"/>
    </i>
    <i r="1">
      <x v="4"/>
    </i>
    <i>
      <x v="5"/>
    </i>
    <i r="1">
      <x v="4"/>
    </i>
    <i>
      <x v="6"/>
    </i>
    <i r="1">
      <x v="4"/>
    </i>
    <i>
      <x v="7"/>
    </i>
    <i r="1">
      <x v="4"/>
    </i>
    <i>
      <x v="8"/>
    </i>
    <i r="1">
      <x v="4"/>
    </i>
    <i>
      <x v="9"/>
    </i>
    <i r="1">
      <x v="4"/>
    </i>
    <i>
      <x v="10"/>
    </i>
    <i r="1">
      <x v="4"/>
    </i>
    <i>
      <x v="11"/>
    </i>
    <i r="1">
      <x v="4"/>
    </i>
    <i>
      <x v="12"/>
    </i>
    <i r="1">
      <x v="4"/>
    </i>
    <i t="grand">
      <x/>
    </i>
  </rowItems>
  <colItems count="1">
    <i/>
  </colItems>
  <dataFields count="1">
    <dataField name="Say İşlem Kodu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B462F-6F5E-437A-BA7A-D537A97DACC2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N2:R13" firstHeaderRow="1" firstDataRow="2" firstDataCol="1"/>
  <pivotFields count="13">
    <pivotField numFmtId="2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dataField="1" showAll="0">
      <items count="914">
        <item x="108"/>
        <item x="554"/>
        <item x="629"/>
        <item x="646"/>
        <item x="857"/>
        <item x="132"/>
        <item x="234"/>
        <item x="317"/>
        <item x="408"/>
        <item x="496"/>
        <item x="637"/>
        <item x="644"/>
        <item x="704"/>
        <item x="227"/>
        <item x="295"/>
        <item x="321"/>
        <item x="371"/>
        <item x="379"/>
        <item x="433"/>
        <item x="441"/>
        <item x="501"/>
        <item x="600"/>
        <item x="679"/>
        <item x="699"/>
        <item x="746"/>
        <item x="779"/>
        <item x="792"/>
        <item x="805"/>
        <item x="871"/>
        <item x="889"/>
        <item x="142"/>
        <item x="341"/>
        <item x="366"/>
        <item x="488"/>
        <item x="535"/>
        <item x="624"/>
        <item x="670"/>
        <item x="682"/>
        <item x="788"/>
        <item x="221"/>
        <item x="329"/>
        <item x="428"/>
        <item x="435"/>
        <item x="767"/>
        <item x="897"/>
        <item x="121"/>
        <item x="480"/>
        <item x="686"/>
        <item x="383"/>
        <item x="425"/>
        <item x="103"/>
        <item x="109"/>
        <item x="161"/>
        <item x="173"/>
        <item x="210"/>
        <item x="218"/>
        <item x="249"/>
        <item x="268"/>
        <item x="280"/>
        <item x="342"/>
        <item x="397"/>
        <item x="447"/>
        <item x="448"/>
        <item x="495"/>
        <item x="530"/>
        <item x="542"/>
        <item x="570"/>
        <item x="588"/>
        <item x="597"/>
        <item x="56"/>
        <item x="664"/>
        <item x="698"/>
        <item x="742"/>
        <item x="804"/>
        <item x="845"/>
        <item x="898"/>
        <item x="903"/>
        <item x="418"/>
        <item x="502"/>
        <item x="27"/>
        <item x="493"/>
        <item x="505"/>
        <item x="506"/>
        <item x="508"/>
        <item x="549"/>
        <item x="635"/>
        <item x="648"/>
        <item x="777"/>
        <item x="838"/>
        <item x="137"/>
        <item x="228"/>
        <item x="241"/>
        <item x="242"/>
        <item x="276"/>
        <item x="302"/>
        <item x="323"/>
        <item x="426"/>
        <item x="458"/>
        <item x="536"/>
        <item x="602"/>
        <item x="618"/>
        <item x="631"/>
        <item x="754"/>
        <item x="885"/>
        <item x="896"/>
        <item x="102"/>
        <item x="191"/>
        <item x="200"/>
        <item x="223"/>
        <item x="25"/>
        <item x="286"/>
        <item x="338"/>
        <item x="512"/>
        <item x="773"/>
        <item x="852"/>
        <item x="93"/>
        <item x="104"/>
        <item x="117"/>
        <item x="243"/>
        <item x="23"/>
        <item x="289"/>
        <item x="438"/>
        <item x="500"/>
        <item x="591"/>
        <item x="674"/>
        <item x="61"/>
        <item x="727"/>
        <item x="739"/>
        <item x="794"/>
        <item x="810"/>
        <item x="820"/>
        <item x="676"/>
        <item x="399"/>
        <item x="615"/>
        <item x="133"/>
        <item x="163"/>
        <item x="32"/>
        <item x="377"/>
        <item x="36"/>
        <item x="416"/>
        <item x="429"/>
        <item x="579"/>
        <item x="671"/>
        <item x="768"/>
        <item x="856"/>
        <item x="274"/>
        <item x="464"/>
        <item x="840"/>
        <item x="830"/>
        <item x="15"/>
        <item x="300"/>
        <item x="396"/>
        <item x="492"/>
        <item x="782"/>
        <item x="192"/>
        <item x="240"/>
        <item x="254"/>
        <item x="257"/>
        <item x="262"/>
        <item x="504"/>
        <item x="541"/>
        <item x="611"/>
        <item x="643"/>
        <item x="722"/>
        <item x="750"/>
        <item x="825"/>
        <item x="112"/>
        <item x="139"/>
        <item x="362"/>
        <item x="419"/>
        <item x="490"/>
        <item x="619"/>
        <item x="57"/>
        <item x="442"/>
        <item x="400"/>
        <item x="528"/>
        <item x="560"/>
        <item x="98"/>
        <item x="420"/>
        <item x="580"/>
        <item x="650"/>
        <item x="672"/>
        <item x="723"/>
        <item x="823"/>
        <item x="691"/>
        <item x="853"/>
        <item x="198"/>
        <item x="209"/>
        <item x="229"/>
        <item x="468"/>
        <item x="645"/>
        <item x="659"/>
        <item x="684"/>
        <item x="713"/>
        <item x="797"/>
        <item x="113"/>
        <item x="211"/>
        <item x="222"/>
        <item x="225"/>
        <item x="230"/>
        <item x="253"/>
        <item x="24"/>
        <item x="275"/>
        <item x="304"/>
        <item x="325"/>
        <item x="30"/>
        <item x="467"/>
        <item x="509"/>
        <item x="48"/>
        <item x="569"/>
        <item x="55"/>
        <item x="623"/>
        <item x="766"/>
        <item x="774"/>
        <item x="851"/>
        <item x="124"/>
        <item x="238"/>
        <item x="471"/>
        <item x="545"/>
        <item x="707"/>
        <item x="118"/>
        <item x="141"/>
        <item x="165"/>
        <item x="172"/>
        <item x="236"/>
        <item x="251"/>
        <item x="278"/>
        <item x="340"/>
        <item x="368"/>
        <item x="381"/>
        <item x="38"/>
        <item x="412"/>
        <item x="421"/>
        <item x="567"/>
        <item x="576"/>
        <item x="585"/>
        <item x="58"/>
        <item x="651"/>
        <item x="669"/>
        <item x="685"/>
        <item x="689"/>
        <item x="696"/>
        <item x="718"/>
        <item x="844"/>
        <item x="866"/>
        <item x="876"/>
        <item x="878"/>
        <item x="881"/>
        <item x="895"/>
        <item x="86"/>
        <item x="122"/>
        <item x="149"/>
        <item x="195"/>
        <item x="353"/>
        <item x="403"/>
        <item x="409"/>
        <item x="617"/>
        <item x="668"/>
        <item x="688"/>
        <item x="732"/>
        <item x="802"/>
        <item x="154"/>
        <item x="350"/>
        <item x="365"/>
        <item x="663"/>
        <item x="68"/>
        <item x="657"/>
        <item x="869"/>
        <item x="90"/>
        <item x="183"/>
        <item x="203"/>
        <item x="266"/>
        <item x="308"/>
        <item x="351"/>
        <item x="367"/>
        <item x="382"/>
        <item x="395"/>
        <item x="47"/>
        <item x="613"/>
        <item x="628"/>
        <item x="705"/>
        <item x="709"/>
        <item x="748"/>
        <item x="772"/>
        <item x="842"/>
        <item x="882"/>
        <item x="100"/>
        <item x="214"/>
        <item x="307"/>
        <item x="452"/>
        <item x="455"/>
        <item x="551"/>
        <item x="583"/>
        <item x="795"/>
        <item x="811"/>
        <item x="301"/>
        <item x="363"/>
        <item x="516"/>
        <item x="544"/>
        <item x="64"/>
        <item x="65"/>
        <item x="753"/>
        <item x="815"/>
        <item x="271"/>
        <item x="282"/>
        <item x="287"/>
        <item x="529"/>
        <item x="590"/>
        <item x="630"/>
        <item x="822"/>
        <item x="868"/>
        <item x="874"/>
        <item x="892"/>
        <item x="129"/>
        <item x="406"/>
        <item x="319"/>
        <item x="693"/>
        <item x="182"/>
        <item x="303"/>
        <item x="346"/>
        <item x="360"/>
        <item x="37"/>
        <item x="632"/>
        <item x="790"/>
        <item x="911"/>
        <item x="85"/>
        <item x="13"/>
        <item x="147"/>
        <item x="156"/>
        <item x="16"/>
        <item x="175"/>
        <item x="259"/>
        <item x="291"/>
        <item x="294"/>
        <item x="330"/>
        <item x="374"/>
        <item x="414"/>
        <item x="432"/>
        <item x="439"/>
        <item x="43"/>
        <item x="485"/>
        <item x="69"/>
        <item x="71"/>
        <item x="910"/>
        <item x="115"/>
        <item x="146"/>
        <item x="171"/>
        <item x="174"/>
        <item x="194"/>
        <item x="199"/>
        <item x="206"/>
        <item x="233"/>
        <item x="296"/>
        <item x="309"/>
        <item x="358"/>
        <item x="3"/>
        <item x="402"/>
        <item x="437"/>
        <item x="444"/>
        <item x="449"/>
        <item x="511"/>
        <item x="515"/>
        <item x="518"/>
        <item x="531"/>
        <item x="537"/>
        <item x="543"/>
        <item x="546"/>
        <item x="548"/>
        <item x="589"/>
        <item x="625"/>
        <item x="60"/>
        <item x="712"/>
        <item x="67"/>
        <item x="785"/>
        <item x="787"/>
        <item x="798"/>
        <item x="76"/>
        <item x="870"/>
        <item x="77"/>
        <item x="79"/>
        <item x="912"/>
        <item x="614"/>
        <item x="904"/>
        <item x="152"/>
        <item x="322"/>
        <item x="423"/>
        <item x="572"/>
        <item x="730"/>
        <item x="310"/>
        <item x="91"/>
        <item x="73"/>
        <item x="179"/>
        <item x="190"/>
        <item x="260"/>
        <item x="285"/>
        <item x="305"/>
        <item x="373"/>
        <item x="858"/>
        <item x="215"/>
        <item x="639"/>
        <item x="95"/>
        <item x="197"/>
        <item x="596"/>
        <item x="801"/>
        <item x="119"/>
        <item x="19"/>
        <item x="277"/>
        <item x="349"/>
        <item x="375"/>
        <item x="517"/>
        <item x="534"/>
        <item x="595"/>
        <item x="716"/>
        <item x="832"/>
        <item x="899"/>
        <item x="749"/>
        <item x="751"/>
        <item x="261"/>
        <item x="315"/>
        <item x="527"/>
        <item x="553"/>
        <item x="661"/>
        <item x="849"/>
        <item x="78"/>
        <item x="196"/>
        <item x="297"/>
        <item x="818"/>
        <item x="789"/>
        <item x="127"/>
        <item x="335"/>
        <item x="168"/>
        <item x="290"/>
        <item x="359"/>
        <item x="694"/>
        <item x="708"/>
        <item x="755"/>
        <item x="812"/>
        <item x="836"/>
        <item x="734"/>
        <item x="893"/>
        <item x="53"/>
        <item x="155"/>
        <item x="343"/>
        <item x="610"/>
        <item x="656"/>
        <item x="690"/>
        <item x="217"/>
        <item x="861"/>
        <item x="888"/>
        <item x="110"/>
        <item x="476"/>
        <item x="833"/>
        <item x="145"/>
        <item x="160"/>
        <item x="180"/>
        <item x="212"/>
        <item x="237"/>
        <item x="239"/>
        <item x="263"/>
        <item x="424"/>
        <item x="431"/>
        <item x="460"/>
        <item x="547"/>
        <item x="654"/>
        <item x="784"/>
        <item x="835"/>
        <item x="114"/>
        <item x="116"/>
        <item x="178"/>
        <item x="205"/>
        <item x="224"/>
        <item x="267"/>
        <item x="273"/>
        <item x="288"/>
        <item x="311"/>
        <item x="314"/>
        <item x="345"/>
        <item x="355"/>
        <item x="34"/>
        <item x="384"/>
        <item x="388"/>
        <item x="392"/>
        <item x="394"/>
        <item x="417"/>
        <item x="430"/>
        <item x="459"/>
        <item x="462"/>
        <item x="474"/>
        <item x="478"/>
        <item x="499"/>
        <item x="540"/>
        <item x="561"/>
        <item x="568"/>
        <item x="599"/>
        <item x="636"/>
        <item x="640"/>
        <item x="59"/>
        <item x="680"/>
        <item x="6"/>
        <item x="692"/>
        <item x="733"/>
        <item x="745"/>
        <item x="752"/>
        <item x="757"/>
        <item x="764"/>
        <item x="793"/>
        <item x="809"/>
        <item x="828"/>
        <item x="75"/>
        <item x="854"/>
        <item x="859"/>
        <item x="865"/>
        <item x="877"/>
        <item x="880"/>
        <item x="162"/>
        <item x="188"/>
        <item x="564"/>
        <item x="577"/>
        <item x="778"/>
        <item x="88"/>
        <item x="134"/>
        <item x="138"/>
        <item x="144"/>
        <item x="148"/>
        <item x="177"/>
        <item x="185"/>
        <item x="189"/>
        <item x="208"/>
        <item x="250"/>
        <item x="255"/>
        <item x="281"/>
        <item x="299"/>
        <item x="306"/>
        <item x="326"/>
        <item x="327"/>
        <item x="328"/>
        <item x="378"/>
        <item x="391"/>
        <item x="393"/>
        <item x="407"/>
        <item x="413"/>
        <item x="445"/>
        <item x="456"/>
        <item x="525"/>
        <item x="49"/>
        <item x="532"/>
        <item x="533"/>
        <item x="558"/>
        <item x="566"/>
        <item x="581"/>
        <item x="621"/>
        <item x="634"/>
        <item x="638"/>
        <item x="642"/>
        <item x="62"/>
        <item x="703"/>
        <item x="66"/>
        <item x="743"/>
        <item x="776"/>
        <item x="783"/>
        <item x="791"/>
        <item x="796"/>
        <item x="800"/>
        <item x="803"/>
        <item x="819"/>
        <item x="824"/>
        <item x="855"/>
        <item x="864"/>
        <item x="7"/>
        <item x="894"/>
        <item x="10"/>
        <item x="213"/>
        <item x="232"/>
        <item x="22"/>
        <item x="265"/>
        <item x="272"/>
        <item x="331"/>
        <item x="334"/>
        <item x="344"/>
        <item x="434"/>
        <item x="52"/>
        <item x="655"/>
        <item x="872"/>
        <item x="440"/>
        <item x="741"/>
        <item x="863"/>
        <item x="184"/>
        <item x="18"/>
        <item x="216"/>
        <item x="244"/>
        <item x="279"/>
        <item x="398"/>
        <item x="470"/>
        <item x="641"/>
        <item x="647"/>
        <item x="759"/>
        <item x="807"/>
        <item x="847"/>
        <item x="89"/>
        <item x="105"/>
        <item x="106"/>
        <item x="169"/>
        <item x="248"/>
        <item x="284"/>
        <item x="411"/>
        <item x="466"/>
        <item x="482"/>
        <item x="51"/>
        <item x="571"/>
        <item x="575"/>
        <item x="605"/>
        <item x="760"/>
        <item x="841"/>
        <item x="128"/>
        <item x="207"/>
        <item x="357"/>
        <item x="404"/>
        <item x="503"/>
        <item x="520"/>
        <item x="521"/>
        <item x="538"/>
        <item x="555"/>
        <item x="573"/>
        <item x="604"/>
        <item x="710"/>
        <item x="711"/>
        <item x="799"/>
        <item x="837"/>
        <item x="900"/>
        <item x="83"/>
        <item x="125"/>
        <item x="873"/>
        <item x="187"/>
        <item x="316"/>
        <item x="524"/>
        <item x="665"/>
        <item x="817"/>
        <item x="906"/>
        <item x="747"/>
        <item x="143"/>
        <item x="312"/>
        <item x="463"/>
        <item x="526"/>
        <item x="907"/>
        <item x="153"/>
        <item x="219"/>
        <item x="369"/>
        <item x="724"/>
        <item x="814"/>
        <item x="829"/>
        <item x="860"/>
        <item x="135"/>
        <item x="140"/>
        <item x="166"/>
        <item x="170"/>
        <item x="186"/>
        <item x="320"/>
        <item x="370"/>
        <item x="410"/>
        <item x="427"/>
        <item x="453"/>
        <item x="487"/>
        <item x="494"/>
        <item x="562"/>
        <item x="584"/>
        <item x="681"/>
        <item x="725"/>
        <item x="728"/>
        <item x="735"/>
        <item x="770"/>
        <item x="808"/>
        <item x="813"/>
        <item x="831"/>
        <item x="867"/>
        <item x="890"/>
        <item x="82"/>
        <item x="498"/>
        <item x="101"/>
        <item x="150"/>
        <item x="204"/>
        <item x="245"/>
        <item x="405"/>
        <item x="559"/>
        <item x="721"/>
        <item x="905"/>
        <item x="246"/>
        <item x="415"/>
        <item x="46"/>
        <item x="523"/>
        <item x="96"/>
        <item x="14"/>
        <item x="21"/>
        <item x="332"/>
        <item x="376"/>
        <item x="601"/>
        <item x="683"/>
        <item x="839"/>
        <item x="883"/>
        <item x="450"/>
        <item x="72"/>
        <item x="875"/>
        <item x="97"/>
        <item x="28"/>
        <item x="333"/>
        <item x="472"/>
        <item x="477"/>
        <item x="483"/>
        <item x="491"/>
        <item x="658"/>
        <item x="769"/>
        <item x="0"/>
        <item x="8"/>
        <item x="99"/>
        <item x="111"/>
        <item x="130"/>
        <item x="131"/>
        <item x="136"/>
        <item x="157"/>
        <item x="158"/>
        <item x="159"/>
        <item x="1"/>
        <item x="17"/>
        <item x="202"/>
        <item x="220"/>
        <item x="270"/>
        <item x="293"/>
        <item x="298"/>
        <item x="313"/>
        <item x="324"/>
        <item x="337"/>
        <item x="361"/>
        <item x="33"/>
        <item x="372"/>
        <item x="385"/>
        <item x="386"/>
        <item x="387"/>
        <item x="389"/>
        <item x="454"/>
        <item x="469"/>
        <item x="473"/>
        <item x="475"/>
        <item x="44"/>
        <item x="486"/>
        <item x="489"/>
        <item x="513"/>
        <item x="514"/>
        <item x="519"/>
        <item x="522"/>
        <item x="550"/>
        <item x="552"/>
        <item x="556"/>
        <item x="578"/>
        <item x="582"/>
        <item x="586"/>
        <item x="598"/>
        <item x="622"/>
        <item x="667"/>
        <item x="675"/>
        <item x="677"/>
        <item x="700"/>
        <item x="701"/>
        <item x="719"/>
        <item x="720"/>
        <item x="737"/>
        <item x="738"/>
        <item x="763"/>
        <item x="780"/>
        <item x="781"/>
        <item x="786"/>
        <item x="821"/>
        <item x="834"/>
        <item x="846"/>
        <item x="879"/>
        <item x="887"/>
        <item x="80"/>
        <item x="908"/>
        <item x="354"/>
        <item x="164"/>
        <item x="292"/>
        <item x="422"/>
        <item x="63"/>
        <item x="235"/>
        <item x="42"/>
        <item x="74"/>
        <item x="593"/>
        <item x="616"/>
        <item x="633"/>
        <item x="744"/>
        <item x="756"/>
        <item x="11"/>
        <item x="256"/>
        <item x="465"/>
        <item x="484"/>
        <item x="660"/>
        <item x="806"/>
        <item x="816"/>
        <item x="151"/>
        <item x="4"/>
        <item x="620"/>
        <item x="731"/>
        <item x="765"/>
        <item x="5"/>
        <item x="612"/>
        <item x="706"/>
        <item x="761"/>
        <item x="231"/>
        <item x="479"/>
        <item x="901"/>
        <item x="608"/>
        <item x="2"/>
        <item x="356"/>
        <item x="457"/>
        <item x="45"/>
        <item x="510"/>
        <item x="592"/>
        <item x="662"/>
        <item x="762"/>
        <item x="201"/>
        <item x="678"/>
        <item x="120"/>
        <item x="176"/>
        <item x="193"/>
        <item x="247"/>
        <item x="264"/>
        <item x="339"/>
        <item x="348"/>
        <item x="35"/>
        <item x="539"/>
        <item x="50"/>
        <item x="54"/>
        <item x="609"/>
        <item x="626"/>
        <item x="695"/>
        <item x="81"/>
        <item x="87"/>
        <item x="352"/>
        <item x="39"/>
        <item x="451"/>
        <item x="557"/>
        <item x="673"/>
        <item x="697"/>
        <item x="902"/>
        <item x="446"/>
        <item x="606"/>
        <item x="891"/>
        <item x="258"/>
        <item x="436"/>
        <item x="181"/>
        <item x="26"/>
        <item x="736"/>
        <item x="886"/>
        <item x="336"/>
        <item x="29"/>
        <item x="603"/>
        <item x="848"/>
        <item x="283"/>
        <item x="461"/>
        <item x="714"/>
        <item x="269"/>
        <item x="587"/>
        <item x="167"/>
        <item x="40"/>
        <item x="652"/>
        <item x="252"/>
        <item x="884"/>
        <item x="107"/>
        <item x="126"/>
        <item x="31"/>
        <item x="380"/>
        <item x="594"/>
        <item x="607"/>
        <item x="666"/>
        <item x="687"/>
        <item x="702"/>
        <item x="758"/>
        <item x="84"/>
        <item x="401"/>
        <item x="497"/>
        <item x="715"/>
        <item x="862"/>
        <item x="41"/>
        <item x="481"/>
        <item x="507"/>
        <item x="726"/>
        <item x="729"/>
        <item x="826"/>
        <item x="364"/>
        <item x="717"/>
        <item x="92"/>
        <item x="20"/>
        <item x="390"/>
        <item x="563"/>
        <item x="627"/>
        <item x="70"/>
        <item x="94"/>
        <item x="9"/>
        <item x="12"/>
        <item x="123"/>
        <item x="226"/>
        <item x="318"/>
        <item x="347"/>
        <item x="574"/>
        <item x="649"/>
        <item x="653"/>
        <item x="740"/>
        <item x="775"/>
        <item x="827"/>
        <item x="843"/>
        <item x="909"/>
        <item x="443"/>
        <item x="565"/>
        <item x="771"/>
        <item x="85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0">
        <item x="6"/>
        <item x="7"/>
        <item x="8"/>
        <item x="0"/>
        <item x="5"/>
        <item x="1"/>
        <item x="4"/>
        <item x="3"/>
        <item x="2"/>
        <item t="default"/>
      </items>
    </pivotField>
    <pivotField showAll="0">
      <items count="15">
        <item h="1" x="1"/>
        <item h="1" x="5"/>
        <item h="1" x="10"/>
        <item h="1" x="12"/>
        <item x="7"/>
        <item h="1" x="2"/>
        <item h="1" x="11"/>
        <item h="1" x="8"/>
        <item h="1" x="9"/>
        <item h="1" x="6"/>
        <item h="1" x="13"/>
        <item h="1" x="4"/>
        <item h="1" x="3"/>
        <item h="1" x="0"/>
        <item t="default"/>
      </items>
    </pivotField>
    <pivotField showAll="0"/>
    <pivotField showAll="0"/>
    <pivotField showAll="0">
      <items count="108">
        <item x="33"/>
        <item x="85"/>
        <item x="61"/>
        <item x="42"/>
        <item x="15"/>
        <item x="64"/>
        <item x="48"/>
        <item x="1"/>
        <item x="0"/>
        <item x="22"/>
        <item x="2"/>
        <item x="38"/>
        <item x="105"/>
        <item x="36"/>
        <item x="81"/>
        <item x="12"/>
        <item x="53"/>
        <item x="40"/>
        <item x="39"/>
        <item x="66"/>
        <item x="57"/>
        <item x="45"/>
        <item x="14"/>
        <item x="11"/>
        <item x="41"/>
        <item x="21"/>
        <item x="24"/>
        <item x="19"/>
        <item x="101"/>
        <item x="90"/>
        <item x="96"/>
        <item x="93"/>
        <item x="50"/>
        <item x="104"/>
        <item x="71"/>
        <item x="54"/>
        <item x="65"/>
        <item x="27"/>
        <item x="23"/>
        <item x="87"/>
        <item x="55"/>
        <item x="49"/>
        <item x="26"/>
        <item x="94"/>
        <item x="4"/>
        <item x="73"/>
        <item x="44"/>
        <item x="28"/>
        <item x="8"/>
        <item x="58"/>
        <item x="7"/>
        <item x="51"/>
        <item x="59"/>
        <item x="100"/>
        <item x="16"/>
        <item x="34"/>
        <item x="88"/>
        <item x="3"/>
        <item x="68"/>
        <item x="67"/>
        <item x="10"/>
        <item x="72"/>
        <item x="106"/>
        <item x="82"/>
        <item x="75"/>
        <item x="5"/>
        <item x="25"/>
        <item x="43"/>
        <item x="95"/>
        <item x="46"/>
        <item x="20"/>
        <item x="102"/>
        <item x="78"/>
        <item x="35"/>
        <item x="6"/>
        <item x="17"/>
        <item x="91"/>
        <item x="13"/>
        <item x="83"/>
        <item x="56"/>
        <item x="29"/>
        <item x="74"/>
        <item x="98"/>
        <item x="103"/>
        <item x="9"/>
        <item x="79"/>
        <item x="80"/>
        <item x="77"/>
        <item x="69"/>
        <item x="92"/>
        <item x="47"/>
        <item x="99"/>
        <item x="52"/>
        <item x="18"/>
        <item x="60"/>
        <item x="63"/>
        <item x="37"/>
        <item x="62"/>
        <item x="86"/>
        <item x="32"/>
        <item x="31"/>
        <item x="89"/>
        <item x="97"/>
        <item x="30"/>
        <item x="84"/>
        <item x="76"/>
        <item x="70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ay İşlem Kodu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DFFD7-9863-46F2-B32C-0B0573A0A852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C7" firstHeaderRow="0" firstDataRow="1" firstDataCol="1"/>
  <pivotFields count="13">
    <pivotField numFmtId="2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dataField="1" showAll="0">
      <items count="914">
        <item x="108"/>
        <item x="554"/>
        <item x="629"/>
        <item x="646"/>
        <item x="857"/>
        <item x="132"/>
        <item x="234"/>
        <item x="317"/>
        <item x="408"/>
        <item x="496"/>
        <item x="637"/>
        <item x="644"/>
        <item x="704"/>
        <item x="227"/>
        <item x="295"/>
        <item x="321"/>
        <item x="371"/>
        <item x="379"/>
        <item x="433"/>
        <item x="441"/>
        <item x="501"/>
        <item x="600"/>
        <item x="679"/>
        <item x="699"/>
        <item x="746"/>
        <item x="779"/>
        <item x="792"/>
        <item x="805"/>
        <item x="871"/>
        <item x="889"/>
        <item x="142"/>
        <item x="341"/>
        <item x="366"/>
        <item x="488"/>
        <item x="535"/>
        <item x="624"/>
        <item x="670"/>
        <item x="682"/>
        <item x="788"/>
        <item x="221"/>
        <item x="329"/>
        <item x="428"/>
        <item x="435"/>
        <item x="767"/>
        <item x="897"/>
        <item x="121"/>
        <item x="480"/>
        <item x="686"/>
        <item x="383"/>
        <item x="425"/>
        <item x="103"/>
        <item x="109"/>
        <item x="161"/>
        <item x="173"/>
        <item x="210"/>
        <item x="218"/>
        <item x="249"/>
        <item x="268"/>
        <item x="280"/>
        <item x="342"/>
        <item x="397"/>
        <item x="447"/>
        <item x="448"/>
        <item x="495"/>
        <item x="530"/>
        <item x="542"/>
        <item x="570"/>
        <item x="588"/>
        <item x="597"/>
        <item x="56"/>
        <item x="664"/>
        <item x="698"/>
        <item x="742"/>
        <item x="804"/>
        <item x="845"/>
        <item x="898"/>
        <item x="903"/>
        <item x="418"/>
        <item x="502"/>
        <item x="27"/>
        <item x="493"/>
        <item x="505"/>
        <item x="506"/>
        <item x="508"/>
        <item x="549"/>
        <item x="635"/>
        <item x="648"/>
        <item x="777"/>
        <item x="838"/>
        <item x="137"/>
        <item x="228"/>
        <item x="241"/>
        <item x="242"/>
        <item x="276"/>
        <item x="302"/>
        <item x="323"/>
        <item x="426"/>
        <item x="458"/>
        <item x="536"/>
        <item x="602"/>
        <item x="618"/>
        <item x="631"/>
        <item x="754"/>
        <item x="885"/>
        <item x="896"/>
        <item x="102"/>
        <item x="191"/>
        <item x="200"/>
        <item x="223"/>
        <item x="25"/>
        <item x="286"/>
        <item x="338"/>
        <item x="512"/>
        <item x="773"/>
        <item x="852"/>
        <item x="93"/>
        <item x="104"/>
        <item x="117"/>
        <item x="243"/>
        <item x="23"/>
        <item x="289"/>
        <item x="438"/>
        <item x="500"/>
        <item x="591"/>
        <item x="674"/>
        <item x="61"/>
        <item x="727"/>
        <item x="739"/>
        <item x="794"/>
        <item x="810"/>
        <item x="820"/>
        <item x="676"/>
        <item x="399"/>
        <item x="615"/>
        <item x="133"/>
        <item x="163"/>
        <item x="32"/>
        <item x="377"/>
        <item x="36"/>
        <item x="416"/>
        <item x="429"/>
        <item x="579"/>
        <item x="671"/>
        <item x="768"/>
        <item x="856"/>
        <item x="274"/>
        <item x="464"/>
        <item x="840"/>
        <item x="830"/>
        <item x="15"/>
        <item x="300"/>
        <item x="396"/>
        <item x="492"/>
        <item x="782"/>
        <item x="192"/>
        <item x="240"/>
        <item x="254"/>
        <item x="257"/>
        <item x="262"/>
        <item x="504"/>
        <item x="541"/>
        <item x="611"/>
        <item x="643"/>
        <item x="722"/>
        <item x="750"/>
        <item x="825"/>
        <item x="112"/>
        <item x="139"/>
        <item x="362"/>
        <item x="419"/>
        <item x="490"/>
        <item x="619"/>
        <item x="57"/>
        <item x="442"/>
        <item x="400"/>
        <item x="528"/>
        <item x="560"/>
        <item x="98"/>
        <item x="420"/>
        <item x="580"/>
        <item x="650"/>
        <item x="672"/>
        <item x="723"/>
        <item x="823"/>
        <item x="691"/>
        <item x="853"/>
        <item x="198"/>
        <item x="209"/>
        <item x="229"/>
        <item x="468"/>
        <item x="645"/>
        <item x="659"/>
        <item x="684"/>
        <item x="713"/>
        <item x="797"/>
        <item x="113"/>
        <item x="211"/>
        <item x="222"/>
        <item x="225"/>
        <item x="230"/>
        <item x="253"/>
        <item x="24"/>
        <item x="275"/>
        <item x="304"/>
        <item x="325"/>
        <item x="30"/>
        <item x="467"/>
        <item x="509"/>
        <item x="48"/>
        <item x="569"/>
        <item x="55"/>
        <item x="623"/>
        <item x="766"/>
        <item x="774"/>
        <item x="851"/>
        <item x="124"/>
        <item x="238"/>
        <item x="471"/>
        <item x="545"/>
        <item x="707"/>
        <item x="118"/>
        <item x="141"/>
        <item x="165"/>
        <item x="172"/>
        <item x="236"/>
        <item x="251"/>
        <item x="278"/>
        <item x="340"/>
        <item x="368"/>
        <item x="381"/>
        <item x="38"/>
        <item x="412"/>
        <item x="421"/>
        <item x="567"/>
        <item x="576"/>
        <item x="585"/>
        <item x="58"/>
        <item x="651"/>
        <item x="669"/>
        <item x="685"/>
        <item x="689"/>
        <item x="696"/>
        <item x="718"/>
        <item x="844"/>
        <item x="866"/>
        <item x="876"/>
        <item x="878"/>
        <item x="881"/>
        <item x="895"/>
        <item x="86"/>
        <item x="122"/>
        <item x="149"/>
        <item x="195"/>
        <item x="353"/>
        <item x="403"/>
        <item x="409"/>
        <item x="617"/>
        <item x="668"/>
        <item x="688"/>
        <item x="732"/>
        <item x="802"/>
        <item x="154"/>
        <item x="350"/>
        <item x="365"/>
        <item x="663"/>
        <item x="68"/>
        <item x="657"/>
        <item x="869"/>
        <item x="90"/>
        <item x="183"/>
        <item x="203"/>
        <item x="266"/>
        <item x="308"/>
        <item x="351"/>
        <item x="367"/>
        <item x="382"/>
        <item x="395"/>
        <item x="47"/>
        <item x="613"/>
        <item x="628"/>
        <item x="705"/>
        <item x="709"/>
        <item x="748"/>
        <item x="772"/>
        <item x="842"/>
        <item x="882"/>
        <item x="100"/>
        <item x="214"/>
        <item x="307"/>
        <item x="452"/>
        <item x="455"/>
        <item x="551"/>
        <item x="583"/>
        <item x="795"/>
        <item x="811"/>
        <item x="301"/>
        <item x="363"/>
        <item x="516"/>
        <item x="544"/>
        <item x="64"/>
        <item x="65"/>
        <item x="753"/>
        <item x="815"/>
        <item x="271"/>
        <item x="282"/>
        <item x="287"/>
        <item x="529"/>
        <item x="590"/>
        <item x="630"/>
        <item x="822"/>
        <item x="868"/>
        <item x="874"/>
        <item x="892"/>
        <item x="129"/>
        <item x="406"/>
        <item x="319"/>
        <item x="693"/>
        <item x="182"/>
        <item x="303"/>
        <item x="346"/>
        <item x="360"/>
        <item x="37"/>
        <item x="632"/>
        <item x="790"/>
        <item x="911"/>
        <item x="85"/>
        <item x="13"/>
        <item x="147"/>
        <item x="156"/>
        <item x="16"/>
        <item x="175"/>
        <item x="259"/>
        <item x="291"/>
        <item x="294"/>
        <item x="330"/>
        <item x="374"/>
        <item x="414"/>
        <item x="432"/>
        <item x="439"/>
        <item x="43"/>
        <item x="485"/>
        <item x="69"/>
        <item x="71"/>
        <item x="910"/>
        <item x="115"/>
        <item x="146"/>
        <item x="171"/>
        <item x="174"/>
        <item x="194"/>
        <item x="199"/>
        <item x="206"/>
        <item x="233"/>
        <item x="296"/>
        <item x="309"/>
        <item x="358"/>
        <item x="3"/>
        <item x="402"/>
        <item x="437"/>
        <item x="444"/>
        <item x="449"/>
        <item x="511"/>
        <item x="515"/>
        <item x="518"/>
        <item x="531"/>
        <item x="537"/>
        <item x="543"/>
        <item x="546"/>
        <item x="548"/>
        <item x="589"/>
        <item x="625"/>
        <item x="60"/>
        <item x="712"/>
        <item x="67"/>
        <item x="785"/>
        <item x="787"/>
        <item x="798"/>
        <item x="76"/>
        <item x="870"/>
        <item x="77"/>
        <item x="79"/>
        <item x="912"/>
        <item x="614"/>
        <item x="904"/>
        <item x="152"/>
        <item x="322"/>
        <item x="423"/>
        <item x="572"/>
        <item x="730"/>
        <item x="310"/>
        <item x="91"/>
        <item x="73"/>
        <item x="179"/>
        <item x="190"/>
        <item x="260"/>
        <item x="285"/>
        <item x="305"/>
        <item x="373"/>
        <item x="858"/>
        <item x="215"/>
        <item x="639"/>
        <item x="95"/>
        <item x="197"/>
        <item x="596"/>
        <item x="801"/>
        <item x="119"/>
        <item x="19"/>
        <item x="277"/>
        <item x="349"/>
        <item x="375"/>
        <item x="517"/>
        <item x="534"/>
        <item x="595"/>
        <item x="716"/>
        <item x="832"/>
        <item x="899"/>
        <item x="749"/>
        <item x="751"/>
        <item x="261"/>
        <item x="315"/>
        <item x="527"/>
        <item x="553"/>
        <item x="661"/>
        <item x="849"/>
        <item x="78"/>
        <item x="196"/>
        <item x="297"/>
        <item x="818"/>
        <item x="789"/>
        <item x="127"/>
        <item x="335"/>
        <item x="168"/>
        <item x="290"/>
        <item x="359"/>
        <item x="694"/>
        <item x="708"/>
        <item x="755"/>
        <item x="812"/>
        <item x="836"/>
        <item x="734"/>
        <item x="893"/>
        <item x="53"/>
        <item x="155"/>
        <item x="343"/>
        <item x="610"/>
        <item x="656"/>
        <item x="690"/>
        <item x="217"/>
        <item x="861"/>
        <item x="888"/>
        <item x="110"/>
        <item x="476"/>
        <item x="833"/>
        <item x="145"/>
        <item x="160"/>
        <item x="180"/>
        <item x="212"/>
        <item x="237"/>
        <item x="239"/>
        <item x="263"/>
        <item x="424"/>
        <item x="431"/>
        <item x="460"/>
        <item x="547"/>
        <item x="654"/>
        <item x="784"/>
        <item x="835"/>
        <item x="114"/>
        <item x="116"/>
        <item x="178"/>
        <item x="205"/>
        <item x="224"/>
        <item x="267"/>
        <item x="273"/>
        <item x="288"/>
        <item x="311"/>
        <item x="314"/>
        <item x="345"/>
        <item x="355"/>
        <item x="34"/>
        <item x="384"/>
        <item x="388"/>
        <item x="392"/>
        <item x="394"/>
        <item x="417"/>
        <item x="430"/>
        <item x="459"/>
        <item x="462"/>
        <item x="474"/>
        <item x="478"/>
        <item x="499"/>
        <item x="540"/>
        <item x="561"/>
        <item x="568"/>
        <item x="599"/>
        <item x="636"/>
        <item x="640"/>
        <item x="59"/>
        <item x="680"/>
        <item x="6"/>
        <item x="692"/>
        <item x="733"/>
        <item x="745"/>
        <item x="752"/>
        <item x="757"/>
        <item x="764"/>
        <item x="793"/>
        <item x="809"/>
        <item x="828"/>
        <item x="75"/>
        <item x="854"/>
        <item x="859"/>
        <item x="865"/>
        <item x="877"/>
        <item x="880"/>
        <item x="162"/>
        <item x="188"/>
        <item x="564"/>
        <item x="577"/>
        <item x="778"/>
        <item x="88"/>
        <item x="134"/>
        <item x="138"/>
        <item x="144"/>
        <item x="148"/>
        <item x="177"/>
        <item x="185"/>
        <item x="189"/>
        <item x="208"/>
        <item x="250"/>
        <item x="255"/>
        <item x="281"/>
        <item x="299"/>
        <item x="306"/>
        <item x="326"/>
        <item x="327"/>
        <item x="328"/>
        <item x="378"/>
        <item x="391"/>
        <item x="393"/>
        <item x="407"/>
        <item x="413"/>
        <item x="445"/>
        <item x="456"/>
        <item x="525"/>
        <item x="49"/>
        <item x="532"/>
        <item x="533"/>
        <item x="558"/>
        <item x="566"/>
        <item x="581"/>
        <item x="621"/>
        <item x="634"/>
        <item x="638"/>
        <item x="642"/>
        <item x="62"/>
        <item x="703"/>
        <item x="66"/>
        <item x="743"/>
        <item x="776"/>
        <item x="783"/>
        <item x="791"/>
        <item x="796"/>
        <item x="800"/>
        <item x="803"/>
        <item x="819"/>
        <item x="824"/>
        <item x="855"/>
        <item x="864"/>
        <item x="7"/>
        <item x="894"/>
        <item x="10"/>
        <item x="213"/>
        <item x="232"/>
        <item x="22"/>
        <item x="265"/>
        <item x="272"/>
        <item x="331"/>
        <item x="334"/>
        <item x="344"/>
        <item x="434"/>
        <item x="52"/>
        <item x="655"/>
        <item x="872"/>
        <item x="440"/>
        <item x="741"/>
        <item x="863"/>
        <item x="184"/>
        <item x="18"/>
        <item x="216"/>
        <item x="244"/>
        <item x="279"/>
        <item x="398"/>
        <item x="470"/>
        <item x="641"/>
        <item x="647"/>
        <item x="759"/>
        <item x="807"/>
        <item x="847"/>
        <item x="89"/>
        <item x="105"/>
        <item x="106"/>
        <item x="169"/>
        <item x="248"/>
        <item x="284"/>
        <item x="411"/>
        <item x="466"/>
        <item x="482"/>
        <item x="51"/>
        <item x="571"/>
        <item x="575"/>
        <item x="605"/>
        <item x="760"/>
        <item x="841"/>
        <item x="128"/>
        <item x="207"/>
        <item x="357"/>
        <item x="404"/>
        <item x="503"/>
        <item x="520"/>
        <item x="521"/>
        <item x="538"/>
        <item x="555"/>
        <item x="573"/>
        <item x="604"/>
        <item x="710"/>
        <item x="711"/>
        <item x="799"/>
        <item x="837"/>
        <item x="900"/>
        <item x="83"/>
        <item x="125"/>
        <item x="873"/>
        <item x="187"/>
        <item x="316"/>
        <item x="524"/>
        <item x="665"/>
        <item x="817"/>
        <item x="906"/>
        <item x="747"/>
        <item x="143"/>
        <item x="312"/>
        <item x="463"/>
        <item x="526"/>
        <item x="907"/>
        <item x="153"/>
        <item x="219"/>
        <item x="369"/>
        <item x="724"/>
        <item x="814"/>
        <item x="829"/>
        <item x="860"/>
        <item x="135"/>
        <item x="140"/>
        <item x="166"/>
        <item x="170"/>
        <item x="186"/>
        <item x="320"/>
        <item x="370"/>
        <item x="410"/>
        <item x="427"/>
        <item x="453"/>
        <item x="487"/>
        <item x="494"/>
        <item x="562"/>
        <item x="584"/>
        <item x="681"/>
        <item x="725"/>
        <item x="728"/>
        <item x="735"/>
        <item x="770"/>
        <item x="808"/>
        <item x="813"/>
        <item x="831"/>
        <item x="867"/>
        <item x="890"/>
        <item x="82"/>
        <item x="498"/>
        <item x="101"/>
        <item x="150"/>
        <item x="204"/>
        <item x="245"/>
        <item x="405"/>
        <item x="559"/>
        <item x="721"/>
        <item x="905"/>
        <item x="246"/>
        <item x="415"/>
        <item x="46"/>
        <item x="523"/>
        <item x="96"/>
        <item x="14"/>
        <item x="21"/>
        <item x="332"/>
        <item x="376"/>
        <item x="601"/>
        <item x="683"/>
        <item x="839"/>
        <item x="883"/>
        <item x="450"/>
        <item x="72"/>
        <item x="875"/>
        <item x="97"/>
        <item x="28"/>
        <item x="333"/>
        <item x="472"/>
        <item x="477"/>
        <item x="483"/>
        <item x="491"/>
        <item x="658"/>
        <item x="769"/>
        <item x="0"/>
        <item x="8"/>
        <item x="99"/>
        <item x="111"/>
        <item x="130"/>
        <item x="131"/>
        <item x="136"/>
        <item x="157"/>
        <item x="158"/>
        <item x="159"/>
        <item x="1"/>
        <item x="17"/>
        <item x="202"/>
        <item x="220"/>
        <item x="270"/>
        <item x="293"/>
        <item x="298"/>
        <item x="313"/>
        <item x="324"/>
        <item x="337"/>
        <item x="361"/>
        <item x="33"/>
        <item x="372"/>
        <item x="385"/>
        <item x="386"/>
        <item x="387"/>
        <item x="389"/>
        <item x="454"/>
        <item x="469"/>
        <item x="473"/>
        <item x="475"/>
        <item x="44"/>
        <item x="486"/>
        <item x="489"/>
        <item x="513"/>
        <item x="514"/>
        <item x="519"/>
        <item x="522"/>
        <item x="550"/>
        <item x="552"/>
        <item x="556"/>
        <item x="578"/>
        <item x="582"/>
        <item x="586"/>
        <item x="598"/>
        <item x="622"/>
        <item x="667"/>
        <item x="675"/>
        <item x="677"/>
        <item x="700"/>
        <item x="701"/>
        <item x="719"/>
        <item x="720"/>
        <item x="737"/>
        <item x="738"/>
        <item x="763"/>
        <item x="780"/>
        <item x="781"/>
        <item x="786"/>
        <item x="821"/>
        <item x="834"/>
        <item x="846"/>
        <item x="879"/>
        <item x="887"/>
        <item x="80"/>
        <item x="908"/>
        <item x="354"/>
        <item x="164"/>
        <item x="292"/>
        <item x="422"/>
        <item x="63"/>
        <item x="235"/>
        <item x="42"/>
        <item x="74"/>
        <item x="593"/>
        <item x="616"/>
        <item x="633"/>
        <item x="744"/>
        <item x="756"/>
        <item x="11"/>
        <item x="256"/>
        <item x="465"/>
        <item x="484"/>
        <item x="660"/>
        <item x="806"/>
        <item x="816"/>
        <item x="151"/>
        <item x="4"/>
        <item x="620"/>
        <item x="731"/>
        <item x="765"/>
        <item x="5"/>
        <item x="612"/>
        <item x="706"/>
        <item x="761"/>
        <item x="231"/>
        <item x="479"/>
        <item x="901"/>
        <item x="608"/>
        <item x="2"/>
        <item x="356"/>
        <item x="457"/>
        <item x="45"/>
        <item x="510"/>
        <item x="592"/>
        <item x="662"/>
        <item x="762"/>
        <item x="201"/>
        <item x="678"/>
        <item x="120"/>
        <item x="176"/>
        <item x="193"/>
        <item x="247"/>
        <item x="264"/>
        <item x="339"/>
        <item x="348"/>
        <item x="35"/>
        <item x="539"/>
        <item x="50"/>
        <item x="54"/>
        <item x="609"/>
        <item x="626"/>
        <item x="695"/>
        <item x="81"/>
        <item x="87"/>
        <item x="352"/>
        <item x="39"/>
        <item x="451"/>
        <item x="557"/>
        <item x="673"/>
        <item x="697"/>
        <item x="902"/>
        <item x="446"/>
        <item x="606"/>
        <item x="891"/>
        <item x="258"/>
        <item x="436"/>
        <item x="181"/>
        <item x="26"/>
        <item x="736"/>
        <item x="886"/>
        <item x="336"/>
        <item x="29"/>
        <item x="603"/>
        <item x="848"/>
        <item x="283"/>
        <item x="461"/>
        <item x="714"/>
        <item x="269"/>
        <item x="587"/>
        <item x="167"/>
        <item x="40"/>
        <item x="652"/>
        <item x="252"/>
        <item x="884"/>
        <item x="107"/>
        <item x="126"/>
        <item x="31"/>
        <item x="380"/>
        <item x="594"/>
        <item x="607"/>
        <item x="666"/>
        <item x="687"/>
        <item x="702"/>
        <item x="758"/>
        <item x="84"/>
        <item x="401"/>
        <item x="497"/>
        <item x="715"/>
        <item x="862"/>
        <item x="41"/>
        <item x="481"/>
        <item x="507"/>
        <item x="726"/>
        <item x="729"/>
        <item x="826"/>
        <item x="364"/>
        <item x="717"/>
        <item x="92"/>
        <item x="20"/>
        <item x="390"/>
        <item x="563"/>
        <item x="627"/>
        <item x="70"/>
        <item x="94"/>
        <item x="9"/>
        <item x="12"/>
        <item x="123"/>
        <item x="226"/>
        <item x="318"/>
        <item x="347"/>
        <item x="574"/>
        <item x="649"/>
        <item x="653"/>
        <item x="740"/>
        <item x="775"/>
        <item x="827"/>
        <item x="843"/>
        <item x="909"/>
        <item x="443"/>
        <item x="565"/>
        <item x="771"/>
        <item x="85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>
      <items count="10">
        <item x="6"/>
        <item x="7"/>
        <item x="8"/>
        <item x="0"/>
        <item x="5"/>
        <item x="1"/>
        <item x="4"/>
        <item x="3"/>
        <item x="2"/>
        <item t="default"/>
      </items>
    </pivotField>
    <pivotField showAll="0">
      <items count="15">
        <item h="1" x="1"/>
        <item h="1" x="5"/>
        <item h="1" x="10"/>
        <item h="1" x="12"/>
        <item x="7"/>
        <item h="1" x="2"/>
        <item h="1" x="11"/>
        <item h="1" x="8"/>
        <item h="1" x="9"/>
        <item h="1" x="6"/>
        <item h="1" x="13"/>
        <item h="1" x="4"/>
        <item h="1" x="3"/>
        <item h="1" x="0"/>
        <item t="default"/>
      </items>
    </pivotField>
    <pivotField showAll="0"/>
    <pivotField showAll="0"/>
    <pivotField dataField="1" showAll="0">
      <items count="108">
        <item x="33"/>
        <item x="85"/>
        <item x="61"/>
        <item x="42"/>
        <item x="15"/>
        <item x="64"/>
        <item x="48"/>
        <item x="1"/>
        <item x="0"/>
        <item x="22"/>
        <item x="2"/>
        <item x="38"/>
        <item x="105"/>
        <item x="36"/>
        <item x="81"/>
        <item x="12"/>
        <item x="53"/>
        <item x="40"/>
        <item x="39"/>
        <item x="66"/>
        <item x="57"/>
        <item x="45"/>
        <item x="14"/>
        <item x="11"/>
        <item x="41"/>
        <item x="21"/>
        <item x="24"/>
        <item x="19"/>
        <item x="101"/>
        <item x="90"/>
        <item x="96"/>
        <item x="93"/>
        <item x="50"/>
        <item x="104"/>
        <item x="71"/>
        <item x="54"/>
        <item x="65"/>
        <item x="27"/>
        <item x="23"/>
        <item x="87"/>
        <item x="55"/>
        <item x="49"/>
        <item x="26"/>
        <item x="94"/>
        <item x="4"/>
        <item x="73"/>
        <item x="44"/>
        <item x="28"/>
        <item x="8"/>
        <item x="58"/>
        <item x="7"/>
        <item x="51"/>
        <item x="59"/>
        <item x="100"/>
        <item x="16"/>
        <item x="34"/>
        <item x="88"/>
        <item x="3"/>
        <item x="68"/>
        <item x="67"/>
        <item x="10"/>
        <item x="72"/>
        <item x="106"/>
        <item x="82"/>
        <item x="75"/>
        <item x="5"/>
        <item x="25"/>
        <item x="43"/>
        <item x="95"/>
        <item x="46"/>
        <item x="20"/>
        <item x="102"/>
        <item x="78"/>
        <item x="35"/>
        <item x="6"/>
        <item x="17"/>
        <item x="91"/>
        <item x="13"/>
        <item x="83"/>
        <item x="56"/>
        <item x="29"/>
        <item x="74"/>
        <item x="98"/>
        <item x="103"/>
        <item x="9"/>
        <item x="79"/>
        <item x="80"/>
        <item x="77"/>
        <item x="69"/>
        <item x="92"/>
        <item x="47"/>
        <item x="99"/>
        <item x="52"/>
        <item x="18"/>
        <item x="60"/>
        <item x="63"/>
        <item x="37"/>
        <item x="62"/>
        <item x="86"/>
        <item x="32"/>
        <item x="31"/>
        <item x="89"/>
        <item x="97"/>
        <item x="30"/>
        <item x="84"/>
        <item x="76"/>
        <item x="70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Sipariş Sayısı" fld="4" subtotal="count" baseField="5" baseItem="0"/>
    <dataField name="Toplam Sipariş Tutarı" fld="11" baseField="5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D8037-6ABE-4B07-84F1-31E48EC44A77}" name="pvt-ŞehirAy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N14" firstHeaderRow="1" firstDataRow="2" firstDataCol="1"/>
  <pivotFields count="13">
    <pivotField numFmtId="22" showAll="0"/>
    <pivotField axis="axisCol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10">
        <item x="6"/>
        <item x="7"/>
        <item x="8"/>
        <item x="0"/>
        <item x="5"/>
        <item x="1"/>
        <item x="4"/>
        <item x="3"/>
        <item x="2"/>
        <item t="default"/>
      </items>
    </pivotField>
    <pivotField showAll="0">
      <items count="15">
        <item h="1" x="1"/>
        <item h="1" x="5"/>
        <item h="1" x="10"/>
        <item h="1" x="12"/>
        <item x="7"/>
        <item h="1" x="2"/>
        <item h="1" x="11"/>
        <item h="1" x="8"/>
        <item h="1" x="9"/>
        <item h="1" x="6"/>
        <item h="1" x="13"/>
        <item h="1" x="4"/>
        <item h="1" x="3"/>
        <item h="1" x="0"/>
        <item t="default"/>
      </items>
    </pivotField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Ortalama Toplam Tutar" fld="11" subtotal="average" baseField="7" baseItem="3" numFmtId="165"/>
  </dataFields>
  <conditionalFormats count="2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7" count="1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ACD49-F100-4925-931F-8ECB828D2991}" name="PivotTable1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E3:E4" firstHeaderRow="1" firstDataRow="1" firstDataCol="0"/>
  <pivotFields count="13">
    <pivotField numFmtId="2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6"/>
        <item x="7"/>
        <item x="8"/>
        <item x="0"/>
        <item x="5"/>
        <item x="1"/>
        <item x="4"/>
        <item x="3"/>
        <item x="2"/>
        <item t="default"/>
      </items>
    </pivotField>
    <pivotField showAll="0">
      <items count="15">
        <item h="1" x="1"/>
        <item h="1" x="5"/>
        <item h="1" x="10"/>
        <item h="1" x="12"/>
        <item x="7"/>
        <item h="1" x="2"/>
        <item h="1" x="11"/>
        <item h="1" x="8"/>
        <item h="1" x="9"/>
        <item h="1" x="6"/>
        <item h="1" x="13"/>
        <item h="1" x="4"/>
        <item h="1" x="3"/>
        <item h="1" x="0"/>
        <item t="default"/>
      </items>
    </pivotField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</pivotFields>
  <rowItems count="1">
    <i/>
  </rowItems>
  <colItems count="1">
    <i/>
  </colItems>
  <dataFields count="1">
    <dataField name="Toplam Ade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14E4A-2B66-4EF9-BD6E-CC6D17AB78C9}" name="PivotTable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C3:C4" firstHeaderRow="1" firstDataRow="1" firstDataCol="0"/>
  <pivotFields count="13">
    <pivotField numFmtId="2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6"/>
        <item x="7"/>
        <item x="8"/>
        <item x="0"/>
        <item x="5"/>
        <item x="1"/>
        <item x="4"/>
        <item x="3"/>
        <item x="2"/>
        <item t="default"/>
      </items>
    </pivotField>
    <pivotField showAll="0">
      <items count="15">
        <item h="1" x="1"/>
        <item h="1" x="5"/>
        <item h="1" x="10"/>
        <item h="1" x="12"/>
        <item x="7"/>
        <item h="1" x="2"/>
        <item h="1" x="11"/>
        <item h="1" x="8"/>
        <item h="1" x="9"/>
        <item h="1" x="6"/>
        <item h="1" x="13"/>
        <item h="1" x="4"/>
        <item h="1" x="3"/>
        <item h="1" x="0"/>
        <item t="default"/>
      </items>
    </pivotField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</pivotFields>
  <rowItems count="1">
    <i/>
  </rowItems>
  <colItems count="1">
    <i/>
  </colItems>
  <dataFields count="1">
    <dataField name="Say Toplam Tutar" fld="11" subtotal="count" baseField="0" baseItem="170235529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52BC4-BA45-4DE2-A2B3-FECD39433D96}" name="pvt-tekbakış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A4" firstHeaderRow="1" firstDataRow="1" firstDataCol="0"/>
  <pivotFields count="13">
    <pivotField numFmtId="2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6"/>
        <item x="7"/>
        <item x="8"/>
        <item x="0"/>
        <item x="5"/>
        <item x="1"/>
        <item x="4"/>
        <item x="3"/>
        <item x="2"/>
        <item t="default"/>
      </items>
    </pivotField>
    <pivotField showAll="0">
      <items count="15">
        <item h="1" x="1"/>
        <item h="1" x="5"/>
        <item h="1" x="10"/>
        <item h="1" x="12"/>
        <item x="7"/>
        <item h="1" x="2"/>
        <item h="1" x="11"/>
        <item h="1" x="8"/>
        <item h="1" x="9"/>
        <item h="1" x="6"/>
        <item h="1" x="13"/>
        <item h="1" x="4"/>
        <item h="1" x="3"/>
        <item h="1" x="0"/>
        <item t="default"/>
      </items>
    </pivotField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</pivotFields>
  <rowItems count="1">
    <i/>
  </rowItems>
  <colItems count="1">
    <i/>
  </colItems>
  <dataFields count="1">
    <dataField name="Toplam Toplam Tutar" fld="11" baseField="0" baseItem="1702355296" numFmtId="169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Tarih" xr10:uid="{38FD5870-9F29-4853-A2BC-E61F44BD5B14}" sourceName="Tarih">
  <pivotTables>
    <pivotTable tabId="2" name="pvt-siparişdurumu"/>
    <pivotTable tabId="10" name="PivotTable11"/>
    <pivotTable tabId="10" name="PivotTable6"/>
    <pivotTable tabId="10" name="pvt-tekbakış"/>
    <pivotTable tabId="6" name="PivotTable1"/>
    <pivotTable tabId="6" name="PivotTable2"/>
    <pivotTable tabId="3" name="pvt-müşteriprofili"/>
    <pivotTable tabId="8" name="pvt-ŞehirAy"/>
    <pivotTable tabId="5" name="pvt-aylıkürün"/>
  </pivotTables>
  <data>
    <tabular pivotCacheId="656050536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Durum" xr10:uid="{96484D1A-C9AC-4D13-A97B-8DB0913AF44C}" sourceName="Durum">
  <pivotTables>
    <pivotTable tabId="2" name="pvt-siparişdurumu"/>
    <pivotTable tabId="10" name="PivotTable11"/>
    <pivotTable tabId="10" name="PivotTable6"/>
    <pivotTable tabId="10" name="pvt-tekbakış"/>
    <pivotTable tabId="6" name="PivotTable1"/>
    <pivotTable tabId="6" name="PivotTable2"/>
    <pivotTable tabId="3" name="pvt-müşteriprofili"/>
    <pivotTable tabId="8" name="pvt-ŞehirAy"/>
    <pivotTable tabId="5" name="pvt-aylıkürün"/>
  </pivotTables>
  <data>
    <tabular pivotCacheId="656050536">
      <items count="5">
        <i x="3" s="1"/>
        <i x="0" s="1"/>
        <i x="4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Kargo_Firması" xr10:uid="{7E6A2330-09F0-4F4E-BF00-69283F3BBCC1}" sourceName="Kargo Firması">
  <pivotTables>
    <pivotTable tabId="2" name="pvt-siparişdurumu"/>
    <pivotTable tabId="10" name="PivotTable11"/>
    <pivotTable tabId="10" name="PivotTable6"/>
    <pivotTable tabId="10" name="pvt-tekbakış"/>
    <pivotTable tabId="6" name="PivotTable1"/>
    <pivotTable tabId="6" name="PivotTable2"/>
    <pivotTable tabId="3" name="pvt-müşteriprofili"/>
    <pivotTable tabId="8" name="pvt-ŞehirAy"/>
    <pivotTable tabId="5" name="pvt-aylıkürün"/>
  </pivotTables>
  <data>
    <tabular pivotCacheId="656050536">
      <items count="3"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Şehir" xr10:uid="{9FFC3B81-4039-400F-9FEC-18ADBE23FD79}" sourceName="Şehir">
  <pivotTables>
    <pivotTable tabId="2" name="pvt-siparişdurumu"/>
    <pivotTable tabId="10" name="PivotTable11"/>
    <pivotTable tabId="10" name="PivotTable6"/>
    <pivotTable tabId="10" name="pvt-tekbakış"/>
    <pivotTable tabId="6" name="PivotTable1"/>
    <pivotTable tabId="6" name="PivotTable2"/>
    <pivotTable tabId="3" name="pvt-müşteriprofili"/>
    <pivotTable tabId="8" name="pvt-ŞehirAy"/>
    <pivotTable tabId="5" name="pvt-aylıkürün"/>
  </pivotTables>
  <data>
    <tabular pivotCacheId="656050536">
      <items count="9">
        <i x="6" s="1"/>
        <i x="7" s="1"/>
        <i x="8" s="1"/>
        <i x="0" s="1"/>
        <i x="5" s="1"/>
        <i x="1" s="1"/>
        <i x="4" s="1"/>
        <i x="3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" xr10:uid="{32636377-6EB8-47A2-A6D5-65E8F706CB95}" sourceName="Ürün">
  <pivotTables>
    <pivotTable tabId="2" name="pvt-siparişdurumu"/>
    <pivotTable tabId="10" name="PivotTable11"/>
    <pivotTable tabId="10" name="PivotTable6"/>
    <pivotTable tabId="10" name="pvt-tekbakış"/>
    <pivotTable tabId="6" name="PivotTable1"/>
    <pivotTable tabId="6" name="PivotTable2"/>
    <pivotTable tabId="3" name="pvt-müşteriprofili"/>
    <pivotTable tabId="8" name="pvt-ŞehirAy"/>
    <pivotTable tabId="5" name="pvt-aylıkürün"/>
  </pivotTables>
  <data>
    <tabular pivotCacheId="656050536">
      <items count="14">
        <i x="1"/>
        <i x="5"/>
        <i x="10"/>
        <i x="12"/>
        <i x="7" s="1"/>
        <i x="2"/>
        <i x="11"/>
        <i x="8"/>
        <i x="9"/>
        <i x="6"/>
        <i x="13"/>
        <i x="4"/>
        <i x="3"/>
        <i x="0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üşteri_Profili" xr10:uid="{1819838F-4C88-4ECE-BE54-58FF583397C1}" sourceName="Müşteri Profili">
  <pivotTables>
    <pivotTable tabId="2" name="pvt-siparişdurumu"/>
    <pivotTable tabId="10" name="PivotTable11"/>
    <pivotTable tabId="10" name="PivotTable6"/>
    <pivotTable tabId="10" name="pvt-tekbakış"/>
    <pivotTable tabId="6" name="PivotTable1"/>
    <pivotTable tabId="6" name="PivotTable2"/>
    <pivotTable tabId="3" name="pvt-müşteriprofili"/>
    <pivotTable tabId="8" name="pvt-ŞehirAy"/>
    <pivotTable tabId="5" name="pvt-aylıkürün"/>
  </pivotTables>
  <data>
    <tabular pivotCacheId="656050536">
      <items count="3">
        <i x="1" s="1"/>
        <i x="2" s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rih" xr10:uid="{2A03551A-5F3B-4280-89AA-6CECCBB9AA75}" cache="Dilimleyici_Tarih" caption="Tarih" columnCount="4" style="SlicerStyleOther2" rowHeight="234950"/>
  <slicer name="Durum" xr10:uid="{BF46FB00-C0CE-4A40-9A7F-523DE6F39A67}" cache="Dilimleyici_Durum" caption="Durum" columnCount="5" style="SlicerStyleLight6" rowHeight="234950"/>
  <slicer name="Kargo Firması" xr10:uid="{2BB9D0E0-4E5A-4950-A1C4-6565AC39D580}" cache="Dilimleyici_Kargo_Firması" caption="Kargo Firması" columnCount="3" style="SlicerStyleLight4" rowHeight="234950"/>
  <slicer name="Şehir" xr10:uid="{15B44E83-8B17-4C28-B117-4A285B919333}" cache="Dilimleyici_Şehir" caption="Şehir" columnCount="5" style="SlicerStyleLight4" rowHeight="234950"/>
  <slicer name="Ürün" xr10:uid="{82601CBC-F07F-457F-99B7-6766251B0ED9}" cache="Dilimleyici_Ürün" caption="Ürün" columnCount="7" style="SlicerStyleLight6" rowHeight="234950"/>
  <slicer name="Müşteri Profili" xr10:uid="{78D19B4A-19C3-4A23-9732-C731E36EF1B4}" cache="Dilimleyici_Müşteri_Profili" caption="Müşteri Profili" columnCount="3" style="SlicerStyleLight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iparişlerTablosu" displayName="SiparişlerTablosu" ref="A1:M914" totalsRowShown="0">
  <autoFilter ref="A1:M914" xr:uid="{00000000-0009-0000-0100-000001000000}"/>
  <tableColumns count="13">
    <tableColumn id="1" xr3:uid="{00000000-0010-0000-0000-000001000000}" name="Tarih Saat" dataDxfId="25"/>
    <tableColumn id="15" xr3:uid="{00000000-0010-0000-0000-00000F000000}" name="Tarih" dataDxfId="24"/>
    <tableColumn id="14" xr3:uid="{00000000-0010-0000-0000-00000E000000}" name="Saat" dataDxfId="23"/>
    <tableColumn id="8" xr3:uid="{00000000-0010-0000-0000-000008000000}" name="Durum" dataDxfId="22"/>
    <tableColumn id="2" xr3:uid="{00000000-0010-0000-0000-000002000000}" name="İşlem Kodu"/>
    <tableColumn id="17" xr3:uid="{00000000-0010-0000-0000-000011000000}" name="Kargo Firması" dataDxfId="21">
      <calculatedColumnFormula>VLOOKUP(SiparişlerTablosu[[#This Row],[İşlem Kodu]],'[1]kod-kargo'!$A:$B,2,)</calculatedColumnFormula>
    </tableColumn>
    <tableColumn id="11" xr3:uid="{00000000-0010-0000-0000-00000B000000}" name="İsim Soyisim"/>
    <tableColumn id="5" xr3:uid="{00000000-0010-0000-0000-000005000000}" name="Şehir"/>
    <tableColumn id="6" xr3:uid="{00000000-0010-0000-0000-000006000000}" name="Ürün"/>
    <tableColumn id="7" xr3:uid="{00000000-0010-0000-0000-000007000000}" name="Adet"/>
    <tableColumn id="19" xr3:uid="{00000000-0010-0000-0000-000013000000}" name="Birim Fyat" dataDxfId="20">
      <calculatedColumnFormula>INDEX([2]Ürün_Fiyatları!$A$2:$B$16,MATCH(SiparişlerTablosu[[#This Row],[Ürün]],[2]Ürün_Fiyatları!$B$1:$B$16,0),1)</calculatedColumnFormula>
    </tableColumn>
    <tableColumn id="20" xr3:uid="{00000000-0010-0000-0000-000014000000}" name="Toplam Tutar" dataDxfId="19">
      <calculatedColumnFormula>SiparişlerTablosu[[#This Row],[Adet]]*SiparişlerTablosu[[#This Row],[Birim Fyat]]</calculatedColumnFormula>
    </tableColumn>
    <tableColumn id="21" xr3:uid="{00000000-0010-0000-0000-000015000000}" name="Müşteri Profili" dataDxfId="18">
      <calculatedColumnFormula>IF(SiparişlerTablosu[[#This Row],[Toplam Tutar]]&gt;20000,"premium",IF(SiparişlerTablosu[[#This Row],[Toplam Tutar]]&gt;10000,"gold","silver"))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A3CC-F8C6-4583-B4C7-8EA1B2AE8AB4}">
  <dimension ref="A1"/>
  <sheetViews>
    <sheetView showGridLines="0" zoomScale="70" zoomScaleNormal="70" workbookViewId="0">
      <selection activeCell="AJ52" sqref="AJ52"/>
    </sheetView>
  </sheetViews>
  <sheetFormatPr defaultColWidth="3.44140625" defaultRowHeight="14.4" x14ac:dyDescent="0.3"/>
  <sheetData/>
  <pageMargins left="0.7" right="0.7" top="0.75" bottom="0.75" header="0.3" footer="0.3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4"/>
  <sheetViews>
    <sheetView topLeftCell="A140" workbookViewId="0">
      <selection activeCell="B14" sqref="B14"/>
    </sheetView>
  </sheetViews>
  <sheetFormatPr defaultRowHeight="14.4" x14ac:dyDescent="0.3"/>
  <cols>
    <col min="1" max="1" width="15.21875" bestFit="1" customWidth="1"/>
    <col min="2" max="2" width="15.21875" style="3" customWidth="1"/>
    <col min="3" max="3" width="15.21875" customWidth="1"/>
    <col min="4" max="4" width="11.5546875" bestFit="1" customWidth="1"/>
    <col min="5" max="5" width="11.77734375" customWidth="1"/>
    <col min="7" max="7" width="13.5546875" customWidth="1"/>
    <col min="8" max="9" width="8.88671875" customWidth="1"/>
    <col min="10" max="10" width="7.21875" customWidth="1"/>
    <col min="11" max="11" width="14.44140625" bestFit="1" customWidth="1"/>
    <col min="12" max="13" width="15" bestFit="1" customWidth="1"/>
  </cols>
  <sheetData>
    <row r="1" spans="1:13" x14ac:dyDescent="0.3">
      <c r="A1" t="s">
        <v>0</v>
      </c>
      <c r="B1" s="3" t="s">
        <v>1828</v>
      </c>
      <c r="C1" t="s">
        <v>1829</v>
      </c>
      <c r="D1" t="s">
        <v>5</v>
      </c>
      <c r="E1" t="s">
        <v>1</v>
      </c>
      <c r="F1" t="s">
        <v>1830</v>
      </c>
      <c r="G1" t="s">
        <v>1157</v>
      </c>
      <c r="H1" t="s">
        <v>2</v>
      </c>
      <c r="I1" t="s">
        <v>3</v>
      </c>
      <c r="J1" t="s">
        <v>4</v>
      </c>
      <c r="K1" t="s">
        <v>1833</v>
      </c>
      <c r="L1" t="s">
        <v>1832</v>
      </c>
      <c r="M1" t="s">
        <v>1831</v>
      </c>
    </row>
    <row r="2" spans="1:13" x14ac:dyDescent="0.3">
      <c r="A2" s="1">
        <v>43959.92083333333</v>
      </c>
      <c r="B2" s="3">
        <v>43959</v>
      </c>
      <c r="C2" s="2">
        <v>0.92083333333333339</v>
      </c>
      <c r="D2" t="s">
        <v>10</v>
      </c>
      <c r="E2" t="s">
        <v>6</v>
      </c>
      <c r="F2" t="str">
        <f>VLOOKUP(SiparişlerTablosu[[#This Row],[İşlem Kodu]],'[1]kod-kargo'!$A:$B,2,)</f>
        <v>PTT Kargo</v>
      </c>
      <c r="G2" t="s">
        <v>7</v>
      </c>
      <c r="H2" t="s">
        <v>8</v>
      </c>
      <c r="I2" t="s">
        <v>9</v>
      </c>
      <c r="J2">
        <v>8</v>
      </c>
      <c r="K2">
        <f>INDEX([2]Ürün_Fiyatları!$A$2:$B$16,MATCH(SiparişlerTablosu[[#This Row],[Ürün]],[2]Ürün_Fiyatları!$B$1:$B$16,0),1)</f>
        <v>25</v>
      </c>
      <c r="L2">
        <f>SiparişlerTablosu[[#This Row],[Adet]]*SiparişlerTablosu[[#This Row],[Birim Fyat]]</f>
        <v>200</v>
      </c>
      <c r="M2" t="str">
        <f>IF(SiparişlerTablosu[[#This Row],[Toplam Tutar]]&gt;20000,"premium",IF(SiparişlerTablosu[[#This Row],[Toplam Tutar]]&gt;10000,"gold","silver"))</f>
        <v>silver</v>
      </c>
    </row>
    <row r="3" spans="1:13" x14ac:dyDescent="0.3">
      <c r="A3" s="1">
        <v>43978.839583333334</v>
      </c>
      <c r="B3" s="3">
        <v>43978</v>
      </c>
      <c r="C3" s="2">
        <v>0.83958333333333324</v>
      </c>
      <c r="D3" t="s">
        <v>14</v>
      </c>
      <c r="E3" t="s">
        <v>11</v>
      </c>
      <c r="F3" t="str">
        <f>VLOOKUP(SiparişlerTablosu[[#This Row],[İşlem Kodu]],'[1]kod-kargo'!$A:$B,2,)</f>
        <v>PTT Kargo</v>
      </c>
      <c r="G3" t="s">
        <v>1158</v>
      </c>
      <c r="H3" t="s">
        <v>12</v>
      </c>
      <c r="I3" t="s">
        <v>13</v>
      </c>
      <c r="J3">
        <v>5</v>
      </c>
      <c r="K3">
        <f>INDEX([2]Ürün_Fiyatları!$A$2:$B$16,MATCH(SiparişlerTablosu[[#This Row],[Ürün]],[2]Ürün_Fiyatları!$B$1:$B$16,0),1)</f>
        <v>36</v>
      </c>
      <c r="L3">
        <f>SiparişlerTablosu[[#This Row],[Adet]]*SiparişlerTablosu[[#This Row],[Birim Fyat]]</f>
        <v>180</v>
      </c>
      <c r="M3" t="str">
        <f>IF(SiparişlerTablosu[[#This Row],[Toplam Tutar]]&gt;20000,"premium",IF(SiparişlerTablosu[[#This Row],[Toplam Tutar]]&gt;10000,"gold","silver"))</f>
        <v>silver</v>
      </c>
    </row>
    <row r="4" spans="1:13" x14ac:dyDescent="0.3">
      <c r="A4" s="1">
        <v>44106.917361111111</v>
      </c>
      <c r="B4" s="3">
        <v>44106</v>
      </c>
      <c r="C4" s="2">
        <v>0.91736111111111107</v>
      </c>
      <c r="D4" t="s">
        <v>10</v>
      </c>
      <c r="E4" t="s">
        <v>15</v>
      </c>
      <c r="F4" t="str">
        <f>VLOOKUP(SiparişlerTablosu[[#This Row],[İşlem Kodu]],'[1]kod-kargo'!$A:$B,2,)</f>
        <v>PTT Kargo</v>
      </c>
      <c r="G4" t="s">
        <v>16</v>
      </c>
      <c r="H4" t="s">
        <v>17</v>
      </c>
      <c r="I4" t="s">
        <v>18</v>
      </c>
      <c r="J4">
        <v>3</v>
      </c>
      <c r="K4">
        <f>INDEX([2]Ürün_Fiyatları!$A$2:$B$16,MATCH(SiparişlerTablosu[[#This Row],[Ürün]],[2]Ürün_Fiyatları!$B$1:$B$16,0),1)</f>
        <v>75</v>
      </c>
      <c r="L4">
        <f>SiparişlerTablosu[[#This Row],[Adet]]*SiparişlerTablosu[[#This Row],[Birim Fyat]]</f>
        <v>225</v>
      </c>
      <c r="M4" t="str">
        <f>IF(SiparişlerTablosu[[#This Row],[Toplam Tutar]]&gt;20000,"premium",IF(SiparişlerTablosu[[#This Row],[Toplam Tutar]]&gt;10000,"gold","silver"))</f>
        <v>silver</v>
      </c>
    </row>
    <row r="5" spans="1:13" x14ac:dyDescent="0.3">
      <c r="A5" s="1">
        <v>44107.436111111114</v>
      </c>
      <c r="B5" s="3">
        <v>44107</v>
      </c>
      <c r="C5" s="2">
        <v>0.43611111111111112</v>
      </c>
      <c r="D5" t="s">
        <v>10</v>
      </c>
      <c r="E5" t="s">
        <v>19</v>
      </c>
      <c r="F5" t="str">
        <f>VLOOKUP(SiparişlerTablosu[[#This Row],[İşlem Kodu]],'[1]kod-kargo'!$A:$B,2,)</f>
        <v>PTT Kargo</v>
      </c>
      <c r="G5" t="s">
        <v>1159</v>
      </c>
      <c r="H5" t="s">
        <v>12</v>
      </c>
      <c r="I5" t="s">
        <v>20</v>
      </c>
      <c r="J5">
        <v>8</v>
      </c>
      <c r="K5">
        <f>INDEX([2]Ürün_Fiyatları!$A$2:$B$16,MATCH(SiparişlerTablosu[[#This Row],[Ürün]],[2]Ürün_Fiyatları!$B$1:$B$16,0),1)</f>
        <v>850</v>
      </c>
      <c r="L5">
        <f>SiparişlerTablosu[[#This Row],[Adet]]*SiparişlerTablosu[[#This Row],[Birim Fyat]]</f>
        <v>6800</v>
      </c>
      <c r="M5" t="str">
        <f>IF(SiparişlerTablosu[[#This Row],[Toplam Tutar]]&gt;20000,"premium",IF(SiparişlerTablosu[[#This Row],[Toplam Tutar]]&gt;10000,"gold","silver"))</f>
        <v>silver</v>
      </c>
    </row>
    <row r="6" spans="1:13" x14ac:dyDescent="0.3">
      <c r="A6" s="1">
        <v>44077.685416666667</v>
      </c>
      <c r="B6" s="3">
        <v>44077</v>
      </c>
      <c r="C6" s="2">
        <v>0.68541666666666667</v>
      </c>
      <c r="D6" t="s">
        <v>10</v>
      </c>
      <c r="E6" t="s">
        <v>21</v>
      </c>
      <c r="F6" t="str">
        <f>VLOOKUP(SiparişlerTablosu[[#This Row],[İşlem Kodu]],'[1]kod-kargo'!$A:$B,2,)</f>
        <v>Yurtiçi</v>
      </c>
      <c r="G6" t="s">
        <v>1160</v>
      </c>
      <c r="H6" t="s">
        <v>22</v>
      </c>
      <c r="I6" t="s">
        <v>1155</v>
      </c>
      <c r="J6">
        <v>7</v>
      </c>
      <c r="K6">
        <f>INDEX([2]Ürün_Fiyatları!$A$2:$B$16,MATCH(SiparişlerTablosu[[#This Row],[Ürün]],[2]Ürün_Fiyatları!$B$1:$B$16,0),1)</f>
        <v>620</v>
      </c>
      <c r="L6">
        <f>SiparişlerTablosu[[#This Row],[Adet]]*SiparişlerTablosu[[#This Row],[Birim Fyat]]</f>
        <v>4340</v>
      </c>
      <c r="M6" t="str">
        <f>IF(SiparişlerTablosu[[#This Row],[Toplam Tutar]]&gt;20000,"premium",IF(SiparişlerTablosu[[#This Row],[Toplam Tutar]]&gt;10000,"gold","silver"))</f>
        <v>silver</v>
      </c>
    </row>
    <row r="7" spans="1:13" x14ac:dyDescent="0.3">
      <c r="A7" s="1">
        <v>44151.808333333334</v>
      </c>
      <c r="B7" s="3">
        <v>44151</v>
      </c>
      <c r="C7" s="2">
        <v>0.80833333333333324</v>
      </c>
      <c r="D7" t="s">
        <v>14</v>
      </c>
      <c r="E7" t="s">
        <v>23</v>
      </c>
      <c r="F7" t="str">
        <f>VLOOKUP(SiparişlerTablosu[[#This Row],[İşlem Kodu]],'[1]kod-kargo'!$A:$B,2,)</f>
        <v>PTT Kargo</v>
      </c>
      <c r="G7" t="s">
        <v>1161</v>
      </c>
      <c r="H7" t="s">
        <v>17</v>
      </c>
      <c r="I7" t="s">
        <v>24</v>
      </c>
      <c r="J7">
        <v>10</v>
      </c>
      <c r="K7">
        <f>INDEX([2]Ürün_Fiyatları!$A$2:$B$16,MATCH(SiparişlerTablosu[[#This Row],[Ürün]],[2]Ürün_Fiyatları!$B$1:$B$16,0),1)</f>
        <v>950</v>
      </c>
      <c r="L7">
        <f>SiparişlerTablosu[[#This Row],[Adet]]*SiparişlerTablosu[[#This Row],[Birim Fyat]]</f>
        <v>9500</v>
      </c>
      <c r="M7" t="str">
        <f>IF(SiparişlerTablosu[[#This Row],[Toplam Tutar]]&gt;20000,"premium",IF(SiparişlerTablosu[[#This Row],[Toplam Tutar]]&gt;10000,"gold","silver"))</f>
        <v>silver</v>
      </c>
    </row>
    <row r="8" spans="1:13" x14ac:dyDescent="0.3">
      <c r="A8" s="1">
        <v>44176.921527777777</v>
      </c>
      <c r="B8" s="3">
        <v>44176</v>
      </c>
      <c r="C8" s="2">
        <v>0.92152777777777783</v>
      </c>
      <c r="D8" t="s">
        <v>10</v>
      </c>
      <c r="E8" t="s">
        <v>25</v>
      </c>
      <c r="F8" t="str">
        <f>VLOOKUP(SiparişlerTablosu[[#This Row],[İşlem Kodu]],'[1]kod-kargo'!$A:$B,2,)</f>
        <v>MNG</v>
      </c>
      <c r="G8" t="s">
        <v>1162</v>
      </c>
      <c r="H8" t="s">
        <v>12</v>
      </c>
      <c r="I8" t="s">
        <v>26</v>
      </c>
      <c r="J8">
        <v>6</v>
      </c>
      <c r="K8">
        <f>INDEX([2]Ürün_Fiyatları!$A$2:$B$16,MATCH(SiparişlerTablosu[[#This Row],[Ürün]],[2]Ürün_Fiyatları!$B$1:$B$16,0),1)</f>
        <v>2400</v>
      </c>
      <c r="L8">
        <f>SiparişlerTablosu[[#This Row],[Adet]]*SiparişlerTablosu[[#This Row],[Birim Fyat]]</f>
        <v>14400</v>
      </c>
      <c r="M8" t="str">
        <f>IF(SiparişlerTablosu[[#This Row],[Toplam Tutar]]&gt;20000,"premium",IF(SiparişlerTablosu[[#This Row],[Toplam Tutar]]&gt;10000,"gold","silver"))</f>
        <v>gold</v>
      </c>
    </row>
    <row r="9" spans="1:13" x14ac:dyDescent="0.3">
      <c r="A9" s="1">
        <v>44167.954861111109</v>
      </c>
      <c r="B9" s="3">
        <v>44167</v>
      </c>
      <c r="C9" s="2">
        <v>0.95486111111111116</v>
      </c>
      <c r="D9" t="s">
        <v>14</v>
      </c>
      <c r="E9" t="s">
        <v>27</v>
      </c>
      <c r="F9" t="str">
        <f>VLOOKUP(SiparişlerTablosu[[#This Row],[İşlem Kodu]],'[1]kod-kargo'!$A:$B,2,)</f>
        <v>MNG</v>
      </c>
      <c r="G9" t="s">
        <v>28</v>
      </c>
      <c r="H9" t="s">
        <v>17</v>
      </c>
      <c r="I9" t="s">
        <v>1155</v>
      </c>
      <c r="J9">
        <v>9</v>
      </c>
      <c r="K9">
        <f>INDEX([2]Ürün_Fiyatları!$A$2:$B$16,MATCH(SiparişlerTablosu[[#This Row],[Ürün]],[2]Ürün_Fiyatları!$B$1:$B$16,0),1)</f>
        <v>620</v>
      </c>
      <c r="L9">
        <f>SiparişlerTablosu[[#This Row],[Adet]]*SiparişlerTablosu[[#This Row],[Birim Fyat]]</f>
        <v>5580</v>
      </c>
      <c r="M9" t="str">
        <f>IF(SiparişlerTablosu[[#This Row],[Toplam Tutar]]&gt;20000,"premium",IF(SiparişlerTablosu[[#This Row],[Toplam Tutar]]&gt;10000,"gold","silver"))</f>
        <v>silver</v>
      </c>
    </row>
    <row r="10" spans="1:13" x14ac:dyDescent="0.3">
      <c r="A10" s="1">
        <v>44086.736805555556</v>
      </c>
      <c r="B10" s="3">
        <v>44086</v>
      </c>
      <c r="C10" s="2">
        <v>0.7368055555555556</v>
      </c>
      <c r="D10" t="s">
        <v>1156</v>
      </c>
      <c r="E10" t="s">
        <v>29</v>
      </c>
      <c r="F10" t="str">
        <f>VLOOKUP(SiparişlerTablosu[[#This Row],[İşlem Kodu]],'[1]kod-kargo'!$A:$B,2,)</f>
        <v>Yurtiçi</v>
      </c>
      <c r="G10" t="s">
        <v>1163</v>
      </c>
      <c r="H10" t="s">
        <v>8</v>
      </c>
      <c r="I10" t="s">
        <v>20</v>
      </c>
      <c r="J10">
        <v>6</v>
      </c>
      <c r="K10">
        <f>INDEX([2]Ürün_Fiyatları!$A$2:$B$16,MATCH(SiparişlerTablosu[[#This Row],[Ürün]],[2]Ürün_Fiyatları!$B$1:$B$16,0),1)</f>
        <v>850</v>
      </c>
      <c r="L10">
        <f>SiparişlerTablosu[[#This Row],[Adet]]*SiparişlerTablosu[[#This Row],[Birim Fyat]]</f>
        <v>5100</v>
      </c>
      <c r="M10" t="str">
        <f>IF(SiparişlerTablosu[[#This Row],[Toplam Tutar]]&gt;20000,"premium",IF(SiparişlerTablosu[[#This Row],[Toplam Tutar]]&gt;10000,"gold","silver"))</f>
        <v>silver</v>
      </c>
    </row>
    <row r="11" spans="1:13" x14ac:dyDescent="0.3">
      <c r="A11" s="1">
        <v>44114.472222222219</v>
      </c>
      <c r="B11" s="3">
        <v>44114</v>
      </c>
      <c r="C11" s="2">
        <v>0.47222222222222227</v>
      </c>
      <c r="D11" t="s">
        <v>10</v>
      </c>
      <c r="E11" t="s">
        <v>30</v>
      </c>
      <c r="F11" t="str">
        <f>VLOOKUP(SiparişlerTablosu[[#This Row],[İşlem Kodu]],'[1]kod-kargo'!$A:$B,2,)</f>
        <v>PTT Kargo</v>
      </c>
      <c r="G11" t="s">
        <v>1164</v>
      </c>
      <c r="H11" t="s">
        <v>31</v>
      </c>
      <c r="I11" t="s">
        <v>26</v>
      </c>
      <c r="J11">
        <v>10</v>
      </c>
      <c r="K11">
        <f>INDEX([2]Ürün_Fiyatları!$A$2:$B$16,MATCH(SiparişlerTablosu[[#This Row],[Ürün]],[2]Ürün_Fiyatları!$B$1:$B$16,0),1)</f>
        <v>2400</v>
      </c>
      <c r="L11">
        <f>SiparişlerTablosu[[#This Row],[Adet]]*SiparişlerTablosu[[#This Row],[Birim Fyat]]</f>
        <v>24000</v>
      </c>
      <c r="M11" t="str">
        <f>IF(SiparişlerTablosu[[#This Row],[Toplam Tutar]]&gt;20000,"premium",IF(SiparişlerTablosu[[#This Row],[Toplam Tutar]]&gt;10000,"gold","silver"))</f>
        <v>premium</v>
      </c>
    </row>
    <row r="12" spans="1:13" x14ac:dyDescent="0.3">
      <c r="A12" s="1">
        <v>44001.555555555555</v>
      </c>
      <c r="B12" s="3">
        <v>44001</v>
      </c>
      <c r="C12" s="2">
        <v>0.55555555555555558</v>
      </c>
      <c r="D12" t="s">
        <v>1156</v>
      </c>
      <c r="E12" t="s">
        <v>32</v>
      </c>
      <c r="F12" t="str">
        <f>VLOOKUP(SiparişlerTablosu[[#This Row],[İşlem Kodu]],'[1]kod-kargo'!$A:$B,2,)</f>
        <v>Yurtiçi</v>
      </c>
      <c r="G12" t="s">
        <v>1165</v>
      </c>
      <c r="H12" t="s">
        <v>12</v>
      </c>
      <c r="I12" t="s">
        <v>24</v>
      </c>
      <c r="J12">
        <v>8</v>
      </c>
      <c r="K12">
        <f>INDEX([2]Ürün_Fiyatları!$A$2:$B$16,MATCH(SiparişlerTablosu[[#This Row],[Ürün]],[2]Ürün_Fiyatları!$B$1:$B$16,0),1)</f>
        <v>950</v>
      </c>
      <c r="L12">
        <f>SiparişlerTablosu[[#This Row],[Adet]]*SiparişlerTablosu[[#This Row],[Birim Fyat]]</f>
        <v>7600</v>
      </c>
      <c r="M12" t="str">
        <f>IF(SiparişlerTablosu[[#This Row],[Toplam Tutar]]&gt;20000,"premium",IF(SiparişlerTablosu[[#This Row],[Toplam Tutar]]&gt;10000,"gold","silver"))</f>
        <v>silver</v>
      </c>
    </row>
    <row r="13" spans="1:13" x14ac:dyDescent="0.3">
      <c r="A13" s="1">
        <v>44100.542361111111</v>
      </c>
      <c r="B13" s="3">
        <v>44100</v>
      </c>
      <c r="C13" s="2">
        <v>0.54236111111111118</v>
      </c>
      <c r="D13" t="s">
        <v>1156</v>
      </c>
      <c r="E13" t="s">
        <v>33</v>
      </c>
      <c r="F13" t="str">
        <f>VLOOKUP(SiparişlerTablosu[[#This Row],[İşlem Kodu]],'[1]kod-kargo'!$A:$B,2,)</f>
        <v>MNG</v>
      </c>
      <c r="G13" t="s">
        <v>1166</v>
      </c>
      <c r="H13" t="s">
        <v>12</v>
      </c>
      <c r="I13" t="s">
        <v>18</v>
      </c>
      <c r="J13">
        <v>10</v>
      </c>
      <c r="K13">
        <f>INDEX([2]Ürün_Fiyatları!$A$2:$B$16,MATCH(SiparişlerTablosu[[#This Row],[Ürün]],[2]Ürün_Fiyatları!$B$1:$B$16,0),1)</f>
        <v>75</v>
      </c>
      <c r="L13">
        <f>SiparişlerTablosu[[#This Row],[Adet]]*SiparişlerTablosu[[#This Row],[Birim Fyat]]</f>
        <v>750</v>
      </c>
      <c r="M13" t="str">
        <f>IF(SiparişlerTablosu[[#This Row],[Toplam Tutar]]&gt;20000,"premium",IF(SiparişlerTablosu[[#This Row],[Toplam Tutar]]&gt;10000,"gold","silver"))</f>
        <v>silver</v>
      </c>
    </row>
    <row r="14" spans="1:13" x14ac:dyDescent="0.3">
      <c r="A14" s="1">
        <v>43937.948611111111</v>
      </c>
      <c r="B14" s="3">
        <v>43937</v>
      </c>
      <c r="C14" s="2">
        <v>0.94861111111111107</v>
      </c>
      <c r="D14" t="s">
        <v>1156</v>
      </c>
      <c r="E14" t="s">
        <v>34</v>
      </c>
      <c r="F14" t="str">
        <f>VLOOKUP(SiparişlerTablosu[[#This Row],[İşlem Kodu]],'[1]kod-kargo'!$A:$B,2,)</f>
        <v>MNG</v>
      </c>
      <c r="G14" t="s">
        <v>1167</v>
      </c>
      <c r="H14" t="s">
        <v>22</v>
      </c>
      <c r="I14" t="s">
        <v>13</v>
      </c>
      <c r="J14">
        <v>9</v>
      </c>
      <c r="K14">
        <f>INDEX([2]Ürün_Fiyatları!$A$2:$B$16,MATCH(SiparişlerTablosu[[#This Row],[Ürün]],[2]Ürün_Fiyatları!$B$1:$B$16,0),1)</f>
        <v>36</v>
      </c>
      <c r="L14">
        <f>SiparişlerTablosu[[#This Row],[Adet]]*SiparişlerTablosu[[#This Row],[Birim Fyat]]</f>
        <v>324</v>
      </c>
      <c r="M14" t="str">
        <f>IF(SiparişlerTablosu[[#This Row],[Toplam Tutar]]&gt;20000,"premium",IF(SiparişlerTablosu[[#This Row],[Toplam Tutar]]&gt;10000,"gold","silver"))</f>
        <v>silver</v>
      </c>
    </row>
    <row r="15" spans="1:13" x14ac:dyDescent="0.3">
      <c r="A15" s="1">
        <v>43884.540277777778</v>
      </c>
      <c r="B15" s="3">
        <v>43884</v>
      </c>
      <c r="C15" s="2">
        <v>0.54027777777777775</v>
      </c>
      <c r="D15" t="s">
        <v>1156</v>
      </c>
      <c r="E15" t="s">
        <v>35</v>
      </c>
      <c r="F15" t="str">
        <f>VLOOKUP(SiparişlerTablosu[[#This Row],[İşlem Kodu]],'[1]kod-kargo'!$A:$B,2,)</f>
        <v>MNG</v>
      </c>
      <c r="G15" t="s">
        <v>1168</v>
      </c>
      <c r="H15" t="s">
        <v>1154</v>
      </c>
      <c r="I15" t="s">
        <v>36</v>
      </c>
      <c r="J15">
        <v>5</v>
      </c>
      <c r="K15">
        <f>INDEX([2]Ürün_Fiyatları!$A$2:$B$16,MATCH(SiparişlerTablosu[[#This Row],[Ürün]],[2]Ürün_Fiyatları!$B$1:$B$16,0),1)</f>
        <v>3520</v>
      </c>
      <c r="L15">
        <f>SiparişlerTablosu[[#This Row],[Adet]]*SiparişlerTablosu[[#This Row],[Birim Fyat]]</f>
        <v>17600</v>
      </c>
      <c r="M15" t="str">
        <f>IF(SiparişlerTablosu[[#This Row],[Toplam Tutar]]&gt;20000,"premium",IF(SiparişlerTablosu[[#This Row],[Toplam Tutar]]&gt;10000,"gold","silver"))</f>
        <v>gold</v>
      </c>
    </row>
    <row r="16" spans="1:13" x14ac:dyDescent="0.3">
      <c r="A16" s="1">
        <v>44094.931250000001</v>
      </c>
      <c r="B16" s="3">
        <v>44094</v>
      </c>
      <c r="C16" s="2">
        <v>0.93125000000000002</v>
      </c>
      <c r="D16" t="s">
        <v>1156</v>
      </c>
      <c r="E16" t="s">
        <v>37</v>
      </c>
      <c r="F16" t="str">
        <f>VLOOKUP(SiparişlerTablosu[[#This Row],[İşlem Kodu]],'[1]kod-kargo'!$A:$B,2,)</f>
        <v>MNG</v>
      </c>
      <c r="G16" t="s">
        <v>1169</v>
      </c>
      <c r="H16" t="s">
        <v>38</v>
      </c>
      <c r="I16" t="s">
        <v>39</v>
      </c>
      <c r="J16">
        <v>3</v>
      </c>
      <c r="K16">
        <f>INDEX([2]Ürün_Fiyatları!$A$2:$B$16,MATCH(SiparişlerTablosu[[#This Row],[Ürün]],[2]Ürün_Fiyatları!$B$1:$B$16,0),1)</f>
        <v>230</v>
      </c>
      <c r="L16">
        <f>SiparişlerTablosu[[#This Row],[Adet]]*SiparişlerTablosu[[#This Row],[Birim Fyat]]</f>
        <v>690</v>
      </c>
      <c r="M16" t="str">
        <f>IF(SiparişlerTablosu[[#This Row],[Toplam Tutar]]&gt;20000,"premium",IF(SiparişlerTablosu[[#This Row],[Toplam Tutar]]&gt;10000,"gold","silver"))</f>
        <v>silver</v>
      </c>
    </row>
    <row r="17" spans="1:13" x14ac:dyDescent="0.3">
      <c r="A17" s="1">
        <v>43985.616666666669</v>
      </c>
      <c r="B17" s="3">
        <v>43985</v>
      </c>
      <c r="C17" s="2">
        <v>0.6166666666666667</v>
      </c>
      <c r="D17" t="s">
        <v>1156</v>
      </c>
      <c r="E17" t="s">
        <v>40</v>
      </c>
      <c r="F17" t="str">
        <f>VLOOKUP(SiparişlerTablosu[[#This Row],[İşlem Kodu]],'[1]kod-kargo'!$A:$B,2,)</f>
        <v>Yurtiçi</v>
      </c>
      <c r="G17" t="s">
        <v>1170</v>
      </c>
      <c r="H17" t="s">
        <v>8</v>
      </c>
      <c r="I17" t="s">
        <v>13</v>
      </c>
      <c r="J17">
        <v>4</v>
      </c>
      <c r="K17">
        <f>INDEX([2]Ürün_Fiyatları!$A$2:$B$16,MATCH(SiparişlerTablosu[[#This Row],[Ürün]],[2]Ürün_Fiyatları!$B$1:$B$16,0),1)</f>
        <v>36</v>
      </c>
      <c r="L17">
        <f>SiparişlerTablosu[[#This Row],[Adet]]*SiparişlerTablosu[[#This Row],[Birim Fyat]]</f>
        <v>144</v>
      </c>
      <c r="M17" t="str">
        <f>IF(SiparişlerTablosu[[#This Row],[Toplam Tutar]]&gt;20000,"premium",IF(SiparişlerTablosu[[#This Row],[Toplam Tutar]]&gt;10000,"gold","silver"))</f>
        <v>silver</v>
      </c>
    </row>
    <row r="18" spans="1:13" x14ac:dyDescent="0.3">
      <c r="A18" s="1">
        <v>43949.919444444444</v>
      </c>
      <c r="B18" s="3">
        <v>43949</v>
      </c>
      <c r="C18" s="2">
        <v>0.9194444444444444</v>
      </c>
      <c r="D18" t="s">
        <v>1156</v>
      </c>
      <c r="E18" t="s">
        <v>41</v>
      </c>
      <c r="F18" t="str">
        <f>VLOOKUP(SiparişlerTablosu[[#This Row],[İşlem Kodu]],'[1]kod-kargo'!$A:$B,2,)</f>
        <v>PTT Kargo</v>
      </c>
      <c r="G18" t="s">
        <v>1171</v>
      </c>
      <c r="H18" t="s">
        <v>42</v>
      </c>
      <c r="I18" t="s">
        <v>1155</v>
      </c>
      <c r="J18">
        <v>10</v>
      </c>
      <c r="K18">
        <f>INDEX([2]Ürün_Fiyatları!$A$2:$B$16,MATCH(SiparişlerTablosu[[#This Row],[Ürün]],[2]Ürün_Fiyatları!$B$1:$B$16,0),1)</f>
        <v>620</v>
      </c>
      <c r="L18">
        <f>SiparişlerTablosu[[#This Row],[Adet]]*SiparişlerTablosu[[#This Row],[Birim Fyat]]</f>
        <v>6200</v>
      </c>
      <c r="M18" t="str">
        <f>IF(SiparişlerTablosu[[#This Row],[Toplam Tutar]]&gt;20000,"premium",IF(SiparişlerTablosu[[#This Row],[Toplam Tutar]]&gt;10000,"gold","silver"))</f>
        <v>silver</v>
      </c>
    </row>
    <row r="19" spans="1:13" x14ac:dyDescent="0.3">
      <c r="A19" s="1">
        <v>44119.640277777777</v>
      </c>
      <c r="B19" s="3">
        <v>44119</v>
      </c>
      <c r="C19" s="2">
        <v>0.64027777777777783</v>
      </c>
      <c r="D19" t="s">
        <v>1156</v>
      </c>
      <c r="E19" t="s">
        <v>43</v>
      </c>
      <c r="F19" t="str">
        <f>VLOOKUP(SiparişlerTablosu[[#This Row],[İşlem Kodu]],'[1]kod-kargo'!$A:$B,2,)</f>
        <v>Yurtiçi</v>
      </c>
      <c r="G19" t="s">
        <v>1172</v>
      </c>
      <c r="H19" t="s">
        <v>44</v>
      </c>
      <c r="I19" t="s">
        <v>45</v>
      </c>
      <c r="J19">
        <v>4</v>
      </c>
      <c r="K19">
        <f>INDEX([2]Ürün_Fiyatları!$A$2:$B$16,MATCH(SiparişlerTablosu[[#This Row],[Ürün]],[2]Ürün_Fiyatları!$B$1:$B$16,0),1)</f>
        <v>3650</v>
      </c>
      <c r="L19">
        <f>SiparişlerTablosu[[#This Row],[Adet]]*SiparişlerTablosu[[#This Row],[Birim Fyat]]</f>
        <v>14600</v>
      </c>
      <c r="M19" t="str">
        <f>IF(SiparişlerTablosu[[#This Row],[Toplam Tutar]]&gt;20000,"premium",IF(SiparişlerTablosu[[#This Row],[Toplam Tutar]]&gt;10000,"gold","silver"))</f>
        <v>gold</v>
      </c>
    </row>
    <row r="20" spans="1:13" x14ac:dyDescent="0.3">
      <c r="A20" s="1">
        <v>43892.93472222222</v>
      </c>
      <c r="B20" s="3">
        <v>43892</v>
      </c>
      <c r="C20" s="2">
        <v>0.93472222222222223</v>
      </c>
      <c r="D20" t="s">
        <v>10</v>
      </c>
      <c r="E20" t="s">
        <v>46</v>
      </c>
      <c r="F20" t="str">
        <f>VLOOKUP(SiparişlerTablosu[[#This Row],[İşlem Kodu]],'[1]kod-kargo'!$A:$B,2,)</f>
        <v>Yurtiçi</v>
      </c>
      <c r="G20" t="s">
        <v>1173</v>
      </c>
      <c r="H20" t="s">
        <v>42</v>
      </c>
      <c r="I20" t="s">
        <v>47</v>
      </c>
      <c r="J20">
        <v>6</v>
      </c>
      <c r="K20">
        <f>INDEX([2]Ürün_Fiyatları!$A$2:$B$16,MATCH(SiparişlerTablosu[[#This Row],[Ürün]],[2]Ürün_Fiyatları!$B$1:$B$16,0),1)</f>
        <v>5600</v>
      </c>
      <c r="L20">
        <f>SiparişlerTablosu[[#This Row],[Adet]]*SiparişlerTablosu[[#This Row],[Birim Fyat]]</f>
        <v>33600</v>
      </c>
      <c r="M20" t="str">
        <f>IF(SiparişlerTablosu[[#This Row],[Toplam Tutar]]&gt;20000,"premium",IF(SiparişlerTablosu[[#This Row],[Toplam Tutar]]&gt;10000,"gold","silver"))</f>
        <v>premium</v>
      </c>
    </row>
    <row r="21" spans="1:13" x14ac:dyDescent="0.3">
      <c r="A21" s="1">
        <v>43883.933333333334</v>
      </c>
      <c r="B21" s="3">
        <v>43883</v>
      </c>
      <c r="C21" s="2">
        <v>0.93333333333333324</v>
      </c>
      <c r="D21" t="s">
        <v>1156</v>
      </c>
      <c r="E21" t="s">
        <v>48</v>
      </c>
      <c r="F21" t="str">
        <f>VLOOKUP(SiparişlerTablosu[[#This Row],[İşlem Kodu]],'[1]kod-kargo'!$A:$B,2,)</f>
        <v>Yurtiçi</v>
      </c>
      <c r="G21" t="s">
        <v>1174</v>
      </c>
      <c r="H21" t="s">
        <v>22</v>
      </c>
      <c r="I21" t="s">
        <v>39</v>
      </c>
      <c r="J21">
        <v>7</v>
      </c>
      <c r="K21">
        <f>INDEX([2]Ürün_Fiyatları!$A$2:$B$16,MATCH(SiparişlerTablosu[[#This Row],[Ürün]],[2]Ürün_Fiyatları!$B$1:$B$16,0),1)</f>
        <v>230</v>
      </c>
      <c r="L21">
        <f>SiparişlerTablosu[[#This Row],[Adet]]*SiparişlerTablosu[[#This Row],[Birim Fyat]]</f>
        <v>1610</v>
      </c>
      <c r="M21" t="str">
        <f>IF(SiparişlerTablosu[[#This Row],[Toplam Tutar]]&gt;20000,"premium",IF(SiparişlerTablosu[[#This Row],[Toplam Tutar]]&gt;10000,"gold","silver"))</f>
        <v>silver</v>
      </c>
    </row>
    <row r="22" spans="1:13" x14ac:dyDescent="0.3">
      <c r="A22" s="1">
        <v>44141.830555555556</v>
      </c>
      <c r="B22" s="3">
        <v>44141</v>
      </c>
      <c r="C22" s="2">
        <v>0.8305555555555556</v>
      </c>
      <c r="D22" t="s">
        <v>1156</v>
      </c>
      <c r="E22" t="s">
        <v>49</v>
      </c>
      <c r="F22" t="str">
        <f>VLOOKUP(SiparişlerTablosu[[#This Row],[İşlem Kodu]],'[1]kod-kargo'!$A:$B,2,)</f>
        <v>PTT Kargo</v>
      </c>
      <c r="G22" t="s">
        <v>1175</v>
      </c>
      <c r="H22" t="s">
        <v>44</v>
      </c>
      <c r="I22" t="s">
        <v>50</v>
      </c>
      <c r="J22">
        <v>9</v>
      </c>
      <c r="K22">
        <f>INDEX([2]Ürün_Fiyatları!$A$2:$B$16,MATCH(SiparişlerTablosu[[#This Row],[Ürün]],[2]Ürün_Fiyatları!$B$1:$B$16,0),1)</f>
        <v>1240</v>
      </c>
      <c r="L22">
        <f>SiparişlerTablosu[[#This Row],[Adet]]*SiparişlerTablosu[[#This Row],[Birim Fyat]]</f>
        <v>11160</v>
      </c>
      <c r="M22" t="str">
        <f>IF(SiparişlerTablosu[[#This Row],[Toplam Tutar]]&gt;20000,"premium",IF(SiparişlerTablosu[[#This Row],[Toplam Tutar]]&gt;10000,"gold","silver"))</f>
        <v>gold</v>
      </c>
    </row>
    <row r="23" spans="1:13" x14ac:dyDescent="0.3">
      <c r="A23" s="1">
        <v>44102.577777777777</v>
      </c>
      <c r="B23" s="3">
        <v>44102</v>
      </c>
      <c r="C23" s="2">
        <v>0.57777777777777783</v>
      </c>
      <c r="D23" t="s">
        <v>14</v>
      </c>
      <c r="E23" t="s">
        <v>51</v>
      </c>
      <c r="F23" t="str">
        <f>VLOOKUP(SiparişlerTablosu[[#This Row],[İşlem Kodu]],'[1]kod-kargo'!$A:$B,2,)</f>
        <v>Yurtiçi</v>
      </c>
      <c r="G23" t="s">
        <v>1176</v>
      </c>
      <c r="H23" t="s">
        <v>31</v>
      </c>
      <c r="I23" t="s">
        <v>13</v>
      </c>
      <c r="J23">
        <v>4</v>
      </c>
      <c r="K23">
        <f>INDEX([2]Ürün_Fiyatları!$A$2:$B$16,MATCH(SiparişlerTablosu[[#This Row],[Ürün]],[2]Ürün_Fiyatları!$B$1:$B$16,0),1)</f>
        <v>36</v>
      </c>
      <c r="L23">
        <f>SiparişlerTablosu[[#This Row],[Adet]]*SiparişlerTablosu[[#This Row],[Birim Fyat]]</f>
        <v>144</v>
      </c>
      <c r="M23" t="str">
        <f>IF(SiparişlerTablosu[[#This Row],[Toplam Tutar]]&gt;20000,"premium",IF(SiparişlerTablosu[[#This Row],[Toplam Tutar]]&gt;10000,"gold","silver"))</f>
        <v>silver</v>
      </c>
    </row>
    <row r="24" spans="1:13" x14ac:dyDescent="0.3">
      <c r="A24" s="1">
        <v>43881.773611111108</v>
      </c>
      <c r="B24" s="3">
        <v>43881</v>
      </c>
      <c r="C24" s="2">
        <v>0.77361111111111114</v>
      </c>
      <c r="D24" t="s">
        <v>1156</v>
      </c>
      <c r="E24" t="s">
        <v>52</v>
      </c>
      <c r="F24" t="str">
        <f>VLOOKUP(SiparişlerTablosu[[#This Row],[İşlem Kodu]],'[1]kod-kargo'!$A:$B,2,)</f>
        <v>PTT Kargo</v>
      </c>
      <c r="G24" t="s">
        <v>1177</v>
      </c>
      <c r="H24" t="s">
        <v>31</v>
      </c>
      <c r="I24" t="s">
        <v>1155</v>
      </c>
      <c r="J24">
        <v>7</v>
      </c>
      <c r="K24">
        <f>INDEX([2]Ürün_Fiyatları!$A$2:$B$16,MATCH(SiparişlerTablosu[[#This Row],[Ürün]],[2]Ürün_Fiyatları!$B$1:$B$16,0),1)</f>
        <v>620</v>
      </c>
      <c r="L24">
        <f>SiparişlerTablosu[[#This Row],[Adet]]*SiparişlerTablosu[[#This Row],[Birim Fyat]]</f>
        <v>4340</v>
      </c>
      <c r="M24" t="str">
        <f>IF(SiparişlerTablosu[[#This Row],[Toplam Tutar]]&gt;20000,"premium",IF(SiparişlerTablosu[[#This Row],[Toplam Tutar]]&gt;10000,"gold","silver"))</f>
        <v>silver</v>
      </c>
    </row>
    <row r="25" spans="1:13" x14ac:dyDescent="0.3">
      <c r="A25" s="1">
        <v>43998.44027777778</v>
      </c>
      <c r="B25" s="3">
        <v>43998</v>
      </c>
      <c r="C25" s="2">
        <v>0.44027777777777777</v>
      </c>
      <c r="D25" t="s">
        <v>10</v>
      </c>
      <c r="E25" t="s">
        <v>53</v>
      </c>
      <c r="F25" t="str">
        <f>VLOOKUP(SiparişlerTablosu[[#This Row],[İşlem Kodu]],'[1]kod-kargo'!$A:$B,2,)</f>
        <v>Yurtiçi</v>
      </c>
      <c r="G25" t="s">
        <v>1178</v>
      </c>
      <c r="H25" t="s">
        <v>22</v>
      </c>
      <c r="I25" t="s">
        <v>39</v>
      </c>
      <c r="J25">
        <v>5</v>
      </c>
      <c r="K25">
        <f>INDEX([2]Ürün_Fiyatları!$A$2:$B$16,MATCH(SiparişlerTablosu[[#This Row],[Ürün]],[2]Ürün_Fiyatları!$B$1:$B$16,0),1)</f>
        <v>230</v>
      </c>
      <c r="L25">
        <f>SiparişlerTablosu[[#This Row],[Adet]]*SiparişlerTablosu[[#This Row],[Birim Fyat]]</f>
        <v>1150</v>
      </c>
      <c r="M25" t="str">
        <f>IF(SiparişlerTablosu[[#This Row],[Toplam Tutar]]&gt;20000,"premium",IF(SiparişlerTablosu[[#This Row],[Toplam Tutar]]&gt;10000,"gold","silver"))</f>
        <v>silver</v>
      </c>
    </row>
    <row r="26" spans="1:13" x14ac:dyDescent="0.3">
      <c r="A26" s="1">
        <v>43852.78125</v>
      </c>
      <c r="B26" s="3">
        <v>43852</v>
      </c>
      <c r="C26" s="2">
        <v>0.78125</v>
      </c>
      <c r="D26" t="s">
        <v>1156</v>
      </c>
      <c r="E26" t="s">
        <v>54</v>
      </c>
      <c r="F26" t="str">
        <f>VLOOKUP(SiparişlerTablosu[[#This Row],[İşlem Kodu]],'[1]kod-kargo'!$A:$B,2,)</f>
        <v>MNG</v>
      </c>
      <c r="G26" t="s">
        <v>55</v>
      </c>
      <c r="H26" t="s">
        <v>17</v>
      </c>
      <c r="I26" t="s">
        <v>13</v>
      </c>
      <c r="J26">
        <v>6</v>
      </c>
      <c r="K26">
        <f>INDEX([2]Ürün_Fiyatları!$A$2:$B$16,MATCH(SiparişlerTablosu[[#This Row],[Ürün]],[2]Ürün_Fiyatları!$B$1:$B$16,0),1)</f>
        <v>36</v>
      </c>
      <c r="L26">
        <f>SiparişlerTablosu[[#This Row],[Adet]]*SiparişlerTablosu[[#This Row],[Birim Fyat]]</f>
        <v>216</v>
      </c>
      <c r="M26" t="str">
        <f>IF(SiparişlerTablosu[[#This Row],[Toplam Tutar]]&gt;20000,"premium",IF(SiparişlerTablosu[[#This Row],[Toplam Tutar]]&gt;10000,"gold","silver"))</f>
        <v>silver</v>
      </c>
    </row>
    <row r="27" spans="1:13" x14ac:dyDescent="0.3">
      <c r="A27" s="1">
        <v>44147.602083333331</v>
      </c>
      <c r="B27" s="3">
        <v>44147</v>
      </c>
      <c r="C27" s="2">
        <v>0.6020833333333333</v>
      </c>
      <c r="D27" t="s">
        <v>1156</v>
      </c>
      <c r="E27" t="s">
        <v>56</v>
      </c>
      <c r="F27" t="str">
        <f>VLOOKUP(SiparişlerTablosu[[#This Row],[İşlem Kodu]],'[1]kod-kargo'!$A:$B,2,)</f>
        <v>PTT Kargo</v>
      </c>
      <c r="G27" t="s">
        <v>1179</v>
      </c>
      <c r="H27" t="s">
        <v>22</v>
      </c>
      <c r="I27" t="s">
        <v>57</v>
      </c>
      <c r="J27">
        <v>5</v>
      </c>
      <c r="K27">
        <f>INDEX([2]Ürün_Fiyatları!$A$2:$B$16,MATCH(SiparişlerTablosu[[#This Row],[Ürün]],[2]Ürün_Fiyatları!$B$1:$B$16,0),1)</f>
        <v>645</v>
      </c>
      <c r="L27">
        <f>SiparişlerTablosu[[#This Row],[Adet]]*SiparişlerTablosu[[#This Row],[Birim Fyat]]</f>
        <v>3225</v>
      </c>
      <c r="M27" t="str">
        <f>IF(SiparişlerTablosu[[#This Row],[Toplam Tutar]]&gt;20000,"premium",IF(SiparişlerTablosu[[#This Row],[Toplam Tutar]]&gt;10000,"gold","silver"))</f>
        <v>silver</v>
      </c>
    </row>
    <row r="28" spans="1:13" x14ac:dyDescent="0.3">
      <c r="A28" s="1">
        <v>43996.70416666667</v>
      </c>
      <c r="B28" s="3">
        <v>43996</v>
      </c>
      <c r="C28" s="2">
        <v>0.70416666666666661</v>
      </c>
      <c r="D28" t="s">
        <v>1156</v>
      </c>
      <c r="E28" t="s">
        <v>58</v>
      </c>
      <c r="F28" t="str">
        <f>VLOOKUP(SiparişlerTablosu[[#This Row],[İşlem Kodu]],'[1]kod-kargo'!$A:$B,2,)</f>
        <v>Yurtiçi</v>
      </c>
      <c r="G28" t="s">
        <v>59</v>
      </c>
      <c r="H28" t="s">
        <v>42</v>
      </c>
      <c r="I28" t="s">
        <v>39</v>
      </c>
      <c r="J28">
        <v>6</v>
      </c>
      <c r="K28">
        <f>INDEX([2]Ürün_Fiyatları!$A$2:$B$16,MATCH(SiparişlerTablosu[[#This Row],[Ürün]],[2]Ürün_Fiyatları!$B$1:$B$16,0),1)</f>
        <v>230</v>
      </c>
      <c r="L28">
        <f>SiparişlerTablosu[[#This Row],[Adet]]*SiparişlerTablosu[[#This Row],[Birim Fyat]]</f>
        <v>1380</v>
      </c>
      <c r="M28" t="str">
        <f>IF(SiparişlerTablosu[[#This Row],[Toplam Tutar]]&gt;20000,"premium",IF(SiparişlerTablosu[[#This Row],[Toplam Tutar]]&gt;10000,"gold","silver"))</f>
        <v>silver</v>
      </c>
    </row>
    <row r="29" spans="1:13" x14ac:dyDescent="0.3">
      <c r="A29" s="1">
        <v>44001.931944444441</v>
      </c>
      <c r="B29" s="3">
        <v>44001</v>
      </c>
      <c r="C29" s="2">
        <v>0.93194444444444446</v>
      </c>
      <c r="D29" t="s">
        <v>10</v>
      </c>
      <c r="E29" t="s">
        <v>60</v>
      </c>
      <c r="F29" t="str">
        <f>VLOOKUP(SiparişlerTablosu[[#This Row],[İşlem Kodu]],'[1]kod-kargo'!$A:$B,2,)</f>
        <v>MNG</v>
      </c>
      <c r="G29" t="s">
        <v>1180</v>
      </c>
      <c r="H29" t="s">
        <v>12</v>
      </c>
      <c r="I29" t="s">
        <v>26</v>
      </c>
      <c r="J29">
        <v>4</v>
      </c>
      <c r="K29">
        <f>INDEX([2]Ürün_Fiyatları!$A$2:$B$16,MATCH(SiparişlerTablosu[[#This Row],[Ürün]],[2]Ürün_Fiyatları!$B$1:$B$16,0),1)</f>
        <v>2400</v>
      </c>
      <c r="L29">
        <f>SiparişlerTablosu[[#This Row],[Adet]]*SiparişlerTablosu[[#This Row],[Birim Fyat]]</f>
        <v>9600</v>
      </c>
      <c r="M29" t="str">
        <f>IF(SiparişlerTablosu[[#This Row],[Toplam Tutar]]&gt;20000,"premium",IF(SiparişlerTablosu[[#This Row],[Toplam Tutar]]&gt;10000,"gold","silver"))</f>
        <v>silver</v>
      </c>
    </row>
    <row r="30" spans="1:13" x14ac:dyDescent="0.3">
      <c r="A30" s="1">
        <v>43838.681944444441</v>
      </c>
      <c r="B30" s="3">
        <v>43838</v>
      </c>
      <c r="C30" s="2">
        <v>0.68194444444444446</v>
      </c>
      <c r="D30" t="s">
        <v>1156</v>
      </c>
      <c r="E30" t="s">
        <v>61</v>
      </c>
      <c r="F30" t="str">
        <f>VLOOKUP(SiparişlerTablosu[[#This Row],[İşlem Kodu]],'[1]kod-kargo'!$A:$B,2,)</f>
        <v>MNG</v>
      </c>
      <c r="G30" t="s">
        <v>1181</v>
      </c>
      <c r="H30" t="s">
        <v>17</v>
      </c>
      <c r="I30" t="s">
        <v>47</v>
      </c>
      <c r="J30">
        <v>6</v>
      </c>
      <c r="K30">
        <f>INDEX([2]Ürün_Fiyatları!$A$2:$B$16,MATCH(SiparişlerTablosu[[#This Row],[Ürün]],[2]Ürün_Fiyatları!$B$1:$B$16,0),1)</f>
        <v>5600</v>
      </c>
      <c r="L30">
        <f>SiparişlerTablosu[[#This Row],[Adet]]*SiparişlerTablosu[[#This Row],[Birim Fyat]]</f>
        <v>33600</v>
      </c>
      <c r="M30" t="str">
        <f>IF(SiparişlerTablosu[[#This Row],[Toplam Tutar]]&gt;20000,"premium",IF(SiparişlerTablosu[[#This Row],[Toplam Tutar]]&gt;10000,"gold","silver"))</f>
        <v>premium</v>
      </c>
    </row>
    <row r="31" spans="1:13" x14ac:dyDescent="0.3">
      <c r="A31" s="1">
        <v>44079.740277777775</v>
      </c>
      <c r="B31" s="3">
        <v>44079</v>
      </c>
      <c r="C31" s="2">
        <v>0.7402777777777777</v>
      </c>
      <c r="D31" t="s">
        <v>1156</v>
      </c>
      <c r="E31" t="s">
        <v>62</v>
      </c>
      <c r="F31" t="str">
        <f>VLOOKUP(SiparişlerTablosu[[#This Row],[İşlem Kodu]],'[1]kod-kargo'!$A:$B,2,)</f>
        <v>Yurtiçi</v>
      </c>
      <c r="G31" t="s">
        <v>1182</v>
      </c>
      <c r="H31" t="s">
        <v>17</v>
      </c>
      <c r="I31" t="s">
        <v>57</v>
      </c>
      <c r="J31">
        <v>6</v>
      </c>
      <c r="K31">
        <f>INDEX([2]Ürün_Fiyatları!$A$2:$B$16,MATCH(SiparişlerTablosu[[#This Row],[Ürün]],[2]Ürün_Fiyatları!$B$1:$B$16,0),1)</f>
        <v>645</v>
      </c>
      <c r="L31">
        <f>SiparişlerTablosu[[#This Row],[Adet]]*SiparişlerTablosu[[#This Row],[Birim Fyat]]</f>
        <v>3870</v>
      </c>
      <c r="M31" t="str">
        <f>IF(SiparişlerTablosu[[#This Row],[Toplam Tutar]]&gt;20000,"premium",IF(SiparişlerTablosu[[#This Row],[Toplam Tutar]]&gt;10000,"gold","silver"))</f>
        <v>silver</v>
      </c>
    </row>
    <row r="32" spans="1:13" x14ac:dyDescent="0.3">
      <c r="A32" s="1">
        <v>43910.688888888886</v>
      </c>
      <c r="B32" s="3">
        <v>43910</v>
      </c>
      <c r="C32" s="2">
        <v>0.68888888888888899</v>
      </c>
      <c r="D32" t="s">
        <v>10</v>
      </c>
      <c r="E32" t="s">
        <v>63</v>
      </c>
      <c r="F32" t="str">
        <f>VLOOKUP(SiparişlerTablosu[[#This Row],[İşlem Kodu]],'[1]kod-kargo'!$A:$B,2,)</f>
        <v>Yurtiçi</v>
      </c>
      <c r="G32" t="s">
        <v>1183</v>
      </c>
      <c r="H32" t="s">
        <v>12</v>
      </c>
      <c r="I32" t="s">
        <v>1155</v>
      </c>
      <c r="J32">
        <v>5</v>
      </c>
      <c r="K32">
        <f>INDEX([2]Ürün_Fiyatları!$A$2:$B$16,MATCH(SiparişlerTablosu[[#This Row],[Ürün]],[2]Ürün_Fiyatları!$B$1:$B$16,0),1)</f>
        <v>620</v>
      </c>
      <c r="L32">
        <f>SiparişlerTablosu[[#This Row],[Adet]]*SiparişlerTablosu[[#This Row],[Birim Fyat]]</f>
        <v>3100</v>
      </c>
      <c r="M32" t="str">
        <f>IF(SiparişlerTablosu[[#This Row],[Toplam Tutar]]&gt;20000,"premium",IF(SiparişlerTablosu[[#This Row],[Toplam Tutar]]&gt;10000,"gold","silver"))</f>
        <v>silver</v>
      </c>
    </row>
    <row r="33" spans="1:13" x14ac:dyDescent="0.3">
      <c r="A33" s="1">
        <v>44186.621527777781</v>
      </c>
      <c r="B33" s="3">
        <v>44186</v>
      </c>
      <c r="C33" s="2">
        <v>0.62152777777777779</v>
      </c>
      <c r="D33" t="s">
        <v>14</v>
      </c>
      <c r="E33" t="s">
        <v>64</v>
      </c>
      <c r="F33" t="str">
        <f>VLOOKUP(SiparişlerTablosu[[#This Row],[İşlem Kodu]],'[1]kod-kargo'!$A:$B,2,)</f>
        <v>PTT Kargo</v>
      </c>
      <c r="G33" t="s">
        <v>1184</v>
      </c>
      <c r="H33" t="s">
        <v>8</v>
      </c>
      <c r="I33" t="s">
        <v>1155</v>
      </c>
      <c r="J33">
        <v>8</v>
      </c>
      <c r="K33">
        <f>INDEX([2]Ürün_Fiyatları!$A$2:$B$16,MATCH(SiparişlerTablosu[[#This Row],[Ürün]],[2]Ürün_Fiyatları!$B$1:$B$16,0),1)</f>
        <v>620</v>
      </c>
      <c r="L33">
        <f>SiparişlerTablosu[[#This Row],[Adet]]*SiparişlerTablosu[[#This Row],[Birim Fyat]]</f>
        <v>4960</v>
      </c>
      <c r="M33" t="str">
        <f>IF(SiparişlerTablosu[[#This Row],[Toplam Tutar]]&gt;20000,"premium",IF(SiparişlerTablosu[[#This Row],[Toplam Tutar]]&gt;10000,"gold","silver"))</f>
        <v>silver</v>
      </c>
    </row>
    <row r="34" spans="1:13" x14ac:dyDescent="0.3">
      <c r="A34" s="1">
        <v>44008.666666666664</v>
      </c>
      <c r="B34" s="3">
        <v>44008</v>
      </c>
      <c r="C34" s="2">
        <v>0.66666666666666663</v>
      </c>
      <c r="D34" t="s">
        <v>14</v>
      </c>
      <c r="E34" t="s">
        <v>65</v>
      </c>
      <c r="F34" t="str">
        <f>VLOOKUP(SiparişlerTablosu[[#This Row],[İşlem Kodu]],'[1]kod-kargo'!$A:$B,2,)</f>
        <v>Yurtiçi</v>
      </c>
      <c r="G34" t="s">
        <v>1185</v>
      </c>
      <c r="H34" t="s">
        <v>1154</v>
      </c>
      <c r="I34" t="s">
        <v>36</v>
      </c>
      <c r="J34">
        <v>6</v>
      </c>
      <c r="K34">
        <f>INDEX([2]Ürün_Fiyatları!$A$2:$B$16,MATCH(SiparişlerTablosu[[#This Row],[Ürün]],[2]Ürün_Fiyatları!$B$1:$B$16,0),1)</f>
        <v>3520</v>
      </c>
      <c r="L34">
        <f>SiparişlerTablosu[[#This Row],[Adet]]*SiparişlerTablosu[[#This Row],[Birim Fyat]]</f>
        <v>21120</v>
      </c>
      <c r="M34" t="str">
        <f>IF(SiparişlerTablosu[[#This Row],[Toplam Tutar]]&gt;20000,"premium",IF(SiparişlerTablosu[[#This Row],[Toplam Tutar]]&gt;10000,"gold","silver"))</f>
        <v>premium</v>
      </c>
    </row>
    <row r="35" spans="1:13" x14ac:dyDescent="0.3">
      <c r="A35" s="1">
        <v>43873.411805555559</v>
      </c>
      <c r="B35" s="3">
        <v>43873</v>
      </c>
      <c r="C35" s="2">
        <v>0.41180555555555554</v>
      </c>
      <c r="D35" t="s">
        <v>10</v>
      </c>
      <c r="E35" t="s">
        <v>66</v>
      </c>
      <c r="F35" t="str">
        <f>VLOOKUP(SiparişlerTablosu[[#This Row],[İşlem Kodu]],'[1]kod-kargo'!$A:$B,2,)</f>
        <v>MNG</v>
      </c>
      <c r="G35" t="s">
        <v>1186</v>
      </c>
      <c r="H35" t="s">
        <v>1154</v>
      </c>
      <c r="I35" t="s">
        <v>67</v>
      </c>
      <c r="J35">
        <v>7</v>
      </c>
      <c r="K35">
        <f>INDEX([2]Ürün_Fiyatları!$A$2:$B$16,MATCH(SiparişlerTablosu[[#This Row],[Ürün]],[2]Ürün_Fiyatları!$B$1:$B$16,0),1)</f>
        <v>8740</v>
      </c>
      <c r="L35">
        <f>SiparişlerTablosu[[#This Row],[Adet]]*SiparişlerTablosu[[#This Row],[Birim Fyat]]</f>
        <v>61180</v>
      </c>
      <c r="M35" t="str">
        <f>IF(SiparişlerTablosu[[#This Row],[Toplam Tutar]]&gt;20000,"premium",IF(SiparişlerTablosu[[#This Row],[Toplam Tutar]]&gt;10000,"gold","silver"))</f>
        <v>premium</v>
      </c>
    </row>
    <row r="36" spans="1:13" x14ac:dyDescent="0.3">
      <c r="A36" s="1">
        <v>43943.35</v>
      </c>
      <c r="B36" s="3">
        <v>43943</v>
      </c>
      <c r="C36" s="2">
        <v>0.35000000000000003</v>
      </c>
      <c r="D36" t="s">
        <v>1156</v>
      </c>
      <c r="E36" t="s">
        <v>68</v>
      </c>
      <c r="F36" t="str">
        <f>VLOOKUP(SiparişlerTablosu[[#This Row],[İşlem Kodu]],'[1]kod-kargo'!$A:$B,2,)</f>
        <v>PTT Kargo</v>
      </c>
      <c r="G36" t="s">
        <v>1187</v>
      </c>
      <c r="H36" t="s">
        <v>42</v>
      </c>
      <c r="I36" t="s">
        <v>47</v>
      </c>
      <c r="J36">
        <v>9</v>
      </c>
      <c r="K36">
        <f>INDEX([2]Ürün_Fiyatları!$A$2:$B$16,MATCH(SiparişlerTablosu[[#This Row],[Ürün]],[2]Ürün_Fiyatları!$B$1:$B$16,0),1)</f>
        <v>5600</v>
      </c>
      <c r="L36">
        <f>SiparişlerTablosu[[#This Row],[Adet]]*SiparişlerTablosu[[#This Row],[Birim Fyat]]</f>
        <v>50400</v>
      </c>
      <c r="M36" t="str">
        <f>IF(SiparişlerTablosu[[#This Row],[Toplam Tutar]]&gt;20000,"premium",IF(SiparişlerTablosu[[#This Row],[Toplam Tutar]]&gt;10000,"gold","silver"))</f>
        <v>premium</v>
      </c>
    </row>
    <row r="37" spans="1:13" x14ac:dyDescent="0.3">
      <c r="A37" s="1">
        <v>43935.65902777778</v>
      </c>
      <c r="B37" s="3">
        <v>43935</v>
      </c>
      <c r="C37" s="2">
        <v>0.65902777777777777</v>
      </c>
      <c r="D37" t="s">
        <v>10</v>
      </c>
      <c r="E37" t="s">
        <v>69</v>
      </c>
      <c r="F37" t="str">
        <f>VLOOKUP(SiparişlerTablosu[[#This Row],[İşlem Kodu]],'[1]kod-kargo'!$A:$B,2,)</f>
        <v>PTT Kargo</v>
      </c>
      <c r="G37" t="s">
        <v>1188</v>
      </c>
      <c r="H37" t="s">
        <v>38</v>
      </c>
      <c r="I37" t="s">
        <v>47</v>
      </c>
      <c r="J37">
        <v>9</v>
      </c>
      <c r="K37">
        <f>INDEX([2]Ürün_Fiyatları!$A$2:$B$16,MATCH(SiparişlerTablosu[[#This Row],[Ürün]],[2]Ürün_Fiyatları!$B$1:$B$16,0),1)</f>
        <v>5600</v>
      </c>
      <c r="L37">
        <f>SiparişlerTablosu[[#This Row],[Adet]]*SiparişlerTablosu[[#This Row],[Birim Fyat]]</f>
        <v>50400</v>
      </c>
      <c r="M37" t="str">
        <f>IF(SiparişlerTablosu[[#This Row],[Toplam Tutar]]&gt;20000,"premium",IF(SiparişlerTablosu[[#This Row],[Toplam Tutar]]&gt;10000,"gold","silver"))</f>
        <v>premium</v>
      </c>
    </row>
    <row r="38" spans="1:13" x14ac:dyDescent="0.3">
      <c r="A38" s="1">
        <v>43875.65625</v>
      </c>
      <c r="B38" s="3">
        <v>43875</v>
      </c>
      <c r="C38" s="2">
        <v>0.65625</v>
      </c>
      <c r="D38" t="s">
        <v>10</v>
      </c>
      <c r="E38" t="s">
        <v>70</v>
      </c>
      <c r="F38" t="str">
        <f>VLOOKUP(SiparişlerTablosu[[#This Row],[İşlem Kodu]],'[1]kod-kargo'!$A:$B,2,)</f>
        <v>Yurtiçi</v>
      </c>
      <c r="G38" t="s">
        <v>71</v>
      </c>
      <c r="H38" t="s">
        <v>12</v>
      </c>
      <c r="I38" t="s">
        <v>47</v>
      </c>
      <c r="J38">
        <v>8</v>
      </c>
      <c r="K38">
        <f>INDEX([2]Ürün_Fiyatları!$A$2:$B$16,MATCH(SiparişlerTablosu[[#This Row],[Ürün]],[2]Ürün_Fiyatları!$B$1:$B$16,0),1)</f>
        <v>5600</v>
      </c>
      <c r="L38">
        <f>SiparişlerTablosu[[#This Row],[Adet]]*SiparişlerTablosu[[#This Row],[Birim Fyat]]</f>
        <v>44800</v>
      </c>
      <c r="M38" t="str">
        <f>IF(SiparişlerTablosu[[#This Row],[Toplam Tutar]]&gt;20000,"premium",IF(SiparişlerTablosu[[#This Row],[Toplam Tutar]]&gt;10000,"gold","silver"))</f>
        <v>premium</v>
      </c>
    </row>
    <row r="39" spans="1:13" x14ac:dyDescent="0.3">
      <c r="A39" s="1">
        <v>43883.779861111114</v>
      </c>
      <c r="B39" s="3">
        <v>43883</v>
      </c>
      <c r="C39" s="2">
        <v>0.77986111111111101</v>
      </c>
      <c r="D39" t="s">
        <v>14</v>
      </c>
      <c r="E39" t="s">
        <v>72</v>
      </c>
      <c r="F39" t="str">
        <f>VLOOKUP(SiparişlerTablosu[[#This Row],[İşlem Kodu]],'[1]kod-kargo'!$A:$B,2,)</f>
        <v>PTT Kargo</v>
      </c>
      <c r="G39" t="s">
        <v>73</v>
      </c>
      <c r="H39" t="s">
        <v>31</v>
      </c>
      <c r="I39" t="s">
        <v>9</v>
      </c>
      <c r="J39">
        <v>3</v>
      </c>
      <c r="K39">
        <f>INDEX([2]Ürün_Fiyatları!$A$2:$B$16,MATCH(SiparişlerTablosu[[#This Row],[Ürün]],[2]Ürün_Fiyatları!$B$1:$B$16,0),1)</f>
        <v>25</v>
      </c>
      <c r="L39">
        <f>SiparişlerTablosu[[#This Row],[Adet]]*SiparişlerTablosu[[#This Row],[Birim Fyat]]</f>
        <v>75</v>
      </c>
      <c r="M39" t="str">
        <f>IF(SiparişlerTablosu[[#This Row],[Toplam Tutar]]&gt;20000,"premium",IF(SiparişlerTablosu[[#This Row],[Toplam Tutar]]&gt;10000,"gold","silver"))</f>
        <v>silver</v>
      </c>
    </row>
    <row r="40" spans="1:13" x14ac:dyDescent="0.3">
      <c r="A40" s="1">
        <v>43958.402777777781</v>
      </c>
      <c r="B40" s="3">
        <v>43958</v>
      </c>
      <c r="C40" s="2">
        <v>0.40277777777777773</v>
      </c>
      <c r="D40" t="s">
        <v>1156</v>
      </c>
      <c r="E40" t="s">
        <v>74</v>
      </c>
      <c r="F40" t="str">
        <f>VLOOKUP(SiparişlerTablosu[[#This Row],[İşlem Kodu]],'[1]kod-kargo'!$A:$B,2,)</f>
        <v>PTT Kargo</v>
      </c>
      <c r="G40" t="s">
        <v>1189</v>
      </c>
      <c r="H40" t="s">
        <v>44</v>
      </c>
      <c r="I40" t="s">
        <v>57</v>
      </c>
      <c r="J40">
        <v>10</v>
      </c>
      <c r="K40">
        <f>INDEX([2]Ürün_Fiyatları!$A$2:$B$16,MATCH(SiparişlerTablosu[[#This Row],[Ürün]],[2]Ürün_Fiyatları!$B$1:$B$16,0),1)</f>
        <v>645</v>
      </c>
      <c r="L40">
        <f>SiparişlerTablosu[[#This Row],[Adet]]*SiparişlerTablosu[[#This Row],[Birim Fyat]]</f>
        <v>6450</v>
      </c>
      <c r="M40" t="str">
        <f>IF(SiparişlerTablosu[[#This Row],[Toplam Tutar]]&gt;20000,"premium",IF(SiparişlerTablosu[[#This Row],[Toplam Tutar]]&gt;10000,"gold","silver"))</f>
        <v>silver</v>
      </c>
    </row>
    <row r="41" spans="1:13" x14ac:dyDescent="0.3">
      <c r="A41" s="1">
        <v>44147.456250000003</v>
      </c>
      <c r="B41" s="3">
        <v>44147</v>
      </c>
      <c r="C41" s="2">
        <v>0.45624999999999999</v>
      </c>
      <c r="D41" t="s">
        <v>10</v>
      </c>
      <c r="E41" t="s">
        <v>75</v>
      </c>
      <c r="F41" t="str">
        <f>VLOOKUP(SiparişlerTablosu[[#This Row],[İşlem Kodu]],'[1]kod-kargo'!$A:$B,2,)</f>
        <v>PTT Kargo</v>
      </c>
      <c r="G41" t="s">
        <v>1190</v>
      </c>
      <c r="H41" t="s">
        <v>1154</v>
      </c>
      <c r="I41" t="s">
        <v>36</v>
      </c>
      <c r="J41">
        <v>4</v>
      </c>
      <c r="K41">
        <f>INDEX([2]Ürün_Fiyatları!$A$2:$B$16,MATCH(SiparişlerTablosu[[#This Row],[Ürün]],[2]Ürün_Fiyatları!$B$1:$B$16,0),1)</f>
        <v>3520</v>
      </c>
      <c r="L41">
        <f>SiparişlerTablosu[[#This Row],[Adet]]*SiparişlerTablosu[[#This Row],[Birim Fyat]]</f>
        <v>14080</v>
      </c>
      <c r="M41" t="str">
        <f>IF(SiparişlerTablosu[[#This Row],[Toplam Tutar]]&gt;20000,"premium",IF(SiparişlerTablosu[[#This Row],[Toplam Tutar]]&gt;10000,"gold","silver"))</f>
        <v>gold</v>
      </c>
    </row>
    <row r="42" spans="1:13" x14ac:dyDescent="0.3">
      <c r="A42" s="1">
        <v>44000.654861111114</v>
      </c>
      <c r="B42" s="3">
        <v>44000</v>
      </c>
      <c r="C42" s="2">
        <v>0.65486111111111112</v>
      </c>
      <c r="D42" t="s">
        <v>1156</v>
      </c>
      <c r="E42" t="s">
        <v>76</v>
      </c>
      <c r="F42" t="str">
        <f>VLOOKUP(SiparişlerTablosu[[#This Row],[İşlem Kodu]],'[1]kod-kargo'!$A:$B,2,)</f>
        <v>PTT Kargo</v>
      </c>
      <c r="G42" t="s">
        <v>1191</v>
      </c>
      <c r="H42" t="s">
        <v>42</v>
      </c>
      <c r="I42" t="s">
        <v>47</v>
      </c>
      <c r="J42">
        <v>6</v>
      </c>
      <c r="K42">
        <f>INDEX([2]Ürün_Fiyatları!$A$2:$B$16,MATCH(SiparişlerTablosu[[#This Row],[Ürün]],[2]Ürün_Fiyatları!$B$1:$B$16,0),1)</f>
        <v>5600</v>
      </c>
      <c r="L42">
        <f>SiparişlerTablosu[[#This Row],[Adet]]*SiparişlerTablosu[[#This Row],[Birim Fyat]]</f>
        <v>33600</v>
      </c>
      <c r="M42" t="str">
        <f>IF(SiparişlerTablosu[[#This Row],[Toplam Tutar]]&gt;20000,"premium",IF(SiparişlerTablosu[[#This Row],[Toplam Tutar]]&gt;10000,"gold","silver"))</f>
        <v>premium</v>
      </c>
    </row>
    <row r="43" spans="1:13" x14ac:dyDescent="0.3">
      <c r="A43" s="1">
        <v>44066.504166666666</v>
      </c>
      <c r="B43" s="3">
        <v>44066</v>
      </c>
      <c r="C43" s="2">
        <v>0.50416666666666665</v>
      </c>
      <c r="D43" t="s">
        <v>1156</v>
      </c>
      <c r="E43" t="s">
        <v>77</v>
      </c>
      <c r="F43" t="str">
        <f>VLOOKUP(SiparişlerTablosu[[#This Row],[İşlem Kodu]],'[1]kod-kargo'!$A:$B,2,)</f>
        <v>PTT Kargo</v>
      </c>
      <c r="G43" t="s">
        <v>78</v>
      </c>
      <c r="H43" t="s">
        <v>17</v>
      </c>
      <c r="I43" t="s">
        <v>13</v>
      </c>
      <c r="J43">
        <v>8</v>
      </c>
      <c r="K43">
        <f>INDEX([2]Ürün_Fiyatları!$A$2:$B$16,MATCH(SiparişlerTablosu[[#This Row],[Ürün]],[2]Ürün_Fiyatları!$B$1:$B$16,0),1)</f>
        <v>36</v>
      </c>
      <c r="L43">
        <f>SiparişlerTablosu[[#This Row],[Adet]]*SiparişlerTablosu[[#This Row],[Birim Fyat]]</f>
        <v>288</v>
      </c>
      <c r="M43" t="str">
        <f>IF(SiparişlerTablosu[[#This Row],[Toplam Tutar]]&gt;20000,"premium",IF(SiparişlerTablosu[[#This Row],[Toplam Tutar]]&gt;10000,"gold","silver"))</f>
        <v>silver</v>
      </c>
    </row>
    <row r="44" spans="1:13" x14ac:dyDescent="0.3">
      <c r="A44" s="1">
        <v>43929.684027777781</v>
      </c>
      <c r="B44" s="3">
        <v>43929</v>
      </c>
      <c r="C44" s="2">
        <v>0.68402777777777779</v>
      </c>
      <c r="D44" t="s">
        <v>1156</v>
      </c>
      <c r="E44" t="s">
        <v>79</v>
      </c>
      <c r="F44" t="str">
        <f>VLOOKUP(SiparişlerTablosu[[#This Row],[İşlem Kodu]],'[1]kod-kargo'!$A:$B,2,)</f>
        <v>PTT Kargo</v>
      </c>
      <c r="G44" t="s">
        <v>1192</v>
      </c>
      <c r="H44" t="s">
        <v>1154</v>
      </c>
      <c r="I44" t="s">
        <v>45</v>
      </c>
      <c r="J44">
        <v>10</v>
      </c>
      <c r="K44">
        <f>INDEX([2]Ürün_Fiyatları!$A$2:$B$16,MATCH(SiparişlerTablosu[[#This Row],[Ürün]],[2]Ürün_Fiyatları!$B$1:$B$16,0),1)</f>
        <v>3650</v>
      </c>
      <c r="L44">
        <f>SiparişlerTablosu[[#This Row],[Adet]]*SiparişlerTablosu[[#This Row],[Birim Fyat]]</f>
        <v>36500</v>
      </c>
      <c r="M44" t="str">
        <f>IF(SiparişlerTablosu[[#This Row],[Toplam Tutar]]&gt;20000,"premium",IF(SiparişlerTablosu[[#This Row],[Toplam Tutar]]&gt;10000,"gold","silver"))</f>
        <v>premium</v>
      </c>
    </row>
    <row r="45" spans="1:13" x14ac:dyDescent="0.3">
      <c r="A45" s="1">
        <v>43842.550694444442</v>
      </c>
      <c r="B45" s="3">
        <v>43842</v>
      </c>
      <c r="C45" s="2">
        <v>0.55069444444444449</v>
      </c>
      <c r="D45" t="s">
        <v>10</v>
      </c>
      <c r="E45" t="s">
        <v>80</v>
      </c>
      <c r="F45" t="str">
        <f>VLOOKUP(SiparişlerTablosu[[#This Row],[İşlem Kodu]],'[1]kod-kargo'!$A:$B,2,)</f>
        <v>PTT Kargo</v>
      </c>
      <c r="G45" t="s">
        <v>1193</v>
      </c>
      <c r="H45" t="s">
        <v>44</v>
      </c>
      <c r="I45" t="s">
        <v>9</v>
      </c>
      <c r="J45">
        <v>10</v>
      </c>
      <c r="K45">
        <f>INDEX([2]Ürün_Fiyatları!$A$2:$B$16,MATCH(SiparişlerTablosu[[#This Row],[Ürün]],[2]Ürün_Fiyatları!$B$1:$B$16,0),1)</f>
        <v>25</v>
      </c>
      <c r="L45">
        <f>SiparişlerTablosu[[#This Row],[Adet]]*SiparişlerTablosu[[#This Row],[Birim Fyat]]</f>
        <v>250</v>
      </c>
      <c r="M45" t="str">
        <f>IF(SiparişlerTablosu[[#This Row],[Toplam Tutar]]&gt;20000,"premium",IF(SiparişlerTablosu[[#This Row],[Toplam Tutar]]&gt;10000,"gold","silver"))</f>
        <v>silver</v>
      </c>
    </row>
    <row r="46" spans="1:13" x14ac:dyDescent="0.3">
      <c r="A46" s="1">
        <v>44148.938888888886</v>
      </c>
      <c r="B46" s="3">
        <v>44148</v>
      </c>
      <c r="C46" s="2">
        <v>0.93888888888888899</v>
      </c>
      <c r="D46" t="s">
        <v>14</v>
      </c>
      <c r="E46" t="s">
        <v>81</v>
      </c>
      <c r="F46" t="str">
        <f>VLOOKUP(SiparişlerTablosu[[#This Row],[İşlem Kodu]],'[1]kod-kargo'!$A:$B,2,)</f>
        <v>PTT Kargo</v>
      </c>
      <c r="G46" t="s">
        <v>1194</v>
      </c>
      <c r="H46" t="s">
        <v>8</v>
      </c>
      <c r="I46" t="s">
        <v>13</v>
      </c>
      <c r="J46">
        <v>6</v>
      </c>
      <c r="K46">
        <f>INDEX([2]Ürün_Fiyatları!$A$2:$B$16,MATCH(SiparişlerTablosu[[#This Row],[Ürün]],[2]Ürün_Fiyatları!$B$1:$B$16,0),1)</f>
        <v>36</v>
      </c>
      <c r="L46">
        <f>SiparişlerTablosu[[#This Row],[Adet]]*SiparişlerTablosu[[#This Row],[Birim Fyat]]</f>
        <v>216</v>
      </c>
      <c r="M46" t="str">
        <f>IF(SiparişlerTablosu[[#This Row],[Toplam Tutar]]&gt;20000,"premium",IF(SiparişlerTablosu[[#This Row],[Toplam Tutar]]&gt;10000,"gold","silver"))</f>
        <v>silver</v>
      </c>
    </row>
    <row r="47" spans="1:13" x14ac:dyDescent="0.3">
      <c r="A47" s="1">
        <v>43843.654861111114</v>
      </c>
      <c r="B47" s="3">
        <v>43843</v>
      </c>
      <c r="C47" s="2">
        <v>0.65486111111111112</v>
      </c>
      <c r="D47" t="s">
        <v>1156</v>
      </c>
      <c r="E47" t="s">
        <v>82</v>
      </c>
      <c r="F47" t="str">
        <f>VLOOKUP(SiparişlerTablosu[[#This Row],[İşlem Kodu]],'[1]kod-kargo'!$A:$B,2,)</f>
        <v>MNG</v>
      </c>
      <c r="G47" t="s">
        <v>1195</v>
      </c>
      <c r="H47" t="s">
        <v>8</v>
      </c>
      <c r="I47" t="s">
        <v>39</v>
      </c>
      <c r="J47">
        <v>7</v>
      </c>
      <c r="K47">
        <f>INDEX([2]Ürün_Fiyatları!$A$2:$B$16,MATCH(SiparişlerTablosu[[#This Row],[Ürün]],[2]Ürün_Fiyatları!$B$1:$B$16,0),1)</f>
        <v>230</v>
      </c>
      <c r="L47">
        <f>SiparişlerTablosu[[#This Row],[Adet]]*SiparişlerTablosu[[#This Row],[Birim Fyat]]</f>
        <v>1610</v>
      </c>
      <c r="M47" t="str">
        <f>IF(SiparişlerTablosu[[#This Row],[Toplam Tutar]]&gt;20000,"premium",IF(SiparişlerTablosu[[#This Row],[Toplam Tutar]]&gt;10000,"gold","silver"))</f>
        <v>silver</v>
      </c>
    </row>
    <row r="48" spans="1:13" x14ac:dyDescent="0.3">
      <c r="A48" s="1">
        <v>44067.407638888886</v>
      </c>
      <c r="B48" s="3">
        <v>44067</v>
      </c>
      <c r="C48" s="2">
        <v>0.40763888888888888</v>
      </c>
      <c r="D48" t="s">
        <v>10</v>
      </c>
      <c r="E48" t="s">
        <v>83</v>
      </c>
      <c r="F48" t="str">
        <f>VLOOKUP(SiparişlerTablosu[[#This Row],[İşlem Kodu]],'[1]kod-kargo'!$A:$B,2,)</f>
        <v>PTT Kargo</v>
      </c>
      <c r="G48" t="s">
        <v>1196</v>
      </c>
      <c r="H48" t="s">
        <v>44</v>
      </c>
      <c r="I48" t="s">
        <v>18</v>
      </c>
      <c r="J48">
        <v>6</v>
      </c>
      <c r="K48">
        <f>INDEX([2]Ürün_Fiyatları!$A$2:$B$16,MATCH(SiparişlerTablosu[[#This Row],[Ürün]],[2]Ürün_Fiyatları!$B$1:$B$16,0),1)</f>
        <v>75</v>
      </c>
      <c r="L48">
        <f>SiparişlerTablosu[[#This Row],[Adet]]*SiparişlerTablosu[[#This Row],[Birim Fyat]]</f>
        <v>450</v>
      </c>
      <c r="M48" t="str">
        <f>IF(SiparişlerTablosu[[#This Row],[Toplam Tutar]]&gt;20000,"premium",IF(SiparişlerTablosu[[#This Row],[Toplam Tutar]]&gt;10000,"gold","silver"))</f>
        <v>silver</v>
      </c>
    </row>
    <row r="49" spans="1:13" x14ac:dyDescent="0.3">
      <c r="A49" s="1">
        <v>44052.581944444442</v>
      </c>
      <c r="B49" s="3">
        <v>44052</v>
      </c>
      <c r="C49" s="2">
        <v>0.58194444444444449</v>
      </c>
      <c r="D49" t="s">
        <v>1156</v>
      </c>
      <c r="E49" t="s">
        <v>84</v>
      </c>
      <c r="F49" t="str">
        <f>VLOOKUP(SiparişlerTablosu[[#This Row],[İşlem Kodu]],'[1]kod-kargo'!$A:$B,2,)</f>
        <v>Yurtiçi</v>
      </c>
      <c r="G49" t="s">
        <v>1197</v>
      </c>
      <c r="H49" t="s">
        <v>12</v>
      </c>
      <c r="I49" t="s">
        <v>18</v>
      </c>
      <c r="J49">
        <v>5</v>
      </c>
      <c r="K49">
        <f>INDEX([2]Ürün_Fiyatları!$A$2:$B$16,MATCH(SiparişlerTablosu[[#This Row],[Ürün]],[2]Ürün_Fiyatları!$B$1:$B$16,0),1)</f>
        <v>75</v>
      </c>
      <c r="L49">
        <f>SiparişlerTablosu[[#This Row],[Adet]]*SiparişlerTablosu[[#This Row],[Birim Fyat]]</f>
        <v>375</v>
      </c>
      <c r="M49" t="str">
        <f>IF(SiparişlerTablosu[[#This Row],[Toplam Tutar]]&gt;20000,"premium",IF(SiparişlerTablosu[[#This Row],[Toplam Tutar]]&gt;10000,"gold","silver"))</f>
        <v>silver</v>
      </c>
    </row>
    <row r="50" spans="1:13" x14ac:dyDescent="0.3">
      <c r="A50" s="1">
        <v>43838.449305555558</v>
      </c>
      <c r="B50" s="3">
        <v>43838</v>
      </c>
      <c r="C50" s="2">
        <v>0.44930555555555557</v>
      </c>
      <c r="D50" t="s">
        <v>1156</v>
      </c>
      <c r="E50" t="s">
        <v>85</v>
      </c>
      <c r="F50" t="str">
        <f>VLOOKUP(SiparişlerTablosu[[#This Row],[İşlem Kodu]],'[1]kod-kargo'!$A:$B,2,)</f>
        <v>Yurtiçi</v>
      </c>
      <c r="G50" t="s">
        <v>1198</v>
      </c>
      <c r="H50" t="s">
        <v>22</v>
      </c>
      <c r="I50" t="s">
        <v>39</v>
      </c>
      <c r="J50">
        <v>4</v>
      </c>
      <c r="K50">
        <f>INDEX([2]Ürün_Fiyatları!$A$2:$B$16,MATCH(SiparişlerTablosu[[#This Row],[Ürün]],[2]Ürün_Fiyatları!$B$1:$B$16,0),1)</f>
        <v>230</v>
      </c>
      <c r="L50">
        <f>SiparişlerTablosu[[#This Row],[Adet]]*SiparişlerTablosu[[#This Row],[Birim Fyat]]</f>
        <v>920</v>
      </c>
      <c r="M50" t="str">
        <f>IF(SiparişlerTablosu[[#This Row],[Toplam Tutar]]&gt;20000,"premium",IF(SiparişlerTablosu[[#This Row],[Toplam Tutar]]&gt;10000,"gold","silver"))</f>
        <v>silver</v>
      </c>
    </row>
    <row r="51" spans="1:13" x14ac:dyDescent="0.3">
      <c r="A51" s="1">
        <v>44070.879861111112</v>
      </c>
      <c r="B51" s="3">
        <v>44070</v>
      </c>
      <c r="C51" s="2">
        <v>0.87986111111111109</v>
      </c>
      <c r="D51" t="s">
        <v>10</v>
      </c>
      <c r="E51" t="s">
        <v>86</v>
      </c>
      <c r="F51" t="str">
        <f>VLOOKUP(SiparişlerTablosu[[#This Row],[İşlem Kodu]],'[1]kod-kargo'!$A:$B,2,)</f>
        <v>PTT Kargo</v>
      </c>
      <c r="G51" t="s">
        <v>87</v>
      </c>
      <c r="H51" t="s">
        <v>22</v>
      </c>
      <c r="I51" t="s">
        <v>9</v>
      </c>
      <c r="J51">
        <v>5</v>
      </c>
      <c r="K51">
        <f>INDEX([2]Ürün_Fiyatları!$A$2:$B$16,MATCH(SiparişlerTablosu[[#This Row],[Ürün]],[2]Ürün_Fiyatları!$B$1:$B$16,0),1)</f>
        <v>25</v>
      </c>
      <c r="L51">
        <f>SiparişlerTablosu[[#This Row],[Adet]]*SiparişlerTablosu[[#This Row],[Birim Fyat]]</f>
        <v>125</v>
      </c>
      <c r="M51" t="str">
        <f>IF(SiparişlerTablosu[[#This Row],[Toplam Tutar]]&gt;20000,"premium",IF(SiparişlerTablosu[[#This Row],[Toplam Tutar]]&gt;10000,"gold","silver"))</f>
        <v>silver</v>
      </c>
    </row>
    <row r="52" spans="1:13" x14ac:dyDescent="0.3">
      <c r="A52" s="1">
        <v>43934.466666666667</v>
      </c>
      <c r="B52" s="3">
        <v>43934</v>
      </c>
      <c r="C52" s="2">
        <v>0.46666666666666662</v>
      </c>
      <c r="D52" t="s">
        <v>1156</v>
      </c>
      <c r="E52" t="s">
        <v>88</v>
      </c>
      <c r="F52" t="str">
        <f>VLOOKUP(SiparişlerTablosu[[#This Row],[İşlem Kodu]],'[1]kod-kargo'!$A:$B,2,)</f>
        <v>MNG</v>
      </c>
      <c r="G52" t="s">
        <v>1199</v>
      </c>
      <c r="H52" t="s">
        <v>31</v>
      </c>
      <c r="I52" t="s">
        <v>50</v>
      </c>
      <c r="J52">
        <v>8</v>
      </c>
      <c r="K52">
        <f>INDEX([2]Ürün_Fiyatları!$A$2:$B$16,MATCH(SiparişlerTablosu[[#This Row],[Ürün]],[2]Ürün_Fiyatları!$B$1:$B$16,0),1)</f>
        <v>1240</v>
      </c>
      <c r="L52">
        <f>SiparişlerTablosu[[#This Row],[Adet]]*SiparişlerTablosu[[#This Row],[Birim Fyat]]</f>
        <v>9920</v>
      </c>
      <c r="M52" t="str">
        <f>IF(SiparişlerTablosu[[#This Row],[Toplam Tutar]]&gt;20000,"premium",IF(SiparişlerTablosu[[#This Row],[Toplam Tutar]]&gt;10000,"gold","silver"))</f>
        <v>silver</v>
      </c>
    </row>
    <row r="53" spans="1:13" x14ac:dyDescent="0.3">
      <c r="A53" s="1">
        <v>43973.73541666667</v>
      </c>
      <c r="B53" s="3">
        <v>43973</v>
      </c>
      <c r="C53" s="2">
        <v>0.73541666666666661</v>
      </c>
      <c r="D53" t="s">
        <v>1156</v>
      </c>
      <c r="E53" t="s">
        <v>89</v>
      </c>
      <c r="F53" t="str">
        <f>VLOOKUP(SiparişlerTablosu[[#This Row],[İşlem Kodu]],'[1]kod-kargo'!$A:$B,2,)</f>
        <v>Yurtiçi</v>
      </c>
      <c r="G53" t="s">
        <v>1200</v>
      </c>
      <c r="H53" t="s">
        <v>12</v>
      </c>
      <c r="I53" t="s">
        <v>36</v>
      </c>
      <c r="J53">
        <v>4</v>
      </c>
      <c r="K53">
        <f>INDEX([2]Ürün_Fiyatları!$A$2:$B$16,MATCH(SiparişlerTablosu[[#This Row],[Ürün]],[2]Ürün_Fiyatları!$B$1:$B$16,0),1)</f>
        <v>3520</v>
      </c>
      <c r="L53">
        <f>SiparişlerTablosu[[#This Row],[Adet]]*SiparişlerTablosu[[#This Row],[Birim Fyat]]</f>
        <v>14080</v>
      </c>
      <c r="M53" t="str">
        <f>IF(SiparişlerTablosu[[#This Row],[Toplam Tutar]]&gt;20000,"premium",IF(SiparişlerTablosu[[#This Row],[Toplam Tutar]]&gt;10000,"gold","silver"))</f>
        <v>gold</v>
      </c>
    </row>
    <row r="54" spans="1:13" x14ac:dyDescent="0.3">
      <c r="A54" s="1">
        <v>44128.833333333336</v>
      </c>
      <c r="B54" s="3">
        <v>44128</v>
      </c>
      <c r="C54" s="2">
        <v>0.83333333333333337</v>
      </c>
      <c r="D54" t="s">
        <v>10</v>
      </c>
      <c r="E54" t="s">
        <v>90</v>
      </c>
      <c r="F54" t="str">
        <f>VLOOKUP(SiparişlerTablosu[[#This Row],[İşlem Kodu]],'[1]kod-kargo'!$A:$B,2,)</f>
        <v>PTT Kargo</v>
      </c>
      <c r="G54" t="s">
        <v>1201</v>
      </c>
      <c r="H54" t="s">
        <v>31</v>
      </c>
      <c r="I54" t="s">
        <v>18</v>
      </c>
      <c r="J54">
        <v>5</v>
      </c>
      <c r="K54">
        <f>INDEX([2]Ürün_Fiyatları!$A$2:$B$16,MATCH(SiparişlerTablosu[[#This Row],[Ürün]],[2]Ürün_Fiyatları!$B$1:$B$16,0),1)</f>
        <v>75</v>
      </c>
      <c r="L54">
        <f>SiparişlerTablosu[[#This Row],[Adet]]*SiparişlerTablosu[[#This Row],[Birim Fyat]]</f>
        <v>375</v>
      </c>
      <c r="M54" t="str">
        <f>IF(SiparişlerTablosu[[#This Row],[Toplam Tutar]]&gt;20000,"premium",IF(SiparişlerTablosu[[#This Row],[Toplam Tutar]]&gt;10000,"gold","silver"))</f>
        <v>silver</v>
      </c>
    </row>
    <row r="55" spans="1:13" x14ac:dyDescent="0.3">
      <c r="A55" s="1">
        <v>44149.678472222222</v>
      </c>
      <c r="B55" s="3">
        <v>44149</v>
      </c>
      <c r="C55" s="2">
        <v>0.67847222222222225</v>
      </c>
      <c r="D55" t="s">
        <v>92</v>
      </c>
      <c r="E55" t="s">
        <v>91</v>
      </c>
      <c r="F55" t="str">
        <f>VLOOKUP(SiparişlerTablosu[[#This Row],[İşlem Kodu]],'[1]kod-kargo'!$A:$B,2,)</f>
        <v>MNG</v>
      </c>
      <c r="G55" t="s">
        <v>1202</v>
      </c>
      <c r="H55" t="s">
        <v>12</v>
      </c>
      <c r="I55" t="s">
        <v>24</v>
      </c>
      <c r="J55">
        <v>5</v>
      </c>
      <c r="K55">
        <f>INDEX([2]Ürün_Fiyatları!$A$2:$B$16,MATCH(SiparişlerTablosu[[#This Row],[Ürün]],[2]Ürün_Fiyatları!$B$1:$B$16,0),1)</f>
        <v>950</v>
      </c>
      <c r="L55">
        <f>SiparişlerTablosu[[#This Row],[Adet]]*SiparişlerTablosu[[#This Row],[Birim Fyat]]</f>
        <v>4750</v>
      </c>
      <c r="M55" t="str">
        <f>IF(SiparişlerTablosu[[#This Row],[Toplam Tutar]]&gt;20000,"premium",IF(SiparişlerTablosu[[#This Row],[Toplam Tutar]]&gt;10000,"gold","silver"))</f>
        <v>silver</v>
      </c>
    </row>
    <row r="56" spans="1:13" x14ac:dyDescent="0.3">
      <c r="A56" s="1">
        <v>44110.797222222223</v>
      </c>
      <c r="B56" s="3">
        <v>44110</v>
      </c>
      <c r="C56" s="2">
        <v>0.79722222222222217</v>
      </c>
      <c r="D56" t="s">
        <v>10</v>
      </c>
      <c r="E56" t="s">
        <v>93</v>
      </c>
      <c r="F56" t="str">
        <f>VLOOKUP(SiparişlerTablosu[[#This Row],[İşlem Kodu]],'[1]kod-kargo'!$A:$B,2,)</f>
        <v>Yurtiçi</v>
      </c>
      <c r="G56" t="s">
        <v>1203</v>
      </c>
      <c r="H56" t="s">
        <v>42</v>
      </c>
      <c r="I56" t="s">
        <v>39</v>
      </c>
      <c r="J56">
        <v>3</v>
      </c>
      <c r="K56">
        <f>INDEX([2]Ürün_Fiyatları!$A$2:$B$16,MATCH(SiparişlerTablosu[[#This Row],[Ürün]],[2]Ürün_Fiyatları!$B$1:$B$16,0),1)</f>
        <v>230</v>
      </c>
      <c r="L56">
        <f>SiparişlerTablosu[[#This Row],[Adet]]*SiparişlerTablosu[[#This Row],[Birim Fyat]]</f>
        <v>690</v>
      </c>
      <c r="M56" t="str">
        <f>IF(SiparişlerTablosu[[#This Row],[Toplam Tutar]]&gt;20000,"premium",IF(SiparişlerTablosu[[#This Row],[Toplam Tutar]]&gt;10000,"gold","silver"))</f>
        <v>silver</v>
      </c>
    </row>
    <row r="57" spans="1:13" x14ac:dyDescent="0.3">
      <c r="A57" s="1">
        <v>43911.756944444445</v>
      </c>
      <c r="B57" s="3">
        <v>43911</v>
      </c>
      <c r="C57" s="2">
        <v>0.75694444444444453</v>
      </c>
      <c r="D57" t="s">
        <v>1156</v>
      </c>
      <c r="E57" t="s">
        <v>94</v>
      </c>
      <c r="F57" t="str">
        <f>VLOOKUP(SiparişlerTablosu[[#This Row],[İşlem Kodu]],'[1]kod-kargo'!$A:$B,2,)</f>
        <v>PTT Kargo</v>
      </c>
      <c r="G57" t="s">
        <v>1204</v>
      </c>
      <c r="H57" t="s">
        <v>44</v>
      </c>
      <c r="I57" t="s">
        <v>18</v>
      </c>
      <c r="J57">
        <v>9</v>
      </c>
      <c r="K57">
        <f>INDEX([2]Ürün_Fiyatları!$A$2:$B$16,MATCH(SiparişlerTablosu[[#This Row],[Ürün]],[2]Ürün_Fiyatları!$B$1:$B$16,0),1)</f>
        <v>75</v>
      </c>
      <c r="L57">
        <f>SiparişlerTablosu[[#This Row],[Adet]]*SiparişlerTablosu[[#This Row],[Birim Fyat]]</f>
        <v>675</v>
      </c>
      <c r="M57" t="str">
        <f>IF(SiparişlerTablosu[[#This Row],[Toplam Tutar]]&gt;20000,"premium",IF(SiparişlerTablosu[[#This Row],[Toplam Tutar]]&gt;10000,"gold","silver"))</f>
        <v>silver</v>
      </c>
    </row>
    <row r="58" spans="1:13" x14ac:dyDescent="0.3">
      <c r="A58" s="1">
        <v>43895.561111111114</v>
      </c>
      <c r="B58" s="3">
        <v>43895</v>
      </c>
      <c r="C58" s="2">
        <v>0.56111111111111112</v>
      </c>
      <c r="D58" t="s">
        <v>14</v>
      </c>
      <c r="E58" t="s">
        <v>95</v>
      </c>
      <c r="F58" t="str">
        <f>VLOOKUP(SiparişlerTablosu[[#This Row],[İşlem Kodu]],'[1]kod-kargo'!$A:$B,2,)</f>
        <v>PTT Kargo</v>
      </c>
      <c r="G58" t="s">
        <v>1205</v>
      </c>
      <c r="H58" t="s">
        <v>31</v>
      </c>
      <c r="I58" t="s">
        <v>50</v>
      </c>
      <c r="J58">
        <v>8</v>
      </c>
      <c r="K58">
        <f>INDEX([2]Ürün_Fiyatları!$A$2:$B$16,MATCH(SiparişlerTablosu[[#This Row],[Ürün]],[2]Ürün_Fiyatları!$B$1:$B$16,0),1)</f>
        <v>1240</v>
      </c>
      <c r="L58">
        <f>SiparişlerTablosu[[#This Row],[Adet]]*SiparişlerTablosu[[#This Row],[Birim Fyat]]</f>
        <v>9920</v>
      </c>
      <c r="M58" t="str">
        <f>IF(SiparişlerTablosu[[#This Row],[Toplam Tutar]]&gt;20000,"premium",IF(SiparişlerTablosu[[#This Row],[Toplam Tutar]]&gt;10000,"gold","silver"))</f>
        <v>silver</v>
      </c>
    </row>
    <row r="59" spans="1:13" x14ac:dyDescent="0.3">
      <c r="A59" s="1">
        <v>43961.564583333333</v>
      </c>
      <c r="B59" s="3">
        <v>43961</v>
      </c>
      <c r="C59" s="2">
        <v>0.56458333333333333</v>
      </c>
      <c r="D59" t="s">
        <v>1156</v>
      </c>
      <c r="E59" t="s">
        <v>96</v>
      </c>
      <c r="F59" t="str">
        <f>VLOOKUP(SiparişlerTablosu[[#This Row],[İşlem Kodu]],'[1]kod-kargo'!$A:$B,2,)</f>
        <v>Yurtiçi</v>
      </c>
      <c r="G59" t="s">
        <v>1206</v>
      </c>
      <c r="H59" t="s">
        <v>17</v>
      </c>
      <c r="I59" t="s">
        <v>45</v>
      </c>
      <c r="J59">
        <v>3</v>
      </c>
      <c r="K59">
        <f>INDEX([2]Ürün_Fiyatları!$A$2:$B$16,MATCH(SiparişlerTablosu[[#This Row],[Ürün]],[2]Ürün_Fiyatları!$B$1:$B$16,0),1)</f>
        <v>3650</v>
      </c>
      <c r="L59">
        <f>SiparişlerTablosu[[#This Row],[Adet]]*SiparişlerTablosu[[#This Row],[Birim Fyat]]</f>
        <v>10950</v>
      </c>
      <c r="M59" t="str">
        <f>IF(SiparişlerTablosu[[#This Row],[Toplam Tutar]]&gt;20000,"premium",IF(SiparişlerTablosu[[#This Row],[Toplam Tutar]]&gt;10000,"gold","silver"))</f>
        <v>gold</v>
      </c>
    </row>
    <row r="60" spans="1:13" x14ac:dyDescent="0.3">
      <c r="A60" s="1">
        <v>44130.395138888889</v>
      </c>
      <c r="B60" s="3">
        <v>44130</v>
      </c>
      <c r="C60" s="2">
        <v>0.39513888888888887</v>
      </c>
      <c r="D60" t="s">
        <v>10</v>
      </c>
      <c r="E60" t="s">
        <v>97</v>
      </c>
      <c r="F60" t="str">
        <f>VLOOKUP(SiparişlerTablosu[[#This Row],[İşlem Kodu]],'[1]kod-kargo'!$A:$B,2,)</f>
        <v>MNG</v>
      </c>
      <c r="G60" t="s">
        <v>1207</v>
      </c>
      <c r="H60" t="s">
        <v>8</v>
      </c>
      <c r="I60" t="s">
        <v>45</v>
      </c>
      <c r="J60">
        <v>8</v>
      </c>
      <c r="K60">
        <f>INDEX([2]Ürün_Fiyatları!$A$2:$B$16,MATCH(SiparişlerTablosu[[#This Row],[Ürün]],[2]Ürün_Fiyatları!$B$1:$B$16,0),1)</f>
        <v>3650</v>
      </c>
      <c r="L60">
        <f>SiparişlerTablosu[[#This Row],[Adet]]*SiparişlerTablosu[[#This Row],[Birim Fyat]]</f>
        <v>29200</v>
      </c>
      <c r="M60" t="str">
        <f>IF(SiparişlerTablosu[[#This Row],[Toplam Tutar]]&gt;20000,"premium",IF(SiparişlerTablosu[[#This Row],[Toplam Tutar]]&gt;10000,"gold","silver"))</f>
        <v>premium</v>
      </c>
    </row>
    <row r="61" spans="1:13" x14ac:dyDescent="0.3">
      <c r="A61" s="1">
        <v>44082.736805555556</v>
      </c>
      <c r="B61" s="3">
        <v>44082</v>
      </c>
      <c r="C61" s="2">
        <v>0.7368055555555556</v>
      </c>
      <c r="D61" t="s">
        <v>14</v>
      </c>
      <c r="E61" t="s">
        <v>98</v>
      </c>
      <c r="F61" t="str">
        <f>VLOOKUP(SiparişlerTablosu[[#This Row],[İşlem Kodu]],'[1]kod-kargo'!$A:$B,2,)</f>
        <v>PTT Kargo</v>
      </c>
      <c r="G61" t="s">
        <v>1208</v>
      </c>
      <c r="H61" t="s">
        <v>12</v>
      </c>
      <c r="I61" t="s">
        <v>9</v>
      </c>
      <c r="J61">
        <v>7</v>
      </c>
      <c r="K61">
        <f>INDEX([2]Ürün_Fiyatları!$A$2:$B$16,MATCH(SiparişlerTablosu[[#This Row],[Ürün]],[2]Ürün_Fiyatları!$B$1:$B$16,0),1)</f>
        <v>25</v>
      </c>
      <c r="L61">
        <f>SiparişlerTablosu[[#This Row],[Adet]]*SiparişlerTablosu[[#This Row],[Birim Fyat]]</f>
        <v>175</v>
      </c>
      <c r="M61" t="str">
        <f>IF(SiparişlerTablosu[[#This Row],[Toplam Tutar]]&gt;20000,"premium",IF(SiparişlerTablosu[[#This Row],[Toplam Tutar]]&gt;10000,"gold","silver"))</f>
        <v>silver</v>
      </c>
    </row>
    <row r="62" spans="1:13" x14ac:dyDescent="0.3">
      <c r="A62" s="1">
        <v>44097.526388888888</v>
      </c>
      <c r="B62" s="3">
        <v>44097</v>
      </c>
      <c r="C62" s="2">
        <v>0.52638888888888891</v>
      </c>
      <c r="D62" t="s">
        <v>10</v>
      </c>
      <c r="E62" t="s">
        <v>99</v>
      </c>
      <c r="F62" t="str">
        <f>VLOOKUP(SiparişlerTablosu[[#This Row],[İşlem Kodu]],'[1]kod-kargo'!$A:$B,2,)</f>
        <v>MNG</v>
      </c>
      <c r="G62" t="s">
        <v>100</v>
      </c>
      <c r="H62" t="s">
        <v>17</v>
      </c>
      <c r="I62" t="s">
        <v>24</v>
      </c>
      <c r="J62">
        <v>4</v>
      </c>
      <c r="K62">
        <f>INDEX([2]Ürün_Fiyatları!$A$2:$B$16,MATCH(SiparişlerTablosu[[#This Row],[Ürün]],[2]Ürün_Fiyatları!$B$1:$B$16,0),1)</f>
        <v>950</v>
      </c>
      <c r="L62">
        <f>SiparişlerTablosu[[#This Row],[Adet]]*SiparişlerTablosu[[#This Row],[Birim Fyat]]</f>
        <v>3800</v>
      </c>
      <c r="M62" t="str">
        <f>IF(SiparişlerTablosu[[#This Row],[Toplam Tutar]]&gt;20000,"premium",IF(SiparişlerTablosu[[#This Row],[Toplam Tutar]]&gt;10000,"gold","silver"))</f>
        <v>silver</v>
      </c>
    </row>
    <row r="63" spans="1:13" x14ac:dyDescent="0.3">
      <c r="A63" s="1">
        <v>43913.620833333334</v>
      </c>
      <c r="B63" s="3">
        <v>43913</v>
      </c>
      <c r="C63" s="2">
        <v>0.62083333333333335</v>
      </c>
      <c r="D63" t="s">
        <v>1156</v>
      </c>
      <c r="E63" t="s">
        <v>101</v>
      </c>
      <c r="F63" t="str">
        <f>VLOOKUP(SiparişlerTablosu[[#This Row],[İşlem Kodu]],'[1]kod-kargo'!$A:$B,2,)</f>
        <v>PTT Kargo</v>
      </c>
      <c r="G63" t="s">
        <v>1209</v>
      </c>
      <c r="H63" t="s">
        <v>22</v>
      </c>
      <c r="I63" t="s">
        <v>39</v>
      </c>
      <c r="J63">
        <v>10</v>
      </c>
      <c r="K63">
        <f>INDEX([2]Ürün_Fiyatları!$A$2:$B$16,MATCH(SiparişlerTablosu[[#This Row],[Ürün]],[2]Ürün_Fiyatları!$B$1:$B$16,0),1)</f>
        <v>230</v>
      </c>
      <c r="L63">
        <f>SiparişlerTablosu[[#This Row],[Adet]]*SiparişlerTablosu[[#This Row],[Birim Fyat]]</f>
        <v>2300</v>
      </c>
      <c r="M63" t="str">
        <f>IF(SiparişlerTablosu[[#This Row],[Toplam Tutar]]&gt;20000,"premium",IF(SiparişlerTablosu[[#This Row],[Toplam Tutar]]&gt;10000,"gold","silver"))</f>
        <v>silver</v>
      </c>
    </row>
    <row r="64" spans="1:13" x14ac:dyDescent="0.3">
      <c r="A64" s="1">
        <v>43836.679166666669</v>
      </c>
      <c r="B64" s="3">
        <v>43836</v>
      </c>
      <c r="C64" s="2">
        <v>0.6791666666666667</v>
      </c>
      <c r="D64" t="s">
        <v>1156</v>
      </c>
      <c r="E64" t="s">
        <v>102</v>
      </c>
      <c r="F64" t="str">
        <f>VLOOKUP(SiparişlerTablosu[[#This Row],[İşlem Kodu]],'[1]kod-kargo'!$A:$B,2,)</f>
        <v>PTT Kargo</v>
      </c>
      <c r="G64" t="s">
        <v>103</v>
      </c>
      <c r="H64" t="s">
        <v>38</v>
      </c>
      <c r="I64" t="s">
        <v>26</v>
      </c>
      <c r="J64">
        <v>10</v>
      </c>
      <c r="K64">
        <f>INDEX([2]Ürün_Fiyatları!$A$2:$B$16,MATCH(SiparişlerTablosu[[#This Row],[Ürün]],[2]Ürün_Fiyatları!$B$1:$B$16,0),1)</f>
        <v>2400</v>
      </c>
      <c r="L64">
        <f>SiparişlerTablosu[[#This Row],[Adet]]*SiparişlerTablosu[[#This Row],[Birim Fyat]]</f>
        <v>24000</v>
      </c>
      <c r="M64" t="str">
        <f>IF(SiparişlerTablosu[[#This Row],[Toplam Tutar]]&gt;20000,"premium",IF(SiparişlerTablosu[[#This Row],[Toplam Tutar]]&gt;10000,"gold","silver"))</f>
        <v>premium</v>
      </c>
    </row>
    <row r="65" spans="1:13" x14ac:dyDescent="0.3">
      <c r="A65" s="1">
        <v>44159.341666666667</v>
      </c>
      <c r="B65" s="3">
        <v>44159</v>
      </c>
      <c r="C65" s="2">
        <v>0.34166666666666662</v>
      </c>
      <c r="D65" t="s">
        <v>1156</v>
      </c>
      <c r="E65" t="s">
        <v>104</v>
      </c>
      <c r="F65" t="str">
        <f>VLOOKUP(SiparişlerTablosu[[#This Row],[İşlem Kodu]],'[1]kod-kargo'!$A:$B,2,)</f>
        <v>PTT Kargo</v>
      </c>
      <c r="G65" t="s">
        <v>1210</v>
      </c>
      <c r="H65" t="s">
        <v>38</v>
      </c>
      <c r="I65" t="s">
        <v>24</v>
      </c>
      <c r="J65">
        <v>6</v>
      </c>
      <c r="K65">
        <f>INDEX([2]Ürün_Fiyatları!$A$2:$B$16,MATCH(SiparişlerTablosu[[#This Row],[Ürün]],[2]Ürün_Fiyatları!$B$1:$B$16,0),1)</f>
        <v>950</v>
      </c>
      <c r="L65">
        <f>SiparişlerTablosu[[#This Row],[Adet]]*SiparişlerTablosu[[#This Row],[Birim Fyat]]</f>
        <v>5700</v>
      </c>
      <c r="M65" t="str">
        <f>IF(SiparişlerTablosu[[#This Row],[Toplam Tutar]]&gt;20000,"premium",IF(SiparişlerTablosu[[#This Row],[Toplam Tutar]]&gt;10000,"gold","silver"))</f>
        <v>silver</v>
      </c>
    </row>
    <row r="66" spans="1:13" x14ac:dyDescent="0.3">
      <c r="A66" s="1">
        <v>43889.7</v>
      </c>
      <c r="B66" s="3">
        <v>43889</v>
      </c>
      <c r="C66" s="2">
        <v>0.70000000000000007</v>
      </c>
      <c r="D66" t="s">
        <v>10</v>
      </c>
      <c r="E66" t="s">
        <v>105</v>
      </c>
      <c r="F66" t="str">
        <f>VLOOKUP(SiparişlerTablosu[[#This Row],[İşlem Kodu]],'[1]kod-kargo'!$A:$B,2,)</f>
        <v>MNG</v>
      </c>
      <c r="G66" t="s">
        <v>1211</v>
      </c>
      <c r="H66" t="s">
        <v>8</v>
      </c>
      <c r="I66" t="s">
        <v>45</v>
      </c>
      <c r="J66">
        <v>9</v>
      </c>
      <c r="K66">
        <f>INDEX([2]Ürün_Fiyatları!$A$2:$B$16,MATCH(SiparişlerTablosu[[#This Row],[Ürün]],[2]Ürün_Fiyatları!$B$1:$B$16,0),1)</f>
        <v>3650</v>
      </c>
      <c r="L66">
        <f>SiparişlerTablosu[[#This Row],[Adet]]*SiparişlerTablosu[[#This Row],[Birim Fyat]]</f>
        <v>32850</v>
      </c>
      <c r="M66" t="str">
        <f>IF(SiparişlerTablosu[[#This Row],[Toplam Tutar]]&gt;20000,"premium",IF(SiparişlerTablosu[[#This Row],[Toplam Tutar]]&gt;10000,"gold","silver"))</f>
        <v>premium</v>
      </c>
    </row>
    <row r="67" spans="1:13" x14ac:dyDescent="0.3">
      <c r="A67" s="1">
        <v>43891.5625</v>
      </c>
      <c r="B67" s="3">
        <v>43891</v>
      </c>
      <c r="C67" s="2">
        <v>0.5625</v>
      </c>
      <c r="D67" t="s">
        <v>1156</v>
      </c>
      <c r="E67" t="s">
        <v>106</v>
      </c>
      <c r="F67" t="str">
        <f>VLOOKUP(SiparişlerTablosu[[#This Row],[İşlem Kodu]],'[1]kod-kargo'!$A:$B,2,)</f>
        <v>PTT Kargo</v>
      </c>
      <c r="G67" t="s">
        <v>1212</v>
      </c>
      <c r="H67" t="s">
        <v>17</v>
      </c>
      <c r="I67" t="s">
        <v>50</v>
      </c>
      <c r="J67">
        <v>8</v>
      </c>
      <c r="K67">
        <f>INDEX([2]Ürün_Fiyatları!$A$2:$B$16,MATCH(SiparişlerTablosu[[#This Row],[Ürün]],[2]Ürün_Fiyatları!$B$1:$B$16,0),1)</f>
        <v>1240</v>
      </c>
      <c r="L67">
        <f>SiparişlerTablosu[[#This Row],[Adet]]*SiparişlerTablosu[[#This Row],[Birim Fyat]]</f>
        <v>9920</v>
      </c>
      <c r="M67" t="str">
        <f>IF(SiparişlerTablosu[[#This Row],[Toplam Tutar]]&gt;20000,"premium",IF(SiparişlerTablosu[[#This Row],[Toplam Tutar]]&gt;10000,"gold","silver"))</f>
        <v>silver</v>
      </c>
    </row>
    <row r="68" spans="1:13" x14ac:dyDescent="0.3">
      <c r="A68" s="1">
        <v>44066.82916666667</v>
      </c>
      <c r="B68" s="3">
        <v>44066</v>
      </c>
      <c r="C68" s="2">
        <v>0.82916666666666661</v>
      </c>
      <c r="D68" t="s">
        <v>1156</v>
      </c>
      <c r="E68" t="s">
        <v>107</v>
      </c>
      <c r="F68" t="str">
        <f>VLOOKUP(SiparişlerTablosu[[#This Row],[İşlem Kodu]],'[1]kod-kargo'!$A:$B,2,)</f>
        <v>MNG</v>
      </c>
      <c r="G68" t="s">
        <v>108</v>
      </c>
      <c r="H68" t="s">
        <v>31</v>
      </c>
      <c r="I68" t="s">
        <v>13</v>
      </c>
      <c r="J68">
        <v>10</v>
      </c>
      <c r="K68">
        <f>INDEX([2]Ürün_Fiyatları!$A$2:$B$16,MATCH(SiparişlerTablosu[[#This Row],[Ürün]],[2]Ürün_Fiyatları!$B$1:$B$16,0),1)</f>
        <v>36</v>
      </c>
      <c r="L68">
        <f>SiparişlerTablosu[[#This Row],[Adet]]*SiparişlerTablosu[[#This Row],[Birim Fyat]]</f>
        <v>360</v>
      </c>
      <c r="M68" t="str">
        <f>IF(SiparişlerTablosu[[#This Row],[Toplam Tutar]]&gt;20000,"premium",IF(SiparişlerTablosu[[#This Row],[Toplam Tutar]]&gt;10000,"gold","silver"))</f>
        <v>silver</v>
      </c>
    </row>
    <row r="69" spans="1:13" x14ac:dyDescent="0.3">
      <c r="A69" s="1">
        <v>44005.916666666664</v>
      </c>
      <c r="B69" s="3">
        <v>44005</v>
      </c>
      <c r="C69" s="2">
        <v>0.91666666666666663</v>
      </c>
      <c r="D69" t="s">
        <v>1156</v>
      </c>
      <c r="E69" t="s">
        <v>109</v>
      </c>
      <c r="F69" t="str">
        <f>VLOOKUP(SiparişlerTablosu[[#This Row],[İşlem Kodu]],'[1]kod-kargo'!$A:$B,2,)</f>
        <v>MNG</v>
      </c>
      <c r="G69" t="s">
        <v>1213</v>
      </c>
      <c r="H69" t="s">
        <v>38</v>
      </c>
      <c r="I69" t="s">
        <v>57</v>
      </c>
      <c r="J69">
        <v>6</v>
      </c>
      <c r="K69">
        <f>INDEX([2]Ürün_Fiyatları!$A$2:$B$16,MATCH(SiparişlerTablosu[[#This Row],[Ürün]],[2]Ürün_Fiyatları!$B$1:$B$16,0),1)</f>
        <v>645</v>
      </c>
      <c r="L69">
        <f>SiparişlerTablosu[[#This Row],[Adet]]*SiparişlerTablosu[[#This Row],[Birim Fyat]]</f>
        <v>3870</v>
      </c>
      <c r="M69" t="str">
        <f>IF(SiparişlerTablosu[[#This Row],[Toplam Tutar]]&gt;20000,"premium",IF(SiparişlerTablosu[[#This Row],[Toplam Tutar]]&gt;10000,"gold","silver"))</f>
        <v>silver</v>
      </c>
    </row>
    <row r="70" spans="1:13" x14ac:dyDescent="0.3">
      <c r="A70" s="1">
        <v>44123.595833333333</v>
      </c>
      <c r="B70" s="3">
        <v>44123</v>
      </c>
      <c r="C70" s="2">
        <v>0.59583333333333333</v>
      </c>
      <c r="D70" t="s">
        <v>1156</v>
      </c>
      <c r="E70" t="s">
        <v>110</v>
      </c>
      <c r="F70" t="str">
        <f>VLOOKUP(SiparişlerTablosu[[#This Row],[İşlem Kodu]],'[1]kod-kargo'!$A:$B,2,)</f>
        <v>MNG</v>
      </c>
      <c r="G70" t="s">
        <v>1214</v>
      </c>
      <c r="H70" t="s">
        <v>42</v>
      </c>
      <c r="I70" t="s">
        <v>57</v>
      </c>
      <c r="J70">
        <v>4</v>
      </c>
      <c r="K70">
        <f>INDEX([2]Ürün_Fiyatları!$A$2:$B$16,MATCH(SiparişlerTablosu[[#This Row],[Ürün]],[2]Ürün_Fiyatları!$B$1:$B$16,0),1)</f>
        <v>645</v>
      </c>
      <c r="L70">
        <f>SiparişlerTablosu[[#This Row],[Adet]]*SiparişlerTablosu[[#This Row],[Birim Fyat]]</f>
        <v>2580</v>
      </c>
      <c r="M70" t="str">
        <f>IF(SiparişlerTablosu[[#This Row],[Toplam Tutar]]&gt;20000,"premium",IF(SiparişlerTablosu[[#This Row],[Toplam Tutar]]&gt;10000,"gold","silver"))</f>
        <v>silver</v>
      </c>
    </row>
    <row r="71" spans="1:13" x14ac:dyDescent="0.3">
      <c r="A71" s="1">
        <v>44151.350694444445</v>
      </c>
      <c r="B71" s="3">
        <v>44151</v>
      </c>
      <c r="C71" s="2">
        <v>0.35069444444444442</v>
      </c>
      <c r="D71" t="s">
        <v>14</v>
      </c>
      <c r="E71" t="s">
        <v>111</v>
      </c>
      <c r="F71" t="str">
        <f>VLOOKUP(SiparişlerTablosu[[#This Row],[İşlem Kodu]],'[1]kod-kargo'!$A:$B,2,)</f>
        <v>MNG</v>
      </c>
      <c r="G71" t="s">
        <v>112</v>
      </c>
      <c r="H71" t="s">
        <v>42</v>
      </c>
      <c r="I71" t="s">
        <v>45</v>
      </c>
      <c r="J71">
        <v>4</v>
      </c>
      <c r="K71">
        <f>INDEX([2]Ürün_Fiyatları!$A$2:$B$16,MATCH(SiparişlerTablosu[[#This Row],[Ürün]],[2]Ürün_Fiyatları!$B$1:$B$16,0),1)</f>
        <v>3650</v>
      </c>
      <c r="L71">
        <f>SiparişlerTablosu[[#This Row],[Adet]]*SiparişlerTablosu[[#This Row],[Birim Fyat]]</f>
        <v>14600</v>
      </c>
      <c r="M71" t="str">
        <f>IF(SiparişlerTablosu[[#This Row],[Toplam Tutar]]&gt;20000,"premium",IF(SiparişlerTablosu[[#This Row],[Toplam Tutar]]&gt;10000,"gold","silver"))</f>
        <v>gold</v>
      </c>
    </row>
    <row r="72" spans="1:13" x14ac:dyDescent="0.3">
      <c r="A72" s="1">
        <v>44151.589583333334</v>
      </c>
      <c r="B72" s="3">
        <v>44151</v>
      </c>
      <c r="C72" s="2">
        <v>0.58958333333333335</v>
      </c>
      <c r="D72" t="s">
        <v>14</v>
      </c>
      <c r="E72" t="s">
        <v>113</v>
      </c>
      <c r="F72" t="str">
        <f>VLOOKUP(SiparişlerTablosu[[#This Row],[İşlem Kodu]],'[1]kod-kargo'!$A:$B,2,)</f>
        <v>Yurtiçi</v>
      </c>
      <c r="G72" t="s">
        <v>1215</v>
      </c>
      <c r="H72" t="s">
        <v>12</v>
      </c>
      <c r="I72" t="s">
        <v>9</v>
      </c>
      <c r="J72">
        <v>3</v>
      </c>
      <c r="K72">
        <f>INDEX([2]Ürün_Fiyatları!$A$2:$B$16,MATCH(SiparişlerTablosu[[#This Row],[Ürün]],[2]Ürün_Fiyatları!$B$1:$B$16,0),1)</f>
        <v>25</v>
      </c>
      <c r="L72">
        <f>SiparişlerTablosu[[#This Row],[Adet]]*SiparişlerTablosu[[#This Row],[Birim Fyat]]</f>
        <v>75</v>
      </c>
      <c r="M72" t="str">
        <f>IF(SiparişlerTablosu[[#This Row],[Toplam Tutar]]&gt;20000,"premium",IF(SiparişlerTablosu[[#This Row],[Toplam Tutar]]&gt;10000,"gold","silver"))</f>
        <v>silver</v>
      </c>
    </row>
    <row r="73" spans="1:13" x14ac:dyDescent="0.3">
      <c r="A73" s="1">
        <v>44179.85833333333</v>
      </c>
      <c r="B73" s="3">
        <v>44179</v>
      </c>
      <c r="C73" s="2">
        <v>0.85833333333333339</v>
      </c>
      <c r="D73" t="s">
        <v>1156</v>
      </c>
      <c r="E73" t="s">
        <v>114</v>
      </c>
      <c r="F73" t="str">
        <f>VLOOKUP(SiparişlerTablosu[[#This Row],[İşlem Kodu]],'[1]kod-kargo'!$A:$B,2,)</f>
        <v>PTT Kargo</v>
      </c>
      <c r="G73" t="s">
        <v>1216</v>
      </c>
      <c r="H73" t="s">
        <v>1154</v>
      </c>
      <c r="I73" t="s">
        <v>39</v>
      </c>
      <c r="J73">
        <v>6</v>
      </c>
      <c r="K73">
        <f>INDEX([2]Ürün_Fiyatları!$A$2:$B$16,MATCH(SiparişlerTablosu[[#This Row],[Ürün]],[2]Ürün_Fiyatları!$B$1:$B$16,0),1)</f>
        <v>230</v>
      </c>
      <c r="L73">
        <f>SiparişlerTablosu[[#This Row],[Adet]]*SiparişlerTablosu[[#This Row],[Birim Fyat]]</f>
        <v>1380</v>
      </c>
      <c r="M73" t="str">
        <f>IF(SiparişlerTablosu[[#This Row],[Toplam Tutar]]&gt;20000,"premium",IF(SiparişlerTablosu[[#This Row],[Toplam Tutar]]&gt;10000,"gold","silver"))</f>
        <v>silver</v>
      </c>
    </row>
    <row r="74" spans="1:13" x14ac:dyDescent="0.3">
      <c r="A74" s="1">
        <v>44086.594444444447</v>
      </c>
      <c r="B74" s="3">
        <v>44086</v>
      </c>
      <c r="C74" s="2">
        <v>0.59444444444444444</v>
      </c>
      <c r="D74" t="s">
        <v>1156</v>
      </c>
      <c r="E74" t="s">
        <v>115</v>
      </c>
      <c r="F74" t="str">
        <f>VLOOKUP(SiparişlerTablosu[[#This Row],[İşlem Kodu]],'[1]kod-kargo'!$A:$B,2,)</f>
        <v>Yurtiçi</v>
      </c>
      <c r="G74" t="s">
        <v>1217</v>
      </c>
      <c r="H74" t="s">
        <v>42</v>
      </c>
      <c r="I74" t="s">
        <v>1155</v>
      </c>
      <c r="J74">
        <v>10</v>
      </c>
      <c r="K74">
        <f>INDEX([2]Ürün_Fiyatları!$A$2:$B$16,MATCH(SiparişlerTablosu[[#This Row],[Ürün]],[2]Ürün_Fiyatları!$B$1:$B$16,0),1)</f>
        <v>620</v>
      </c>
      <c r="L74">
        <f>SiparişlerTablosu[[#This Row],[Adet]]*SiparişlerTablosu[[#This Row],[Birim Fyat]]</f>
        <v>6200</v>
      </c>
      <c r="M74" t="str">
        <f>IF(SiparişlerTablosu[[#This Row],[Toplam Tutar]]&gt;20000,"premium",IF(SiparişlerTablosu[[#This Row],[Toplam Tutar]]&gt;10000,"gold","silver"))</f>
        <v>silver</v>
      </c>
    </row>
    <row r="75" spans="1:13" x14ac:dyDescent="0.3">
      <c r="A75" s="1">
        <v>44067.550694444442</v>
      </c>
      <c r="B75" s="3">
        <v>44067</v>
      </c>
      <c r="C75" s="2">
        <v>0.55069444444444449</v>
      </c>
      <c r="D75" t="s">
        <v>1156</v>
      </c>
      <c r="E75" t="s">
        <v>116</v>
      </c>
      <c r="F75" t="str">
        <f>VLOOKUP(SiparişlerTablosu[[#This Row],[İşlem Kodu]],'[1]kod-kargo'!$A:$B,2,)</f>
        <v>PTT Kargo</v>
      </c>
      <c r="G75" t="s">
        <v>1218</v>
      </c>
      <c r="H75" t="s">
        <v>31</v>
      </c>
      <c r="I75" t="s">
        <v>50</v>
      </c>
      <c r="J75">
        <v>3</v>
      </c>
      <c r="K75">
        <f>INDEX([2]Ürün_Fiyatları!$A$2:$B$16,MATCH(SiparişlerTablosu[[#This Row],[Ürün]],[2]Ürün_Fiyatları!$B$1:$B$16,0),1)</f>
        <v>1240</v>
      </c>
      <c r="L75">
        <f>SiparişlerTablosu[[#This Row],[Adet]]*SiparişlerTablosu[[#This Row],[Birim Fyat]]</f>
        <v>3720</v>
      </c>
      <c r="M75" t="str">
        <f>IF(SiparişlerTablosu[[#This Row],[Toplam Tutar]]&gt;20000,"premium",IF(SiparişlerTablosu[[#This Row],[Toplam Tutar]]&gt;10000,"gold","silver"))</f>
        <v>silver</v>
      </c>
    </row>
    <row r="76" spans="1:13" x14ac:dyDescent="0.3">
      <c r="A76" s="1">
        <v>44156.945138888892</v>
      </c>
      <c r="B76" s="3">
        <v>44156</v>
      </c>
      <c r="C76" s="2">
        <v>0.94513888888888886</v>
      </c>
      <c r="D76" t="s">
        <v>1156</v>
      </c>
      <c r="E76" t="s">
        <v>117</v>
      </c>
      <c r="F76" t="str">
        <f>VLOOKUP(SiparişlerTablosu[[#This Row],[İşlem Kodu]],'[1]kod-kargo'!$A:$B,2,)</f>
        <v>PTT Kargo</v>
      </c>
      <c r="G76" t="s">
        <v>118</v>
      </c>
      <c r="H76" t="s">
        <v>1154</v>
      </c>
      <c r="I76" t="s">
        <v>26</v>
      </c>
      <c r="J76">
        <v>8</v>
      </c>
      <c r="K76">
        <f>INDEX([2]Ürün_Fiyatları!$A$2:$B$16,MATCH(SiparişlerTablosu[[#This Row],[Ürün]],[2]Ürün_Fiyatları!$B$1:$B$16,0),1)</f>
        <v>2400</v>
      </c>
      <c r="L76">
        <f>SiparişlerTablosu[[#This Row],[Adet]]*SiparişlerTablosu[[#This Row],[Birim Fyat]]</f>
        <v>19200</v>
      </c>
      <c r="M76" t="str">
        <f>IF(SiparişlerTablosu[[#This Row],[Toplam Tutar]]&gt;20000,"premium",IF(SiparişlerTablosu[[#This Row],[Toplam Tutar]]&gt;10000,"gold","silver"))</f>
        <v>gold</v>
      </c>
    </row>
    <row r="77" spans="1:13" x14ac:dyDescent="0.3">
      <c r="A77" s="1">
        <v>43885.701388888891</v>
      </c>
      <c r="B77" s="3">
        <v>43885</v>
      </c>
      <c r="C77" s="2">
        <v>0.70138888888888884</v>
      </c>
      <c r="D77" t="s">
        <v>1156</v>
      </c>
      <c r="E77" t="s">
        <v>119</v>
      </c>
      <c r="F77" t="str">
        <f>VLOOKUP(SiparişlerTablosu[[#This Row],[İşlem Kodu]],'[1]kod-kargo'!$A:$B,2,)</f>
        <v>PTT Kargo</v>
      </c>
      <c r="G77" t="s">
        <v>1219</v>
      </c>
      <c r="H77" t="s">
        <v>38</v>
      </c>
      <c r="I77" t="s">
        <v>18</v>
      </c>
      <c r="J77">
        <v>8</v>
      </c>
      <c r="K77">
        <f>INDEX([2]Ürün_Fiyatları!$A$2:$B$16,MATCH(SiparişlerTablosu[[#This Row],[Ürün]],[2]Ürün_Fiyatları!$B$1:$B$16,0),1)</f>
        <v>75</v>
      </c>
      <c r="L77">
        <f>SiparişlerTablosu[[#This Row],[Adet]]*SiparişlerTablosu[[#This Row],[Birim Fyat]]</f>
        <v>600</v>
      </c>
      <c r="M77" t="str">
        <f>IF(SiparişlerTablosu[[#This Row],[Toplam Tutar]]&gt;20000,"premium",IF(SiparişlerTablosu[[#This Row],[Toplam Tutar]]&gt;10000,"gold","silver"))</f>
        <v>silver</v>
      </c>
    </row>
    <row r="78" spans="1:13" x14ac:dyDescent="0.3">
      <c r="A78" s="1">
        <v>43963.943055555559</v>
      </c>
      <c r="B78" s="3">
        <v>43963</v>
      </c>
      <c r="C78" s="2">
        <v>0.94305555555555554</v>
      </c>
      <c r="D78" t="s">
        <v>14</v>
      </c>
      <c r="E78" t="s">
        <v>120</v>
      </c>
      <c r="F78" t="str">
        <f>VLOOKUP(SiparişlerTablosu[[#This Row],[İşlem Kodu]],'[1]kod-kargo'!$A:$B,2,)</f>
        <v>MNG</v>
      </c>
      <c r="G78" t="s">
        <v>121</v>
      </c>
      <c r="H78" t="s">
        <v>17</v>
      </c>
      <c r="I78" t="s">
        <v>50</v>
      </c>
      <c r="J78">
        <v>8</v>
      </c>
      <c r="K78">
        <f>INDEX([2]Ürün_Fiyatları!$A$2:$B$16,MATCH(SiparişlerTablosu[[#This Row],[Ürün]],[2]Ürün_Fiyatları!$B$1:$B$16,0),1)</f>
        <v>1240</v>
      </c>
      <c r="L78">
        <f>SiparişlerTablosu[[#This Row],[Adet]]*SiparişlerTablosu[[#This Row],[Birim Fyat]]</f>
        <v>9920</v>
      </c>
      <c r="M78" t="str">
        <f>IF(SiparişlerTablosu[[#This Row],[Toplam Tutar]]&gt;20000,"premium",IF(SiparişlerTablosu[[#This Row],[Toplam Tutar]]&gt;10000,"gold","silver"))</f>
        <v>silver</v>
      </c>
    </row>
    <row r="79" spans="1:13" x14ac:dyDescent="0.3">
      <c r="A79" s="1">
        <v>44170.419444444444</v>
      </c>
      <c r="B79" s="3">
        <v>44170</v>
      </c>
      <c r="C79" s="2">
        <v>0.41944444444444445</v>
      </c>
      <c r="D79" t="s">
        <v>10</v>
      </c>
      <c r="E79" t="s">
        <v>122</v>
      </c>
      <c r="F79" t="str">
        <f>VLOOKUP(SiparişlerTablosu[[#This Row],[İşlem Kodu]],'[1]kod-kargo'!$A:$B,2,)</f>
        <v>PTT Kargo</v>
      </c>
      <c r="G79" t="s">
        <v>1220</v>
      </c>
      <c r="H79" t="s">
        <v>44</v>
      </c>
      <c r="I79" t="s">
        <v>1155</v>
      </c>
      <c r="J79">
        <v>5</v>
      </c>
      <c r="K79">
        <f>INDEX([2]Ürün_Fiyatları!$A$2:$B$16,MATCH(SiparişlerTablosu[[#This Row],[Ürün]],[2]Ürün_Fiyatları!$B$1:$B$16,0),1)</f>
        <v>620</v>
      </c>
      <c r="L79">
        <f>SiparişlerTablosu[[#This Row],[Adet]]*SiparişlerTablosu[[#This Row],[Birim Fyat]]</f>
        <v>3100</v>
      </c>
      <c r="M79" t="str">
        <f>IF(SiparişlerTablosu[[#This Row],[Toplam Tutar]]&gt;20000,"premium",IF(SiparişlerTablosu[[#This Row],[Toplam Tutar]]&gt;10000,"gold","silver"))</f>
        <v>silver</v>
      </c>
    </row>
    <row r="80" spans="1:13" x14ac:dyDescent="0.3">
      <c r="A80" s="1">
        <v>44062.611805555556</v>
      </c>
      <c r="B80" s="3">
        <v>44062</v>
      </c>
      <c r="C80" s="2">
        <v>0.6118055555555556</v>
      </c>
      <c r="D80" t="s">
        <v>1156</v>
      </c>
      <c r="E80" t="s">
        <v>123</v>
      </c>
      <c r="F80" t="str">
        <f>VLOOKUP(SiparişlerTablosu[[#This Row],[İşlem Kodu]],'[1]kod-kargo'!$A:$B,2,)</f>
        <v>PTT Kargo</v>
      </c>
      <c r="G80" t="s">
        <v>1221</v>
      </c>
      <c r="H80" t="s">
        <v>31</v>
      </c>
      <c r="I80" t="s">
        <v>57</v>
      </c>
      <c r="J80">
        <v>8</v>
      </c>
      <c r="K80">
        <f>INDEX([2]Ürün_Fiyatları!$A$2:$B$16,MATCH(SiparişlerTablosu[[#This Row],[Ürün]],[2]Ürün_Fiyatları!$B$1:$B$16,0),1)</f>
        <v>645</v>
      </c>
      <c r="L80">
        <f>SiparişlerTablosu[[#This Row],[Adet]]*SiparişlerTablosu[[#This Row],[Birim Fyat]]</f>
        <v>5160</v>
      </c>
      <c r="M80" t="str">
        <f>IF(SiparişlerTablosu[[#This Row],[Toplam Tutar]]&gt;20000,"premium",IF(SiparişlerTablosu[[#This Row],[Toplam Tutar]]&gt;10000,"gold","silver"))</f>
        <v>silver</v>
      </c>
    </row>
    <row r="81" spans="1:13" x14ac:dyDescent="0.3">
      <c r="A81" s="1">
        <v>44013.359027777777</v>
      </c>
      <c r="B81" s="3">
        <v>44013</v>
      </c>
      <c r="C81" s="2">
        <v>0.35902777777777778</v>
      </c>
      <c r="D81" t="s">
        <v>10</v>
      </c>
      <c r="E81" t="s">
        <v>124</v>
      </c>
      <c r="F81" t="str">
        <f>VLOOKUP(SiparişlerTablosu[[#This Row],[İşlem Kodu]],'[1]kod-kargo'!$A:$B,2,)</f>
        <v>MNG</v>
      </c>
      <c r="G81" t="s">
        <v>125</v>
      </c>
      <c r="H81" t="s">
        <v>42</v>
      </c>
      <c r="I81" t="s">
        <v>36</v>
      </c>
      <c r="J81">
        <v>5</v>
      </c>
      <c r="K81">
        <f>INDEX([2]Ürün_Fiyatları!$A$2:$B$16,MATCH(SiparişlerTablosu[[#This Row],[Ürün]],[2]Ürün_Fiyatları!$B$1:$B$16,0),1)</f>
        <v>3520</v>
      </c>
      <c r="L81">
        <f>SiparişlerTablosu[[#This Row],[Adet]]*SiparişlerTablosu[[#This Row],[Birim Fyat]]</f>
        <v>17600</v>
      </c>
      <c r="M81" t="str">
        <f>IF(SiparişlerTablosu[[#This Row],[Toplam Tutar]]&gt;20000,"premium",IF(SiparişlerTablosu[[#This Row],[Toplam Tutar]]&gt;10000,"gold","silver"))</f>
        <v>gold</v>
      </c>
    </row>
    <row r="82" spans="1:13" x14ac:dyDescent="0.3">
      <c r="A82" s="1">
        <v>44185.415972222225</v>
      </c>
      <c r="B82" s="3">
        <v>44185</v>
      </c>
      <c r="C82" s="2">
        <v>0.41597222222222219</v>
      </c>
      <c r="D82" t="s">
        <v>1156</v>
      </c>
      <c r="E82" t="s">
        <v>126</v>
      </c>
      <c r="F82" t="str">
        <f>VLOOKUP(SiparişlerTablosu[[#This Row],[İşlem Kodu]],'[1]kod-kargo'!$A:$B,2,)</f>
        <v>Yurtiçi</v>
      </c>
      <c r="G82" t="s">
        <v>127</v>
      </c>
      <c r="H82" t="s">
        <v>42</v>
      </c>
      <c r="I82" t="s">
        <v>57</v>
      </c>
      <c r="J82">
        <v>9</v>
      </c>
      <c r="K82">
        <f>INDEX([2]Ürün_Fiyatları!$A$2:$B$16,MATCH(SiparişlerTablosu[[#This Row],[Ürün]],[2]Ürün_Fiyatları!$B$1:$B$16,0),1)</f>
        <v>645</v>
      </c>
      <c r="L82">
        <f>SiparişlerTablosu[[#This Row],[Adet]]*SiparişlerTablosu[[#This Row],[Birim Fyat]]</f>
        <v>5805</v>
      </c>
      <c r="M82" t="str">
        <f>IF(SiparişlerTablosu[[#This Row],[Toplam Tutar]]&gt;20000,"premium",IF(SiparişlerTablosu[[#This Row],[Toplam Tutar]]&gt;10000,"gold","silver"))</f>
        <v>silver</v>
      </c>
    </row>
    <row r="83" spans="1:13" x14ac:dyDescent="0.3">
      <c r="A83" s="1">
        <v>44068.384722222225</v>
      </c>
      <c r="B83" s="3">
        <v>44068</v>
      </c>
      <c r="C83" s="2">
        <v>0.38472222222222219</v>
      </c>
      <c r="D83" t="s">
        <v>14</v>
      </c>
      <c r="E83" t="s">
        <v>128</v>
      </c>
      <c r="F83" t="str">
        <f>VLOOKUP(SiparişlerTablosu[[#This Row],[İşlem Kodu]],'[1]kod-kargo'!$A:$B,2,)</f>
        <v>Yurtiçi</v>
      </c>
      <c r="G83" t="s">
        <v>129</v>
      </c>
      <c r="H83" t="s">
        <v>42</v>
      </c>
      <c r="I83" t="s">
        <v>67</v>
      </c>
      <c r="J83">
        <v>4</v>
      </c>
      <c r="K83">
        <f>INDEX([2]Ürün_Fiyatları!$A$2:$B$16,MATCH(SiparişlerTablosu[[#This Row],[Ürün]],[2]Ürün_Fiyatları!$B$1:$B$16,0),1)</f>
        <v>8740</v>
      </c>
      <c r="L83">
        <f>SiparişlerTablosu[[#This Row],[Adet]]*SiparişlerTablosu[[#This Row],[Birim Fyat]]</f>
        <v>34960</v>
      </c>
      <c r="M83" t="str">
        <f>IF(SiparişlerTablosu[[#This Row],[Toplam Tutar]]&gt;20000,"premium",IF(SiparişlerTablosu[[#This Row],[Toplam Tutar]]&gt;10000,"gold","silver"))</f>
        <v>premium</v>
      </c>
    </row>
    <row r="84" spans="1:13" x14ac:dyDescent="0.3">
      <c r="A84" s="1">
        <v>43877.5</v>
      </c>
      <c r="B84" s="3">
        <v>43877</v>
      </c>
      <c r="C84" s="2">
        <v>0.5</v>
      </c>
      <c r="D84" t="s">
        <v>10</v>
      </c>
      <c r="E84" t="s">
        <v>130</v>
      </c>
      <c r="F84" t="str">
        <f>VLOOKUP(SiparişlerTablosu[[#This Row],[İşlem Kodu]],'[1]kod-kargo'!$A:$B,2,)</f>
        <v>Yurtiçi</v>
      </c>
      <c r="G84" t="s">
        <v>1222</v>
      </c>
      <c r="H84" t="s">
        <v>17</v>
      </c>
      <c r="I84" t="s">
        <v>24</v>
      </c>
      <c r="J84">
        <v>5</v>
      </c>
      <c r="K84">
        <f>INDEX([2]Ürün_Fiyatları!$A$2:$B$16,MATCH(SiparişlerTablosu[[#This Row],[Ürün]],[2]Ürün_Fiyatları!$B$1:$B$16,0),1)</f>
        <v>950</v>
      </c>
      <c r="L84">
        <f>SiparişlerTablosu[[#This Row],[Adet]]*SiparişlerTablosu[[#This Row],[Birim Fyat]]</f>
        <v>4750</v>
      </c>
      <c r="M84" t="str">
        <f>IF(SiparişlerTablosu[[#This Row],[Toplam Tutar]]&gt;20000,"premium",IF(SiparişlerTablosu[[#This Row],[Toplam Tutar]]&gt;10000,"gold","silver"))</f>
        <v>silver</v>
      </c>
    </row>
    <row r="85" spans="1:13" x14ac:dyDescent="0.3">
      <c r="A85" s="1">
        <v>43863.643750000003</v>
      </c>
      <c r="B85" s="3">
        <v>43863</v>
      </c>
      <c r="C85" s="2">
        <v>0.64374999999999993</v>
      </c>
      <c r="D85" t="s">
        <v>1156</v>
      </c>
      <c r="E85" t="s">
        <v>131</v>
      </c>
      <c r="F85" t="str">
        <f>VLOOKUP(SiparişlerTablosu[[#This Row],[İşlem Kodu]],'[1]kod-kargo'!$A:$B,2,)</f>
        <v>PTT Kargo</v>
      </c>
      <c r="G85" t="s">
        <v>1223</v>
      </c>
      <c r="H85" t="s">
        <v>42</v>
      </c>
      <c r="I85" t="s">
        <v>45</v>
      </c>
      <c r="J85">
        <v>10</v>
      </c>
      <c r="K85">
        <f>INDEX([2]Ürün_Fiyatları!$A$2:$B$16,MATCH(SiparişlerTablosu[[#This Row],[Ürün]],[2]Ürün_Fiyatları!$B$1:$B$16,0),1)</f>
        <v>3650</v>
      </c>
      <c r="L85">
        <f>SiparişlerTablosu[[#This Row],[Adet]]*SiparişlerTablosu[[#This Row],[Birim Fyat]]</f>
        <v>36500</v>
      </c>
      <c r="M85" t="str">
        <f>IF(SiparişlerTablosu[[#This Row],[Toplam Tutar]]&gt;20000,"premium",IF(SiparişlerTablosu[[#This Row],[Toplam Tutar]]&gt;10000,"gold","silver"))</f>
        <v>premium</v>
      </c>
    </row>
    <row r="86" spans="1:13" x14ac:dyDescent="0.3">
      <c r="A86" s="1">
        <v>44141.572916666664</v>
      </c>
      <c r="B86" s="3">
        <v>44141</v>
      </c>
      <c r="C86" s="2">
        <v>0.57291666666666663</v>
      </c>
      <c r="D86" t="s">
        <v>1156</v>
      </c>
      <c r="E86" t="s">
        <v>132</v>
      </c>
      <c r="F86" t="str">
        <f>VLOOKUP(SiparişlerTablosu[[#This Row],[İşlem Kodu]],'[1]kod-kargo'!$A:$B,2,)</f>
        <v>Yurtiçi</v>
      </c>
      <c r="G86" t="s">
        <v>133</v>
      </c>
      <c r="H86" t="s">
        <v>42</v>
      </c>
      <c r="I86" t="s">
        <v>47</v>
      </c>
      <c r="J86">
        <v>6</v>
      </c>
      <c r="K86">
        <f>INDEX([2]Ürün_Fiyatları!$A$2:$B$16,MATCH(SiparişlerTablosu[[#This Row],[Ürün]],[2]Ürün_Fiyatları!$B$1:$B$16,0),1)</f>
        <v>5600</v>
      </c>
      <c r="L86">
        <f>SiparişlerTablosu[[#This Row],[Adet]]*SiparişlerTablosu[[#This Row],[Birim Fyat]]</f>
        <v>33600</v>
      </c>
      <c r="M86" t="str">
        <f>IF(SiparişlerTablosu[[#This Row],[Toplam Tutar]]&gt;20000,"premium",IF(SiparişlerTablosu[[#This Row],[Toplam Tutar]]&gt;10000,"gold","silver"))</f>
        <v>premium</v>
      </c>
    </row>
    <row r="87" spans="1:13" x14ac:dyDescent="0.3">
      <c r="A87" s="1">
        <v>44086.488194444442</v>
      </c>
      <c r="B87" s="3">
        <v>44086</v>
      </c>
      <c r="C87" s="2">
        <v>0.48819444444444443</v>
      </c>
      <c r="D87" t="s">
        <v>10</v>
      </c>
      <c r="E87" t="s">
        <v>134</v>
      </c>
      <c r="F87" t="str">
        <f>VLOOKUP(SiparişlerTablosu[[#This Row],[İşlem Kodu]],'[1]kod-kargo'!$A:$B,2,)</f>
        <v>MNG</v>
      </c>
      <c r="G87" t="s">
        <v>135</v>
      </c>
      <c r="H87" t="s">
        <v>22</v>
      </c>
      <c r="I87" t="s">
        <v>13</v>
      </c>
      <c r="J87">
        <v>3</v>
      </c>
      <c r="K87">
        <f>INDEX([2]Ürün_Fiyatları!$A$2:$B$16,MATCH(SiparişlerTablosu[[#This Row],[Ürün]],[2]Ürün_Fiyatları!$B$1:$B$16,0),1)</f>
        <v>36</v>
      </c>
      <c r="L87">
        <f>SiparişlerTablosu[[#This Row],[Adet]]*SiparişlerTablosu[[#This Row],[Birim Fyat]]</f>
        <v>108</v>
      </c>
      <c r="M87" t="str">
        <f>IF(SiparişlerTablosu[[#This Row],[Toplam Tutar]]&gt;20000,"premium",IF(SiparişlerTablosu[[#This Row],[Toplam Tutar]]&gt;10000,"gold","silver"))</f>
        <v>silver</v>
      </c>
    </row>
    <row r="88" spans="1:13" x14ac:dyDescent="0.3">
      <c r="A88" s="1">
        <v>43865.463888888888</v>
      </c>
      <c r="B88" s="3">
        <v>43865</v>
      </c>
      <c r="C88" s="2">
        <v>0.46388888888888885</v>
      </c>
      <c r="D88" t="s">
        <v>1156</v>
      </c>
      <c r="E88" t="s">
        <v>136</v>
      </c>
      <c r="F88" t="str">
        <f>VLOOKUP(SiparişlerTablosu[[#This Row],[İşlem Kodu]],'[1]kod-kargo'!$A:$B,2,)</f>
        <v>MNG</v>
      </c>
      <c r="G88" t="s">
        <v>137</v>
      </c>
      <c r="H88" t="s">
        <v>12</v>
      </c>
      <c r="I88" t="s">
        <v>47</v>
      </c>
      <c r="J88">
        <v>7</v>
      </c>
      <c r="K88">
        <f>INDEX([2]Ürün_Fiyatları!$A$2:$B$16,MATCH(SiparişlerTablosu[[#This Row],[Ürün]],[2]Ürün_Fiyatları!$B$1:$B$16,0),1)</f>
        <v>5600</v>
      </c>
      <c r="L88">
        <f>SiparişlerTablosu[[#This Row],[Adet]]*SiparişlerTablosu[[#This Row],[Birim Fyat]]</f>
        <v>39200</v>
      </c>
      <c r="M88" t="str">
        <f>IF(SiparişlerTablosu[[#This Row],[Toplam Tutar]]&gt;20000,"premium",IF(SiparişlerTablosu[[#This Row],[Toplam Tutar]]&gt;10000,"gold","silver"))</f>
        <v>premium</v>
      </c>
    </row>
    <row r="89" spans="1:13" x14ac:dyDescent="0.3">
      <c r="A89" s="1">
        <v>43954.771527777775</v>
      </c>
      <c r="B89" s="3">
        <v>43954</v>
      </c>
      <c r="C89" s="2">
        <v>0.7715277777777777</v>
      </c>
      <c r="D89" t="s">
        <v>14</v>
      </c>
      <c r="E89" t="s">
        <v>138</v>
      </c>
      <c r="F89" t="str">
        <f>VLOOKUP(SiparişlerTablosu[[#This Row],[İşlem Kodu]],'[1]kod-kargo'!$A:$B,2,)</f>
        <v>Yurtiçi</v>
      </c>
      <c r="G89" t="s">
        <v>139</v>
      </c>
      <c r="H89" t="s">
        <v>44</v>
      </c>
      <c r="I89" t="s">
        <v>36</v>
      </c>
      <c r="J89">
        <v>10</v>
      </c>
      <c r="K89">
        <f>INDEX([2]Ürün_Fiyatları!$A$2:$B$16,MATCH(SiparişlerTablosu[[#This Row],[Ürün]],[2]Ürün_Fiyatları!$B$1:$B$16,0),1)</f>
        <v>3520</v>
      </c>
      <c r="L89">
        <f>SiparişlerTablosu[[#This Row],[Adet]]*SiparişlerTablosu[[#This Row],[Birim Fyat]]</f>
        <v>35200</v>
      </c>
      <c r="M89" t="str">
        <f>IF(SiparişlerTablosu[[#This Row],[Toplam Tutar]]&gt;20000,"premium",IF(SiparişlerTablosu[[#This Row],[Toplam Tutar]]&gt;10000,"gold","silver"))</f>
        <v>premium</v>
      </c>
    </row>
    <row r="90" spans="1:13" x14ac:dyDescent="0.3">
      <c r="A90" s="1">
        <v>44093.413888888892</v>
      </c>
      <c r="B90" s="3">
        <v>44093</v>
      </c>
      <c r="C90" s="2">
        <v>0.41388888888888892</v>
      </c>
      <c r="D90" t="s">
        <v>10</v>
      </c>
      <c r="E90" t="s">
        <v>140</v>
      </c>
      <c r="F90" t="str">
        <f>VLOOKUP(SiparişlerTablosu[[#This Row],[İşlem Kodu]],'[1]kod-kargo'!$A:$B,2,)</f>
        <v>Yurtiçi</v>
      </c>
      <c r="G90" t="s">
        <v>1224</v>
      </c>
      <c r="H90" t="s">
        <v>1154</v>
      </c>
      <c r="I90" t="s">
        <v>50</v>
      </c>
      <c r="J90">
        <v>4</v>
      </c>
      <c r="K90">
        <f>INDEX([2]Ürün_Fiyatları!$A$2:$B$16,MATCH(SiparişlerTablosu[[#This Row],[Ürün]],[2]Ürün_Fiyatları!$B$1:$B$16,0),1)</f>
        <v>1240</v>
      </c>
      <c r="L90">
        <f>SiparişlerTablosu[[#This Row],[Adet]]*SiparişlerTablosu[[#This Row],[Birim Fyat]]</f>
        <v>4960</v>
      </c>
      <c r="M90" t="str">
        <f>IF(SiparişlerTablosu[[#This Row],[Toplam Tutar]]&gt;20000,"premium",IF(SiparişlerTablosu[[#This Row],[Toplam Tutar]]&gt;10000,"gold","silver"))</f>
        <v>silver</v>
      </c>
    </row>
    <row r="91" spans="1:13" x14ac:dyDescent="0.3">
      <c r="A91" s="1">
        <v>44028.614583333336</v>
      </c>
      <c r="B91" s="3">
        <v>44028</v>
      </c>
      <c r="C91" s="2">
        <v>0.61458333333333337</v>
      </c>
      <c r="D91" t="s">
        <v>1156</v>
      </c>
      <c r="E91" t="s">
        <v>141</v>
      </c>
      <c r="F91" t="str">
        <f>VLOOKUP(SiparişlerTablosu[[#This Row],[İşlem Kodu]],'[1]kod-kargo'!$A:$B,2,)</f>
        <v>MNG</v>
      </c>
      <c r="G91" t="s">
        <v>1225</v>
      </c>
      <c r="H91" t="s">
        <v>17</v>
      </c>
      <c r="I91" t="s">
        <v>57</v>
      </c>
      <c r="J91">
        <v>6</v>
      </c>
      <c r="K91">
        <f>INDEX([2]Ürün_Fiyatları!$A$2:$B$16,MATCH(SiparişlerTablosu[[#This Row],[Ürün]],[2]Ürün_Fiyatları!$B$1:$B$16,0),1)</f>
        <v>645</v>
      </c>
      <c r="L91">
        <f>SiparişlerTablosu[[#This Row],[Adet]]*SiparişlerTablosu[[#This Row],[Birim Fyat]]</f>
        <v>3870</v>
      </c>
      <c r="M91" t="str">
        <f>IF(SiparişlerTablosu[[#This Row],[Toplam Tutar]]&gt;20000,"premium",IF(SiparişlerTablosu[[#This Row],[Toplam Tutar]]&gt;10000,"gold","silver"))</f>
        <v>silver</v>
      </c>
    </row>
    <row r="92" spans="1:13" x14ac:dyDescent="0.3">
      <c r="A92" s="1">
        <v>44151.752083333333</v>
      </c>
      <c r="B92" s="3">
        <v>44151</v>
      </c>
      <c r="C92" s="2">
        <v>0.75208333333333333</v>
      </c>
      <c r="D92" t="s">
        <v>1156</v>
      </c>
      <c r="E92" t="s">
        <v>142</v>
      </c>
      <c r="F92" t="str">
        <f>VLOOKUP(SiparişlerTablosu[[#This Row],[İşlem Kodu]],'[1]kod-kargo'!$A:$B,2,)</f>
        <v>Yurtiçi</v>
      </c>
      <c r="G92" t="s">
        <v>143</v>
      </c>
      <c r="H92" t="s">
        <v>22</v>
      </c>
      <c r="I92" t="s">
        <v>9</v>
      </c>
      <c r="J92">
        <v>6</v>
      </c>
      <c r="K92">
        <f>INDEX([2]Ürün_Fiyatları!$A$2:$B$16,MATCH(SiparişlerTablosu[[#This Row],[Ürün]],[2]Ürün_Fiyatları!$B$1:$B$16,0),1)</f>
        <v>25</v>
      </c>
      <c r="L92">
        <f>SiparişlerTablosu[[#This Row],[Adet]]*SiparişlerTablosu[[#This Row],[Birim Fyat]]</f>
        <v>150</v>
      </c>
      <c r="M92" t="str">
        <f>IF(SiparişlerTablosu[[#This Row],[Toplam Tutar]]&gt;20000,"premium",IF(SiparişlerTablosu[[#This Row],[Toplam Tutar]]&gt;10000,"gold","silver"))</f>
        <v>silver</v>
      </c>
    </row>
    <row r="93" spans="1:13" x14ac:dyDescent="0.3">
      <c r="A93" s="1">
        <v>43837.363194444442</v>
      </c>
      <c r="B93" s="3">
        <v>43837</v>
      </c>
      <c r="C93" s="2">
        <v>0.36319444444444443</v>
      </c>
      <c r="D93" t="s">
        <v>10</v>
      </c>
      <c r="E93" t="s">
        <v>144</v>
      </c>
      <c r="F93" t="str">
        <f>VLOOKUP(SiparişlerTablosu[[#This Row],[İşlem Kodu]],'[1]kod-kargo'!$A:$B,2,)</f>
        <v>PTT Kargo</v>
      </c>
      <c r="G93" t="s">
        <v>1226</v>
      </c>
      <c r="H93" t="s">
        <v>44</v>
      </c>
      <c r="I93" t="s">
        <v>39</v>
      </c>
      <c r="J93">
        <v>3</v>
      </c>
      <c r="K93">
        <f>INDEX([2]Ürün_Fiyatları!$A$2:$B$16,MATCH(SiparişlerTablosu[[#This Row],[Ürün]],[2]Ürün_Fiyatları!$B$1:$B$16,0),1)</f>
        <v>230</v>
      </c>
      <c r="L93">
        <f>SiparişlerTablosu[[#This Row],[Adet]]*SiparişlerTablosu[[#This Row],[Birim Fyat]]</f>
        <v>690</v>
      </c>
      <c r="M93" t="str">
        <f>IF(SiparişlerTablosu[[#This Row],[Toplam Tutar]]&gt;20000,"premium",IF(SiparişlerTablosu[[#This Row],[Toplam Tutar]]&gt;10000,"gold","silver"))</f>
        <v>silver</v>
      </c>
    </row>
    <row r="94" spans="1:13" x14ac:dyDescent="0.3">
      <c r="A94" s="1">
        <v>44083.545138888891</v>
      </c>
      <c r="B94" s="3">
        <v>44083</v>
      </c>
      <c r="C94" s="2">
        <v>0.54513888888888895</v>
      </c>
      <c r="D94" t="s">
        <v>1156</v>
      </c>
      <c r="E94" t="s">
        <v>145</v>
      </c>
      <c r="F94" t="str">
        <f>VLOOKUP(SiparişlerTablosu[[#This Row],[İşlem Kodu]],'[1]kod-kargo'!$A:$B,2,)</f>
        <v>MNG</v>
      </c>
      <c r="G94" t="s">
        <v>1227</v>
      </c>
      <c r="H94" t="s">
        <v>12</v>
      </c>
      <c r="I94" t="s">
        <v>24</v>
      </c>
      <c r="J94">
        <v>3</v>
      </c>
      <c r="K94">
        <f>INDEX([2]Ürün_Fiyatları!$A$2:$B$16,MATCH(SiparişlerTablosu[[#This Row],[Ürün]],[2]Ürün_Fiyatları!$B$1:$B$16,0),1)</f>
        <v>950</v>
      </c>
      <c r="L94">
        <f>SiparişlerTablosu[[#This Row],[Adet]]*SiparişlerTablosu[[#This Row],[Birim Fyat]]</f>
        <v>2850</v>
      </c>
      <c r="M94" t="str">
        <f>IF(SiparişlerTablosu[[#This Row],[Toplam Tutar]]&gt;20000,"premium",IF(SiparişlerTablosu[[#This Row],[Toplam Tutar]]&gt;10000,"gold","silver"))</f>
        <v>silver</v>
      </c>
    </row>
    <row r="95" spans="1:13" x14ac:dyDescent="0.3">
      <c r="A95" s="1">
        <v>43999.917361111111</v>
      </c>
      <c r="B95" s="3">
        <v>43999</v>
      </c>
      <c r="C95" s="2">
        <v>0.91736111111111107</v>
      </c>
      <c r="D95" t="s">
        <v>14</v>
      </c>
      <c r="E95" t="s">
        <v>146</v>
      </c>
      <c r="F95" t="str">
        <f>VLOOKUP(SiparişlerTablosu[[#This Row],[İşlem Kodu]],'[1]kod-kargo'!$A:$B,2,)</f>
        <v>MNG</v>
      </c>
      <c r="G95" t="s">
        <v>1228</v>
      </c>
      <c r="H95" t="s">
        <v>8</v>
      </c>
      <c r="I95" t="s">
        <v>1155</v>
      </c>
      <c r="J95">
        <v>9</v>
      </c>
      <c r="K95">
        <f>INDEX([2]Ürün_Fiyatları!$A$2:$B$16,MATCH(SiparişlerTablosu[[#This Row],[Ürün]],[2]Ürün_Fiyatları!$B$1:$B$16,0),1)</f>
        <v>620</v>
      </c>
      <c r="L95">
        <f>SiparişlerTablosu[[#This Row],[Adet]]*SiparişlerTablosu[[#This Row],[Birim Fyat]]</f>
        <v>5580</v>
      </c>
      <c r="M95" t="str">
        <f>IF(SiparişlerTablosu[[#This Row],[Toplam Tutar]]&gt;20000,"premium",IF(SiparişlerTablosu[[#This Row],[Toplam Tutar]]&gt;10000,"gold","silver"))</f>
        <v>silver</v>
      </c>
    </row>
    <row r="96" spans="1:13" x14ac:dyDescent="0.3">
      <c r="A96" s="1">
        <v>44071.615972222222</v>
      </c>
      <c r="B96" s="3">
        <v>44071</v>
      </c>
      <c r="C96" s="2">
        <v>0.61597222222222225</v>
      </c>
      <c r="D96" t="s">
        <v>10</v>
      </c>
      <c r="E96" t="s">
        <v>147</v>
      </c>
      <c r="F96" t="str">
        <f>VLOOKUP(SiparişlerTablosu[[#This Row],[İşlem Kodu]],'[1]kod-kargo'!$A:$B,2,)</f>
        <v>MNG</v>
      </c>
      <c r="G96" t="s">
        <v>1229</v>
      </c>
      <c r="H96" t="s">
        <v>42</v>
      </c>
      <c r="I96" t="s">
        <v>18</v>
      </c>
      <c r="J96">
        <v>7</v>
      </c>
      <c r="K96">
        <f>INDEX([2]Ürün_Fiyatları!$A$2:$B$16,MATCH(SiparişlerTablosu[[#This Row],[Ürün]],[2]Ürün_Fiyatları!$B$1:$B$16,0),1)</f>
        <v>75</v>
      </c>
      <c r="L96">
        <f>SiparişlerTablosu[[#This Row],[Adet]]*SiparişlerTablosu[[#This Row],[Birim Fyat]]</f>
        <v>525</v>
      </c>
      <c r="M96" t="str">
        <f>IF(SiparişlerTablosu[[#This Row],[Toplam Tutar]]&gt;20000,"premium",IF(SiparişlerTablosu[[#This Row],[Toplam Tutar]]&gt;10000,"gold","silver"))</f>
        <v>silver</v>
      </c>
    </row>
    <row r="97" spans="1:13" x14ac:dyDescent="0.3">
      <c r="A97" s="1">
        <v>44147.628472222219</v>
      </c>
      <c r="B97" s="3">
        <v>44147</v>
      </c>
      <c r="C97" s="2">
        <v>0.62847222222222221</v>
      </c>
      <c r="D97" t="s">
        <v>1156</v>
      </c>
      <c r="E97" t="s">
        <v>148</v>
      </c>
      <c r="F97" t="str">
        <f>VLOOKUP(SiparişlerTablosu[[#This Row],[İşlem Kodu]],'[1]kod-kargo'!$A:$B,2,)</f>
        <v>Yurtiçi</v>
      </c>
      <c r="G97" t="s">
        <v>149</v>
      </c>
      <c r="H97" t="s">
        <v>1154</v>
      </c>
      <c r="I97" t="s">
        <v>26</v>
      </c>
      <c r="J97">
        <v>4</v>
      </c>
      <c r="K97">
        <f>INDEX([2]Ürün_Fiyatları!$A$2:$B$16,MATCH(SiparişlerTablosu[[#This Row],[Ürün]],[2]Ürün_Fiyatları!$B$1:$B$16,0),1)</f>
        <v>2400</v>
      </c>
      <c r="L97">
        <f>SiparişlerTablosu[[#This Row],[Adet]]*SiparişlerTablosu[[#This Row],[Birim Fyat]]</f>
        <v>9600</v>
      </c>
      <c r="M97" t="str">
        <f>IF(SiparişlerTablosu[[#This Row],[Toplam Tutar]]&gt;20000,"premium",IF(SiparişlerTablosu[[#This Row],[Toplam Tutar]]&gt;10000,"gold","silver"))</f>
        <v>silver</v>
      </c>
    </row>
    <row r="98" spans="1:13" x14ac:dyDescent="0.3">
      <c r="A98" s="1">
        <v>43863.869444444441</v>
      </c>
      <c r="B98" s="3">
        <v>43863</v>
      </c>
      <c r="C98" s="2">
        <v>0.86944444444444446</v>
      </c>
      <c r="D98" t="s">
        <v>1156</v>
      </c>
      <c r="E98" t="s">
        <v>150</v>
      </c>
      <c r="F98" t="str">
        <f>VLOOKUP(SiparişlerTablosu[[#This Row],[İşlem Kodu]],'[1]kod-kargo'!$A:$B,2,)</f>
        <v>Yurtiçi</v>
      </c>
      <c r="G98" t="s">
        <v>151</v>
      </c>
      <c r="H98" t="s">
        <v>12</v>
      </c>
      <c r="I98" t="s">
        <v>39</v>
      </c>
      <c r="J98">
        <v>5</v>
      </c>
      <c r="K98">
        <f>INDEX([2]Ürün_Fiyatları!$A$2:$B$16,MATCH(SiparişlerTablosu[[#This Row],[Ürün]],[2]Ürün_Fiyatları!$B$1:$B$16,0),1)</f>
        <v>230</v>
      </c>
      <c r="L98">
        <f>SiparişlerTablosu[[#This Row],[Adet]]*SiparişlerTablosu[[#This Row],[Birim Fyat]]</f>
        <v>1150</v>
      </c>
      <c r="M98" t="str">
        <f>IF(SiparişlerTablosu[[#This Row],[Toplam Tutar]]&gt;20000,"premium",IF(SiparişlerTablosu[[#This Row],[Toplam Tutar]]&gt;10000,"gold","silver"))</f>
        <v>silver</v>
      </c>
    </row>
    <row r="99" spans="1:13" x14ac:dyDescent="0.3">
      <c r="A99" s="1">
        <v>44056.517361111109</v>
      </c>
      <c r="B99" s="3">
        <v>44056</v>
      </c>
      <c r="C99" s="2">
        <v>0.51736111111111105</v>
      </c>
      <c r="D99" t="s">
        <v>1156</v>
      </c>
      <c r="E99" t="s">
        <v>152</v>
      </c>
      <c r="F99" t="str">
        <f>VLOOKUP(SiparişlerTablosu[[#This Row],[İşlem Kodu]],'[1]kod-kargo'!$A:$B,2,)</f>
        <v>MNG</v>
      </c>
      <c r="G99" t="s">
        <v>153</v>
      </c>
      <c r="H99" t="s">
        <v>31</v>
      </c>
      <c r="I99" t="s">
        <v>26</v>
      </c>
      <c r="J99">
        <v>6</v>
      </c>
      <c r="K99">
        <f>INDEX([2]Ürün_Fiyatları!$A$2:$B$16,MATCH(SiparişlerTablosu[[#This Row],[Ürün]],[2]Ürün_Fiyatları!$B$1:$B$16,0),1)</f>
        <v>2400</v>
      </c>
      <c r="L99">
        <f>SiparişlerTablosu[[#This Row],[Adet]]*SiparişlerTablosu[[#This Row],[Birim Fyat]]</f>
        <v>14400</v>
      </c>
      <c r="M99" t="str">
        <f>IF(SiparişlerTablosu[[#This Row],[Toplam Tutar]]&gt;20000,"premium",IF(SiparişlerTablosu[[#This Row],[Toplam Tutar]]&gt;10000,"gold","silver"))</f>
        <v>gold</v>
      </c>
    </row>
    <row r="100" spans="1:13" x14ac:dyDescent="0.3">
      <c r="A100" s="1">
        <v>44112.510416666664</v>
      </c>
      <c r="B100" s="3">
        <v>44112</v>
      </c>
      <c r="C100" s="2">
        <v>0.51041666666666663</v>
      </c>
      <c r="D100" t="s">
        <v>10</v>
      </c>
      <c r="E100" t="s">
        <v>154</v>
      </c>
      <c r="F100" t="str">
        <f>VLOOKUP(SiparişlerTablosu[[#This Row],[İşlem Kodu]],'[1]kod-kargo'!$A:$B,2,)</f>
        <v>MNG</v>
      </c>
      <c r="G100" t="s">
        <v>1230</v>
      </c>
      <c r="H100" t="s">
        <v>44</v>
      </c>
      <c r="I100" t="s">
        <v>13</v>
      </c>
      <c r="J100">
        <v>3</v>
      </c>
      <c r="K100">
        <f>INDEX([2]Ürün_Fiyatları!$A$2:$B$16,MATCH(SiparişlerTablosu[[#This Row],[Ürün]],[2]Ürün_Fiyatları!$B$1:$B$16,0),1)</f>
        <v>36</v>
      </c>
      <c r="L100">
        <f>SiparişlerTablosu[[#This Row],[Adet]]*SiparişlerTablosu[[#This Row],[Birim Fyat]]</f>
        <v>108</v>
      </c>
      <c r="M100" t="str">
        <f>IF(SiparişlerTablosu[[#This Row],[Toplam Tutar]]&gt;20000,"premium",IF(SiparişlerTablosu[[#This Row],[Toplam Tutar]]&gt;10000,"gold","silver"))</f>
        <v>silver</v>
      </c>
    </row>
    <row r="101" spans="1:13" x14ac:dyDescent="0.3">
      <c r="A101" s="1">
        <v>43836.877083333333</v>
      </c>
      <c r="B101" s="3">
        <v>43836</v>
      </c>
      <c r="C101" s="2">
        <v>0.87708333333333333</v>
      </c>
      <c r="D101" t="s">
        <v>10</v>
      </c>
      <c r="E101" t="s">
        <v>155</v>
      </c>
      <c r="F101" t="str">
        <f>VLOOKUP(SiparişlerTablosu[[#This Row],[İşlem Kodu]],'[1]kod-kargo'!$A:$B,2,)</f>
        <v>PTT Kargo</v>
      </c>
      <c r="G101" t="s">
        <v>1231</v>
      </c>
      <c r="H101" t="s">
        <v>17</v>
      </c>
      <c r="I101" t="s">
        <v>20</v>
      </c>
      <c r="J101">
        <v>8</v>
      </c>
      <c r="K101">
        <f>INDEX([2]Ürün_Fiyatları!$A$2:$B$16,MATCH(SiparişlerTablosu[[#This Row],[Ürün]],[2]Ürün_Fiyatları!$B$1:$B$16,0),1)</f>
        <v>850</v>
      </c>
      <c r="L101">
        <f>SiparişlerTablosu[[#This Row],[Adet]]*SiparişlerTablosu[[#This Row],[Birim Fyat]]</f>
        <v>6800</v>
      </c>
      <c r="M101" t="str">
        <f>IF(SiparişlerTablosu[[#This Row],[Toplam Tutar]]&gt;20000,"premium",IF(SiparişlerTablosu[[#This Row],[Toplam Tutar]]&gt;10000,"gold","silver"))</f>
        <v>silver</v>
      </c>
    </row>
    <row r="102" spans="1:13" x14ac:dyDescent="0.3">
      <c r="A102" s="1">
        <v>43906.538888888892</v>
      </c>
      <c r="B102" s="3">
        <v>43906</v>
      </c>
      <c r="C102" s="2">
        <v>0.53888888888888886</v>
      </c>
      <c r="D102" t="s">
        <v>1156</v>
      </c>
      <c r="E102" t="s">
        <v>156</v>
      </c>
      <c r="F102" t="str">
        <f>VLOOKUP(SiparişlerTablosu[[#This Row],[İşlem Kodu]],'[1]kod-kargo'!$A:$B,2,)</f>
        <v>Yurtiçi</v>
      </c>
      <c r="G102" t="s">
        <v>1232</v>
      </c>
      <c r="H102" t="s">
        <v>44</v>
      </c>
      <c r="I102" t="s">
        <v>47</v>
      </c>
      <c r="J102">
        <v>9</v>
      </c>
      <c r="K102">
        <f>INDEX([2]Ürün_Fiyatları!$A$2:$B$16,MATCH(SiparişlerTablosu[[#This Row],[Ürün]],[2]Ürün_Fiyatları!$B$1:$B$16,0),1)</f>
        <v>5600</v>
      </c>
      <c r="L102">
        <f>SiparişlerTablosu[[#This Row],[Adet]]*SiparişlerTablosu[[#This Row],[Birim Fyat]]</f>
        <v>50400</v>
      </c>
      <c r="M102" t="str">
        <f>IF(SiparişlerTablosu[[#This Row],[Toplam Tutar]]&gt;20000,"premium",IF(SiparişlerTablosu[[#This Row],[Toplam Tutar]]&gt;10000,"gold","silver"))</f>
        <v>premium</v>
      </c>
    </row>
    <row r="103" spans="1:13" x14ac:dyDescent="0.3">
      <c r="A103" s="1">
        <v>43968.802083333336</v>
      </c>
      <c r="B103" s="3">
        <v>43968</v>
      </c>
      <c r="C103" s="2">
        <v>0.80208333333333337</v>
      </c>
      <c r="D103" t="s">
        <v>14</v>
      </c>
      <c r="E103" t="s">
        <v>157</v>
      </c>
      <c r="F103" t="str">
        <f>VLOOKUP(SiparişlerTablosu[[#This Row],[İşlem Kodu]],'[1]kod-kargo'!$A:$B,2,)</f>
        <v>MNG</v>
      </c>
      <c r="G103" t="s">
        <v>1233</v>
      </c>
      <c r="H103" t="s">
        <v>12</v>
      </c>
      <c r="I103" t="s">
        <v>36</v>
      </c>
      <c r="J103">
        <v>6</v>
      </c>
      <c r="K103">
        <f>INDEX([2]Ürün_Fiyatları!$A$2:$B$16,MATCH(SiparişlerTablosu[[#This Row],[Ürün]],[2]Ürün_Fiyatları!$B$1:$B$16,0),1)</f>
        <v>3520</v>
      </c>
      <c r="L103">
        <f>SiparişlerTablosu[[#This Row],[Adet]]*SiparişlerTablosu[[#This Row],[Birim Fyat]]</f>
        <v>21120</v>
      </c>
      <c r="M103" t="str">
        <f>IF(SiparişlerTablosu[[#This Row],[Toplam Tutar]]&gt;20000,"premium",IF(SiparişlerTablosu[[#This Row],[Toplam Tutar]]&gt;10000,"gold","silver"))</f>
        <v>premium</v>
      </c>
    </row>
    <row r="104" spans="1:13" x14ac:dyDescent="0.3">
      <c r="A104" s="1">
        <v>44126.524305555555</v>
      </c>
      <c r="B104" s="3">
        <v>44126</v>
      </c>
      <c r="C104" s="2">
        <v>0.52430555555555558</v>
      </c>
      <c r="D104" t="s">
        <v>14</v>
      </c>
      <c r="E104" t="s">
        <v>158</v>
      </c>
      <c r="F104" t="str">
        <f>VLOOKUP(SiparişlerTablosu[[#This Row],[İşlem Kodu]],'[1]kod-kargo'!$A:$B,2,)</f>
        <v>MNG</v>
      </c>
      <c r="G104" t="s">
        <v>1234</v>
      </c>
      <c r="H104" t="s">
        <v>42</v>
      </c>
      <c r="I104" t="s">
        <v>57</v>
      </c>
      <c r="J104">
        <v>8</v>
      </c>
      <c r="K104">
        <f>INDEX([2]Ürün_Fiyatları!$A$2:$B$16,MATCH(SiparişlerTablosu[[#This Row],[Ürün]],[2]Ürün_Fiyatları!$B$1:$B$16,0),1)</f>
        <v>645</v>
      </c>
      <c r="L104">
        <f>SiparişlerTablosu[[#This Row],[Adet]]*SiparişlerTablosu[[#This Row],[Birim Fyat]]</f>
        <v>5160</v>
      </c>
      <c r="M104" t="str">
        <f>IF(SiparişlerTablosu[[#This Row],[Toplam Tutar]]&gt;20000,"premium",IF(SiparişlerTablosu[[#This Row],[Toplam Tutar]]&gt;10000,"gold","silver"))</f>
        <v>silver</v>
      </c>
    </row>
    <row r="105" spans="1:13" x14ac:dyDescent="0.3">
      <c r="A105" s="1">
        <v>44173.338194444441</v>
      </c>
      <c r="B105" s="3">
        <v>44173</v>
      </c>
      <c r="C105" s="2">
        <v>0.33819444444444446</v>
      </c>
      <c r="D105" t="s">
        <v>14</v>
      </c>
      <c r="E105" t="s">
        <v>159</v>
      </c>
      <c r="F105" t="str">
        <f>VLOOKUP(SiparişlerTablosu[[#This Row],[İşlem Kodu]],'[1]kod-kargo'!$A:$B,2,)</f>
        <v>MNG</v>
      </c>
      <c r="G105" t="s">
        <v>160</v>
      </c>
      <c r="H105" t="s">
        <v>17</v>
      </c>
      <c r="I105" t="s">
        <v>47</v>
      </c>
      <c r="J105">
        <v>6</v>
      </c>
      <c r="K105">
        <f>INDEX([2]Ürün_Fiyatları!$A$2:$B$16,MATCH(SiparişlerTablosu[[#This Row],[Ürün]],[2]Ürün_Fiyatları!$B$1:$B$16,0),1)</f>
        <v>5600</v>
      </c>
      <c r="L105">
        <f>SiparişlerTablosu[[#This Row],[Adet]]*SiparişlerTablosu[[#This Row],[Birim Fyat]]</f>
        <v>33600</v>
      </c>
      <c r="M105" t="str">
        <f>IF(SiparişlerTablosu[[#This Row],[Toplam Tutar]]&gt;20000,"premium",IF(SiparişlerTablosu[[#This Row],[Toplam Tutar]]&gt;10000,"gold","silver"))</f>
        <v>premium</v>
      </c>
    </row>
    <row r="106" spans="1:13" x14ac:dyDescent="0.3">
      <c r="A106" s="1">
        <v>43899.711111111108</v>
      </c>
      <c r="B106" s="3">
        <v>43899</v>
      </c>
      <c r="C106" s="2">
        <v>0.71111111111111114</v>
      </c>
      <c r="D106" t="s">
        <v>1156</v>
      </c>
      <c r="E106" t="s">
        <v>161</v>
      </c>
      <c r="F106" t="str">
        <f>VLOOKUP(SiparişlerTablosu[[#This Row],[İşlem Kodu]],'[1]kod-kargo'!$A:$B,2,)</f>
        <v>Yurtiçi</v>
      </c>
      <c r="G106" t="s">
        <v>1235</v>
      </c>
      <c r="H106" t="s">
        <v>42</v>
      </c>
      <c r="I106" t="s">
        <v>50</v>
      </c>
      <c r="J106">
        <v>6</v>
      </c>
      <c r="K106">
        <f>INDEX([2]Ürün_Fiyatları!$A$2:$B$16,MATCH(SiparişlerTablosu[[#This Row],[Ürün]],[2]Ürün_Fiyatları!$B$1:$B$16,0),1)</f>
        <v>1240</v>
      </c>
      <c r="L106">
        <f>SiparişlerTablosu[[#This Row],[Adet]]*SiparişlerTablosu[[#This Row],[Birim Fyat]]</f>
        <v>7440</v>
      </c>
      <c r="M106" t="str">
        <f>IF(SiparişlerTablosu[[#This Row],[Toplam Tutar]]&gt;20000,"premium",IF(SiparişlerTablosu[[#This Row],[Toplam Tutar]]&gt;10000,"gold","silver"))</f>
        <v>silver</v>
      </c>
    </row>
    <row r="107" spans="1:13" x14ac:dyDescent="0.3">
      <c r="A107" s="1">
        <v>43996.868055555555</v>
      </c>
      <c r="B107" s="3">
        <v>43996</v>
      </c>
      <c r="C107" s="2">
        <v>0.86805555555555547</v>
      </c>
      <c r="D107" t="s">
        <v>10</v>
      </c>
      <c r="E107" t="s">
        <v>162</v>
      </c>
      <c r="F107" t="str">
        <f>VLOOKUP(SiparişlerTablosu[[#This Row],[İşlem Kodu]],'[1]kod-kargo'!$A:$B,2,)</f>
        <v>PTT Kargo</v>
      </c>
      <c r="G107" t="s">
        <v>1236</v>
      </c>
      <c r="H107" t="s">
        <v>8</v>
      </c>
      <c r="I107" t="s">
        <v>39</v>
      </c>
      <c r="J107">
        <v>7</v>
      </c>
      <c r="K107">
        <f>INDEX([2]Ürün_Fiyatları!$A$2:$B$16,MATCH(SiparişlerTablosu[[#This Row],[Ürün]],[2]Ürün_Fiyatları!$B$1:$B$16,0),1)</f>
        <v>230</v>
      </c>
      <c r="L107">
        <f>SiparişlerTablosu[[#This Row],[Adet]]*SiparişlerTablosu[[#This Row],[Birim Fyat]]</f>
        <v>1610</v>
      </c>
      <c r="M107" t="str">
        <f>IF(SiparişlerTablosu[[#This Row],[Toplam Tutar]]&gt;20000,"premium",IF(SiparişlerTablosu[[#This Row],[Toplam Tutar]]&gt;10000,"gold","silver"))</f>
        <v>silver</v>
      </c>
    </row>
    <row r="108" spans="1:13" x14ac:dyDescent="0.3">
      <c r="A108" s="1">
        <v>43892.385416666664</v>
      </c>
      <c r="B108" s="3">
        <v>43892</v>
      </c>
      <c r="C108" s="2">
        <v>0.38541666666666669</v>
      </c>
      <c r="D108" t="s">
        <v>1156</v>
      </c>
      <c r="E108" t="s">
        <v>163</v>
      </c>
      <c r="F108" t="str">
        <f>VLOOKUP(SiparişlerTablosu[[#This Row],[İşlem Kodu]],'[1]kod-kargo'!$A:$B,2,)</f>
        <v>Yurtiçi</v>
      </c>
      <c r="G108" t="s">
        <v>164</v>
      </c>
      <c r="H108" t="s">
        <v>44</v>
      </c>
      <c r="I108" t="s">
        <v>26</v>
      </c>
      <c r="J108">
        <v>3</v>
      </c>
      <c r="K108">
        <f>INDEX([2]Ürün_Fiyatları!$A$2:$B$16,MATCH(SiparişlerTablosu[[#This Row],[Ürün]],[2]Ürün_Fiyatları!$B$1:$B$16,0),1)</f>
        <v>2400</v>
      </c>
      <c r="L108">
        <f>SiparişlerTablosu[[#This Row],[Adet]]*SiparişlerTablosu[[#This Row],[Birim Fyat]]</f>
        <v>7200</v>
      </c>
      <c r="M108" t="str">
        <f>IF(SiparişlerTablosu[[#This Row],[Toplam Tutar]]&gt;20000,"premium",IF(SiparişlerTablosu[[#This Row],[Toplam Tutar]]&gt;10000,"gold","silver"))</f>
        <v>silver</v>
      </c>
    </row>
    <row r="109" spans="1:13" x14ac:dyDescent="0.3">
      <c r="A109" s="1">
        <v>44151.90902777778</v>
      </c>
      <c r="B109" s="3">
        <v>44151</v>
      </c>
      <c r="C109" s="2">
        <v>0.90902777777777777</v>
      </c>
      <c r="D109" t="s">
        <v>10</v>
      </c>
      <c r="E109" t="s">
        <v>165</v>
      </c>
      <c r="F109" t="str">
        <f>VLOOKUP(SiparişlerTablosu[[#This Row],[İşlem Kodu]],'[1]kod-kargo'!$A:$B,2,)</f>
        <v>PTT Kargo</v>
      </c>
      <c r="G109" t="s">
        <v>166</v>
      </c>
      <c r="H109" t="s">
        <v>22</v>
      </c>
      <c r="I109" t="s">
        <v>47</v>
      </c>
      <c r="J109">
        <v>5</v>
      </c>
      <c r="K109">
        <f>INDEX([2]Ürün_Fiyatları!$A$2:$B$16,MATCH(SiparişlerTablosu[[#This Row],[Ürün]],[2]Ürün_Fiyatları!$B$1:$B$16,0),1)</f>
        <v>5600</v>
      </c>
      <c r="L109">
        <f>SiparişlerTablosu[[#This Row],[Adet]]*SiparişlerTablosu[[#This Row],[Birim Fyat]]</f>
        <v>28000</v>
      </c>
      <c r="M109" t="str">
        <f>IF(SiparişlerTablosu[[#This Row],[Toplam Tutar]]&gt;20000,"premium",IF(SiparişlerTablosu[[#This Row],[Toplam Tutar]]&gt;10000,"gold","silver"))</f>
        <v>premium</v>
      </c>
    </row>
    <row r="110" spans="1:13" x14ac:dyDescent="0.3">
      <c r="A110" s="1">
        <v>44015.606944444444</v>
      </c>
      <c r="B110" s="3">
        <v>44015</v>
      </c>
      <c r="C110" s="2">
        <v>0.6069444444444444</v>
      </c>
      <c r="D110" t="s">
        <v>1156</v>
      </c>
      <c r="E110" t="s">
        <v>167</v>
      </c>
      <c r="F110" t="str">
        <f>VLOOKUP(SiparişlerTablosu[[#This Row],[İşlem Kodu]],'[1]kod-kargo'!$A:$B,2,)</f>
        <v>PTT Kargo</v>
      </c>
      <c r="G110" t="s">
        <v>168</v>
      </c>
      <c r="H110" t="s">
        <v>12</v>
      </c>
      <c r="I110" t="s">
        <v>67</v>
      </c>
      <c r="J110">
        <v>10</v>
      </c>
      <c r="K110">
        <f>INDEX([2]Ürün_Fiyatları!$A$2:$B$16,MATCH(SiparişlerTablosu[[#This Row],[Ürün]],[2]Ürün_Fiyatları!$B$1:$B$16,0),1)</f>
        <v>8740</v>
      </c>
      <c r="L110">
        <f>SiparişlerTablosu[[#This Row],[Adet]]*SiparişlerTablosu[[#This Row],[Birim Fyat]]</f>
        <v>87400</v>
      </c>
      <c r="M110" t="str">
        <f>IF(SiparişlerTablosu[[#This Row],[Toplam Tutar]]&gt;20000,"premium",IF(SiparişlerTablosu[[#This Row],[Toplam Tutar]]&gt;10000,"gold","silver"))</f>
        <v>premium</v>
      </c>
    </row>
    <row r="111" spans="1:13" x14ac:dyDescent="0.3">
      <c r="A111" s="1">
        <v>43978.815972222219</v>
      </c>
      <c r="B111" s="3">
        <v>43978</v>
      </c>
      <c r="C111" s="2">
        <v>0.81597222222222221</v>
      </c>
      <c r="D111" t="s">
        <v>1156</v>
      </c>
      <c r="E111" t="s">
        <v>169</v>
      </c>
      <c r="F111" t="str">
        <f>VLOOKUP(SiparişlerTablosu[[#This Row],[İşlem Kodu]],'[1]kod-kargo'!$A:$B,2,)</f>
        <v>PTT Kargo</v>
      </c>
      <c r="G111" t="s">
        <v>1237</v>
      </c>
      <c r="H111" t="s">
        <v>38</v>
      </c>
      <c r="I111" t="s">
        <v>45</v>
      </c>
      <c r="J111">
        <v>9</v>
      </c>
      <c r="K111">
        <f>INDEX([2]Ürün_Fiyatları!$A$2:$B$16,MATCH(SiparişlerTablosu[[#This Row],[Ürün]],[2]Ürün_Fiyatları!$B$1:$B$16,0),1)</f>
        <v>3650</v>
      </c>
      <c r="L111">
        <f>SiparişlerTablosu[[#This Row],[Adet]]*SiparişlerTablosu[[#This Row],[Birim Fyat]]</f>
        <v>32850</v>
      </c>
      <c r="M111" t="str">
        <f>IF(SiparişlerTablosu[[#This Row],[Toplam Tutar]]&gt;20000,"premium",IF(SiparişlerTablosu[[#This Row],[Toplam Tutar]]&gt;10000,"gold","silver"))</f>
        <v>premium</v>
      </c>
    </row>
    <row r="112" spans="1:13" x14ac:dyDescent="0.3">
      <c r="A112" s="1">
        <v>43854.461111111108</v>
      </c>
      <c r="B112" s="3">
        <v>43854</v>
      </c>
      <c r="C112" s="2">
        <v>0.46111111111111108</v>
      </c>
      <c r="D112" t="s">
        <v>14</v>
      </c>
      <c r="E112" t="s">
        <v>170</v>
      </c>
      <c r="F112" t="str">
        <f>VLOOKUP(SiparişlerTablosu[[#This Row],[İşlem Kodu]],'[1]kod-kargo'!$A:$B,2,)</f>
        <v>Yurtiçi</v>
      </c>
      <c r="G112" t="s">
        <v>1238</v>
      </c>
      <c r="H112" t="s">
        <v>31</v>
      </c>
      <c r="I112" t="s">
        <v>20</v>
      </c>
      <c r="J112">
        <v>3</v>
      </c>
      <c r="K112">
        <f>INDEX([2]Ürün_Fiyatları!$A$2:$B$16,MATCH(SiparişlerTablosu[[#This Row],[Ürün]],[2]Ürün_Fiyatları!$B$1:$B$16,0),1)</f>
        <v>850</v>
      </c>
      <c r="L112">
        <f>SiparişlerTablosu[[#This Row],[Adet]]*SiparişlerTablosu[[#This Row],[Birim Fyat]]</f>
        <v>2550</v>
      </c>
      <c r="M112" t="str">
        <f>IF(SiparişlerTablosu[[#This Row],[Toplam Tutar]]&gt;20000,"premium",IF(SiparişlerTablosu[[#This Row],[Toplam Tutar]]&gt;10000,"gold","silver"))</f>
        <v>silver</v>
      </c>
    </row>
    <row r="113" spans="1:13" x14ac:dyDescent="0.3">
      <c r="A113" s="1">
        <v>44036.37777777778</v>
      </c>
      <c r="B113" s="3">
        <v>44036</v>
      </c>
      <c r="C113" s="2">
        <v>0.37777777777777777</v>
      </c>
      <c r="D113" t="s">
        <v>172</v>
      </c>
      <c r="E113" t="s">
        <v>171</v>
      </c>
      <c r="F113" t="str">
        <f>VLOOKUP(SiparişlerTablosu[[#This Row],[İşlem Kodu]],'[1]kod-kargo'!$A:$B,2,)</f>
        <v>PTT Kargo</v>
      </c>
      <c r="G113" t="s">
        <v>1239</v>
      </c>
      <c r="H113" t="s">
        <v>17</v>
      </c>
      <c r="I113" t="s">
        <v>1155</v>
      </c>
      <c r="J113">
        <v>10</v>
      </c>
      <c r="K113">
        <f>INDEX([2]Ürün_Fiyatları!$A$2:$B$16,MATCH(SiparişlerTablosu[[#This Row],[Ürün]],[2]Ürün_Fiyatları!$B$1:$B$16,0),1)</f>
        <v>620</v>
      </c>
      <c r="L113">
        <f>SiparişlerTablosu[[#This Row],[Adet]]*SiparişlerTablosu[[#This Row],[Birim Fyat]]</f>
        <v>6200</v>
      </c>
      <c r="M113" t="str">
        <f>IF(SiparişlerTablosu[[#This Row],[Toplam Tutar]]&gt;20000,"premium",IF(SiparişlerTablosu[[#This Row],[Toplam Tutar]]&gt;10000,"gold","silver"))</f>
        <v>silver</v>
      </c>
    </row>
    <row r="114" spans="1:13" x14ac:dyDescent="0.3">
      <c r="A114" s="1">
        <v>43893.67291666667</v>
      </c>
      <c r="B114" s="3">
        <v>43893</v>
      </c>
      <c r="C114" s="2">
        <v>0.67291666666666661</v>
      </c>
      <c r="D114" t="s">
        <v>14</v>
      </c>
      <c r="E114" t="s">
        <v>173</v>
      </c>
      <c r="F114" t="str">
        <f>VLOOKUP(SiparişlerTablosu[[#This Row],[İşlem Kodu]],'[1]kod-kargo'!$A:$B,2,)</f>
        <v>Yurtiçi</v>
      </c>
      <c r="G114" t="s">
        <v>1240</v>
      </c>
      <c r="H114" t="s">
        <v>44</v>
      </c>
      <c r="I114" t="s">
        <v>9</v>
      </c>
      <c r="J114">
        <v>5</v>
      </c>
      <c r="K114">
        <f>INDEX([2]Ürün_Fiyatları!$A$2:$B$16,MATCH(SiparişlerTablosu[[#This Row],[Ürün]],[2]Ürün_Fiyatları!$B$1:$B$16,0),1)</f>
        <v>25</v>
      </c>
      <c r="L114">
        <f>SiparişlerTablosu[[#This Row],[Adet]]*SiparişlerTablosu[[#This Row],[Birim Fyat]]</f>
        <v>125</v>
      </c>
      <c r="M114" t="str">
        <f>IF(SiparişlerTablosu[[#This Row],[Toplam Tutar]]&gt;20000,"premium",IF(SiparişlerTablosu[[#This Row],[Toplam Tutar]]&gt;10000,"gold","silver"))</f>
        <v>silver</v>
      </c>
    </row>
    <row r="115" spans="1:13" x14ac:dyDescent="0.3">
      <c r="A115" s="1">
        <v>43908.540277777778</v>
      </c>
      <c r="B115" s="3">
        <v>43908</v>
      </c>
      <c r="C115" s="2">
        <v>0.54027777777777775</v>
      </c>
      <c r="D115" t="s">
        <v>1156</v>
      </c>
      <c r="E115" t="s">
        <v>174</v>
      </c>
      <c r="F115" t="str">
        <f>VLOOKUP(SiparişlerTablosu[[#This Row],[İşlem Kodu]],'[1]kod-kargo'!$A:$B,2,)</f>
        <v>PTT Kargo</v>
      </c>
      <c r="G115" t="s">
        <v>1241</v>
      </c>
      <c r="H115" t="s">
        <v>8</v>
      </c>
      <c r="I115" t="s">
        <v>45</v>
      </c>
      <c r="J115">
        <v>9</v>
      </c>
      <c r="K115">
        <f>INDEX([2]Ürün_Fiyatları!$A$2:$B$16,MATCH(SiparişlerTablosu[[#This Row],[Ürün]],[2]Ürün_Fiyatları!$B$1:$B$16,0),1)</f>
        <v>3650</v>
      </c>
      <c r="L115">
        <f>SiparişlerTablosu[[#This Row],[Adet]]*SiparişlerTablosu[[#This Row],[Birim Fyat]]</f>
        <v>32850</v>
      </c>
      <c r="M115" t="str">
        <f>IF(SiparişlerTablosu[[#This Row],[Toplam Tutar]]&gt;20000,"premium",IF(SiparişlerTablosu[[#This Row],[Toplam Tutar]]&gt;10000,"gold","silver"))</f>
        <v>premium</v>
      </c>
    </row>
    <row r="116" spans="1:13" x14ac:dyDescent="0.3">
      <c r="A116" s="1">
        <v>44052.765277777777</v>
      </c>
      <c r="B116" s="3">
        <v>44052</v>
      </c>
      <c r="C116" s="2">
        <v>0.76527777777777783</v>
      </c>
      <c r="D116" t="s">
        <v>14</v>
      </c>
      <c r="E116" t="s">
        <v>175</v>
      </c>
      <c r="F116" t="str">
        <f>VLOOKUP(SiparişlerTablosu[[#This Row],[İşlem Kodu]],'[1]kod-kargo'!$A:$B,2,)</f>
        <v>PTT Kargo</v>
      </c>
      <c r="G116" t="s">
        <v>176</v>
      </c>
      <c r="H116" t="s">
        <v>12</v>
      </c>
      <c r="I116" t="s">
        <v>1155</v>
      </c>
      <c r="J116">
        <v>7</v>
      </c>
      <c r="K116">
        <f>INDEX([2]Ürün_Fiyatları!$A$2:$B$16,MATCH(SiparişlerTablosu[[#This Row],[Ürün]],[2]Ürün_Fiyatları!$B$1:$B$16,0),1)</f>
        <v>620</v>
      </c>
      <c r="L116">
        <f>SiparişlerTablosu[[#This Row],[Adet]]*SiparişlerTablosu[[#This Row],[Birim Fyat]]</f>
        <v>4340</v>
      </c>
      <c r="M116" t="str">
        <f>IF(SiparişlerTablosu[[#This Row],[Toplam Tutar]]&gt;20000,"premium",IF(SiparişlerTablosu[[#This Row],[Toplam Tutar]]&gt;10000,"gold","silver"))</f>
        <v>silver</v>
      </c>
    </row>
    <row r="117" spans="1:13" x14ac:dyDescent="0.3">
      <c r="A117" s="1">
        <v>44022.775694444441</v>
      </c>
      <c r="B117" s="3">
        <v>44022</v>
      </c>
      <c r="C117" s="2">
        <v>0.77569444444444446</v>
      </c>
      <c r="D117" t="s">
        <v>1156</v>
      </c>
      <c r="E117" t="s">
        <v>177</v>
      </c>
      <c r="F117" t="str">
        <f>VLOOKUP(SiparişlerTablosu[[#This Row],[İşlem Kodu]],'[1]kod-kargo'!$A:$B,2,)</f>
        <v>Yurtiçi</v>
      </c>
      <c r="G117" t="s">
        <v>1242</v>
      </c>
      <c r="H117" t="s">
        <v>22</v>
      </c>
      <c r="I117" t="s">
        <v>39</v>
      </c>
      <c r="J117">
        <v>5</v>
      </c>
      <c r="K117">
        <f>INDEX([2]Ürün_Fiyatları!$A$2:$B$16,MATCH(SiparişlerTablosu[[#This Row],[Ürün]],[2]Ürün_Fiyatları!$B$1:$B$16,0),1)</f>
        <v>230</v>
      </c>
      <c r="L117">
        <f>SiparişlerTablosu[[#This Row],[Adet]]*SiparişlerTablosu[[#This Row],[Birim Fyat]]</f>
        <v>1150</v>
      </c>
      <c r="M117" t="str">
        <f>IF(SiparişlerTablosu[[#This Row],[Toplam Tutar]]&gt;20000,"premium",IF(SiparişlerTablosu[[#This Row],[Toplam Tutar]]&gt;10000,"gold","silver"))</f>
        <v>silver</v>
      </c>
    </row>
    <row r="118" spans="1:13" x14ac:dyDescent="0.3">
      <c r="A118" s="1">
        <v>44114.9375</v>
      </c>
      <c r="B118" s="3">
        <v>44114</v>
      </c>
      <c r="C118" s="2">
        <v>0.9375</v>
      </c>
      <c r="D118" t="s">
        <v>1156</v>
      </c>
      <c r="E118" t="s">
        <v>178</v>
      </c>
      <c r="F118" t="str">
        <f>VLOOKUP(SiparişlerTablosu[[#This Row],[İşlem Kodu]],'[1]kod-kargo'!$A:$B,2,)</f>
        <v>Yurtiçi</v>
      </c>
      <c r="G118" t="s">
        <v>1243</v>
      </c>
      <c r="H118" t="s">
        <v>22</v>
      </c>
      <c r="I118" t="s">
        <v>9</v>
      </c>
      <c r="J118">
        <v>8</v>
      </c>
      <c r="K118">
        <f>INDEX([2]Ürün_Fiyatları!$A$2:$B$16,MATCH(SiparişlerTablosu[[#This Row],[Ürün]],[2]Ürün_Fiyatları!$B$1:$B$16,0),1)</f>
        <v>25</v>
      </c>
      <c r="L118">
        <f>SiparişlerTablosu[[#This Row],[Adet]]*SiparişlerTablosu[[#This Row],[Birim Fyat]]</f>
        <v>200</v>
      </c>
      <c r="M118" t="str">
        <f>IF(SiparişlerTablosu[[#This Row],[Toplam Tutar]]&gt;20000,"premium",IF(SiparişlerTablosu[[#This Row],[Toplam Tutar]]&gt;10000,"gold","silver"))</f>
        <v>silver</v>
      </c>
    </row>
    <row r="119" spans="1:13" x14ac:dyDescent="0.3">
      <c r="A119" s="1">
        <v>43866.547222222223</v>
      </c>
      <c r="B119" s="3">
        <v>43866</v>
      </c>
      <c r="C119" s="2">
        <v>0.54722222222222217</v>
      </c>
      <c r="D119" t="s">
        <v>1156</v>
      </c>
      <c r="E119" t="s">
        <v>179</v>
      </c>
      <c r="F119" t="str">
        <f>VLOOKUP(SiparişlerTablosu[[#This Row],[İşlem Kodu]],'[1]kod-kargo'!$A:$B,2,)</f>
        <v>Yurtiçi</v>
      </c>
      <c r="G119" t="s">
        <v>1244</v>
      </c>
      <c r="H119" t="s">
        <v>22</v>
      </c>
      <c r="I119" t="s">
        <v>20</v>
      </c>
      <c r="J119">
        <v>9</v>
      </c>
      <c r="K119">
        <f>INDEX([2]Ürün_Fiyatları!$A$2:$B$16,MATCH(SiparişlerTablosu[[#This Row],[Ürün]],[2]Ürün_Fiyatları!$B$1:$B$16,0),1)</f>
        <v>850</v>
      </c>
      <c r="L119">
        <f>SiparişlerTablosu[[#This Row],[Adet]]*SiparişlerTablosu[[#This Row],[Birim Fyat]]</f>
        <v>7650</v>
      </c>
      <c r="M119" t="str">
        <f>IF(SiparişlerTablosu[[#This Row],[Toplam Tutar]]&gt;20000,"premium",IF(SiparişlerTablosu[[#This Row],[Toplam Tutar]]&gt;10000,"gold","silver"))</f>
        <v>silver</v>
      </c>
    </row>
    <row r="120" spans="1:13" x14ac:dyDescent="0.3">
      <c r="A120" s="1">
        <v>43845.425694444442</v>
      </c>
      <c r="B120" s="3">
        <v>43845</v>
      </c>
      <c r="C120" s="2">
        <v>0.42569444444444443</v>
      </c>
      <c r="D120" t="s">
        <v>14</v>
      </c>
      <c r="E120" t="s">
        <v>180</v>
      </c>
      <c r="F120" t="str">
        <f>VLOOKUP(SiparişlerTablosu[[#This Row],[İşlem Kodu]],'[1]kod-kargo'!$A:$B,2,)</f>
        <v>MNG</v>
      </c>
      <c r="G120" t="s">
        <v>1245</v>
      </c>
      <c r="H120" t="s">
        <v>12</v>
      </c>
      <c r="I120" t="s">
        <v>9</v>
      </c>
      <c r="J120">
        <v>7</v>
      </c>
      <c r="K120">
        <f>INDEX([2]Ürün_Fiyatları!$A$2:$B$16,MATCH(SiparişlerTablosu[[#This Row],[Ürün]],[2]Ürün_Fiyatları!$B$1:$B$16,0),1)</f>
        <v>25</v>
      </c>
      <c r="L120">
        <f>SiparişlerTablosu[[#This Row],[Adet]]*SiparişlerTablosu[[#This Row],[Birim Fyat]]</f>
        <v>175</v>
      </c>
      <c r="M120" t="str">
        <f>IF(SiparişlerTablosu[[#This Row],[Toplam Tutar]]&gt;20000,"premium",IF(SiparişlerTablosu[[#This Row],[Toplam Tutar]]&gt;10000,"gold","silver"))</f>
        <v>silver</v>
      </c>
    </row>
    <row r="121" spans="1:13" x14ac:dyDescent="0.3">
      <c r="A121" s="1">
        <v>43858.685416666667</v>
      </c>
      <c r="B121" s="3">
        <v>43858</v>
      </c>
      <c r="C121" s="2">
        <v>0.68541666666666667</v>
      </c>
      <c r="D121" t="s">
        <v>14</v>
      </c>
      <c r="E121" t="s">
        <v>181</v>
      </c>
      <c r="F121" t="str">
        <f>VLOOKUP(SiparişlerTablosu[[#This Row],[İşlem Kodu]],'[1]kod-kargo'!$A:$B,2,)</f>
        <v>MNG</v>
      </c>
      <c r="G121" t="s">
        <v>182</v>
      </c>
      <c r="H121" t="s">
        <v>42</v>
      </c>
      <c r="I121" t="s">
        <v>18</v>
      </c>
      <c r="J121">
        <v>6</v>
      </c>
      <c r="K121">
        <f>INDEX([2]Ürün_Fiyatları!$A$2:$B$16,MATCH(SiparişlerTablosu[[#This Row],[Ürün]],[2]Ürün_Fiyatları!$B$1:$B$16,0),1)</f>
        <v>75</v>
      </c>
      <c r="L121">
        <f>SiparişlerTablosu[[#This Row],[Adet]]*SiparişlerTablosu[[#This Row],[Birim Fyat]]</f>
        <v>450</v>
      </c>
      <c r="M121" t="str">
        <f>IF(SiparişlerTablosu[[#This Row],[Toplam Tutar]]&gt;20000,"premium",IF(SiparişlerTablosu[[#This Row],[Toplam Tutar]]&gt;10000,"gold","silver"))</f>
        <v>silver</v>
      </c>
    </row>
    <row r="122" spans="1:13" x14ac:dyDescent="0.3">
      <c r="A122" s="1">
        <v>43856.536111111112</v>
      </c>
      <c r="B122" s="3">
        <v>43856</v>
      </c>
      <c r="C122" s="2">
        <v>0.53611111111111109</v>
      </c>
      <c r="D122" t="s">
        <v>1156</v>
      </c>
      <c r="E122" t="s">
        <v>183</v>
      </c>
      <c r="F122" t="str">
        <f>VLOOKUP(SiparişlerTablosu[[#This Row],[İşlem Kodu]],'[1]kod-kargo'!$A:$B,2,)</f>
        <v>Yurtiçi</v>
      </c>
      <c r="G122" t="s">
        <v>1246</v>
      </c>
      <c r="H122" t="s">
        <v>31</v>
      </c>
      <c r="I122" t="s">
        <v>24</v>
      </c>
      <c r="J122">
        <v>6</v>
      </c>
      <c r="K122">
        <f>INDEX([2]Ürün_Fiyatları!$A$2:$B$16,MATCH(SiparişlerTablosu[[#This Row],[Ürün]],[2]Ürün_Fiyatları!$B$1:$B$16,0),1)</f>
        <v>950</v>
      </c>
      <c r="L122">
        <f>SiparişlerTablosu[[#This Row],[Adet]]*SiparişlerTablosu[[#This Row],[Birim Fyat]]</f>
        <v>5700</v>
      </c>
      <c r="M122" t="str">
        <f>IF(SiparişlerTablosu[[#This Row],[Toplam Tutar]]&gt;20000,"premium",IF(SiparişlerTablosu[[#This Row],[Toplam Tutar]]&gt;10000,"gold","silver"))</f>
        <v>silver</v>
      </c>
    </row>
    <row r="123" spans="1:13" x14ac:dyDescent="0.3">
      <c r="A123" s="1">
        <v>43912.747916666667</v>
      </c>
      <c r="B123" s="3">
        <v>43912</v>
      </c>
      <c r="C123" s="2">
        <v>0.74791666666666667</v>
      </c>
      <c r="D123" t="s">
        <v>14</v>
      </c>
      <c r="E123" t="s">
        <v>184</v>
      </c>
      <c r="F123" t="str">
        <f>VLOOKUP(SiparişlerTablosu[[#This Row],[İşlem Kodu]],'[1]kod-kargo'!$A:$B,2,)</f>
        <v>Yurtiçi</v>
      </c>
      <c r="G123" t="s">
        <v>185</v>
      </c>
      <c r="H123" t="s">
        <v>1154</v>
      </c>
      <c r="I123" t="s">
        <v>57</v>
      </c>
      <c r="J123">
        <v>7</v>
      </c>
      <c r="K123">
        <f>INDEX([2]Ürün_Fiyatları!$A$2:$B$16,MATCH(SiparişlerTablosu[[#This Row],[Ürün]],[2]Ürün_Fiyatları!$B$1:$B$16,0),1)</f>
        <v>645</v>
      </c>
      <c r="L123">
        <f>SiparişlerTablosu[[#This Row],[Adet]]*SiparişlerTablosu[[#This Row],[Birim Fyat]]</f>
        <v>4515</v>
      </c>
      <c r="M123" t="str">
        <f>IF(SiparişlerTablosu[[#This Row],[Toplam Tutar]]&gt;20000,"premium",IF(SiparişlerTablosu[[#This Row],[Toplam Tutar]]&gt;10000,"gold","silver"))</f>
        <v>silver</v>
      </c>
    </row>
    <row r="124" spans="1:13" x14ac:dyDescent="0.3">
      <c r="A124" s="1">
        <v>44106.811805555553</v>
      </c>
      <c r="B124" s="3">
        <v>44106</v>
      </c>
      <c r="C124" s="2">
        <v>0.81180555555555556</v>
      </c>
      <c r="D124" t="s">
        <v>10</v>
      </c>
      <c r="E124" t="s">
        <v>186</v>
      </c>
      <c r="F124" t="str">
        <f>VLOOKUP(SiparişlerTablosu[[#This Row],[İşlem Kodu]],'[1]kod-kargo'!$A:$B,2,)</f>
        <v>MNG</v>
      </c>
      <c r="G124" t="s">
        <v>187</v>
      </c>
      <c r="H124" t="s">
        <v>38</v>
      </c>
      <c r="I124" t="s">
        <v>39</v>
      </c>
      <c r="J124">
        <v>7</v>
      </c>
      <c r="K124">
        <f>INDEX([2]Ürün_Fiyatları!$A$2:$B$16,MATCH(SiparişlerTablosu[[#This Row],[Ürün]],[2]Ürün_Fiyatları!$B$1:$B$16,0),1)</f>
        <v>230</v>
      </c>
      <c r="L124">
        <f>SiparişlerTablosu[[#This Row],[Adet]]*SiparişlerTablosu[[#This Row],[Birim Fyat]]</f>
        <v>1610</v>
      </c>
      <c r="M124" t="str">
        <f>IF(SiparişlerTablosu[[#This Row],[Toplam Tutar]]&gt;20000,"premium",IF(SiparişlerTablosu[[#This Row],[Toplam Tutar]]&gt;10000,"gold","silver"))</f>
        <v>silver</v>
      </c>
    </row>
    <row r="125" spans="1:13" x14ac:dyDescent="0.3">
      <c r="A125" s="1">
        <v>43938.709722222222</v>
      </c>
      <c r="B125" s="3">
        <v>43938</v>
      </c>
      <c r="C125" s="2">
        <v>0.70972222222222225</v>
      </c>
      <c r="D125" t="s">
        <v>1156</v>
      </c>
      <c r="E125" t="s">
        <v>188</v>
      </c>
      <c r="F125" t="str">
        <f>VLOOKUP(SiparişlerTablosu[[#This Row],[İşlem Kodu]],'[1]kod-kargo'!$A:$B,2,)</f>
        <v>PTT Kargo</v>
      </c>
      <c r="G125" t="s">
        <v>112</v>
      </c>
      <c r="H125" t="s">
        <v>44</v>
      </c>
      <c r="I125" t="s">
        <v>50</v>
      </c>
      <c r="J125">
        <v>3</v>
      </c>
      <c r="K125">
        <f>INDEX([2]Ürün_Fiyatları!$A$2:$B$16,MATCH(SiparişlerTablosu[[#This Row],[Ürün]],[2]Ürün_Fiyatları!$B$1:$B$16,0),1)</f>
        <v>1240</v>
      </c>
      <c r="L125">
        <f>SiparişlerTablosu[[#This Row],[Adet]]*SiparişlerTablosu[[#This Row],[Birim Fyat]]</f>
        <v>3720</v>
      </c>
      <c r="M125" t="str">
        <f>IF(SiparişlerTablosu[[#This Row],[Toplam Tutar]]&gt;20000,"premium",IF(SiparişlerTablosu[[#This Row],[Toplam Tutar]]&gt;10000,"gold","silver"))</f>
        <v>silver</v>
      </c>
    </row>
    <row r="126" spans="1:13" x14ac:dyDescent="0.3">
      <c r="A126" s="1">
        <v>44088.472222222219</v>
      </c>
      <c r="B126" s="3">
        <v>44088</v>
      </c>
      <c r="C126" s="2">
        <v>0.47222222222222227</v>
      </c>
      <c r="D126" t="s">
        <v>10</v>
      </c>
      <c r="E126" t="s">
        <v>189</v>
      </c>
      <c r="F126" t="str">
        <f>VLOOKUP(SiparişlerTablosu[[#This Row],[İşlem Kodu]],'[1]kod-kargo'!$A:$B,2,)</f>
        <v>Yurtiçi</v>
      </c>
      <c r="G126" t="s">
        <v>1247</v>
      </c>
      <c r="H126" t="s">
        <v>12</v>
      </c>
      <c r="I126" t="s">
        <v>24</v>
      </c>
      <c r="J126">
        <v>3</v>
      </c>
      <c r="K126">
        <f>INDEX([2]Ürün_Fiyatları!$A$2:$B$16,MATCH(SiparişlerTablosu[[#This Row],[Ürün]],[2]Ürün_Fiyatları!$B$1:$B$16,0),1)</f>
        <v>950</v>
      </c>
      <c r="L126">
        <f>SiparişlerTablosu[[#This Row],[Adet]]*SiparişlerTablosu[[#This Row],[Birim Fyat]]</f>
        <v>2850</v>
      </c>
      <c r="M126" t="str">
        <f>IF(SiparişlerTablosu[[#This Row],[Toplam Tutar]]&gt;20000,"premium",IF(SiparişlerTablosu[[#This Row],[Toplam Tutar]]&gt;10000,"gold","silver"))</f>
        <v>silver</v>
      </c>
    </row>
    <row r="127" spans="1:13" x14ac:dyDescent="0.3">
      <c r="A127" s="1">
        <v>44062.845833333333</v>
      </c>
      <c r="B127" s="3">
        <v>44062</v>
      </c>
      <c r="C127" s="2">
        <v>0.84583333333333333</v>
      </c>
      <c r="D127" t="s">
        <v>10</v>
      </c>
      <c r="E127" t="s">
        <v>190</v>
      </c>
      <c r="F127" t="str">
        <f>VLOOKUP(SiparişlerTablosu[[#This Row],[İşlem Kodu]],'[1]kod-kargo'!$A:$B,2,)</f>
        <v>Yurtiçi</v>
      </c>
      <c r="G127" t="s">
        <v>1248</v>
      </c>
      <c r="H127" t="s">
        <v>8</v>
      </c>
      <c r="I127" t="s">
        <v>26</v>
      </c>
      <c r="J127">
        <v>9</v>
      </c>
      <c r="K127">
        <f>INDEX([2]Ürün_Fiyatları!$A$2:$B$16,MATCH(SiparişlerTablosu[[#This Row],[Ürün]],[2]Ürün_Fiyatları!$B$1:$B$16,0),1)</f>
        <v>2400</v>
      </c>
      <c r="L127">
        <f>SiparişlerTablosu[[#This Row],[Adet]]*SiparişlerTablosu[[#This Row],[Birim Fyat]]</f>
        <v>21600</v>
      </c>
      <c r="M127" t="str">
        <f>IF(SiparişlerTablosu[[#This Row],[Toplam Tutar]]&gt;20000,"premium",IF(SiparişlerTablosu[[#This Row],[Toplam Tutar]]&gt;10000,"gold","silver"))</f>
        <v>premium</v>
      </c>
    </row>
    <row r="128" spans="1:13" x14ac:dyDescent="0.3">
      <c r="A128" s="1">
        <v>43839.511805555558</v>
      </c>
      <c r="B128" s="3">
        <v>43839</v>
      </c>
      <c r="C128" s="2">
        <v>0.51180555555555551</v>
      </c>
      <c r="D128" t="s">
        <v>1156</v>
      </c>
      <c r="E128" t="s">
        <v>191</v>
      </c>
      <c r="F128" t="str">
        <f>VLOOKUP(SiparişlerTablosu[[#This Row],[İşlem Kodu]],'[1]kod-kargo'!$A:$B,2,)</f>
        <v>PTT Kargo</v>
      </c>
      <c r="G128" t="s">
        <v>1249</v>
      </c>
      <c r="H128" t="s">
        <v>12</v>
      </c>
      <c r="I128" t="s">
        <v>67</v>
      </c>
      <c r="J128">
        <v>10</v>
      </c>
      <c r="K128">
        <f>INDEX([2]Ürün_Fiyatları!$A$2:$B$16,MATCH(SiparişlerTablosu[[#This Row],[Ürün]],[2]Ürün_Fiyatları!$B$1:$B$16,0),1)</f>
        <v>8740</v>
      </c>
      <c r="L128">
        <f>SiparişlerTablosu[[#This Row],[Adet]]*SiparişlerTablosu[[#This Row],[Birim Fyat]]</f>
        <v>87400</v>
      </c>
      <c r="M128" t="str">
        <f>IF(SiparişlerTablosu[[#This Row],[Toplam Tutar]]&gt;20000,"premium",IF(SiparişlerTablosu[[#This Row],[Toplam Tutar]]&gt;10000,"gold","silver"))</f>
        <v>premium</v>
      </c>
    </row>
    <row r="129" spans="1:13" x14ac:dyDescent="0.3">
      <c r="A129" s="1">
        <v>44149.350694444445</v>
      </c>
      <c r="B129" s="3">
        <v>44149</v>
      </c>
      <c r="C129" s="2">
        <v>0.35069444444444442</v>
      </c>
      <c r="D129" t="s">
        <v>14</v>
      </c>
      <c r="E129" t="s">
        <v>192</v>
      </c>
      <c r="F129" t="str">
        <f>VLOOKUP(SiparişlerTablosu[[#This Row],[İşlem Kodu]],'[1]kod-kargo'!$A:$B,2,)</f>
        <v>PTT Kargo</v>
      </c>
      <c r="G129" t="s">
        <v>1250</v>
      </c>
      <c r="H129" t="s">
        <v>17</v>
      </c>
      <c r="I129" t="s">
        <v>50</v>
      </c>
      <c r="J129">
        <v>7</v>
      </c>
      <c r="K129">
        <f>INDEX([2]Ürün_Fiyatları!$A$2:$B$16,MATCH(SiparişlerTablosu[[#This Row],[Ürün]],[2]Ürün_Fiyatları!$B$1:$B$16,0),1)</f>
        <v>1240</v>
      </c>
      <c r="L129">
        <f>SiparişlerTablosu[[#This Row],[Adet]]*SiparişlerTablosu[[#This Row],[Birim Fyat]]</f>
        <v>8680</v>
      </c>
      <c r="M129" t="str">
        <f>IF(SiparişlerTablosu[[#This Row],[Toplam Tutar]]&gt;20000,"premium",IF(SiparişlerTablosu[[#This Row],[Toplam Tutar]]&gt;10000,"gold","silver"))</f>
        <v>silver</v>
      </c>
    </row>
    <row r="130" spans="1:13" x14ac:dyDescent="0.3">
      <c r="A130" s="1">
        <v>44159.44027777778</v>
      </c>
      <c r="B130" s="3">
        <v>44159</v>
      </c>
      <c r="C130" s="2">
        <v>0.44027777777777777</v>
      </c>
      <c r="D130" t="s">
        <v>10</v>
      </c>
      <c r="E130" t="s">
        <v>193</v>
      </c>
      <c r="F130" t="str">
        <f>VLOOKUP(SiparişlerTablosu[[#This Row],[İşlem Kodu]],'[1]kod-kargo'!$A:$B,2,)</f>
        <v>Yurtiçi</v>
      </c>
      <c r="G130" t="s">
        <v>1251</v>
      </c>
      <c r="H130" t="s">
        <v>31</v>
      </c>
      <c r="I130" t="s">
        <v>67</v>
      </c>
      <c r="J130">
        <v>9</v>
      </c>
      <c r="K130">
        <f>INDEX([2]Ürün_Fiyatları!$A$2:$B$16,MATCH(SiparişlerTablosu[[#This Row],[Ürün]],[2]Ürün_Fiyatları!$B$1:$B$16,0),1)</f>
        <v>8740</v>
      </c>
      <c r="L130">
        <f>SiparişlerTablosu[[#This Row],[Adet]]*SiparişlerTablosu[[#This Row],[Birim Fyat]]</f>
        <v>78660</v>
      </c>
      <c r="M130" t="str">
        <f>IF(SiparişlerTablosu[[#This Row],[Toplam Tutar]]&gt;20000,"premium",IF(SiparişlerTablosu[[#This Row],[Toplam Tutar]]&gt;10000,"gold","silver"))</f>
        <v>premium</v>
      </c>
    </row>
    <row r="131" spans="1:13" x14ac:dyDescent="0.3">
      <c r="A131" s="1">
        <v>43872.527083333334</v>
      </c>
      <c r="B131" s="3">
        <v>43872</v>
      </c>
      <c r="C131" s="2">
        <v>0.52708333333333335</v>
      </c>
      <c r="D131" t="s">
        <v>14</v>
      </c>
      <c r="E131" t="s">
        <v>194</v>
      </c>
      <c r="F131" t="str">
        <f>VLOOKUP(SiparişlerTablosu[[#This Row],[İşlem Kodu]],'[1]kod-kargo'!$A:$B,2,)</f>
        <v>PTT Kargo</v>
      </c>
      <c r="G131" t="s">
        <v>195</v>
      </c>
      <c r="H131" t="s">
        <v>42</v>
      </c>
      <c r="I131" t="s">
        <v>24</v>
      </c>
      <c r="J131">
        <v>3</v>
      </c>
      <c r="K131">
        <f>INDEX([2]Ürün_Fiyatları!$A$2:$B$16,MATCH(SiparişlerTablosu[[#This Row],[Ürün]],[2]Ürün_Fiyatları!$B$1:$B$16,0),1)</f>
        <v>950</v>
      </c>
      <c r="L131">
        <f>SiparişlerTablosu[[#This Row],[Adet]]*SiparişlerTablosu[[#This Row],[Birim Fyat]]</f>
        <v>2850</v>
      </c>
      <c r="M131" t="str">
        <f>IF(SiparişlerTablosu[[#This Row],[Toplam Tutar]]&gt;20000,"premium",IF(SiparişlerTablosu[[#This Row],[Toplam Tutar]]&gt;10000,"gold","silver"))</f>
        <v>silver</v>
      </c>
    </row>
    <row r="132" spans="1:13" x14ac:dyDescent="0.3">
      <c r="A132" s="1">
        <v>44097.770833333336</v>
      </c>
      <c r="B132" s="3">
        <v>44097</v>
      </c>
      <c r="C132" s="2">
        <v>0.77083333333333337</v>
      </c>
      <c r="D132" t="s">
        <v>1156</v>
      </c>
      <c r="E132" t="s">
        <v>196</v>
      </c>
      <c r="F132" t="str">
        <f>VLOOKUP(SiparişlerTablosu[[#This Row],[İşlem Kodu]],'[1]kod-kargo'!$A:$B,2,)</f>
        <v>PTT Kargo</v>
      </c>
      <c r="G132" t="s">
        <v>197</v>
      </c>
      <c r="H132" t="s">
        <v>1154</v>
      </c>
      <c r="I132" t="s">
        <v>18</v>
      </c>
      <c r="J132">
        <v>9</v>
      </c>
      <c r="K132">
        <f>INDEX([2]Ürün_Fiyatları!$A$2:$B$16,MATCH(SiparişlerTablosu[[#This Row],[Ürün]],[2]Ürün_Fiyatları!$B$1:$B$16,0),1)</f>
        <v>75</v>
      </c>
      <c r="L132">
        <f>SiparişlerTablosu[[#This Row],[Adet]]*SiparişlerTablosu[[#This Row],[Birim Fyat]]</f>
        <v>675</v>
      </c>
      <c r="M132" t="str">
        <f>IF(SiparişlerTablosu[[#This Row],[Toplam Tutar]]&gt;20000,"premium",IF(SiparişlerTablosu[[#This Row],[Toplam Tutar]]&gt;10000,"gold","silver"))</f>
        <v>silver</v>
      </c>
    </row>
    <row r="133" spans="1:13" x14ac:dyDescent="0.3">
      <c r="A133" s="1">
        <v>43918.349305555559</v>
      </c>
      <c r="B133" s="3">
        <v>43918</v>
      </c>
      <c r="C133" s="2">
        <v>0.34930555555555554</v>
      </c>
      <c r="D133" t="s">
        <v>1156</v>
      </c>
      <c r="E133" t="s">
        <v>198</v>
      </c>
      <c r="F133" t="str">
        <f>VLOOKUP(SiparişlerTablosu[[#This Row],[İşlem Kodu]],'[1]kod-kargo'!$A:$B,2,)</f>
        <v>PTT Kargo</v>
      </c>
      <c r="G133" t="s">
        <v>1252</v>
      </c>
      <c r="H133" t="s">
        <v>12</v>
      </c>
      <c r="I133" t="s">
        <v>36</v>
      </c>
      <c r="J133">
        <v>4</v>
      </c>
      <c r="K133">
        <f>INDEX([2]Ürün_Fiyatları!$A$2:$B$16,MATCH(SiparişlerTablosu[[#This Row],[Ürün]],[2]Ürün_Fiyatları!$B$1:$B$16,0),1)</f>
        <v>3520</v>
      </c>
      <c r="L133">
        <f>SiparişlerTablosu[[#This Row],[Adet]]*SiparişlerTablosu[[#This Row],[Birim Fyat]]</f>
        <v>14080</v>
      </c>
      <c r="M133" t="str">
        <f>IF(SiparişlerTablosu[[#This Row],[Toplam Tutar]]&gt;20000,"premium",IF(SiparişlerTablosu[[#This Row],[Toplam Tutar]]&gt;10000,"gold","silver"))</f>
        <v>gold</v>
      </c>
    </row>
    <row r="134" spans="1:13" x14ac:dyDescent="0.3">
      <c r="A134" s="1">
        <v>43913.548611111109</v>
      </c>
      <c r="B134" s="3">
        <v>43913</v>
      </c>
      <c r="C134" s="2">
        <v>0.54861111111111105</v>
      </c>
      <c r="D134" t="s">
        <v>1156</v>
      </c>
      <c r="E134" t="s">
        <v>199</v>
      </c>
      <c r="F134" t="str">
        <f>VLOOKUP(SiparişlerTablosu[[#This Row],[İşlem Kodu]],'[1]kod-kargo'!$A:$B,2,)</f>
        <v>PTT Kargo</v>
      </c>
      <c r="G134" t="s">
        <v>1253</v>
      </c>
      <c r="H134" t="s">
        <v>17</v>
      </c>
      <c r="I134" t="s">
        <v>36</v>
      </c>
      <c r="J134">
        <v>5</v>
      </c>
      <c r="K134">
        <f>INDEX([2]Ürün_Fiyatları!$A$2:$B$16,MATCH(SiparişlerTablosu[[#This Row],[Ürün]],[2]Ürün_Fiyatları!$B$1:$B$16,0),1)</f>
        <v>3520</v>
      </c>
      <c r="L134">
        <f>SiparişlerTablosu[[#This Row],[Adet]]*SiparişlerTablosu[[#This Row],[Birim Fyat]]</f>
        <v>17600</v>
      </c>
      <c r="M134" t="str">
        <f>IF(SiparişlerTablosu[[#This Row],[Toplam Tutar]]&gt;20000,"premium",IF(SiparişlerTablosu[[#This Row],[Toplam Tutar]]&gt;10000,"gold","silver"))</f>
        <v>gold</v>
      </c>
    </row>
    <row r="135" spans="1:13" x14ac:dyDescent="0.3">
      <c r="A135" s="1">
        <v>44015.498611111114</v>
      </c>
      <c r="B135" s="3">
        <v>44015</v>
      </c>
      <c r="C135" s="2">
        <v>0.49861111111111112</v>
      </c>
      <c r="D135" t="s">
        <v>1156</v>
      </c>
      <c r="E135" t="s">
        <v>200</v>
      </c>
      <c r="F135" t="str">
        <f>VLOOKUP(SiparişlerTablosu[[#This Row],[İşlem Kodu]],'[1]kod-kargo'!$A:$B,2,)</f>
        <v>Yurtiçi</v>
      </c>
      <c r="G135" t="s">
        <v>1254</v>
      </c>
      <c r="H135" t="s">
        <v>17</v>
      </c>
      <c r="I135" t="s">
        <v>9</v>
      </c>
      <c r="J135">
        <v>6</v>
      </c>
      <c r="K135">
        <f>INDEX([2]Ürün_Fiyatları!$A$2:$B$16,MATCH(SiparişlerTablosu[[#This Row],[Ürün]],[2]Ürün_Fiyatları!$B$1:$B$16,0),1)</f>
        <v>25</v>
      </c>
      <c r="L135">
        <f>SiparişlerTablosu[[#This Row],[Adet]]*SiparişlerTablosu[[#This Row],[Birim Fyat]]</f>
        <v>150</v>
      </c>
      <c r="M135" t="str">
        <f>IF(SiparişlerTablosu[[#This Row],[Toplam Tutar]]&gt;20000,"premium",IF(SiparişlerTablosu[[#This Row],[Toplam Tutar]]&gt;10000,"gold","silver"))</f>
        <v>silver</v>
      </c>
    </row>
    <row r="136" spans="1:13" x14ac:dyDescent="0.3">
      <c r="A136" s="1">
        <v>44003.678472222222</v>
      </c>
      <c r="B136" s="3">
        <v>44003</v>
      </c>
      <c r="C136" s="2">
        <v>0.67847222222222225</v>
      </c>
      <c r="D136" t="s">
        <v>1156</v>
      </c>
      <c r="E136" t="s">
        <v>201</v>
      </c>
      <c r="F136" t="str">
        <f>VLOOKUP(SiparişlerTablosu[[#This Row],[İşlem Kodu]],'[1]kod-kargo'!$A:$B,2,)</f>
        <v>MNG</v>
      </c>
      <c r="G136" t="s">
        <v>1255</v>
      </c>
      <c r="H136" t="s">
        <v>17</v>
      </c>
      <c r="I136" t="s">
        <v>47</v>
      </c>
      <c r="J136">
        <v>6</v>
      </c>
      <c r="K136">
        <f>INDEX([2]Ürün_Fiyatları!$A$2:$B$16,MATCH(SiparişlerTablosu[[#This Row],[Ürün]],[2]Ürün_Fiyatları!$B$1:$B$16,0),1)</f>
        <v>5600</v>
      </c>
      <c r="L136">
        <f>SiparişlerTablosu[[#This Row],[Adet]]*SiparişlerTablosu[[#This Row],[Birim Fyat]]</f>
        <v>33600</v>
      </c>
      <c r="M136" t="str">
        <f>IF(SiparişlerTablosu[[#This Row],[Toplam Tutar]]&gt;20000,"premium",IF(SiparişlerTablosu[[#This Row],[Toplam Tutar]]&gt;10000,"gold","silver"))</f>
        <v>premium</v>
      </c>
    </row>
    <row r="137" spans="1:13" x14ac:dyDescent="0.3">
      <c r="A137" s="1">
        <v>44006.411111111112</v>
      </c>
      <c r="B137" s="3">
        <v>44006</v>
      </c>
      <c r="C137" s="2">
        <v>0.41111111111111115</v>
      </c>
      <c r="D137" t="s">
        <v>1156</v>
      </c>
      <c r="E137" t="s">
        <v>202</v>
      </c>
      <c r="F137" t="str">
        <f>VLOOKUP(SiparişlerTablosu[[#This Row],[İşlem Kodu]],'[1]kod-kargo'!$A:$B,2,)</f>
        <v>Yurtiçi</v>
      </c>
      <c r="G137" t="s">
        <v>203</v>
      </c>
      <c r="H137" t="s">
        <v>17</v>
      </c>
      <c r="I137" t="s">
        <v>67</v>
      </c>
      <c r="J137">
        <v>3</v>
      </c>
      <c r="K137">
        <f>INDEX([2]Ürün_Fiyatları!$A$2:$B$16,MATCH(SiparişlerTablosu[[#This Row],[Ürün]],[2]Ürün_Fiyatları!$B$1:$B$16,0),1)</f>
        <v>8740</v>
      </c>
      <c r="L137">
        <f>SiparişlerTablosu[[#This Row],[Adet]]*SiparişlerTablosu[[#This Row],[Birim Fyat]]</f>
        <v>26220</v>
      </c>
      <c r="M137" t="str">
        <f>IF(SiparişlerTablosu[[#This Row],[Toplam Tutar]]&gt;20000,"premium",IF(SiparişlerTablosu[[#This Row],[Toplam Tutar]]&gt;10000,"gold","silver"))</f>
        <v>premium</v>
      </c>
    </row>
    <row r="138" spans="1:13" x14ac:dyDescent="0.3">
      <c r="A138" s="1">
        <v>44181.914583333331</v>
      </c>
      <c r="B138" s="3">
        <v>44181</v>
      </c>
      <c r="C138" s="2">
        <v>0.9145833333333333</v>
      </c>
      <c r="D138" t="s">
        <v>14</v>
      </c>
      <c r="E138" t="s">
        <v>204</v>
      </c>
      <c r="F138" t="str">
        <f>VLOOKUP(SiparişlerTablosu[[#This Row],[İşlem Kodu]],'[1]kod-kargo'!$A:$B,2,)</f>
        <v>PTT Kargo</v>
      </c>
      <c r="G138" t="s">
        <v>1256</v>
      </c>
      <c r="H138" t="s">
        <v>17</v>
      </c>
      <c r="I138" t="s">
        <v>9</v>
      </c>
      <c r="J138">
        <v>8</v>
      </c>
      <c r="K138">
        <f>INDEX([2]Ürün_Fiyatları!$A$2:$B$16,MATCH(SiparişlerTablosu[[#This Row],[Ürün]],[2]Ürün_Fiyatları!$B$1:$B$16,0),1)</f>
        <v>25</v>
      </c>
      <c r="L138">
        <f>SiparişlerTablosu[[#This Row],[Adet]]*SiparişlerTablosu[[#This Row],[Birim Fyat]]</f>
        <v>200</v>
      </c>
      <c r="M138" t="str">
        <f>IF(SiparişlerTablosu[[#This Row],[Toplam Tutar]]&gt;20000,"premium",IF(SiparişlerTablosu[[#This Row],[Toplam Tutar]]&gt;10000,"gold","silver"))</f>
        <v>silver</v>
      </c>
    </row>
    <row r="139" spans="1:13" x14ac:dyDescent="0.3">
      <c r="A139" s="1">
        <v>43888.588194444441</v>
      </c>
      <c r="B139" s="3">
        <v>43888</v>
      </c>
      <c r="C139" s="2">
        <v>0.58819444444444446</v>
      </c>
      <c r="D139" t="s">
        <v>1156</v>
      </c>
      <c r="E139" t="s">
        <v>205</v>
      </c>
      <c r="F139" t="str">
        <f>VLOOKUP(SiparişlerTablosu[[#This Row],[İşlem Kodu]],'[1]kod-kargo'!$A:$B,2,)</f>
        <v>MNG</v>
      </c>
      <c r="G139" t="s">
        <v>1257</v>
      </c>
      <c r="H139" t="s">
        <v>44</v>
      </c>
      <c r="I139" t="s">
        <v>50</v>
      </c>
      <c r="J139">
        <v>10</v>
      </c>
      <c r="K139">
        <f>INDEX([2]Ürün_Fiyatları!$A$2:$B$16,MATCH(SiparişlerTablosu[[#This Row],[Ürün]],[2]Ürün_Fiyatları!$B$1:$B$16,0),1)</f>
        <v>1240</v>
      </c>
      <c r="L139">
        <f>SiparişlerTablosu[[#This Row],[Adet]]*SiparişlerTablosu[[#This Row],[Birim Fyat]]</f>
        <v>12400</v>
      </c>
      <c r="M139" t="str">
        <f>IF(SiparişlerTablosu[[#This Row],[Toplam Tutar]]&gt;20000,"premium",IF(SiparişlerTablosu[[#This Row],[Toplam Tutar]]&gt;10000,"gold","silver"))</f>
        <v>gold</v>
      </c>
    </row>
    <row r="140" spans="1:13" x14ac:dyDescent="0.3">
      <c r="A140" s="1">
        <v>44095.615277777775</v>
      </c>
      <c r="B140" s="3">
        <v>44095</v>
      </c>
      <c r="C140" s="2">
        <v>0.61527777777777781</v>
      </c>
      <c r="D140" t="s">
        <v>14</v>
      </c>
      <c r="E140" t="s">
        <v>206</v>
      </c>
      <c r="F140" t="str">
        <f>VLOOKUP(SiparişlerTablosu[[#This Row],[İşlem Kodu]],'[1]kod-kargo'!$A:$B,2,)</f>
        <v>MNG</v>
      </c>
      <c r="G140" t="s">
        <v>1258</v>
      </c>
      <c r="H140" t="s">
        <v>44</v>
      </c>
      <c r="I140" t="s">
        <v>67</v>
      </c>
      <c r="J140">
        <v>7</v>
      </c>
      <c r="K140">
        <f>INDEX([2]Ürün_Fiyatları!$A$2:$B$16,MATCH(SiparişlerTablosu[[#This Row],[Ürün]],[2]Ürün_Fiyatları!$B$1:$B$16,0),1)</f>
        <v>8740</v>
      </c>
      <c r="L140">
        <f>SiparişlerTablosu[[#This Row],[Adet]]*SiparişlerTablosu[[#This Row],[Birim Fyat]]</f>
        <v>61180</v>
      </c>
      <c r="M140" t="str">
        <f>IF(SiparişlerTablosu[[#This Row],[Toplam Tutar]]&gt;20000,"premium",IF(SiparişlerTablosu[[#This Row],[Toplam Tutar]]&gt;10000,"gold","silver"))</f>
        <v>premium</v>
      </c>
    </row>
    <row r="141" spans="1:13" x14ac:dyDescent="0.3">
      <c r="A141" s="1">
        <v>43850.786805555559</v>
      </c>
      <c r="B141" s="3">
        <v>43850</v>
      </c>
      <c r="C141" s="2">
        <v>0.78680555555555554</v>
      </c>
      <c r="D141" t="s">
        <v>1156</v>
      </c>
      <c r="E141" t="s">
        <v>207</v>
      </c>
      <c r="F141" t="str">
        <f>VLOOKUP(SiparişlerTablosu[[#This Row],[İşlem Kodu]],'[1]kod-kargo'!$A:$B,2,)</f>
        <v>PTT Kargo</v>
      </c>
      <c r="G141" t="s">
        <v>208</v>
      </c>
      <c r="H141" t="s">
        <v>31</v>
      </c>
      <c r="I141" t="s">
        <v>36</v>
      </c>
      <c r="J141">
        <v>7</v>
      </c>
      <c r="K141">
        <f>INDEX([2]Ürün_Fiyatları!$A$2:$B$16,MATCH(SiparişlerTablosu[[#This Row],[Ürün]],[2]Ürün_Fiyatları!$B$1:$B$16,0),1)</f>
        <v>3520</v>
      </c>
      <c r="L141">
        <f>SiparişlerTablosu[[#This Row],[Adet]]*SiparişlerTablosu[[#This Row],[Birim Fyat]]</f>
        <v>24640</v>
      </c>
      <c r="M141" t="str">
        <f>IF(SiparişlerTablosu[[#This Row],[Toplam Tutar]]&gt;20000,"premium",IF(SiparişlerTablosu[[#This Row],[Toplam Tutar]]&gt;10000,"gold","silver"))</f>
        <v>premium</v>
      </c>
    </row>
    <row r="142" spans="1:13" x14ac:dyDescent="0.3">
      <c r="A142" s="1">
        <v>44163.919444444444</v>
      </c>
      <c r="B142" s="3">
        <v>44163</v>
      </c>
      <c r="C142" s="2">
        <v>0.9194444444444444</v>
      </c>
      <c r="D142" t="s">
        <v>14</v>
      </c>
      <c r="E142" t="s">
        <v>209</v>
      </c>
      <c r="F142" t="str">
        <f>VLOOKUP(SiparişlerTablosu[[#This Row],[İşlem Kodu]],'[1]kod-kargo'!$A:$B,2,)</f>
        <v>Yurtiçi</v>
      </c>
      <c r="G142" t="s">
        <v>1259</v>
      </c>
      <c r="H142" t="s">
        <v>8</v>
      </c>
      <c r="I142" t="s">
        <v>36</v>
      </c>
      <c r="J142">
        <v>6</v>
      </c>
      <c r="K142">
        <f>INDEX([2]Ürün_Fiyatları!$A$2:$B$16,MATCH(SiparişlerTablosu[[#This Row],[Ürün]],[2]Ürün_Fiyatları!$B$1:$B$16,0),1)</f>
        <v>3520</v>
      </c>
      <c r="L142">
        <f>SiparişlerTablosu[[#This Row],[Adet]]*SiparişlerTablosu[[#This Row],[Birim Fyat]]</f>
        <v>21120</v>
      </c>
      <c r="M142" t="str">
        <f>IF(SiparişlerTablosu[[#This Row],[Toplam Tutar]]&gt;20000,"premium",IF(SiparişlerTablosu[[#This Row],[Toplam Tutar]]&gt;10000,"gold","silver"))</f>
        <v>premium</v>
      </c>
    </row>
    <row r="143" spans="1:13" x14ac:dyDescent="0.3">
      <c r="A143" s="1">
        <v>43998.560416666667</v>
      </c>
      <c r="B143" s="3">
        <v>43998</v>
      </c>
      <c r="C143" s="2">
        <v>0.56041666666666667</v>
      </c>
      <c r="D143" t="s">
        <v>1156</v>
      </c>
      <c r="E143" t="s">
        <v>210</v>
      </c>
      <c r="F143" t="str">
        <f>VLOOKUP(SiparişlerTablosu[[#This Row],[İşlem Kodu]],'[1]kod-kargo'!$A:$B,2,)</f>
        <v>MNG</v>
      </c>
      <c r="G143" t="s">
        <v>1260</v>
      </c>
      <c r="H143" t="s">
        <v>42</v>
      </c>
      <c r="I143" t="s">
        <v>45</v>
      </c>
      <c r="J143">
        <v>7</v>
      </c>
      <c r="K143">
        <f>INDEX([2]Ürün_Fiyatları!$A$2:$B$16,MATCH(SiparişlerTablosu[[#This Row],[Ürün]],[2]Ürün_Fiyatları!$B$1:$B$16,0),1)</f>
        <v>3650</v>
      </c>
      <c r="L143">
        <f>SiparişlerTablosu[[#This Row],[Adet]]*SiparişlerTablosu[[#This Row],[Birim Fyat]]</f>
        <v>25550</v>
      </c>
      <c r="M143" t="str">
        <f>IF(SiparişlerTablosu[[#This Row],[Toplam Tutar]]&gt;20000,"premium",IF(SiparişlerTablosu[[#This Row],[Toplam Tutar]]&gt;10000,"gold","silver"))</f>
        <v>premium</v>
      </c>
    </row>
    <row r="144" spans="1:13" x14ac:dyDescent="0.3">
      <c r="A144" s="1">
        <v>43847.363888888889</v>
      </c>
      <c r="B144" s="3">
        <v>43847</v>
      </c>
      <c r="C144" s="2">
        <v>0.36388888888888887</v>
      </c>
      <c r="D144" t="s">
        <v>1156</v>
      </c>
      <c r="E144" t="s">
        <v>211</v>
      </c>
      <c r="F144" t="str">
        <f>VLOOKUP(SiparişlerTablosu[[#This Row],[İşlem Kodu]],'[1]kod-kargo'!$A:$B,2,)</f>
        <v>MNG</v>
      </c>
      <c r="G144" t="s">
        <v>1261</v>
      </c>
      <c r="H144" t="s">
        <v>31</v>
      </c>
      <c r="I144" t="s">
        <v>57</v>
      </c>
      <c r="J144">
        <v>5</v>
      </c>
      <c r="K144">
        <f>INDEX([2]Ürün_Fiyatları!$A$2:$B$16,MATCH(SiparişlerTablosu[[#This Row],[Ürün]],[2]Ürün_Fiyatları!$B$1:$B$16,0),1)</f>
        <v>645</v>
      </c>
      <c r="L144">
        <f>SiparişlerTablosu[[#This Row],[Adet]]*SiparişlerTablosu[[#This Row],[Birim Fyat]]</f>
        <v>3225</v>
      </c>
      <c r="M144" t="str">
        <f>IF(SiparişlerTablosu[[#This Row],[Toplam Tutar]]&gt;20000,"premium",IF(SiparişlerTablosu[[#This Row],[Toplam Tutar]]&gt;10000,"gold","silver"))</f>
        <v>silver</v>
      </c>
    </row>
    <row r="145" spans="1:13" x14ac:dyDescent="0.3">
      <c r="A145" s="1">
        <v>44008.672222222223</v>
      </c>
      <c r="B145" s="3">
        <v>44008</v>
      </c>
      <c r="C145" s="2">
        <v>0.67222222222222217</v>
      </c>
      <c r="D145" t="s">
        <v>1156</v>
      </c>
      <c r="E145" t="s">
        <v>212</v>
      </c>
      <c r="F145" t="str">
        <f>VLOOKUP(SiparişlerTablosu[[#This Row],[İşlem Kodu]],'[1]kod-kargo'!$A:$B,2,)</f>
        <v>PTT Kargo</v>
      </c>
      <c r="G145" t="s">
        <v>213</v>
      </c>
      <c r="H145" t="s">
        <v>22</v>
      </c>
      <c r="I145" t="s">
        <v>9</v>
      </c>
      <c r="J145">
        <v>8</v>
      </c>
      <c r="K145">
        <f>INDEX([2]Ürün_Fiyatları!$A$2:$B$16,MATCH(SiparişlerTablosu[[#This Row],[Ürün]],[2]Ürün_Fiyatları!$B$1:$B$16,0),1)</f>
        <v>25</v>
      </c>
      <c r="L145">
        <f>SiparişlerTablosu[[#This Row],[Adet]]*SiparişlerTablosu[[#This Row],[Birim Fyat]]</f>
        <v>200</v>
      </c>
      <c r="M145" t="str">
        <f>IF(SiparişlerTablosu[[#This Row],[Toplam Tutar]]&gt;20000,"premium",IF(SiparişlerTablosu[[#This Row],[Toplam Tutar]]&gt;10000,"gold","silver"))</f>
        <v>silver</v>
      </c>
    </row>
    <row r="146" spans="1:13" x14ac:dyDescent="0.3">
      <c r="A146" s="1">
        <v>44191.880555555559</v>
      </c>
      <c r="B146" s="3">
        <v>44191</v>
      </c>
      <c r="C146" s="2">
        <v>0.88055555555555554</v>
      </c>
      <c r="D146" t="s">
        <v>14</v>
      </c>
      <c r="E146" t="s">
        <v>214</v>
      </c>
      <c r="F146" t="str">
        <f>VLOOKUP(SiparişlerTablosu[[#This Row],[İşlem Kodu]],'[1]kod-kargo'!$A:$B,2,)</f>
        <v>Yurtiçi</v>
      </c>
      <c r="G146" t="s">
        <v>215</v>
      </c>
      <c r="H146" t="s">
        <v>31</v>
      </c>
      <c r="I146" t="s">
        <v>9</v>
      </c>
      <c r="J146">
        <v>8</v>
      </c>
      <c r="K146">
        <f>INDEX([2]Ürün_Fiyatları!$A$2:$B$16,MATCH(SiparişlerTablosu[[#This Row],[Ürün]],[2]Ürün_Fiyatları!$B$1:$B$16,0),1)</f>
        <v>25</v>
      </c>
      <c r="L146">
        <f>SiparişlerTablosu[[#This Row],[Adet]]*SiparişlerTablosu[[#This Row],[Birim Fyat]]</f>
        <v>200</v>
      </c>
      <c r="M146" t="str">
        <f>IF(SiparişlerTablosu[[#This Row],[Toplam Tutar]]&gt;20000,"premium",IF(SiparişlerTablosu[[#This Row],[Toplam Tutar]]&gt;10000,"gold","silver"))</f>
        <v>silver</v>
      </c>
    </row>
    <row r="147" spans="1:13" x14ac:dyDescent="0.3">
      <c r="A147" s="1">
        <v>43949.658333333333</v>
      </c>
      <c r="B147" s="3">
        <v>43949</v>
      </c>
      <c r="C147" s="2">
        <v>0.65833333333333333</v>
      </c>
      <c r="D147" t="s">
        <v>1156</v>
      </c>
      <c r="E147" t="s">
        <v>216</v>
      </c>
      <c r="F147" t="str">
        <f>VLOOKUP(SiparişlerTablosu[[#This Row],[İşlem Kodu]],'[1]kod-kargo'!$A:$B,2,)</f>
        <v>MNG</v>
      </c>
      <c r="G147" t="s">
        <v>217</v>
      </c>
      <c r="H147" t="s">
        <v>42</v>
      </c>
      <c r="I147" t="s">
        <v>18</v>
      </c>
      <c r="J147">
        <v>4</v>
      </c>
      <c r="K147">
        <f>INDEX([2]Ürün_Fiyatları!$A$2:$B$16,MATCH(SiparişlerTablosu[[#This Row],[Ürün]],[2]Ürün_Fiyatları!$B$1:$B$16,0),1)</f>
        <v>75</v>
      </c>
      <c r="L147">
        <f>SiparişlerTablosu[[#This Row],[Adet]]*SiparişlerTablosu[[#This Row],[Birim Fyat]]</f>
        <v>300</v>
      </c>
      <c r="M147" t="str">
        <f>IF(SiparişlerTablosu[[#This Row],[Toplam Tutar]]&gt;20000,"premium",IF(SiparişlerTablosu[[#This Row],[Toplam Tutar]]&gt;10000,"gold","silver"))</f>
        <v>silver</v>
      </c>
    </row>
    <row r="148" spans="1:13" x14ac:dyDescent="0.3">
      <c r="A148" s="1">
        <v>43997.734027777777</v>
      </c>
      <c r="B148" s="3">
        <v>43997</v>
      </c>
      <c r="C148" s="2">
        <v>0.73402777777777783</v>
      </c>
      <c r="D148" t="s">
        <v>1156</v>
      </c>
      <c r="E148" t="s">
        <v>218</v>
      </c>
      <c r="F148" t="str">
        <f>VLOOKUP(SiparişlerTablosu[[#This Row],[İşlem Kodu]],'[1]kod-kargo'!$A:$B,2,)</f>
        <v>Yurtiçi</v>
      </c>
      <c r="G148" t="s">
        <v>1262</v>
      </c>
      <c r="H148" t="s">
        <v>12</v>
      </c>
      <c r="I148" t="s">
        <v>24</v>
      </c>
      <c r="J148">
        <v>8</v>
      </c>
      <c r="K148">
        <f>INDEX([2]Ürün_Fiyatları!$A$2:$B$16,MATCH(SiparişlerTablosu[[#This Row],[Ürün]],[2]Ürün_Fiyatları!$B$1:$B$16,0),1)</f>
        <v>950</v>
      </c>
      <c r="L148">
        <f>SiparişlerTablosu[[#This Row],[Adet]]*SiparişlerTablosu[[#This Row],[Birim Fyat]]</f>
        <v>7600</v>
      </c>
      <c r="M148" t="str">
        <f>IF(SiparişlerTablosu[[#This Row],[Toplam Tutar]]&gt;20000,"premium",IF(SiparişlerTablosu[[#This Row],[Toplam Tutar]]&gt;10000,"gold","silver"))</f>
        <v>silver</v>
      </c>
    </row>
    <row r="149" spans="1:13" x14ac:dyDescent="0.3">
      <c r="A149" s="1">
        <v>44142.936805555553</v>
      </c>
      <c r="B149" s="3">
        <v>44142</v>
      </c>
      <c r="C149" s="2">
        <v>0.93680555555555556</v>
      </c>
      <c r="D149" t="s">
        <v>14</v>
      </c>
      <c r="E149" t="s">
        <v>219</v>
      </c>
      <c r="F149" t="str">
        <f>VLOOKUP(SiparişlerTablosu[[#This Row],[İşlem Kodu]],'[1]kod-kargo'!$A:$B,2,)</f>
        <v>MNG</v>
      </c>
      <c r="G149" t="s">
        <v>220</v>
      </c>
      <c r="H149" t="s">
        <v>17</v>
      </c>
      <c r="I149" t="s">
        <v>20</v>
      </c>
      <c r="J149">
        <v>9</v>
      </c>
      <c r="K149">
        <f>INDEX([2]Ürün_Fiyatları!$A$2:$B$16,MATCH(SiparişlerTablosu[[#This Row],[Ürün]],[2]Ürün_Fiyatları!$B$1:$B$16,0),1)</f>
        <v>850</v>
      </c>
      <c r="L149">
        <f>SiparişlerTablosu[[#This Row],[Adet]]*SiparişlerTablosu[[#This Row],[Birim Fyat]]</f>
        <v>7650</v>
      </c>
      <c r="M149" t="str">
        <f>IF(SiparişlerTablosu[[#This Row],[Toplam Tutar]]&gt;20000,"premium",IF(SiparişlerTablosu[[#This Row],[Toplam Tutar]]&gt;10000,"gold","silver"))</f>
        <v>silver</v>
      </c>
    </row>
    <row r="150" spans="1:13" x14ac:dyDescent="0.3">
      <c r="A150" s="1">
        <v>43881.713888888888</v>
      </c>
      <c r="B150" s="3">
        <v>43881</v>
      </c>
      <c r="C150" s="2">
        <v>0.71388888888888891</v>
      </c>
      <c r="D150" t="s">
        <v>14</v>
      </c>
      <c r="E150" t="s">
        <v>221</v>
      </c>
      <c r="F150" t="str">
        <f>VLOOKUP(SiparişlerTablosu[[#This Row],[İşlem Kodu]],'[1]kod-kargo'!$A:$B,2,)</f>
        <v>MNG</v>
      </c>
      <c r="G150" t="s">
        <v>222</v>
      </c>
      <c r="H150" t="s">
        <v>44</v>
      </c>
      <c r="I150" t="s">
        <v>47</v>
      </c>
      <c r="J150">
        <v>9</v>
      </c>
      <c r="K150">
        <f>INDEX([2]Ürün_Fiyatları!$A$2:$B$16,MATCH(SiparişlerTablosu[[#This Row],[Ürün]],[2]Ürün_Fiyatları!$B$1:$B$16,0),1)</f>
        <v>5600</v>
      </c>
      <c r="L150">
        <f>SiparişlerTablosu[[#This Row],[Adet]]*SiparişlerTablosu[[#This Row],[Birim Fyat]]</f>
        <v>50400</v>
      </c>
      <c r="M150" t="str">
        <f>IF(SiparişlerTablosu[[#This Row],[Toplam Tutar]]&gt;20000,"premium",IF(SiparişlerTablosu[[#This Row],[Toplam Tutar]]&gt;10000,"gold","silver"))</f>
        <v>premium</v>
      </c>
    </row>
    <row r="151" spans="1:13" x14ac:dyDescent="0.3">
      <c r="A151" s="1">
        <v>43974.905555555553</v>
      </c>
      <c r="B151" s="3">
        <v>43974</v>
      </c>
      <c r="C151" s="2">
        <v>0.90555555555555556</v>
      </c>
      <c r="D151" t="s">
        <v>1156</v>
      </c>
      <c r="E151" t="s">
        <v>223</v>
      </c>
      <c r="F151" t="str">
        <f>VLOOKUP(SiparişlerTablosu[[#This Row],[İşlem Kodu]],'[1]kod-kargo'!$A:$B,2,)</f>
        <v>PTT Kargo</v>
      </c>
      <c r="G151" t="s">
        <v>1263</v>
      </c>
      <c r="H151" t="s">
        <v>17</v>
      </c>
      <c r="I151" t="s">
        <v>20</v>
      </c>
      <c r="J151">
        <v>6</v>
      </c>
      <c r="K151">
        <f>INDEX([2]Ürün_Fiyatları!$A$2:$B$16,MATCH(SiparişlerTablosu[[#This Row],[Ürün]],[2]Ürün_Fiyatları!$B$1:$B$16,0),1)</f>
        <v>850</v>
      </c>
      <c r="L151">
        <f>SiparişlerTablosu[[#This Row],[Adet]]*SiparişlerTablosu[[#This Row],[Birim Fyat]]</f>
        <v>5100</v>
      </c>
      <c r="M151" t="str">
        <f>IF(SiparişlerTablosu[[#This Row],[Toplam Tutar]]&gt;20000,"premium",IF(SiparişlerTablosu[[#This Row],[Toplam Tutar]]&gt;10000,"gold","silver"))</f>
        <v>silver</v>
      </c>
    </row>
    <row r="152" spans="1:13" x14ac:dyDescent="0.3">
      <c r="A152" s="1">
        <v>43963.558333333334</v>
      </c>
      <c r="B152" s="3">
        <v>43963</v>
      </c>
      <c r="C152" s="2">
        <v>0.55833333333333335</v>
      </c>
      <c r="D152" t="s">
        <v>1156</v>
      </c>
      <c r="E152" t="s">
        <v>224</v>
      </c>
      <c r="F152" t="str">
        <f>VLOOKUP(SiparişlerTablosu[[#This Row],[İşlem Kodu]],'[1]kod-kargo'!$A:$B,2,)</f>
        <v>Yurtiçi</v>
      </c>
      <c r="G152" t="s">
        <v>1264</v>
      </c>
      <c r="H152" t="s">
        <v>38</v>
      </c>
      <c r="I152" t="s">
        <v>36</v>
      </c>
      <c r="J152">
        <v>7</v>
      </c>
      <c r="K152">
        <f>INDEX([2]Ürün_Fiyatları!$A$2:$B$16,MATCH(SiparişlerTablosu[[#This Row],[Ürün]],[2]Ürün_Fiyatları!$B$1:$B$16,0),1)</f>
        <v>3520</v>
      </c>
      <c r="L152">
        <f>SiparişlerTablosu[[#This Row],[Adet]]*SiparişlerTablosu[[#This Row],[Birim Fyat]]</f>
        <v>24640</v>
      </c>
      <c r="M152" t="str">
        <f>IF(SiparişlerTablosu[[#This Row],[Toplam Tutar]]&gt;20000,"premium",IF(SiparişlerTablosu[[#This Row],[Toplam Tutar]]&gt;10000,"gold","silver"))</f>
        <v>premium</v>
      </c>
    </row>
    <row r="153" spans="1:13" x14ac:dyDescent="0.3">
      <c r="A153" s="1">
        <v>43970.886805555558</v>
      </c>
      <c r="B153" s="3">
        <v>43970</v>
      </c>
      <c r="C153" s="2">
        <v>0.88680555555555562</v>
      </c>
      <c r="D153" t="s">
        <v>1156</v>
      </c>
      <c r="E153" t="s">
        <v>225</v>
      </c>
      <c r="F153" t="str">
        <f>VLOOKUP(SiparişlerTablosu[[#This Row],[İşlem Kodu]],'[1]kod-kargo'!$A:$B,2,)</f>
        <v>MNG</v>
      </c>
      <c r="G153" t="s">
        <v>1265</v>
      </c>
      <c r="H153" t="s">
        <v>42</v>
      </c>
      <c r="I153" t="s">
        <v>1155</v>
      </c>
      <c r="J153">
        <v>9</v>
      </c>
      <c r="K153">
        <f>INDEX([2]Ürün_Fiyatları!$A$2:$B$16,MATCH(SiparişlerTablosu[[#This Row],[Ürün]],[2]Ürün_Fiyatları!$B$1:$B$16,0),1)</f>
        <v>620</v>
      </c>
      <c r="L153">
        <f>SiparişlerTablosu[[#This Row],[Adet]]*SiparişlerTablosu[[#This Row],[Birim Fyat]]</f>
        <v>5580</v>
      </c>
      <c r="M153" t="str">
        <f>IF(SiparişlerTablosu[[#This Row],[Toplam Tutar]]&gt;20000,"premium",IF(SiparişlerTablosu[[#This Row],[Toplam Tutar]]&gt;10000,"gold","silver"))</f>
        <v>silver</v>
      </c>
    </row>
    <row r="154" spans="1:13" x14ac:dyDescent="0.3">
      <c r="A154" s="1">
        <v>43999.654861111114</v>
      </c>
      <c r="B154" s="3">
        <v>43999</v>
      </c>
      <c r="C154" s="2">
        <v>0.65486111111111112</v>
      </c>
      <c r="D154" t="s">
        <v>1156</v>
      </c>
      <c r="E154" t="s">
        <v>226</v>
      </c>
      <c r="F154" t="str">
        <f>VLOOKUP(SiparişlerTablosu[[#This Row],[İşlem Kodu]],'[1]kod-kargo'!$A:$B,2,)</f>
        <v>Yurtiçi</v>
      </c>
      <c r="G154" t="s">
        <v>1266</v>
      </c>
      <c r="H154" t="s">
        <v>31</v>
      </c>
      <c r="I154" t="s">
        <v>45</v>
      </c>
      <c r="J154">
        <v>8</v>
      </c>
      <c r="K154">
        <f>INDEX([2]Ürün_Fiyatları!$A$2:$B$16,MATCH(SiparişlerTablosu[[#This Row],[Ürün]],[2]Ürün_Fiyatları!$B$1:$B$16,0),1)</f>
        <v>3650</v>
      </c>
      <c r="L154">
        <f>SiparişlerTablosu[[#This Row],[Adet]]*SiparişlerTablosu[[#This Row],[Birim Fyat]]</f>
        <v>29200</v>
      </c>
      <c r="M154" t="str">
        <f>IF(SiparişlerTablosu[[#This Row],[Toplam Tutar]]&gt;20000,"premium",IF(SiparişlerTablosu[[#This Row],[Toplam Tutar]]&gt;10000,"gold","silver"))</f>
        <v>premium</v>
      </c>
    </row>
    <row r="155" spans="1:13" x14ac:dyDescent="0.3">
      <c r="A155" s="1">
        <v>43952.356249999997</v>
      </c>
      <c r="B155" s="3">
        <v>43952</v>
      </c>
      <c r="C155" s="2">
        <v>0.35625000000000001</v>
      </c>
      <c r="D155" t="s">
        <v>14</v>
      </c>
      <c r="E155" t="s">
        <v>227</v>
      </c>
      <c r="F155" t="str">
        <f>VLOOKUP(SiparişlerTablosu[[#This Row],[İşlem Kodu]],'[1]kod-kargo'!$A:$B,2,)</f>
        <v>PTT Kargo</v>
      </c>
      <c r="G155" t="s">
        <v>1267</v>
      </c>
      <c r="H155" t="s">
        <v>8</v>
      </c>
      <c r="I155" t="s">
        <v>18</v>
      </c>
      <c r="J155">
        <v>6</v>
      </c>
      <c r="K155">
        <f>INDEX([2]Ürün_Fiyatları!$A$2:$B$16,MATCH(SiparişlerTablosu[[#This Row],[Ürün]],[2]Ürün_Fiyatları!$B$1:$B$16,0),1)</f>
        <v>75</v>
      </c>
      <c r="L155">
        <f>SiparişlerTablosu[[#This Row],[Adet]]*SiparişlerTablosu[[#This Row],[Birim Fyat]]</f>
        <v>450</v>
      </c>
      <c r="M155" t="str">
        <f>IF(SiparişlerTablosu[[#This Row],[Toplam Tutar]]&gt;20000,"premium",IF(SiparişlerTablosu[[#This Row],[Toplam Tutar]]&gt;10000,"gold","silver"))</f>
        <v>silver</v>
      </c>
    </row>
    <row r="156" spans="1:13" x14ac:dyDescent="0.3">
      <c r="A156" s="1">
        <v>44099.40347222222</v>
      </c>
      <c r="B156" s="3">
        <v>44099</v>
      </c>
      <c r="C156" s="2">
        <v>0.40347222222222223</v>
      </c>
      <c r="D156" t="s">
        <v>10</v>
      </c>
      <c r="E156" t="s">
        <v>228</v>
      </c>
      <c r="F156" t="str">
        <f>VLOOKUP(SiparişlerTablosu[[#This Row],[İşlem Kodu]],'[1]kod-kargo'!$A:$B,2,)</f>
        <v>PTT Kargo</v>
      </c>
      <c r="G156" t="s">
        <v>1268</v>
      </c>
      <c r="H156" t="s">
        <v>31</v>
      </c>
      <c r="I156" t="s">
        <v>45</v>
      </c>
      <c r="J156">
        <v>4</v>
      </c>
      <c r="K156">
        <f>INDEX([2]Ürün_Fiyatları!$A$2:$B$16,MATCH(SiparişlerTablosu[[#This Row],[Ürün]],[2]Ürün_Fiyatları!$B$1:$B$16,0),1)</f>
        <v>3650</v>
      </c>
      <c r="L156">
        <f>SiparişlerTablosu[[#This Row],[Adet]]*SiparişlerTablosu[[#This Row],[Birim Fyat]]</f>
        <v>14600</v>
      </c>
      <c r="M156" t="str">
        <f>IF(SiparişlerTablosu[[#This Row],[Toplam Tutar]]&gt;20000,"premium",IF(SiparişlerTablosu[[#This Row],[Toplam Tutar]]&gt;10000,"gold","silver"))</f>
        <v>gold</v>
      </c>
    </row>
    <row r="157" spans="1:13" x14ac:dyDescent="0.3">
      <c r="A157" s="1">
        <v>44191.884722222225</v>
      </c>
      <c r="B157" s="3">
        <v>44191</v>
      </c>
      <c r="C157" s="2">
        <v>0.8847222222222223</v>
      </c>
      <c r="D157" t="s">
        <v>14</v>
      </c>
      <c r="E157" t="s">
        <v>229</v>
      </c>
      <c r="F157" t="str">
        <f>VLOOKUP(SiparişlerTablosu[[#This Row],[İşlem Kodu]],'[1]kod-kargo'!$A:$B,2,)</f>
        <v>MNG</v>
      </c>
      <c r="G157" t="s">
        <v>1269</v>
      </c>
      <c r="H157" t="s">
        <v>17</v>
      </c>
      <c r="I157" t="s">
        <v>24</v>
      </c>
      <c r="J157">
        <v>9</v>
      </c>
      <c r="K157">
        <f>INDEX([2]Ürün_Fiyatları!$A$2:$B$16,MATCH(SiparişlerTablosu[[#This Row],[Ürün]],[2]Ürün_Fiyatları!$B$1:$B$16,0),1)</f>
        <v>950</v>
      </c>
      <c r="L157">
        <f>SiparişlerTablosu[[#This Row],[Adet]]*SiparişlerTablosu[[#This Row],[Birim Fyat]]</f>
        <v>8550</v>
      </c>
      <c r="M157" t="str">
        <f>IF(SiparişlerTablosu[[#This Row],[Toplam Tutar]]&gt;20000,"premium",IF(SiparişlerTablosu[[#This Row],[Toplam Tutar]]&gt;10000,"gold","silver"))</f>
        <v>silver</v>
      </c>
    </row>
    <row r="158" spans="1:13" x14ac:dyDescent="0.3">
      <c r="A158" s="1">
        <v>44141.85</v>
      </c>
      <c r="B158" s="3">
        <v>44141</v>
      </c>
      <c r="C158" s="2">
        <v>0.85</v>
      </c>
      <c r="D158" t="s">
        <v>1156</v>
      </c>
      <c r="E158" t="s">
        <v>230</v>
      </c>
      <c r="F158" t="str">
        <f>VLOOKUP(SiparişlerTablosu[[#This Row],[İşlem Kodu]],'[1]kod-kargo'!$A:$B,2,)</f>
        <v>Yurtiçi</v>
      </c>
      <c r="G158" t="s">
        <v>1270</v>
      </c>
      <c r="H158" t="s">
        <v>38</v>
      </c>
      <c r="I158" t="s">
        <v>18</v>
      </c>
      <c r="J158">
        <v>5</v>
      </c>
      <c r="K158">
        <f>INDEX([2]Ürün_Fiyatları!$A$2:$B$16,MATCH(SiparişlerTablosu[[#This Row],[Ürün]],[2]Ürün_Fiyatları!$B$1:$B$16,0),1)</f>
        <v>75</v>
      </c>
      <c r="L158">
        <f>SiparişlerTablosu[[#This Row],[Adet]]*SiparişlerTablosu[[#This Row],[Birim Fyat]]</f>
        <v>375</v>
      </c>
      <c r="M158" t="str">
        <f>IF(SiparişlerTablosu[[#This Row],[Toplam Tutar]]&gt;20000,"premium",IF(SiparişlerTablosu[[#This Row],[Toplam Tutar]]&gt;10000,"gold","silver"))</f>
        <v>silver</v>
      </c>
    </row>
    <row r="159" spans="1:13" x14ac:dyDescent="0.3">
      <c r="A159" s="1">
        <v>44119.415972222225</v>
      </c>
      <c r="B159" s="3">
        <v>44119</v>
      </c>
      <c r="C159" s="2">
        <v>0.41597222222222219</v>
      </c>
      <c r="D159" t="s">
        <v>1156</v>
      </c>
      <c r="E159" t="s">
        <v>231</v>
      </c>
      <c r="F159" t="str">
        <f>VLOOKUP(SiparişlerTablosu[[#This Row],[İşlem Kodu]],'[1]kod-kargo'!$A:$B,2,)</f>
        <v>Yurtiçi</v>
      </c>
      <c r="G159" t="s">
        <v>1271</v>
      </c>
      <c r="H159" t="s">
        <v>12</v>
      </c>
      <c r="I159" t="s">
        <v>50</v>
      </c>
      <c r="J159">
        <v>7</v>
      </c>
      <c r="K159">
        <f>INDEX([2]Ürün_Fiyatları!$A$2:$B$16,MATCH(SiparişlerTablosu[[#This Row],[Ürün]],[2]Ürün_Fiyatları!$B$1:$B$16,0),1)</f>
        <v>1240</v>
      </c>
      <c r="L159">
        <f>SiparişlerTablosu[[#This Row],[Adet]]*SiparişlerTablosu[[#This Row],[Birim Fyat]]</f>
        <v>8680</v>
      </c>
      <c r="M159" t="str">
        <f>IF(SiparişlerTablosu[[#This Row],[Toplam Tutar]]&gt;20000,"premium",IF(SiparişlerTablosu[[#This Row],[Toplam Tutar]]&gt;10000,"gold","silver"))</f>
        <v>silver</v>
      </c>
    </row>
    <row r="160" spans="1:13" x14ac:dyDescent="0.3">
      <c r="A160" s="1">
        <v>44033.711805555555</v>
      </c>
      <c r="B160" s="3">
        <v>44033</v>
      </c>
      <c r="C160" s="2">
        <v>0.71180555555555547</v>
      </c>
      <c r="D160" t="s">
        <v>10</v>
      </c>
      <c r="E160" t="s">
        <v>232</v>
      </c>
      <c r="F160" t="str">
        <f>VLOOKUP(SiparişlerTablosu[[#This Row],[İşlem Kodu]],'[1]kod-kargo'!$A:$B,2,)</f>
        <v>PTT Kargo</v>
      </c>
      <c r="G160" t="s">
        <v>1272</v>
      </c>
      <c r="H160" t="s">
        <v>17</v>
      </c>
      <c r="I160" t="s">
        <v>26</v>
      </c>
      <c r="J160">
        <v>10</v>
      </c>
      <c r="K160">
        <f>INDEX([2]Ürün_Fiyatları!$A$2:$B$16,MATCH(SiparişlerTablosu[[#This Row],[Ürün]],[2]Ürün_Fiyatları!$B$1:$B$16,0),1)</f>
        <v>2400</v>
      </c>
      <c r="L160">
        <f>SiparişlerTablosu[[#This Row],[Adet]]*SiparişlerTablosu[[#This Row],[Birim Fyat]]</f>
        <v>24000</v>
      </c>
      <c r="M160" t="str">
        <f>IF(SiparişlerTablosu[[#This Row],[Toplam Tutar]]&gt;20000,"premium",IF(SiparişlerTablosu[[#This Row],[Toplam Tutar]]&gt;10000,"gold","silver"))</f>
        <v>premium</v>
      </c>
    </row>
    <row r="161" spans="1:13" x14ac:dyDescent="0.3">
      <c r="A161" s="1">
        <v>44160.887499999997</v>
      </c>
      <c r="B161" s="3">
        <v>44160</v>
      </c>
      <c r="C161" s="2">
        <v>0.88750000000000007</v>
      </c>
      <c r="D161" t="s">
        <v>1156</v>
      </c>
      <c r="E161" t="s">
        <v>233</v>
      </c>
      <c r="F161" t="str">
        <f>VLOOKUP(SiparişlerTablosu[[#This Row],[İşlem Kodu]],'[1]kod-kargo'!$A:$B,2,)</f>
        <v>PTT Kargo</v>
      </c>
      <c r="G161" t="s">
        <v>234</v>
      </c>
      <c r="H161" t="s">
        <v>31</v>
      </c>
      <c r="I161" t="s">
        <v>1155</v>
      </c>
      <c r="J161">
        <v>9</v>
      </c>
      <c r="K161">
        <f>INDEX([2]Ürün_Fiyatları!$A$2:$B$16,MATCH(SiparişlerTablosu[[#This Row],[Ürün]],[2]Ürün_Fiyatları!$B$1:$B$16,0),1)</f>
        <v>620</v>
      </c>
      <c r="L161">
        <f>SiparişlerTablosu[[#This Row],[Adet]]*SiparişlerTablosu[[#This Row],[Birim Fyat]]</f>
        <v>5580</v>
      </c>
      <c r="M161" t="str">
        <f>IF(SiparişlerTablosu[[#This Row],[Toplam Tutar]]&gt;20000,"premium",IF(SiparişlerTablosu[[#This Row],[Toplam Tutar]]&gt;10000,"gold","silver"))</f>
        <v>silver</v>
      </c>
    </row>
    <row r="162" spans="1:13" x14ac:dyDescent="0.3">
      <c r="A162" s="1">
        <v>44167.915972222225</v>
      </c>
      <c r="B162" s="3">
        <v>44167</v>
      </c>
      <c r="C162" s="2">
        <v>0.9159722222222223</v>
      </c>
      <c r="D162" t="s">
        <v>1156</v>
      </c>
      <c r="E162" t="s">
        <v>235</v>
      </c>
      <c r="F162" t="str">
        <f>VLOOKUP(SiparişlerTablosu[[#This Row],[İşlem Kodu]],'[1]kod-kargo'!$A:$B,2,)</f>
        <v>Yurtiçi</v>
      </c>
      <c r="G162" t="s">
        <v>236</v>
      </c>
      <c r="H162" t="s">
        <v>44</v>
      </c>
      <c r="I162" t="s">
        <v>24</v>
      </c>
      <c r="J162">
        <v>3</v>
      </c>
      <c r="K162">
        <f>INDEX([2]Ürün_Fiyatları!$A$2:$B$16,MATCH(SiparişlerTablosu[[#This Row],[Ürün]],[2]Ürün_Fiyatları!$B$1:$B$16,0),1)</f>
        <v>950</v>
      </c>
      <c r="L162">
        <f>SiparişlerTablosu[[#This Row],[Adet]]*SiparişlerTablosu[[#This Row],[Birim Fyat]]</f>
        <v>2850</v>
      </c>
      <c r="M162" t="str">
        <f>IF(SiparişlerTablosu[[#This Row],[Toplam Tutar]]&gt;20000,"premium",IF(SiparişlerTablosu[[#This Row],[Toplam Tutar]]&gt;10000,"gold","silver"))</f>
        <v>silver</v>
      </c>
    </row>
    <row r="163" spans="1:13" x14ac:dyDescent="0.3">
      <c r="A163" s="1">
        <v>44019.408333333333</v>
      </c>
      <c r="B163" s="3">
        <v>44019</v>
      </c>
      <c r="C163" s="2">
        <v>0.40833333333333338</v>
      </c>
      <c r="D163" t="s">
        <v>14</v>
      </c>
      <c r="E163" t="s">
        <v>237</v>
      </c>
      <c r="F163" t="str">
        <f>VLOOKUP(SiparişlerTablosu[[#This Row],[İşlem Kodu]],'[1]kod-kargo'!$A:$B,2,)</f>
        <v>PTT Kargo</v>
      </c>
      <c r="G163" t="s">
        <v>1273</v>
      </c>
      <c r="H163" t="s">
        <v>22</v>
      </c>
      <c r="I163" t="s">
        <v>24</v>
      </c>
      <c r="J163">
        <v>6</v>
      </c>
      <c r="K163">
        <f>INDEX([2]Ürün_Fiyatları!$A$2:$B$16,MATCH(SiparişlerTablosu[[#This Row],[Ürün]],[2]Ürün_Fiyatları!$B$1:$B$16,0),1)</f>
        <v>950</v>
      </c>
      <c r="L163">
        <f>SiparişlerTablosu[[#This Row],[Adet]]*SiparişlerTablosu[[#This Row],[Birim Fyat]]</f>
        <v>5700</v>
      </c>
      <c r="M163" t="str">
        <f>IF(SiparişlerTablosu[[#This Row],[Toplam Tutar]]&gt;20000,"premium",IF(SiparişlerTablosu[[#This Row],[Toplam Tutar]]&gt;10000,"gold","silver"))</f>
        <v>silver</v>
      </c>
    </row>
    <row r="164" spans="1:13" x14ac:dyDescent="0.3">
      <c r="A164" s="1">
        <v>43968.675000000003</v>
      </c>
      <c r="B164" s="3">
        <v>43968</v>
      </c>
      <c r="C164" s="2">
        <v>0.67499999999999993</v>
      </c>
      <c r="D164" t="s">
        <v>1156</v>
      </c>
      <c r="E164" t="s">
        <v>238</v>
      </c>
      <c r="F164" t="str">
        <f>VLOOKUP(SiparişlerTablosu[[#This Row],[İşlem Kodu]],'[1]kod-kargo'!$A:$B,2,)</f>
        <v>PTT Kargo</v>
      </c>
      <c r="G164" t="s">
        <v>1274</v>
      </c>
      <c r="H164" t="s">
        <v>44</v>
      </c>
      <c r="I164" t="s">
        <v>13</v>
      </c>
      <c r="J164">
        <v>6</v>
      </c>
      <c r="K164">
        <f>INDEX([2]Ürün_Fiyatları!$A$2:$B$16,MATCH(SiparişlerTablosu[[#This Row],[Ürün]],[2]Ürün_Fiyatları!$B$1:$B$16,0),1)</f>
        <v>36</v>
      </c>
      <c r="L164">
        <f>SiparişlerTablosu[[#This Row],[Adet]]*SiparişlerTablosu[[#This Row],[Birim Fyat]]</f>
        <v>216</v>
      </c>
      <c r="M164" t="str">
        <f>IF(SiparişlerTablosu[[#This Row],[Toplam Tutar]]&gt;20000,"premium",IF(SiparişlerTablosu[[#This Row],[Toplam Tutar]]&gt;10000,"gold","silver"))</f>
        <v>silver</v>
      </c>
    </row>
    <row r="165" spans="1:13" x14ac:dyDescent="0.3">
      <c r="A165" s="1">
        <v>43936.924305555556</v>
      </c>
      <c r="B165" s="3">
        <v>43936</v>
      </c>
      <c r="C165" s="2">
        <v>0.9243055555555556</v>
      </c>
      <c r="D165" t="s">
        <v>1156</v>
      </c>
      <c r="E165" t="s">
        <v>239</v>
      </c>
      <c r="F165" t="str">
        <f>VLOOKUP(SiparişlerTablosu[[#This Row],[İşlem Kodu]],'[1]kod-kargo'!$A:$B,2,)</f>
        <v>PTT Kargo</v>
      </c>
      <c r="G165" t="s">
        <v>1275</v>
      </c>
      <c r="H165" t="s">
        <v>42</v>
      </c>
      <c r="I165" t="s">
        <v>57</v>
      </c>
      <c r="J165">
        <v>5</v>
      </c>
      <c r="K165">
        <f>INDEX([2]Ürün_Fiyatları!$A$2:$B$16,MATCH(SiparişlerTablosu[[#This Row],[Ürün]],[2]Ürün_Fiyatları!$B$1:$B$16,0),1)</f>
        <v>645</v>
      </c>
      <c r="L165">
        <f>SiparişlerTablosu[[#This Row],[Adet]]*SiparişlerTablosu[[#This Row],[Birim Fyat]]</f>
        <v>3225</v>
      </c>
      <c r="M165" t="str">
        <f>IF(SiparişlerTablosu[[#This Row],[Toplam Tutar]]&gt;20000,"premium",IF(SiparişlerTablosu[[#This Row],[Toplam Tutar]]&gt;10000,"gold","silver"))</f>
        <v>silver</v>
      </c>
    </row>
    <row r="166" spans="1:13" x14ac:dyDescent="0.3">
      <c r="A166" s="1">
        <v>44088.499305555553</v>
      </c>
      <c r="B166" s="3">
        <v>44088</v>
      </c>
      <c r="C166" s="2">
        <v>0.4993055555555555</v>
      </c>
      <c r="D166" t="s">
        <v>1156</v>
      </c>
      <c r="E166" t="s">
        <v>240</v>
      </c>
      <c r="F166" t="str">
        <f>VLOOKUP(SiparişlerTablosu[[#This Row],[İşlem Kodu]],'[1]kod-kargo'!$A:$B,2,)</f>
        <v>MNG</v>
      </c>
      <c r="G166" t="s">
        <v>1276</v>
      </c>
      <c r="H166" t="s">
        <v>38</v>
      </c>
      <c r="I166" t="s">
        <v>45</v>
      </c>
      <c r="J166">
        <v>4</v>
      </c>
      <c r="K166">
        <f>INDEX([2]Ürün_Fiyatları!$A$2:$B$16,MATCH(SiparişlerTablosu[[#This Row],[Ürün]],[2]Ürün_Fiyatları!$B$1:$B$16,0),1)</f>
        <v>3650</v>
      </c>
      <c r="L166">
        <f>SiparişlerTablosu[[#This Row],[Adet]]*SiparişlerTablosu[[#This Row],[Birim Fyat]]</f>
        <v>14600</v>
      </c>
      <c r="M166" t="str">
        <f>IF(SiparişlerTablosu[[#This Row],[Toplam Tutar]]&gt;20000,"premium",IF(SiparişlerTablosu[[#This Row],[Toplam Tutar]]&gt;10000,"gold","silver"))</f>
        <v>gold</v>
      </c>
    </row>
    <row r="167" spans="1:13" x14ac:dyDescent="0.3">
      <c r="A167" s="1">
        <v>44105.363194444442</v>
      </c>
      <c r="B167" s="3">
        <v>44105</v>
      </c>
      <c r="C167" s="2">
        <v>0.36319444444444443</v>
      </c>
      <c r="D167" t="s">
        <v>1156</v>
      </c>
      <c r="E167" t="s">
        <v>241</v>
      </c>
      <c r="F167" t="str">
        <f>VLOOKUP(SiparişlerTablosu[[#This Row],[İşlem Kodu]],'[1]kod-kargo'!$A:$B,2,)</f>
        <v>Yurtiçi</v>
      </c>
      <c r="G167" t="s">
        <v>1277</v>
      </c>
      <c r="H167" t="s">
        <v>8</v>
      </c>
      <c r="I167" t="s">
        <v>9</v>
      </c>
      <c r="J167">
        <v>6</v>
      </c>
      <c r="K167">
        <f>INDEX([2]Ürün_Fiyatları!$A$2:$B$16,MATCH(SiparişlerTablosu[[#This Row],[Ürün]],[2]Ürün_Fiyatları!$B$1:$B$16,0),1)</f>
        <v>25</v>
      </c>
      <c r="L167">
        <f>SiparişlerTablosu[[#This Row],[Adet]]*SiparişlerTablosu[[#This Row],[Birim Fyat]]</f>
        <v>150</v>
      </c>
      <c r="M167" t="str">
        <f>IF(SiparişlerTablosu[[#This Row],[Toplam Tutar]]&gt;20000,"premium",IF(SiparişlerTablosu[[#This Row],[Toplam Tutar]]&gt;10000,"gold","silver"))</f>
        <v>silver</v>
      </c>
    </row>
    <row r="168" spans="1:13" x14ac:dyDescent="0.3">
      <c r="A168" s="1">
        <v>43970.739583333336</v>
      </c>
      <c r="B168" s="3">
        <v>43970</v>
      </c>
      <c r="C168" s="2">
        <v>0.73958333333333337</v>
      </c>
      <c r="D168" t="s">
        <v>14</v>
      </c>
      <c r="E168" t="s">
        <v>242</v>
      </c>
      <c r="F168" t="str">
        <f>VLOOKUP(SiparişlerTablosu[[#This Row],[İşlem Kodu]],'[1]kod-kargo'!$A:$B,2,)</f>
        <v>PTT Kargo</v>
      </c>
      <c r="G168" t="s">
        <v>1278</v>
      </c>
      <c r="H168" t="s">
        <v>31</v>
      </c>
      <c r="I168" t="s">
        <v>45</v>
      </c>
      <c r="J168">
        <v>8</v>
      </c>
      <c r="K168">
        <f>INDEX([2]Ürün_Fiyatları!$A$2:$B$16,MATCH(SiparişlerTablosu[[#This Row],[Ürün]],[2]Ürün_Fiyatları!$B$1:$B$16,0),1)</f>
        <v>3650</v>
      </c>
      <c r="L168">
        <f>SiparişlerTablosu[[#This Row],[Adet]]*SiparişlerTablosu[[#This Row],[Birim Fyat]]</f>
        <v>29200</v>
      </c>
      <c r="M168" t="str">
        <f>IF(SiparişlerTablosu[[#This Row],[Toplam Tutar]]&gt;20000,"premium",IF(SiparişlerTablosu[[#This Row],[Toplam Tutar]]&gt;10000,"gold","silver"))</f>
        <v>premium</v>
      </c>
    </row>
    <row r="169" spans="1:13" x14ac:dyDescent="0.3">
      <c r="A169" s="1">
        <v>43911.384722222225</v>
      </c>
      <c r="B169" s="3">
        <v>43911</v>
      </c>
      <c r="C169" s="2">
        <v>0.38472222222222219</v>
      </c>
      <c r="D169" t="s">
        <v>14</v>
      </c>
      <c r="E169" t="s">
        <v>243</v>
      </c>
      <c r="F169" t="str">
        <f>VLOOKUP(SiparişlerTablosu[[#This Row],[İşlem Kodu]],'[1]kod-kargo'!$A:$B,2,)</f>
        <v>Yurtiçi</v>
      </c>
      <c r="G169" t="s">
        <v>1279</v>
      </c>
      <c r="H169" t="s">
        <v>31</v>
      </c>
      <c r="I169" t="s">
        <v>9</v>
      </c>
      <c r="J169">
        <v>7</v>
      </c>
      <c r="K169">
        <f>INDEX([2]Ürün_Fiyatları!$A$2:$B$16,MATCH(SiparişlerTablosu[[#This Row],[Ürün]],[2]Ürün_Fiyatları!$B$1:$B$16,0),1)</f>
        <v>25</v>
      </c>
      <c r="L169">
        <f>SiparişlerTablosu[[#This Row],[Adet]]*SiparişlerTablosu[[#This Row],[Birim Fyat]]</f>
        <v>175</v>
      </c>
      <c r="M169" t="str">
        <f>IF(SiparişlerTablosu[[#This Row],[Toplam Tutar]]&gt;20000,"premium",IF(SiparişlerTablosu[[#This Row],[Toplam Tutar]]&gt;10000,"gold","silver"))</f>
        <v>silver</v>
      </c>
    </row>
    <row r="170" spans="1:13" x14ac:dyDescent="0.3">
      <c r="A170" s="1">
        <v>43843.564583333333</v>
      </c>
      <c r="B170" s="3">
        <v>43843</v>
      </c>
      <c r="C170" s="2">
        <v>0.56458333333333333</v>
      </c>
      <c r="D170" t="s">
        <v>1156</v>
      </c>
      <c r="E170" t="s">
        <v>244</v>
      </c>
      <c r="F170" t="str">
        <f>VLOOKUP(SiparişlerTablosu[[#This Row],[İşlem Kodu]],'[1]kod-kargo'!$A:$B,2,)</f>
        <v>MNG</v>
      </c>
      <c r="G170" t="s">
        <v>1280</v>
      </c>
      <c r="H170" t="s">
        <v>17</v>
      </c>
      <c r="I170" t="s">
        <v>1155</v>
      </c>
      <c r="J170">
        <v>6</v>
      </c>
      <c r="K170">
        <f>INDEX([2]Ürün_Fiyatları!$A$2:$B$16,MATCH(SiparişlerTablosu[[#This Row],[Ürün]],[2]Ürün_Fiyatları!$B$1:$B$16,0),1)</f>
        <v>620</v>
      </c>
      <c r="L170">
        <f>SiparişlerTablosu[[#This Row],[Adet]]*SiparişlerTablosu[[#This Row],[Birim Fyat]]</f>
        <v>3720</v>
      </c>
      <c r="M170" t="str">
        <f>IF(SiparişlerTablosu[[#This Row],[Toplam Tutar]]&gt;20000,"premium",IF(SiparişlerTablosu[[#This Row],[Toplam Tutar]]&gt;10000,"gold","silver"))</f>
        <v>silver</v>
      </c>
    </row>
    <row r="171" spans="1:13" x14ac:dyDescent="0.3">
      <c r="A171" s="1">
        <v>44187.604861111111</v>
      </c>
      <c r="B171" s="3">
        <v>44187</v>
      </c>
      <c r="C171" s="2">
        <v>0.60486111111111118</v>
      </c>
      <c r="D171" t="s">
        <v>1156</v>
      </c>
      <c r="E171" t="s">
        <v>245</v>
      </c>
      <c r="F171" t="str">
        <f>VLOOKUP(SiparişlerTablosu[[#This Row],[İşlem Kodu]],'[1]kod-kargo'!$A:$B,2,)</f>
        <v>Yurtiçi</v>
      </c>
      <c r="G171" t="s">
        <v>1281</v>
      </c>
      <c r="H171" t="s">
        <v>44</v>
      </c>
      <c r="I171" t="s">
        <v>45</v>
      </c>
      <c r="J171">
        <v>5</v>
      </c>
      <c r="K171">
        <f>INDEX([2]Ürün_Fiyatları!$A$2:$B$16,MATCH(SiparişlerTablosu[[#This Row],[Ürün]],[2]Ürün_Fiyatları!$B$1:$B$16,0),1)</f>
        <v>3650</v>
      </c>
      <c r="L171">
        <f>SiparişlerTablosu[[#This Row],[Adet]]*SiparişlerTablosu[[#This Row],[Birim Fyat]]</f>
        <v>18250</v>
      </c>
      <c r="M171" t="str">
        <f>IF(SiparişlerTablosu[[#This Row],[Toplam Tutar]]&gt;20000,"premium",IF(SiparişlerTablosu[[#This Row],[Toplam Tutar]]&gt;10000,"gold","silver"))</f>
        <v>gold</v>
      </c>
    </row>
    <row r="172" spans="1:13" x14ac:dyDescent="0.3">
      <c r="A172" s="1">
        <v>43873.369444444441</v>
      </c>
      <c r="B172" s="3">
        <v>43873</v>
      </c>
      <c r="C172" s="2">
        <v>0.36944444444444446</v>
      </c>
      <c r="D172" t="s">
        <v>1156</v>
      </c>
      <c r="E172" t="s">
        <v>246</v>
      </c>
      <c r="F172" t="str">
        <f>VLOOKUP(SiparişlerTablosu[[#This Row],[İşlem Kodu]],'[1]kod-kargo'!$A:$B,2,)</f>
        <v>MNG</v>
      </c>
      <c r="G172" t="s">
        <v>1282</v>
      </c>
      <c r="H172" t="s">
        <v>42</v>
      </c>
      <c r="I172" t="s">
        <v>39</v>
      </c>
      <c r="J172">
        <v>10</v>
      </c>
      <c r="K172">
        <f>INDEX([2]Ürün_Fiyatları!$A$2:$B$16,MATCH(SiparişlerTablosu[[#This Row],[Ürün]],[2]Ürün_Fiyatları!$B$1:$B$16,0),1)</f>
        <v>230</v>
      </c>
      <c r="L172">
        <f>SiparişlerTablosu[[#This Row],[Adet]]*SiparişlerTablosu[[#This Row],[Birim Fyat]]</f>
        <v>2300</v>
      </c>
      <c r="M172" t="str">
        <f>IF(SiparişlerTablosu[[#This Row],[Toplam Tutar]]&gt;20000,"premium",IF(SiparişlerTablosu[[#This Row],[Toplam Tutar]]&gt;10000,"gold","silver"))</f>
        <v>silver</v>
      </c>
    </row>
    <row r="173" spans="1:13" x14ac:dyDescent="0.3">
      <c r="A173" s="1">
        <v>44105.397222222222</v>
      </c>
      <c r="B173" s="3">
        <v>44105</v>
      </c>
      <c r="C173" s="2">
        <v>0.3972222222222222</v>
      </c>
      <c r="D173" t="s">
        <v>1156</v>
      </c>
      <c r="E173" t="s">
        <v>247</v>
      </c>
      <c r="F173" t="str">
        <f>VLOOKUP(SiparişlerTablosu[[#This Row],[İşlem Kodu]],'[1]kod-kargo'!$A:$B,2,)</f>
        <v>Yurtiçi</v>
      </c>
      <c r="G173" t="s">
        <v>248</v>
      </c>
      <c r="H173" t="s">
        <v>22</v>
      </c>
      <c r="I173" t="s">
        <v>24</v>
      </c>
      <c r="J173">
        <v>10</v>
      </c>
      <c r="K173">
        <f>INDEX([2]Ürün_Fiyatları!$A$2:$B$16,MATCH(SiparişlerTablosu[[#This Row],[Ürün]],[2]Ürün_Fiyatları!$B$1:$B$16,0),1)</f>
        <v>950</v>
      </c>
      <c r="L173">
        <f>SiparişlerTablosu[[#This Row],[Adet]]*SiparişlerTablosu[[#This Row],[Birim Fyat]]</f>
        <v>9500</v>
      </c>
      <c r="M173" t="str">
        <f>IF(SiparişlerTablosu[[#This Row],[Toplam Tutar]]&gt;20000,"premium",IF(SiparişlerTablosu[[#This Row],[Toplam Tutar]]&gt;10000,"gold","silver"))</f>
        <v>silver</v>
      </c>
    </row>
    <row r="174" spans="1:13" x14ac:dyDescent="0.3">
      <c r="A174" s="1">
        <v>44033.574999999997</v>
      </c>
      <c r="B174" s="3">
        <v>44033</v>
      </c>
      <c r="C174" s="2">
        <v>0.57500000000000007</v>
      </c>
      <c r="D174" t="s">
        <v>14</v>
      </c>
      <c r="E174" t="s">
        <v>249</v>
      </c>
      <c r="F174" t="str">
        <f>VLOOKUP(SiparişlerTablosu[[#This Row],[İşlem Kodu]],'[1]kod-kargo'!$A:$B,2,)</f>
        <v>Yurtiçi</v>
      </c>
      <c r="G174" t="s">
        <v>1283</v>
      </c>
      <c r="H174" t="s">
        <v>22</v>
      </c>
      <c r="I174" t="s">
        <v>47</v>
      </c>
      <c r="J174">
        <v>6</v>
      </c>
      <c r="K174">
        <f>INDEX([2]Ürün_Fiyatları!$A$2:$B$16,MATCH(SiparişlerTablosu[[#This Row],[Ürün]],[2]Ürün_Fiyatları!$B$1:$B$16,0),1)</f>
        <v>5600</v>
      </c>
      <c r="L174">
        <f>SiparişlerTablosu[[#This Row],[Adet]]*SiparişlerTablosu[[#This Row],[Birim Fyat]]</f>
        <v>33600</v>
      </c>
      <c r="M174" t="str">
        <f>IF(SiparişlerTablosu[[#This Row],[Toplam Tutar]]&gt;20000,"premium",IF(SiparişlerTablosu[[#This Row],[Toplam Tutar]]&gt;10000,"gold","silver"))</f>
        <v>premium</v>
      </c>
    </row>
    <row r="175" spans="1:13" x14ac:dyDescent="0.3">
      <c r="A175" s="1">
        <v>43887.617361111108</v>
      </c>
      <c r="B175" s="3">
        <v>43887</v>
      </c>
      <c r="C175" s="2">
        <v>0.61736111111111114</v>
      </c>
      <c r="D175" t="s">
        <v>14</v>
      </c>
      <c r="E175" t="s">
        <v>250</v>
      </c>
      <c r="F175" t="str">
        <f>VLOOKUP(SiparişlerTablosu[[#This Row],[İşlem Kodu]],'[1]kod-kargo'!$A:$B,2,)</f>
        <v>Yurtiçi</v>
      </c>
      <c r="G175" t="s">
        <v>1284</v>
      </c>
      <c r="H175" t="s">
        <v>38</v>
      </c>
      <c r="I175" t="s">
        <v>18</v>
      </c>
      <c r="J175">
        <v>5</v>
      </c>
      <c r="K175">
        <f>INDEX([2]Ürün_Fiyatları!$A$2:$B$16,MATCH(SiparişlerTablosu[[#This Row],[Ürün]],[2]Ürün_Fiyatları!$B$1:$B$16,0),1)</f>
        <v>75</v>
      </c>
      <c r="L175">
        <f>SiparişlerTablosu[[#This Row],[Adet]]*SiparişlerTablosu[[#This Row],[Birim Fyat]]</f>
        <v>375</v>
      </c>
      <c r="M175" t="str">
        <f>IF(SiparişlerTablosu[[#This Row],[Toplam Tutar]]&gt;20000,"premium",IF(SiparişlerTablosu[[#This Row],[Toplam Tutar]]&gt;10000,"gold","silver"))</f>
        <v>silver</v>
      </c>
    </row>
    <row r="176" spans="1:13" x14ac:dyDescent="0.3">
      <c r="A176" s="1">
        <v>43835.709027777775</v>
      </c>
      <c r="B176" s="3">
        <v>43835</v>
      </c>
      <c r="C176" s="2">
        <v>0.7090277777777777</v>
      </c>
      <c r="D176" t="s">
        <v>1156</v>
      </c>
      <c r="E176" t="s">
        <v>251</v>
      </c>
      <c r="F176" t="str">
        <f>VLOOKUP(SiparişlerTablosu[[#This Row],[İşlem Kodu]],'[1]kod-kargo'!$A:$B,2,)</f>
        <v>PTT Kargo</v>
      </c>
      <c r="G176" t="s">
        <v>252</v>
      </c>
      <c r="H176" t="s">
        <v>31</v>
      </c>
      <c r="I176" t="s">
        <v>45</v>
      </c>
      <c r="J176">
        <v>5</v>
      </c>
      <c r="K176">
        <f>INDEX([2]Ürün_Fiyatları!$A$2:$B$16,MATCH(SiparişlerTablosu[[#This Row],[Ürün]],[2]Ürün_Fiyatları!$B$1:$B$16,0),1)</f>
        <v>3650</v>
      </c>
      <c r="L176">
        <f>SiparişlerTablosu[[#This Row],[Adet]]*SiparişlerTablosu[[#This Row],[Birim Fyat]]</f>
        <v>18250</v>
      </c>
      <c r="M176" t="str">
        <f>IF(SiparişlerTablosu[[#This Row],[Toplam Tutar]]&gt;20000,"premium",IF(SiparişlerTablosu[[#This Row],[Toplam Tutar]]&gt;10000,"gold","silver"))</f>
        <v>gold</v>
      </c>
    </row>
    <row r="177" spans="1:13" x14ac:dyDescent="0.3">
      <c r="A177" s="1">
        <v>44100.851388888892</v>
      </c>
      <c r="B177" s="3">
        <v>44100</v>
      </c>
      <c r="C177" s="2">
        <v>0.85138888888888886</v>
      </c>
      <c r="D177" t="s">
        <v>1156</v>
      </c>
      <c r="E177" t="s">
        <v>253</v>
      </c>
      <c r="F177" t="str">
        <f>VLOOKUP(SiparişlerTablosu[[#This Row],[İşlem Kodu]],'[1]kod-kargo'!$A:$B,2,)</f>
        <v>PTT Kargo</v>
      </c>
      <c r="G177" t="s">
        <v>1285</v>
      </c>
      <c r="H177" t="s">
        <v>12</v>
      </c>
      <c r="I177" t="s">
        <v>1155</v>
      </c>
      <c r="J177">
        <v>9</v>
      </c>
      <c r="K177">
        <f>INDEX([2]Ürün_Fiyatları!$A$2:$B$16,MATCH(SiparişlerTablosu[[#This Row],[Ürün]],[2]Ürün_Fiyatları!$B$1:$B$16,0),1)</f>
        <v>620</v>
      </c>
      <c r="L177">
        <f>SiparişlerTablosu[[#This Row],[Adet]]*SiparişlerTablosu[[#This Row],[Birim Fyat]]</f>
        <v>5580</v>
      </c>
      <c r="M177" t="str">
        <f>IF(SiparişlerTablosu[[#This Row],[Toplam Tutar]]&gt;20000,"premium",IF(SiparişlerTablosu[[#This Row],[Toplam Tutar]]&gt;10000,"gold","silver"))</f>
        <v>silver</v>
      </c>
    </row>
    <row r="178" spans="1:13" x14ac:dyDescent="0.3">
      <c r="A178" s="1">
        <v>44181.34652777778</v>
      </c>
      <c r="B178" s="3">
        <v>44181</v>
      </c>
      <c r="C178" s="2">
        <v>0.34652777777777777</v>
      </c>
      <c r="D178" t="s">
        <v>1156</v>
      </c>
      <c r="E178" t="s">
        <v>254</v>
      </c>
      <c r="F178" t="str">
        <f>VLOOKUP(SiparişlerTablosu[[#This Row],[İşlem Kodu]],'[1]kod-kargo'!$A:$B,2,)</f>
        <v>PTT Kargo</v>
      </c>
      <c r="G178" t="s">
        <v>1286</v>
      </c>
      <c r="H178" t="s">
        <v>31</v>
      </c>
      <c r="I178" t="s">
        <v>39</v>
      </c>
      <c r="J178">
        <v>5</v>
      </c>
      <c r="K178">
        <f>INDEX([2]Ürün_Fiyatları!$A$2:$B$16,MATCH(SiparişlerTablosu[[#This Row],[Ürün]],[2]Ürün_Fiyatları!$B$1:$B$16,0),1)</f>
        <v>230</v>
      </c>
      <c r="L178">
        <f>SiparişlerTablosu[[#This Row],[Adet]]*SiparişlerTablosu[[#This Row],[Birim Fyat]]</f>
        <v>1150</v>
      </c>
      <c r="M178" t="str">
        <f>IF(SiparişlerTablosu[[#This Row],[Toplam Tutar]]&gt;20000,"premium",IF(SiparişlerTablosu[[#This Row],[Toplam Tutar]]&gt;10000,"gold","silver"))</f>
        <v>silver</v>
      </c>
    </row>
    <row r="179" spans="1:13" x14ac:dyDescent="0.3">
      <c r="A179" s="1">
        <v>43956.395833333336</v>
      </c>
      <c r="B179" s="3">
        <v>43956</v>
      </c>
      <c r="C179" s="2">
        <v>0.39583333333333331</v>
      </c>
      <c r="D179" t="s">
        <v>1156</v>
      </c>
      <c r="E179" t="s">
        <v>255</v>
      </c>
      <c r="F179" t="str">
        <f>VLOOKUP(SiparişlerTablosu[[#This Row],[İşlem Kodu]],'[1]kod-kargo'!$A:$B,2,)</f>
        <v>MNG</v>
      </c>
      <c r="G179" t="s">
        <v>1287</v>
      </c>
      <c r="H179" t="s">
        <v>12</v>
      </c>
      <c r="I179" t="s">
        <v>36</v>
      </c>
      <c r="J179">
        <v>10</v>
      </c>
      <c r="K179">
        <f>INDEX([2]Ürün_Fiyatları!$A$2:$B$16,MATCH(SiparişlerTablosu[[#This Row],[Ürün]],[2]Ürün_Fiyatları!$B$1:$B$16,0),1)</f>
        <v>3520</v>
      </c>
      <c r="L179">
        <f>SiparişlerTablosu[[#This Row],[Adet]]*SiparişlerTablosu[[#This Row],[Birim Fyat]]</f>
        <v>35200</v>
      </c>
      <c r="M179" t="str">
        <f>IF(SiparişlerTablosu[[#This Row],[Toplam Tutar]]&gt;20000,"premium",IF(SiparişlerTablosu[[#This Row],[Toplam Tutar]]&gt;10000,"gold","silver"))</f>
        <v>premium</v>
      </c>
    </row>
    <row r="180" spans="1:13" x14ac:dyDescent="0.3">
      <c r="A180" s="1">
        <v>43928.767361111109</v>
      </c>
      <c r="B180" s="3">
        <v>43928</v>
      </c>
      <c r="C180" s="2">
        <v>0.76736111111111116</v>
      </c>
      <c r="D180" t="s">
        <v>1156</v>
      </c>
      <c r="E180" t="s">
        <v>256</v>
      </c>
      <c r="F180" t="str">
        <f>VLOOKUP(SiparişlerTablosu[[#This Row],[İşlem Kodu]],'[1]kod-kargo'!$A:$B,2,)</f>
        <v>Yurtiçi</v>
      </c>
      <c r="G180" t="s">
        <v>257</v>
      </c>
      <c r="H180" t="s">
        <v>12</v>
      </c>
      <c r="I180" t="s">
        <v>1155</v>
      </c>
      <c r="J180">
        <v>7</v>
      </c>
      <c r="K180">
        <f>INDEX([2]Ürün_Fiyatları!$A$2:$B$16,MATCH(SiparişlerTablosu[[#This Row],[Ürün]],[2]Ürün_Fiyatları!$B$1:$B$16,0),1)</f>
        <v>620</v>
      </c>
      <c r="L180">
        <f>SiparişlerTablosu[[#This Row],[Adet]]*SiparişlerTablosu[[#This Row],[Birim Fyat]]</f>
        <v>4340</v>
      </c>
      <c r="M180" t="str">
        <f>IF(SiparişlerTablosu[[#This Row],[Toplam Tutar]]&gt;20000,"premium",IF(SiparişlerTablosu[[#This Row],[Toplam Tutar]]&gt;10000,"gold","silver"))</f>
        <v>silver</v>
      </c>
    </row>
    <row r="181" spans="1:13" x14ac:dyDescent="0.3">
      <c r="A181" s="1">
        <v>44148.750694444447</v>
      </c>
      <c r="B181" s="3">
        <v>44148</v>
      </c>
      <c r="C181" s="2">
        <v>0.75069444444444444</v>
      </c>
      <c r="D181" t="s">
        <v>1156</v>
      </c>
      <c r="E181" t="s">
        <v>258</v>
      </c>
      <c r="F181" t="str">
        <f>VLOOKUP(SiparişlerTablosu[[#This Row],[İşlem Kodu]],'[1]kod-kargo'!$A:$B,2,)</f>
        <v>PTT Kargo</v>
      </c>
      <c r="G181" t="s">
        <v>1288</v>
      </c>
      <c r="H181" t="s">
        <v>38</v>
      </c>
      <c r="I181" t="s">
        <v>24</v>
      </c>
      <c r="J181">
        <v>3</v>
      </c>
      <c r="K181">
        <f>INDEX([2]Ürün_Fiyatları!$A$2:$B$16,MATCH(SiparişlerTablosu[[#This Row],[Ürün]],[2]Ürün_Fiyatları!$B$1:$B$16,0),1)</f>
        <v>950</v>
      </c>
      <c r="L181">
        <f>SiparişlerTablosu[[#This Row],[Adet]]*SiparişlerTablosu[[#This Row],[Birim Fyat]]</f>
        <v>2850</v>
      </c>
      <c r="M181" t="str">
        <f>IF(SiparişlerTablosu[[#This Row],[Toplam Tutar]]&gt;20000,"premium",IF(SiparişlerTablosu[[#This Row],[Toplam Tutar]]&gt;10000,"gold","silver"))</f>
        <v>silver</v>
      </c>
    </row>
    <row r="182" spans="1:13" x14ac:dyDescent="0.3">
      <c r="A182" s="1">
        <v>43840.787499999999</v>
      </c>
      <c r="B182" s="3">
        <v>43840</v>
      </c>
      <c r="C182" s="2">
        <v>0.78749999999999998</v>
      </c>
      <c r="D182" t="s">
        <v>1156</v>
      </c>
      <c r="E182" t="s">
        <v>259</v>
      </c>
      <c r="F182" t="str">
        <f>VLOOKUP(SiparişlerTablosu[[#This Row],[İşlem Kodu]],'[1]kod-kargo'!$A:$B,2,)</f>
        <v>MNG</v>
      </c>
      <c r="G182" t="s">
        <v>1289</v>
      </c>
      <c r="H182" t="s">
        <v>1154</v>
      </c>
      <c r="I182" t="s">
        <v>47</v>
      </c>
      <c r="J182">
        <v>7</v>
      </c>
      <c r="K182">
        <f>INDEX([2]Ürün_Fiyatları!$A$2:$B$16,MATCH(SiparişlerTablosu[[#This Row],[Ürün]],[2]Ürün_Fiyatları!$B$1:$B$16,0),1)</f>
        <v>5600</v>
      </c>
      <c r="L182">
        <f>SiparişlerTablosu[[#This Row],[Adet]]*SiparişlerTablosu[[#This Row],[Birim Fyat]]</f>
        <v>39200</v>
      </c>
      <c r="M182" t="str">
        <f>IF(SiparişlerTablosu[[#This Row],[Toplam Tutar]]&gt;20000,"premium",IF(SiparişlerTablosu[[#This Row],[Toplam Tutar]]&gt;10000,"gold","silver"))</f>
        <v>premium</v>
      </c>
    </row>
    <row r="183" spans="1:13" x14ac:dyDescent="0.3">
      <c r="A183" s="1">
        <v>43857.686805555553</v>
      </c>
      <c r="B183" s="3">
        <v>43857</v>
      </c>
      <c r="C183" s="2">
        <v>0.68680555555555556</v>
      </c>
      <c r="D183" t="s">
        <v>1156</v>
      </c>
      <c r="E183" t="s">
        <v>260</v>
      </c>
      <c r="F183" t="str">
        <f>VLOOKUP(SiparişlerTablosu[[#This Row],[İşlem Kodu]],'[1]kod-kargo'!$A:$B,2,)</f>
        <v>MNG</v>
      </c>
      <c r="G183" t="s">
        <v>261</v>
      </c>
      <c r="H183" t="s">
        <v>8</v>
      </c>
      <c r="I183" t="s">
        <v>67</v>
      </c>
      <c r="J183">
        <v>10</v>
      </c>
      <c r="K183">
        <f>INDEX([2]Ürün_Fiyatları!$A$2:$B$16,MATCH(SiparişlerTablosu[[#This Row],[Ürün]],[2]Ürün_Fiyatları!$B$1:$B$16,0),1)</f>
        <v>8740</v>
      </c>
      <c r="L183">
        <f>SiparişlerTablosu[[#This Row],[Adet]]*SiparişlerTablosu[[#This Row],[Birim Fyat]]</f>
        <v>87400</v>
      </c>
      <c r="M183" t="str">
        <f>IF(SiparişlerTablosu[[#This Row],[Toplam Tutar]]&gt;20000,"premium",IF(SiparişlerTablosu[[#This Row],[Toplam Tutar]]&gt;10000,"gold","silver"))</f>
        <v>premium</v>
      </c>
    </row>
    <row r="184" spans="1:13" x14ac:dyDescent="0.3">
      <c r="A184" s="1">
        <v>43907.335416666669</v>
      </c>
      <c r="B184" s="3">
        <v>43907</v>
      </c>
      <c r="C184" s="2">
        <v>0.3354166666666667</v>
      </c>
      <c r="D184" t="s">
        <v>10</v>
      </c>
      <c r="E184" t="s">
        <v>262</v>
      </c>
      <c r="F184" t="str">
        <f>VLOOKUP(SiparişlerTablosu[[#This Row],[İşlem Kodu]],'[1]kod-kargo'!$A:$B,2,)</f>
        <v>Yurtiçi</v>
      </c>
      <c r="G184" t="s">
        <v>139</v>
      </c>
      <c r="H184" t="s">
        <v>22</v>
      </c>
      <c r="I184" t="s">
        <v>50</v>
      </c>
      <c r="J184">
        <v>5</v>
      </c>
      <c r="K184">
        <f>INDEX([2]Ürün_Fiyatları!$A$2:$B$16,MATCH(SiparişlerTablosu[[#This Row],[Ürün]],[2]Ürün_Fiyatları!$B$1:$B$16,0),1)</f>
        <v>1240</v>
      </c>
      <c r="L184">
        <f>SiparişlerTablosu[[#This Row],[Adet]]*SiparişlerTablosu[[#This Row],[Birim Fyat]]</f>
        <v>6200</v>
      </c>
      <c r="M184" t="str">
        <f>IF(SiparişlerTablosu[[#This Row],[Toplam Tutar]]&gt;20000,"premium",IF(SiparişlerTablosu[[#This Row],[Toplam Tutar]]&gt;10000,"gold","silver"))</f>
        <v>silver</v>
      </c>
    </row>
    <row r="185" spans="1:13" x14ac:dyDescent="0.3">
      <c r="A185" s="1">
        <v>44106.838194444441</v>
      </c>
      <c r="B185" s="3">
        <v>44106</v>
      </c>
      <c r="C185" s="2">
        <v>0.83819444444444446</v>
      </c>
      <c r="D185" t="s">
        <v>10</v>
      </c>
      <c r="E185" t="s">
        <v>263</v>
      </c>
      <c r="F185" t="str">
        <f>VLOOKUP(SiparişlerTablosu[[#This Row],[İşlem Kodu]],'[1]kod-kargo'!$A:$B,2,)</f>
        <v>Yurtiçi</v>
      </c>
      <c r="G185" t="s">
        <v>264</v>
      </c>
      <c r="H185" t="s">
        <v>17</v>
      </c>
      <c r="I185" t="s">
        <v>1155</v>
      </c>
      <c r="J185">
        <v>8</v>
      </c>
      <c r="K185">
        <f>INDEX([2]Ürün_Fiyatları!$A$2:$B$16,MATCH(SiparişlerTablosu[[#This Row],[Ürün]],[2]Ürün_Fiyatları!$B$1:$B$16,0),1)</f>
        <v>620</v>
      </c>
      <c r="L185">
        <f>SiparişlerTablosu[[#This Row],[Adet]]*SiparişlerTablosu[[#This Row],[Birim Fyat]]</f>
        <v>4960</v>
      </c>
      <c r="M185" t="str">
        <f>IF(SiparişlerTablosu[[#This Row],[Toplam Tutar]]&gt;20000,"premium",IF(SiparişlerTablosu[[#This Row],[Toplam Tutar]]&gt;10000,"gold","silver"))</f>
        <v>silver</v>
      </c>
    </row>
    <row r="186" spans="1:13" x14ac:dyDescent="0.3">
      <c r="A186" s="1">
        <v>44168.849305555559</v>
      </c>
      <c r="B186" s="3">
        <v>44168</v>
      </c>
      <c r="C186" s="2">
        <v>0.84930555555555554</v>
      </c>
      <c r="D186" t="s">
        <v>92</v>
      </c>
      <c r="E186" t="s">
        <v>265</v>
      </c>
      <c r="F186" t="str">
        <f>VLOOKUP(SiparişlerTablosu[[#This Row],[İşlem Kodu]],'[1]kod-kargo'!$A:$B,2,)</f>
        <v>MNG</v>
      </c>
      <c r="G186" t="s">
        <v>1290</v>
      </c>
      <c r="H186" t="s">
        <v>31</v>
      </c>
      <c r="I186" t="s">
        <v>67</v>
      </c>
      <c r="J186">
        <v>9</v>
      </c>
      <c r="K186">
        <f>INDEX([2]Ürün_Fiyatları!$A$2:$B$16,MATCH(SiparişlerTablosu[[#This Row],[Ürün]],[2]Ürün_Fiyatları!$B$1:$B$16,0),1)</f>
        <v>8740</v>
      </c>
      <c r="L186">
        <f>SiparişlerTablosu[[#This Row],[Adet]]*SiparişlerTablosu[[#This Row],[Birim Fyat]]</f>
        <v>78660</v>
      </c>
      <c r="M186" t="str">
        <f>IF(SiparişlerTablosu[[#This Row],[Toplam Tutar]]&gt;20000,"premium",IF(SiparişlerTablosu[[#This Row],[Toplam Tutar]]&gt;10000,"gold","silver"))</f>
        <v>premium</v>
      </c>
    </row>
    <row r="187" spans="1:13" x14ac:dyDescent="0.3">
      <c r="A187" s="1">
        <v>44098.364583333336</v>
      </c>
      <c r="B187" s="3">
        <v>44098</v>
      </c>
      <c r="C187" s="2">
        <v>0.36458333333333331</v>
      </c>
      <c r="D187" t="s">
        <v>14</v>
      </c>
      <c r="E187" t="s">
        <v>266</v>
      </c>
      <c r="F187" t="str">
        <f>VLOOKUP(SiparişlerTablosu[[#This Row],[İşlem Kodu]],'[1]kod-kargo'!$A:$B,2,)</f>
        <v>Yurtiçi</v>
      </c>
      <c r="G187" t="s">
        <v>267</v>
      </c>
      <c r="H187" t="s">
        <v>1154</v>
      </c>
      <c r="I187" t="s">
        <v>36</v>
      </c>
      <c r="J187">
        <v>10</v>
      </c>
      <c r="K187">
        <f>INDEX([2]Ürün_Fiyatları!$A$2:$B$16,MATCH(SiparişlerTablosu[[#This Row],[Ürün]],[2]Ürün_Fiyatları!$B$1:$B$16,0),1)</f>
        <v>3520</v>
      </c>
      <c r="L187">
        <f>SiparişlerTablosu[[#This Row],[Adet]]*SiparişlerTablosu[[#This Row],[Birim Fyat]]</f>
        <v>35200</v>
      </c>
      <c r="M187" t="str">
        <f>IF(SiparişlerTablosu[[#This Row],[Toplam Tutar]]&gt;20000,"premium",IF(SiparişlerTablosu[[#This Row],[Toplam Tutar]]&gt;10000,"gold","silver"))</f>
        <v>premium</v>
      </c>
    </row>
    <row r="188" spans="1:13" x14ac:dyDescent="0.3">
      <c r="A188" s="1">
        <v>44092.923611111109</v>
      </c>
      <c r="B188" s="3">
        <v>44092</v>
      </c>
      <c r="C188" s="2">
        <v>0.92361111111111116</v>
      </c>
      <c r="D188" t="s">
        <v>1156</v>
      </c>
      <c r="E188" t="s">
        <v>268</v>
      </c>
      <c r="F188" t="str">
        <f>VLOOKUP(SiparişlerTablosu[[#This Row],[İşlem Kodu]],'[1]kod-kargo'!$A:$B,2,)</f>
        <v>PTT Kargo</v>
      </c>
      <c r="G188" t="s">
        <v>1291</v>
      </c>
      <c r="H188" t="s">
        <v>31</v>
      </c>
      <c r="I188" t="s">
        <v>47</v>
      </c>
      <c r="J188">
        <v>7</v>
      </c>
      <c r="K188">
        <f>INDEX([2]Ürün_Fiyatları!$A$2:$B$16,MATCH(SiparişlerTablosu[[#This Row],[Ürün]],[2]Ürün_Fiyatları!$B$1:$B$16,0),1)</f>
        <v>5600</v>
      </c>
      <c r="L188">
        <f>SiparişlerTablosu[[#This Row],[Adet]]*SiparişlerTablosu[[#This Row],[Birim Fyat]]</f>
        <v>39200</v>
      </c>
      <c r="M188" t="str">
        <f>IF(SiparişlerTablosu[[#This Row],[Toplam Tutar]]&gt;20000,"premium",IF(SiparişlerTablosu[[#This Row],[Toplam Tutar]]&gt;10000,"gold","silver"))</f>
        <v>premium</v>
      </c>
    </row>
    <row r="189" spans="1:13" x14ac:dyDescent="0.3">
      <c r="A189" s="1">
        <v>44064.398611111108</v>
      </c>
      <c r="B189" s="3">
        <v>44064</v>
      </c>
      <c r="C189" s="2">
        <v>0.39861111111111108</v>
      </c>
      <c r="D189" t="s">
        <v>1156</v>
      </c>
      <c r="E189" t="s">
        <v>269</v>
      </c>
      <c r="F189" t="str">
        <f>VLOOKUP(SiparişlerTablosu[[#This Row],[İşlem Kodu]],'[1]kod-kargo'!$A:$B,2,)</f>
        <v>PTT Kargo</v>
      </c>
      <c r="G189" t="s">
        <v>1292</v>
      </c>
      <c r="H189" t="s">
        <v>1154</v>
      </c>
      <c r="I189" t="s">
        <v>57</v>
      </c>
      <c r="J189">
        <v>5</v>
      </c>
      <c r="K189">
        <f>INDEX([2]Ürün_Fiyatları!$A$2:$B$16,MATCH(SiparişlerTablosu[[#This Row],[Ürün]],[2]Ürün_Fiyatları!$B$1:$B$16,0),1)</f>
        <v>645</v>
      </c>
      <c r="L189">
        <f>SiparişlerTablosu[[#This Row],[Adet]]*SiparişlerTablosu[[#This Row],[Birim Fyat]]</f>
        <v>3225</v>
      </c>
      <c r="M189" t="str">
        <f>IF(SiparişlerTablosu[[#This Row],[Toplam Tutar]]&gt;20000,"premium",IF(SiparişlerTablosu[[#This Row],[Toplam Tutar]]&gt;10000,"gold","silver"))</f>
        <v>silver</v>
      </c>
    </row>
    <row r="190" spans="1:13" x14ac:dyDescent="0.3">
      <c r="A190" s="1">
        <v>44130.724999999999</v>
      </c>
      <c r="B190" s="3">
        <v>44130</v>
      </c>
      <c r="C190" s="2">
        <v>0.72499999999999998</v>
      </c>
      <c r="D190" t="s">
        <v>1156</v>
      </c>
      <c r="E190" t="s">
        <v>270</v>
      </c>
      <c r="F190" t="str">
        <f>VLOOKUP(SiparişlerTablosu[[#This Row],[İşlem Kodu]],'[1]kod-kargo'!$A:$B,2,)</f>
        <v>Yurtiçi</v>
      </c>
      <c r="G190" t="s">
        <v>271</v>
      </c>
      <c r="H190" t="s">
        <v>1154</v>
      </c>
      <c r="I190" t="s">
        <v>67</v>
      </c>
      <c r="J190">
        <v>8</v>
      </c>
      <c r="K190">
        <f>INDEX([2]Ürün_Fiyatları!$A$2:$B$16,MATCH(SiparişlerTablosu[[#This Row],[Ürün]],[2]Ürün_Fiyatları!$B$1:$B$16,0),1)</f>
        <v>8740</v>
      </c>
      <c r="L190">
        <f>SiparişlerTablosu[[#This Row],[Adet]]*SiparişlerTablosu[[#This Row],[Birim Fyat]]</f>
        <v>69920</v>
      </c>
      <c r="M190" t="str">
        <f>IF(SiparişlerTablosu[[#This Row],[Toplam Tutar]]&gt;20000,"premium",IF(SiparişlerTablosu[[#This Row],[Toplam Tutar]]&gt;10000,"gold","silver"))</f>
        <v>premium</v>
      </c>
    </row>
    <row r="191" spans="1:13" x14ac:dyDescent="0.3">
      <c r="A191" s="1">
        <v>43886.368750000001</v>
      </c>
      <c r="B191" s="3">
        <v>43886</v>
      </c>
      <c r="C191" s="2">
        <v>0.36874999999999997</v>
      </c>
      <c r="D191" t="s">
        <v>14</v>
      </c>
      <c r="E191" t="s">
        <v>272</v>
      </c>
      <c r="F191" t="str">
        <f>VLOOKUP(SiparişlerTablosu[[#This Row],[İşlem Kodu]],'[1]kod-kargo'!$A:$B,2,)</f>
        <v>MNG</v>
      </c>
      <c r="G191" t="s">
        <v>1293</v>
      </c>
      <c r="H191" t="s">
        <v>17</v>
      </c>
      <c r="I191" t="s">
        <v>57</v>
      </c>
      <c r="J191">
        <v>9</v>
      </c>
      <c r="K191">
        <f>INDEX([2]Ürün_Fiyatları!$A$2:$B$16,MATCH(SiparişlerTablosu[[#This Row],[Ürün]],[2]Ürün_Fiyatları!$B$1:$B$16,0),1)</f>
        <v>645</v>
      </c>
      <c r="L191">
        <f>SiparişlerTablosu[[#This Row],[Adet]]*SiparişlerTablosu[[#This Row],[Birim Fyat]]</f>
        <v>5805</v>
      </c>
      <c r="M191" t="str">
        <f>IF(SiparişlerTablosu[[#This Row],[Toplam Tutar]]&gt;20000,"premium",IF(SiparişlerTablosu[[#This Row],[Toplam Tutar]]&gt;10000,"gold","silver"))</f>
        <v>silver</v>
      </c>
    </row>
    <row r="192" spans="1:13" x14ac:dyDescent="0.3">
      <c r="A192" s="1">
        <v>44162.854166666664</v>
      </c>
      <c r="B192" s="3">
        <v>44162</v>
      </c>
      <c r="C192" s="2">
        <v>0.85416666666666663</v>
      </c>
      <c r="D192" t="s">
        <v>14</v>
      </c>
      <c r="E192" t="s">
        <v>273</v>
      </c>
      <c r="F192" t="str">
        <f>VLOOKUP(SiparişlerTablosu[[#This Row],[İşlem Kodu]],'[1]kod-kargo'!$A:$B,2,)</f>
        <v>Yurtiçi</v>
      </c>
      <c r="G192" t="s">
        <v>1294</v>
      </c>
      <c r="H192" t="s">
        <v>12</v>
      </c>
      <c r="I192" t="s">
        <v>9</v>
      </c>
      <c r="J192">
        <v>4</v>
      </c>
      <c r="K192">
        <f>INDEX([2]Ürün_Fiyatları!$A$2:$B$16,MATCH(SiparişlerTablosu[[#This Row],[Ürün]],[2]Ürün_Fiyatları!$B$1:$B$16,0),1)</f>
        <v>25</v>
      </c>
      <c r="L192">
        <f>SiparişlerTablosu[[#This Row],[Adet]]*SiparişlerTablosu[[#This Row],[Birim Fyat]]</f>
        <v>100</v>
      </c>
      <c r="M192" t="str">
        <f>IF(SiparişlerTablosu[[#This Row],[Toplam Tutar]]&gt;20000,"premium",IF(SiparişlerTablosu[[#This Row],[Toplam Tutar]]&gt;10000,"gold","silver"))</f>
        <v>silver</v>
      </c>
    </row>
    <row r="193" spans="1:13" x14ac:dyDescent="0.3">
      <c r="A193" s="1">
        <v>43986.525000000001</v>
      </c>
      <c r="B193" s="3">
        <v>43986</v>
      </c>
      <c r="C193" s="2">
        <v>0.52500000000000002</v>
      </c>
      <c r="D193" t="s">
        <v>1156</v>
      </c>
      <c r="E193" t="s">
        <v>274</v>
      </c>
      <c r="F193" t="str">
        <f>VLOOKUP(SiparişlerTablosu[[#This Row],[İşlem Kodu]],'[1]kod-kargo'!$A:$B,2,)</f>
        <v>PTT Kargo</v>
      </c>
      <c r="G193" t="s">
        <v>1295</v>
      </c>
      <c r="H193" t="s">
        <v>22</v>
      </c>
      <c r="I193" t="s">
        <v>67</v>
      </c>
      <c r="J193">
        <v>3</v>
      </c>
      <c r="K193">
        <f>INDEX([2]Ürün_Fiyatları!$A$2:$B$16,MATCH(SiparişlerTablosu[[#This Row],[Ürün]],[2]Ürün_Fiyatları!$B$1:$B$16,0),1)</f>
        <v>8740</v>
      </c>
      <c r="L193">
        <f>SiparişlerTablosu[[#This Row],[Adet]]*SiparişlerTablosu[[#This Row],[Birim Fyat]]</f>
        <v>26220</v>
      </c>
      <c r="M193" t="str">
        <f>IF(SiparişlerTablosu[[#This Row],[Toplam Tutar]]&gt;20000,"premium",IF(SiparişlerTablosu[[#This Row],[Toplam Tutar]]&gt;10000,"gold","silver"))</f>
        <v>premium</v>
      </c>
    </row>
    <row r="194" spans="1:13" x14ac:dyDescent="0.3">
      <c r="A194" s="1">
        <v>44064.737500000003</v>
      </c>
      <c r="B194" s="3">
        <v>44064</v>
      </c>
      <c r="C194" s="2">
        <v>0.73749999999999993</v>
      </c>
      <c r="D194" t="s">
        <v>1156</v>
      </c>
      <c r="E194" t="s">
        <v>275</v>
      </c>
      <c r="F194" t="str">
        <f>VLOOKUP(SiparişlerTablosu[[#This Row],[İşlem Kodu]],'[1]kod-kargo'!$A:$B,2,)</f>
        <v>PTT Kargo</v>
      </c>
      <c r="G194" t="s">
        <v>1296</v>
      </c>
      <c r="H194" t="s">
        <v>22</v>
      </c>
      <c r="I194" t="s">
        <v>18</v>
      </c>
      <c r="J194">
        <v>10</v>
      </c>
      <c r="K194">
        <f>INDEX([2]Ürün_Fiyatları!$A$2:$B$16,MATCH(SiparişlerTablosu[[#This Row],[Ürün]],[2]Ürün_Fiyatları!$B$1:$B$16,0),1)</f>
        <v>75</v>
      </c>
      <c r="L194">
        <f>SiparişlerTablosu[[#This Row],[Adet]]*SiparişlerTablosu[[#This Row],[Birim Fyat]]</f>
        <v>750</v>
      </c>
      <c r="M194" t="str">
        <f>IF(SiparişlerTablosu[[#This Row],[Toplam Tutar]]&gt;20000,"premium",IF(SiparişlerTablosu[[#This Row],[Toplam Tutar]]&gt;10000,"gold","silver"))</f>
        <v>silver</v>
      </c>
    </row>
    <row r="195" spans="1:13" x14ac:dyDescent="0.3">
      <c r="A195" s="1">
        <v>43930.804861111108</v>
      </c>
      <c r="B195" s="3">
        <v>43930</v>
      </c>
      <c r="C195" s="2">
        <v>0.80486111111111114</v>
      </c>
      <c r="D195" t="s">
        <v>14</v>
      </c>
      <c r="E195" t="s">
        <v>276</v>
      </c>
      <c r="F195" t="str">
        <f>VLOOKUP(SiparişlerTablosu[[#This Row],[İşlem Kodu]],'[1]kod-kargo'!$A:$B,2,)</f>
        <v>PTT Kargo</v>
      </c>
      <c r="G195" t="s">
        <v>277</v>
      </c>
      <c r="H195" t="s">
        <v>44</v>
      </c>
      <c r="I195" t="s">
        <v>67</v>
      </c>
      <c r="J195">
        <v>5</v>
      </c>
      <c r="K195">
        <f>INDEX([2]Ürün_Fiyatları!$A$2:$B$16,MATCH(SiparişlerTablosu[[#This Row],[Ürün]],[2]Ürün_Fiyatları!$B$1:$B$16,0),1)</f>
        <v>8740</v>
      </c>
      <c r="L195">
        <f>SiparişlerTablosu[[#This Row],[Adet]]*SiparişlerTablosu[[#This Row],[Birim Fyat]]</f>
        <v>43700</v>
      </c>
      <c r="M195" t="str">
        <f>IF(SiparişlerTablosu[[#This Row],[Toplam Tutar]]&gt;20000,"premium",IF(SiparişlerTablosu[[#This Row],[Toplam Tutar]]&gt;10000,"gold","silver"))</f>
        <v>premium</v>
      </c>
    </row>
    <row r="196" spans="1:13" x14ac:dyDescent="0.3">
      <c r="A196" s="1">
        <v>44084.796527777777</v>
      </c>
      <c r="B196" s="3">
        <v>44084</v>
      </c>
      <c r="C196" s="2">
        <v>0.79652777777777783</v>
      </c>
      <c r="D196" t="s">
        <v>14</v>
      </c>
      <c r="E196" t="s">
        <v>278</v>
      </c>
      <c r="F196" t="str">
        <f>VLOOKUP(SiparişlerTablosu[[#This Row],[İşlem Kodu]],'[1]kod-kargo'!$A:$B,2,)</f>
        <v>MNG</v>
      </c>
      <c r="G196" t="s">
        <v>1297</v>
      </c>
      <c r="H196" t="s">
        <v>22</v>
      </c>
      <c r="I196" t="s">
        <v>57</v>
      </c>
      <c r="J196">
        <v>10</v>
      </c>
      <c r="K196">
        <f>INDEX([2]Ürün_Fiyatları!$A$2:$B$16,MATCH(SiparişlerTablosu[[#This Row],[Ürün]],[2]Ürün_Fiyatları!$B$1:$B$16,0),1)</f>
        <v>645</v>
      </c>
      <c r="L196">
        <f>SiparişlerTablosu[[#This Row],[Adet]]*SiparişlerTablosu[[#This Row],[Birim Fyat]]</f>
        <v>6450</v>
      </c>
      <c r="M196" t="str">
        <f>IF(SiparişlerTablosu[[#This Row],[Toplam Tutar]]&gt;20000,"premium",IF(SiparişlerTablosu[[#This Row],[Toplam Tutar]]&gt;10000,"gold","silver"))</f>
        <v>silver</v>
      </c>
    </row>
    <row r="197" spans="1:13" x14ac:dyDescent="0.3">
      <c r="A197" s="1">
        <v>43841.459722222222</v>
      </c>
      <c r="B197" s="3">
        <v>43841</v>
      </c>
      <c r="C197" s="2">
        <v>0.4597222222222222</v>
      </c>
      <c r="D197" t="s">
        <v>10</v>
      </c>
      <c r="E197" t="s">
        <v>279</v>
      </c>
      <c r="F197" t="str">
        <f>VLOOKUP(SiparişlerTablosu[[#This Row],[İşlem Kodu]],'[1]kod-kargo'!$A:$B,2,)</f>
        <v>MNG</v>
      </c>
      <c r="G197" t="s">
        <v>1298</v>
      </c>
      <c r="H197" t="s">
        <v>8</v>
      </c>
      <c r="I197" t="s">
        <v>39</v>
      </c>
      <c r="J197">
        <v>4</v>
      </c>
      <c r="K197">
        <f>INDEX([2]Ürün_Fiyatları!$A$2:$B$16,MATCH(SiparişlerTablosu[[#This Row],[Ürün]],[2]Ürün_Fiyatları!$B$1:$B$16,0),1)</f>
        <v>230</v>
      </c>
      <c r="L197">
        <f>SiparişlerTablosu[[#This Row],[Adet]]*SiparişlerTablosu[[#This Row],[Birim Fyat]]</f>
        <v>920</v>
      </c>
      <c r="M197" t="str">
        <f>IF(SiparişlerTablosu[[#This Row],[Toplam Tutar]]&gt;20000,"premium",IF(SiparişlerTablosu[[#This Row],[Toplam Tutar]]&gt;10000,"gold","silver"))</f>
        <v>silver</v>
      </c>
    </row>
    <row r="198" spans="1:13" x14ac:dyDescent="0.3">
      <c r="A198" s="1">
        <v>43838.394444444442</v>
      </c>
      <c r="B198" s="3">
        <v>43838</v>
      </c>
      <c r="C198" s="2">
        <v>0.39444444444444443</v>
      </c>
      <c r="D198" t="s">
        <v>1156</v>
      </c>
      <c r="E198" t="s">
        <v>280</v>
      </c>
      <c r="F198" t="str">
        <f>VLOOKUP(SiparişlerTablosu[[#This Row],[İşlem Kodu]],'[1]kod-kargo'!$A:$B,2,)</f>
        <v>MNG</v>
      </c>
      <c r="G198" t="s">
        <v>1299</v>
      </c>
      <c r="H198" t="s">
        <v>31</v>
      </c>
      <c r="I198" t="s">
        <v>18</v>
      </c>
      <c r="J198">
        <v>8</v>
      </c>
      <c r="K198">
        <f>INDEX([2]Ürün_Fiyatları!$A$2:$B$16,MATCH(SiparişlerTablosu[[#This Row],[Ürün]],[2]Ürün_Fiyatları!$B$1:$B$16,0),1)</f>
        <v>75</v>
      </c>
      <c r="L198">
        <f>SiparişlerTablosu[[#This Row],[Adet]]*SiparişlerTablosu[[#This Row],[Birim Fyat]]</f>
        <v>600</v>
      </c>
      <c r="M198" t="str">
        <f>IF(SiparişlerTablosu[[#This Row],[Toplam Tutar]]&gt;20000,"premium",IF(SiparişlerTablosu[[#This Row],[Toplam Tutar]]&gt;10000,"gold","silver"))</f>
        <v>silver</v>
      </c>
    </row>
    <row r="199" spans="1:13" x14ac:dyDescent="0.3">
      <c r="A199" s="1">
        <v>43911.696527777778</v>
      </c>
      <c r="B199" s="3">
        <v>43911</v>
      </c>
      <c r="C199" s="2">
        <v>0.69652777777777775</v>
      </c>
      <c r="D199" t="s">
        <v>14</v>
      </c>
      <c r="E199" t="s">
        <v>281</v>
      </c>
      <c r="F199" t="str">
        <f>VLOOKUP(SiparişlerTablosu[[#This Row],[İşlem Kodu]],'[1]kod-kargo'!$A:$B,2,)</f>
        <v>PTT Kargo</v>
      </c>
      <c r="G199" t="s">
        <v>1300</v>
      </c>
      <c r="H199" t="s">
        <v>8</v>
      </c>
      <c r="I199" t="s">
        <v>24</v>
      </c>
      <c r="J199">
        <v>5</v>
      </c>
      <c r="K199">
        <f>INDEX([2]Ürün_Fiyatları!$A$2:$B$16,MATCH(SiparişlerTablosu[[#This Row],[Ürün]],[2]Ürün_Fiyatları!$B$1:$B$16,0),1)</f>
        <v>950</v>
      </c>
      <c r="L199">
        <f>SiparişlerTablosu[[#This Row],[Adet]]*SiparişlerTablosu[[#This Row],[Birim Fyat]]</f>
        <v>4750</v>
      </c>
      <c r="M199" t="str">
        <f>IF(SiparişlerTablosu[[#This Row],[Toplam Tutar]]&gt;20000,"premium",IF(SiparişlerTablosu[[#This Row],[Toplam Tutar]]&gt;10000,"gold","silver"))</f>
        <v>silver</v>
      </c>
    </row>
    <row r="200" spans="1:13" x14ac:dyDescent="0.3">
      <c r="A200" s="1">
        <v>43885.913888888892</v>
      </c>
      <c r="B200" s="3">
        <v>43885</v>
      </c>
      <c r="C200" s="2">
        <v>0.91388888888888886</v>
      </c>
      <c r="D200" t="s">
        <v>10</v>
      </c>
      <c r="E200" t="s">
        <v>282</v>
      </c>
      <c r="F200" t="str">
        <f>VLOOKUP(SiparişlerTablosu[[#This Row],[İşlem Kodu]],'[1]kod-kargo'!$A:$B,2,)</f>
        <v>Yurtiçi</v>
      </c>
      <c r="G200" t="s">
        <v>1301</v>
      </c>
      <c r="H200" t="s">
        <v>44</v>
      </c>
      <c r="I200" t="s">
        <v>67</v>
      </c>
      <c r="J200">
        <v>8</v>
      </c>
      <c r="K200">
        <f>INDEX([2]Ürün_Fiyatları!$A$2:$B$16,MATCH(SiparişlerTablosu[[#This Row],[Ürün]],[2]Ürün_Fiyatları!$B$1:$B$16,0),1)</f>
        <v>8740</v>
      </c>
      <c r="L200">
        <f>SiparişlerTablosu[[#This Row],[Adet]]*SiparişlerTablosu[[#This Row],[Birim Fyat]]</f>
        <v>69920</v>
      </c>
      <c r="M200" t="str">
        <f>IF(SiparişlerTablosu[[#This Row],[Toplam Tutar]]&gt;20000,"premium",IF(SiparişlerTablosu[[#This Row],[Toplam Tutar]]&gt;10000,"gold","silver"))</f>
        <v>premium</v>
      </c>
    </row>
    <row r="201" spans="1:13" x14ac:dyDescent="0.3">
      <c r="A201" s="1">
        <v>44035.493055555555</v>
      </c>
      <c r="B201" s="3">
        <v>44035</v>
      </c>
      <c r="C201" s="2">
        <v>0.49305555555555558</v>
      </c>
      <c r="D201" t="s">
        <v>10</v>
      </c>
      <c r="E201" t="s">
        <v>283</v>
      </c>
      <c r="F201" t="str">
        <f>VLOOKUP(SiparişlerTablosu[[#This Row],[İşlem Kodu]],'[1]kod-kargo'!$A:$B,2,)</f>
        <v>PTT Kargo</v>
      </c>
      <c r="G201" t="s">
        <v>1302</v>
      </c>
      <c r="H201" t="s">
        <v>12</v>
      </c>
      <c r="I201" t="s">
        <v>20</v>
      </c>
      <c r="J201">
        <v>8</v>
      </c>
      <c r="K201">
        <f>INDEX([2]Ürün_Fiyatları!$A$2:$B$16,MATCH(SiparişlerTablosu[[#This Row],[Ürün]],[2]Ürün_Fiyatları!$B$1:$B$16,0),1)</f>
        <v>850</v>
      </c>
      <c r="L201">
        <f>SiparişlerTablosu[[#This Row],[Adet]]*SiparişlerTablosu[[#This Row],[Birim Fyat]]</f>
        <v>6800</v>
      </c>
      <c r="M201" t="str">
        <f>IF(SiparişlerTablosu[[#This Row],[Toplam Tutar]]&gt;20000,"premium",IF(SiparişlerTablosu[[#This Row],[Toplam Tutar]]&gt;10000,"gold","silver"))</f>
        <v>silver</v>
      </c>
    </row>
    <row r="202" spans="1:13" x14ac:dyDescent="0.3">
      <c r="A202" s="1">
        <v>43874.486805555556</v>
      </c>
      <c r="B202" s="3">
        <v>43874</v>
      </c>
      <c r="C202" s="2">
        <v>0.48680555555555555</v>
      </c>
      <c r="D202" t="s">
        <v>10</v>
      </c>
      <c r="E202" t="s">
        <v>284</v>
      </c>
      <c r="F202" t="str">
        <f>VLOOKUP(SiparişlerTablosu[[#This Row],[İşlem Kodu]],'[1]kod-kargo'!$A:$B,2,)</f>
        <v>Yurtiçi</v>
      </c>
      <c r="G202" t="s">
        <v>1303</v>
      </c>
      <c r="H202" t="s">
        <v>17</v>
      </c>
      <c r="I202" t="s">
        <v>20</v>
      </c>
      <c r="J202">
        <v>4</v>
      </c>
      <c r="K202">
        <f>INDEX([2]Ürün_Fiyatları!$A$2:$B$16,MATCH(SiparişlerTablosu[[#This Row],[Ürün]],[2]Ürün_Fiyatları!$B$1:$B$16,0),1)</f>
        <v>850</v>
      </c>
      <c r="L202">
        <f>SiparişlerTablosu[[#This Row],[Adet]]*SiparişlerTablosu[[#This Row],[Birim Fyat]]</f>
        <v>3400</v>
      </c>
      <c r="M202" t="str">
        <f>IF(SiparişlerTablosu[[#This Row],[Toplam Tutar]]&gt;20000,"premium",IF(SiparişlerTablosu[[#This Row],[Toplam Tutar]]&gt;10000,"gold","silver"))</f>
        <v>silver</v>
      </c>
    </row>
    <row r="203" spans="1:13" x14ac:dyDescent="0.3">
      <c r="A203" s="1">
        <v>44039.9</v>
      </c>
      <c r="B203" s="3">
        <v>44039</v>
      </c>
      <c r="C203" s="2">
        <v>0.9</v>
      </c>
      <c r="D203" t="s">
        <v>1156</v>
      </c>
      <c r="E203" t="s">
        <v>285</v>
      </c>
      <c r="F203" t="str">
        <f>VLOOKUP(SiparişlerTablosu[[#This Row],[İşlem Kodu]],'[1]kod-kargo'!$A:$B,2,)</f>
        <v>Yurtiçi</v>
      </c>
      <c r="G203" t="s">
        <v>286</v>
      </c>
      <c r="H203" t="s">
        <v>44</v>
      </c>
      <c r="I203" t="s">
        <v>26</v>
      </c>
      <c r="J203">
        <v>4</v>
      </c>
      <c r="K203">
        <f>INDEX([2]Ürün_Fiyatları!$A$2:$B$16,MATCH(SiparişlerTablosu[[#This Row],[Ürün]],[2]Ürün_Fiyatları!$B$1:$B$16,0),1)</f>
        <v>2400</v>
      </c>
      <c r="L203">
        <f>SiparişlerTablosu[[#This Row],[Adet]]*SiparişlerTablosu[[#This Row],[Birim Fyat]]</f>
        <v>9600</v>
      </c>
      <c r="M203" t="str">
        <f>IF(SiparişlerTablosu[[#This Row],[Toplam Tutar]]&gt;20000,"premium",IF(SiparişlerTablosu[[#This Row],[Toplam Tutar]]&gt;10000,"gold","silver"))</f>
        <v>silver</v>
      </c>
    </row>
    <row r="204" spans="1:13" x14ac:dyDescent="0.3">
      <c r="A204" s="1">
        <v>44099.54583333333</v>
      </c>
      <c r="B204" s="3">
        <v>44099</v>
      </c>
      <c r="C204" s="2">
        <v>0.54583333333333328</v>
      </c>
      <c r="D204" t="s">
        <v>10</v>
      </c>
      <c r="E204" t="s">
        <v>287</v>
      </c>
      <c r="F204" t="str">
        <f>VLOOKUP(SiparişlerTablosu[[#This Row],[İşlem Kodu]],'[1]kod-kargo'!$A:$B,2,)</f>
        <v>MNG</v>
      </c>
      <c r="G204" t="s">
        <v>1304</v>
      </c>
      <c r="H204" t="s">
        <v>17</v>
      </c>
      <c r="I204" t="s">
        <v>24</v>
      </c>
      <c r="J204">
        <v>7</v>
      </c>
      <c r="K204">
        <f>INDEX([2]Ürün_Fiyatları!$A$2:$B$16,MATCH(SiparişlerTablosu[[#This Row],[Ürün]],[2]Ürün_Fiyatları!$B$1:$B$16,0),1)</f>
        <v>950</v>
      </c>
      <c r="L204">
        <f>SiparişlerTablosu[[#This Row],[Adet]]*SiparişlerTablosu[[#This Row],[Birim Fyat]]</f>
        <v>6650</v>
      </c>
      <c r="M204" t="str">
        <f>IF(SiparişlerTablosu[[#This Row],[Toplam Tutar]]&gt;20000,"premium",IF(SiparişlerTablosu[[#This Row],[Toplam Tutar]]&gt;10000,"gold","silver"))</f>
        <v>silver</v>
      </c>
    </row>
    <row r="205" spans="1:13" x14ac:dyDescent="0.3">
      <c r="A205" s="1">
        <v>43977.914583333331</v>
      </c>
      <c r="B205" s="3">
        <v>43977</v>
      </c>
      <c r="C205" s="2">
        <v>0.9145833333333333</v>
      </c>
      <c r="D205" t="s">
        <v>10</v>
      </c>
      <c r="E205" t="s">
        <v>288</v>
      </c>
      <c r="F205" t="str">
        <f>VLOOKUP(SiparişlerTablosu[[#This Row],[İşlem Kodu]],'[1]kod-kargo'!$A:$B,2,)</f>
        <v>Yurtiçi</v>
      </c>
      <c r="G205" t="s">
        <v>1305</v>
      </c>
      <c r="H205" t="s">
        <v>38</v>
      </c>
      <c r="I205" t="s">
        <v>57</v>
      </c>
      <c r="J205">
        <v>7</v>
      </c>
      <c r="K205">
        <f>INDEX([2]Ürün_Fiyatları!$A$2:$B$16,MATCH(SiparişlerTablosu[[#This Row],[Ürün]],[2]Ürün_Fiyatları!$B$1:$B$16,0),1)</f>
        <v>645</v>
      </c>
      <c r="L205">
        <f>SiparişlerTablosu[[#This Row],[Adet]]*SiparişlerTablosu[[#This Row],[Birim Fyat]]</f>
        <v>4515</v>
      </c>
      <c r="M205" t="str">
        <f>IF(SiparişlerTablosu[[#This Row],[Toplam Tutar]]&gt;20000,"premium",IF(SiparişlerTablosu[[#This Row],[Toplam Tutar]]&gt;10000,"gold","silver"))</f>
        <v>silver</v>
      </c>
    </row>
    <row r="206" spans="1:13" x14ac:dyDescent="0.3">
      <c r="A206" s="1">
        <v>43960.681944444441</v>
      </c>
      <c r="B206" s="3">
        <v>43960</v>
      </c>
      <c r="C206" s="2">
        <v>0.68194444444444446</v>
      </c>
      <c r="D206" t="s">
        <v>1156</v>
      </c>
      <c r="E206" t="s">
        <v>289</v>
      </c>
      <c r="F206" t="str">
        <f>VLOOKUP(SiparişlerTablosu[[#This Row],[İşlem Kodu]],'[1]kod-kargo'!$A:$B,2,)</f>
        <v>Yurtiçi</v>
      </c>
      <c r="G206" t="s">
        <v>1306</v>
      </c>
      <c r="H206" t="s">
        <v>31</v>
      </c>
      <c r="I206" t="s">
        <v>13</v>
      </c>
      <c r="J206">
        <v>5</v>
      </c>
      <c r="K206">
        <f>INDEX([2]Ürün_Fiyatları!$A$2:$B$16,MATCH(SiparişlerTablosu[[#This Row],[Ürün]],[2]Ürün_Fiyatları!$B$1:$B$16,0),1)</f>
        <v>36</v>
      </c>
      <c r="L206">
        <f>SiparişlerTablosu[[#This Row],[Adet]]*SiparişlerTablosu[[#This Row],[Birim Fyat]]</f>
        <v>180</v>
      </c>
      <c r="M206" t="str">
        <f>IF(SiparişlerTablosu[[#This Row],[Toplam Tutar]]&gt;20000,"premium",IF(SiparişlerTablosu[[#This Row],[Toplam Tutar]]&gt;10000,"gold","silver"))</f>
        <v>silver</v>
      </c>
    </row>
    <row r="207" spans="1:13" x14ac:dyDescent="0.3">
      <c r="A207" s="1">
        <v>43990.716666666667</v>
      </c>
      <c r="B207" s="3">
        <v>43990</v>
      </c>
      <c r="C207" s="2">
        <v>0.71666666666666667</v>
      </c>
      <c r="D207" t="s">
        <v>1156</v>
      </c>
      <c r="E207" t="s">
        <v>290</v>
      </c>
      <c r="F207" t="str">
        <f>VLOOKUP(SiparişlerTablosu[[#This Row],[İşlem Kodu]],'[1]kod-kargo'!$A:$B,2,)</f>
        <v>Yurtiçi</v>
      </c>
      <c r="G207" t="s">
        <v>291</v>
      </c>
      <c r="H207" t="s">
        <v>38</v>
      </c>
      <c r="I207" t="s">
        <v>24</v>
      </c>
      <c r="J207">
        <v>8</v>
      </c>
      <c r="K207">
        <f>INDEX([2]Ürün_Fiyatları!$A$2:$B$16,MATCH(SiparişlerTablosu[[#This Row],[Ürün]],[2]Ürün_Fiyatları!$B$1:$B$16,0),1)</f>
        <v>950</v>
      </c>
      <c r="L207">
        <f>SiparişlerTablosu[[#This Row],[Adet]]*SiparişlerTablosu[[#This Row],[Birim Fyat]]</f>
        <v>7600</v>
      </c>
      <c r="M207" t="str">
        <f>IF(SiparişlerTablosu[[#This Row],[Toplam Tutar]]&gt;20000,"premium",IF(SiparişlerTablosu[[#This Row],[Toplam Tutar]]&gt;10000,"gold","silver"))</f>
        <v>silver</v>
      </c>
    </row>
    <row r="208" spans="1:13" x14ac:dyDescent="0.3">
      <c r="A208" s="1">
        <v>44005.412499999999</v>
      </c>
      <c r="B208" s="3">
        <v>44005</v>
      </c>
      <c r="C208" s="2">
        <v>0.41250000000000003</v>
      </c>
      <c r="D208" t="s">
        <v>10</v>
      </c>
      <c r="E208" t="s">
        <v>292</v>
      </c>
      <c r="F208" t="str">
        <f>VLOOKUP(SiparişlerTablosu[[#This Row],[İşlem Kodu]],'[1]kod-kargo'!$A:$B,2,)</f>
        <v>PTT Kargo</v>
      </c>
      <c r="G208" t="s">
        <v>1307</v>
      </c>
      <c r="H208" t="s">
        <v>8</v>
      </c>
      <c r="I208" t="s">
        <v>57</v>
      </c>
      <c r="J208">
        <v>5</v>
      </c>
      <c r="K208">
        <f>INDEX([2]Ürün_Fiyatları!$A$2:$B$16,MATCH(SiparişlerTablosu[[#This Row],[Ürün]],[2]Ürün_Fiyatları!$B$1:$B$16,0),1)</f>
        <v>645</v>
      </c>
      <c r="L208">
        <f>SiparişlerTablosu[[#This Row],[Adet]]*SiparişlerTablosu[[#This Row],[Birim Fyat]]</f>
        <v>3225</v>
      </c>
      <c r="M208" t="str">
        <f>IF(SiparişlerTablosu[[#This Row],[Toplam Tutar]]&gt;20000,"premium",IF(SiparişlerTablosu[[#This Row],[Toplam Tutar]]&gt;10000,"gold","silver"))</f>
        <v>silver</v>
      </c>
    </row>
    <row r="209" spans="1:13" x14ac:dyDescent="0.3">
      <c r="A209" s="1">
        <v>43988.551388888889</v>
      </c>
      <c r="B209" s="3">
        <v>43988</v>
      </c>
      <c r="C209" s="2">
        <v>0.55138888888888882</v>
      </c>
      <c r="D209" t="s">
        <v>1156</v>
      </c>
      <c r="E209" t="s">
        <v>293</v>
      </c>
      <c r="F209" t="str">
        <f>VLOOKUP(SiparişlerTablosu[[#This Row],[İşlem Kodu]],'[1]kod-kargo'!$A:$B,2,)</f>
        <v>MNG</v>
      </c>
      <c r="G209" t="s">
        <v>1308</v>
      </c>
      <c r="H209" t="s">
        <v>22</v>
      </c>
      <c r="I209" t="s">
        <v>67</v>
      </c>
      <c r="J209">
        <v>9</v>
      </c>
      <c r="K209">
        <f>INDEX([2]Ürün_Fiyatları!$A$2:$B$16,MATCH(SiparişlerTablosu[[#This Row],[Ürün]],[2]Ürün_Fiyatları!$B$1:$B$16,0),1)</f>
        <v>8740</v>
      </c>
      <c r="L209">
        <f>SiparişlerTablosu[[#This Row],[Adet]]*SiparişlerTablosu[[#This Row],[Birim Fyat]]</f>
        <v>78660</v>
      </c>
      <c r="M209" t="str">
        <f>IF(SiparişlerTablosu[[#This Row],[Toplam Tutar]]&gt;20000,"premium",IF(SiparişlerTablosu[[#This Row],[Toplam Tutar]]&gt;10000,"gold","silver"))</f>
        <v>premium</v>
      </c>
    </row>
    <row r="210" spans="1:13" x14ac:dyDescent="0.3">
      <c r="A210" s="1">
        <v>43936.728472222225</v>
      </c>
      <c r="B210" s="3">
        <v>43936</v>
      </c>
      <c r="C210" s="2">
        <v>0.7284722222222223</v>
      </c>
      <c r="D210" t="s">
        <v>1156</v>
      </c>
      <c r="E210" t="s">
        <v>294</v>
      </c>
      <c r="F210" t="str">
        <f>VLOOKUP(SiparişlerTablosu[[#This Row],[İşlem Kodu]],'[1]kod-kargo'!$A:$B,2,)</f>
        <v>MNG</v>
      </c>
      <c r="G210" t="s">
        <v>295</v>
      </c>
      <c r="H210" t="s">
        <v>38</v>
      </c>
      <c r="I210" t="s">
        <v>24</v>
      </c>
      <c r="J210">
        <v>10</v>
      </c>
      <c r="K210">
        <f>INDEX([2]Ürün_Fiyatları!$A$2:$B$16,MATCH(SiparişlerTablosu[[#This Row],[Ürün]],[2]Ürün_Fiyatları!$B$1:$B$16,0),1)</f>
        <v>950</v>
      </c>
      <c r="L210">
        <f>SiparişlerTablosu[[#This Row],[Adet]]*SiparişlerTablosu[[#This Row],[Birim Fyat]]</f>
        <v>9500</v>
      </c>
      <c r="M210" t="str">
        <f>IF(SiparişlerTablosu[[#This Row],[Toplam Tutar]]&gt;20000,"premium",IF(SiparişlerTablosu[[#This Row],[Toplam Tutar]]&gt;10000,"gold","silver"))</f>
        <v>silver</v>
      </c>
    </row>
    <row r="211" spans="1:13" x14ac:dyDescent="0.3">
      <c r="A211" s="1">
        <v>44077.637499999997</v>
      </c>
      <c r="B211" s="3">
        <v>44077</v>
      </c>
      <c r="C211" s="2">
        <v>0.63750000000000007</v>
      </c>
      <c r="D211" t="s">
        <v>1156</v>
      </c>
      <c r="E211" t="s">
        <v>296</v>
      </c>
      <c r="F211" t="str">
        <f>VLOOKUP(SiparişlerTablosu[[#This Row],[İşlem Kodu]],'[1]kod-kargo'!$A:$B,2,)</f>
        <v>MNG</v>
      </c>
      <c r="G211" t="s">
        <v>1309</v>
      </c>
      <c r="H211" t="s">
        <v>22</v>
      </c>
      <c r="I211" t="s">
        <v>67</v>
      </c>
      <c r="J211">
        <v>9</v>
      </c>
      <c r="K211">
        <f>INDEX([2]Ürün_Fiyatları!$A$2:$B$16,MATCH(SiparişlerTablosu[[#This Row],[Ürün]],[2]Ürün_Fiyatları!$B$1:$B$16,0),1)</f>
        <v>8740</v>
      </c>
      <c r="L211">
        <f>SiparişlerTablosu[[#This Row],[Adet]]*SiparişlerTablosu[[#This Row],[Birim Fyat]]</f>
        <v>78660</v>
      </c>
      <c r="M211" t="str">
        <f>IF(SiparişlerTablosu[[#This Row],[Toplam Tutar]]&gt;20000,"premium",IF(SiparişlerTablosu[[#This Row],[Toplam Tutar]]&gt;10000,"gold","silver"))</f>
        <v>premium</v>
      </c>
    </row>
    <row r="212" spans="1:13" x14ac:dyDescent="0.3">
      <c r="A212" s="1">
        <v>43874.438194444447</v>
      </c>
      <c r="B212" s="3">
        <v>43874</v>
      </c>
      <c r="C212" s="2">
        <v>0.4381944444444445</v>
      </c>
      <c r="D212" t="s">
        <v>92</v>
      </c>
      <c r="E212" t="s">
        <v>297</v>
      </c>
      <c r="F212" t="str">
        <f>VLOOKUP(SiparişlerTablosu[[#This Row],[İşlem Kodu]],'[1]kod-kargo'!$A:$B,2,)</f>
        <v>MNG</v>
      </c>
      <c r="G212" t="s">
        <v>1310</v>
      </c>
      <c r="H212" t="s">
        <v>22</v>
      </c>
      <c r="I212" t="s">
        <v>18</v>
      </c>
      <c r="J212">
        <v>7</v>
      </c>
      <c r="K212">
        <f>INDEX([2]Ürün_Fiyatları!$A$2:$B$16,MATCH(SiparişlerTablosu[[#This Row],[Ürün]],[2]Ürün_Fiyatları!$B$1:$B$16,0),1)</f>
        <v>75</v>
      </c>
      <c r="L212">
        <f>SiparişlerTablosu[[#This Row],[Adet]]*SiparişlerTablosu[[#This Row],[Birim Fyat]]</f>
        <v>525</v>
      </c>
      <c r="M212" t="str">
        <f>IF(SiparişlerTablosu[[#This Row],[Toplam Tutar]]&gt;20000,"premium",IF(SiparişlerTablosu[[#This Row],[Toplam Tutar]]&gt;10000,"gold","silver"))</f>
        <v>silver</v>
      </c>
    </row>
    <row r="213" spans="1:13" x14ac:dyDescent="0.3">
      <c r="A213" s="1">
        <v>44140.504861111112</v>
      </c>
      <c r="B213" s="3">
        <v>44140</v>
      </c>
      <c r="C213" s="2">
        <v>0.50486111111111109</v>
      </c>
      <c r="D213" t="s">
        <v>1156</v>
      </c>
      <c r="E213" t="s">
        <v>298</v>
      </c>
      <c r="F213" t="str">
        <f>VLOOKUP(SiparişlerTablosu[[#This Row],[İşlem Kodu]],'[1]kod-kargo'!$A:$B,2,)</f>
        <v>PTT Kargo</v>
      </c>
      <c r="G213" t="s">
        <v>1311</v>
      </c>
      <c r="H213" t="s">
        <v>44</v>
      </c>
      <c r="I213" t="s">
        <v>20</v>
      </c>
      <c r="J213">
        <v>8</v>
      </c>
      <c r="K213">
        <f>INDEX([2]Ürün_Fiyatları!$A$2:$B$16,MATCH(SiparişlerTablosu[[#This Row],[Ürün]],[2]Ürün_Fiyatları!$B$1:$B$16,0),1)</f>
        <v>850</v>
      </c>
      <c r="L213">
        <f>SiparişlerTablosu[[#This Row],[Adet]]*SiparişlerTablosu[[#This Row],[Birim Fyat]]</f>
        <v>6800</v>
      </c>
      <c r="M213" t="str">
        <f>IF(SiparişlerTablosu[[#This Row],[Toplam Tutar]]&gt;20000,"premium",IF(SiparişlerTablosu[[#This Row],[Toplam Tutar]]&gt;10000,"gold","silver"))</f>
        <v>silver</v>
      </c>
    </row>
    <row r="214" spans="1:13" x14ac:dyDescent="0.3">
      <c r="A214" s="1">
        <v>43905.352777777778</v>
      </c>
      <c r="B214" s="3">
        <v>43905</v>
      </c>
      <c r="C214" s="2">
        <v>0.3527777777777778</v>
      </c>
      <c r="D214" t="s">
        <v>1156</v>
      </c>
      <c r="E214" t="s">
        <v>299</v>
      </c>
      <c r="F214" t="str">
        <f>VLOOKUP(SiparişlerTablosu[[#This Row],[İşlem Kodu]],'[1]kod-kargo'!$A:$B,2,)</f>
        <v>MNG</v>
      </c>
      <c r="G214" t="s">
        <v>300</v>
      </c>
      <c r="H214" t="s">
        <v>31</v>
      </c>
      <c r="I214" t="s">
        <v>13</v>
      </c>
      <c r="J214">
        <v>9</v>
      </c>
      <c r="K214">
        <f>INDEX([2]Ürün_Fiyatları!$A$2:$B$16,MATCH(SiparişlerTablosu[[#This Row],[Ürün]],[2]Ürün_Fiyatları!$B$1:$B$16,0),1)</f>
        <v>36</v>
      </c>
      <c r="L214">
        <f>SiparişlerTablosu[[#This Row],[Adet]]*SiparişlerTablosu[[#This Row],[Birim Fyat]]</f>
        <v>324</v>
      </c>
      <c r="M214" t="str">
        <f>IF(SiparişlerTablosu[[#This Row],[Toplam Tutar]]&gt;20000,"premium",IF(SiparişlerTablosu[[#This Row],[Toplam Tutar]]&gt;10000,"gold","silver"))</f>
        <v>silver</v>
      </c>
    </row>
    <row r="215" spans="1:13" x14ac:dyDescent="0.3">
      <c r="A215" s="1">
        <v>43936.880555555559</v>
      </c>
      <c r="B215" s="3">
        <v>43936</v>
      </c>
      <c r="C215" s="2">
        <v>0.88055555555555554</v>
      </c>
      <c r="D215" t="s">
        <v>1156</v>
      </c>
      <c r="E215" t="s">
        <v>301</v>
      </c>
      <c r="F215" t="str">
        <f>VLOOKUP(SiparişlerTablosu[[#This Row],[İşlem Kodu]],'[1]kod-kargo'!$A:$B,2,)</f>
        <v>PTT Kargo</v>
      </c>
      <c r="G215" t="s">
        <v>1312</v>
      </c>
      <c r="H215" t="s">
        <v>44</v>
      </c>
      <c r="I215" t="s">
        <v>50</v>
      </c>
      <c r="J215">
        <v>8</v>
      </c>
      <c r="K215">
        <f>INDEX([2]Ürün_Fiyatları!$A$2:$B$16,MATCH(SiparişlerTablosu[[#This Row],[Ürün]],[2]Ürün_Fiyatları!$B$1:$B$16,0),1)</f>
        <v>1240</v>
      </c>
      <c r="L215">
        <f>SiparişlerTablosu[[#This Row],[Adet]]*SiparişlerTablosu[[#This Row],[Birim Fyat]]</f>
        <v>9920</v>
      </c>
      <c r="M215" t="str">
        <f>IF(SiparişlerTablosu[[#This Row],[Toplam Tutar]]&gt;20000,"premium",IF(SiparişlerTablosu[[#This Row],[Toplam Tutar]]&gt;10000,"gold","silver"))</f>
        <v>silver</v>
      </c>
    </row>
    <row r="216" spans="1:13" x14ac:dyDescent="0.3">
      <c r="A216" s="1">
        <v>44153.363888888889</v>
      </c>
      <c r="B216" s="3">
        <v>44153</v>
      </c>
      <c r="C216" s="2">
        <v>0.36388888888888887</v>
      </c>
      <c r="D216" t="s">
        <v>14</v>
      </c>
      <c r="E216" t="s">
        <v>302</v>
      </c>
      <c r="F216" t="str">
        <f>VLOOKUP(SiparişlerTablosu[[#This Row],[İşlem Kodu]],'[1]kod-kargo'!$A:$B,2,)</f>
        <v>MNG</v>
      </c>
      <c r="G216" t="s">
        <v>1313</v>
      </c>
      <c r="H216" t="s">
        <v>1154</v>
      </c>
      <c r="I216" t="s">
        <v>50</v>
      </c>
      <c r="J216">
        <v>3</v>
      </c>
      <c r="K216">
        <f>INDEX([2]Ürün_Fiyatları!$A$2:$B$16,MATCH(SiparişlerTablosu[[#This Row],[Ürün]],[2]Ürün_Fiyatları!$B$1:$B$16,0),1)</f>
        <v>1240</v>
      </c>
      <c r="L216">
        <f>SiparişlerTablosu[[#This Row],[Adet]]*SiparişlerTablosu[[#This Row],[Birim Fyat]]</f>
        <v>3720</v>
      </c>
      <c r="M216" t="str">
        <f>IF(SiparişlerTablosu[[#This Row],[Toplam Tutar]]&gt;20000,"premium",IF(SiparişlerTablosu[[#This Row],[Toplam Tutar]]&gt;10000,"gold","silver"))</f>
        <v>silver</v>
      </c>
    </row>
    <row r="217" spans="1:13" x14ac:dyDescent="0.3">
      <c r="A217" s="1">
        <v>44167.931944444441</v>
      </c>
      <c r="B217" s="3">
        <v>44167</v>
      </c>
      <c r="C217" s="2">
        <v>0.93194444444444446</v>
      </c>
      <c r="D217" t="s">
        <v>14</v>
      </c>
      <c r="E217" t="s">
        <v>303</v>
      </c>
      <c r="F217" t="str">
        <f>VLOOKUP(SiparişlerTablosu[[#This Row],[İşlem Kodu]],'[1]kod-kargo'!$A:$B,2,)</f>
        <v>Yurtiçi</v>
      </c>
      <c r="G217" t="s">
        <v>1314</v>
      </c>
      <c r="H217" t="s">
        <v>31</v>
      </c>
      <c r="I217" t="s">
        <v>13</v>
      </c>
      <c r="J217">
        <v>8</v>
      </c>
      <c r="K217">
        <f>INDEX([2]Ürün_Fiyatları!$A$2:$B$16,MATCH(SiparişlerTablosu[[#This Row],[Ürün]],[2]Ürün_Fiyatları!$B$1:$B$16,0),1)</f>
        <v>36</v>
      </c>
      <c r="L217">
        <f>SiparişlerTablosu[[#This Row],[Adet]]*SiparişlerTablosu[[#This Row],[Birim Fyat]]</f>
        <v>288</v>
      </c>
      <c r="M217" t="str">
        <f>IF(SiparişlerTablosu[[#This Row],[Toplam Tutar]]&gt;20000,"premium",IF(SiparişlerTablosu[[#This Row],[Toplam Tutar]]&gt;10000,"gold","silver"))</f>
        <v>silver</v>
      </c>
    </row>
    <row r="218" spans="1:13" x14ac:dyDescent="0.3">
      <c r="A218" s="1">
        <v>43905.674305555556</v>
      </c>
      <c r="B218" s="3">
        <v>43905</v>
      </c>
      <c r="C218" s="2">
        <v>0.6743055555555556</v>
      </c>
      <c r="D218" t="s">
        <v>14</v>
      </c>
      <c r="E218" t="s">
        <v>304</v>
      </c>
      <c r="F218" t="str">
        <f>VLOOKUP(SiparişlerTablosu[[#This Row],[İşlem Kodu]],'[1]kod-kargo'!$A:$B,2,)</f>
        <v>Yurtiçi</v>
      </c>
      <c r="G218" t="s">
        <v>1315</v>
      </c>
      <c r="H218" t="s">
        <v>22</v>
      </c>
      <c r="I218" t="s">
        <v>67</v>
      </c>
      <c r="J218">
        <v>6</v>
      </c>
      <c r="K218">
        <f>INDEX([2]Ürün_Fiyatları!$A$2:$B$16,MATCH(SiparişlerTablosu[[#This Row],[Ürün]],[2]Ürün_Fiyatları!$B$1:$B$16,0),1)</f>
        <v>8740</v>
      </c>
      <c r="L218">
        <f>SiparişlerTablosu[[#This Row],[Adet]]*SiparişlerTablosu[[#This Row],[Birim Fyat]]</f>
        <v>52440</v>
      </c>
      <c r="M218" t="str">
        <f>IF(SiparişlerTablosu[[#This Row],[Toplam Tutar]]&gt;20000,"premium",IF(SiparişlerTablosu[[#This Row],[Toplam Tutar]]&gt;10000,"gold","silver"))</f>
        <v>premium</v>
      </c>
    </row>
    <row r="219" spans="1:13" x14ac:dyDescent="0.3">
      <c r="A219" s="1">
        <v>43926.720833333333</v>
      </c>
      <c r="B219" s="3">
        <v>43926</v>
      </c>
      <c r="C219" s="2">
        <v>0.72083333333333333</v>
      </c>
      <c r="D219" t="s">
        <v>10</v>
      </c>
      <c r="E219" t="s">
        <v>305</v>
      </c>
      <c r="F219" t="str">
        <f>VLOOKUP(SiparişlerTablosu[[#This Row],[İşlem Kodu]],'[1]kod-kargo'!$A:$B,2,)</f>
        <v>MNG</v>
      </c>
      <c r="G219" t="s">
        <v>1316</v>
      </c>
      <c r="H219" t="s">
        <v>22</v>
      </c>
      <c r="I219" t="s">
        <v>26</v>
      </c>
      <c r="J219">
        <v>10</v>
      </c>
      <c r="K219">
        <f>INDEX([2]Ürün_Fiyatları!$A$2:$B$16,MATCH(SiparişlerTablosu[[#This Row],[Ürün]],[2]Ürün_Fiyatları!$B$1:$B$16,0),1)</f>
        <v>2400</v>
      </c>
      <c r="L219">
        <f>SiparişlerTablosu[[#This Row],[Adet]]*SiparişlerTablosu[[#This Row],[Birim Fyat]]</f>
        <v>24000</v>
      </c>
      <c r="M219" t="str">
        <f>IF(SiparişlerTablosu[[#This Row],[Toplam Tutar]]&gt;20000,"premium",IF(SiparişlerTablosu[[#This Row],[Toplam Tutar]]&gt;10000,"gold","silver"))</f>
        <v>premium</v>
      </c>
    </row>
    <row r="220" spans="1:13" x14ac:dyDescent="0.3">
      <c r="A220" s="1">
        <v>43974.342361111114</v>
      </c>
      <c r="B220" s="3">
        <v>43974</v>
      </c>
      <c r="C220" s="2">
        <v>0.34236111111111112</v>
      </c>
      <c r="D220" t="s">
        <v>1156</v>
      </c>
      <c r="E220" t="s">
        <v>306</v>
      </c>
      <c r="F220" t="str">
        <f>VLOOKUP(SiparişlerTablosu[[#This Row],[İşlem Kodu]],'[1]kod-kargo'!$A:$B,2,)</f>
        <v>PTT Kargo</v>
      </c>
      <c r="G220" t="s">
        <v>307</v>
      </c>
      <c r="H220" t="s">
        <v>44</v>
      </c>
      <c r="I220" t="s">
        <v>1155</v>
      </c>
      <c r="J220">
        <v>8</v>
      </c>
      <c r="K220">
        <f>INDEX([2]Ürün_Fiyatları!$A$2:$B$16,MATCH(SiparişlerTablosu[[#This Row],[Ürün]],[2]Ürün_Fiyatları!$B$1:$B$16,0),1)</f>
        <v>620</v>
      </c>
      <c r="L220">
        <f>SiparişlerTablosu[[#This Row],[Adet]]*SiparişlerTablosu[[#This Row],[Birim Fyat]]</f>
        <v>4960</v>
      </c>
      <c r="M220" t="str">
        <f>IF(SiparişlerTablosu[[#This Row],[Toplam Tutar]]&gt;20000,"premium",IF(SiparişlerTablosu[[#This Row],[Toplam Tutar]]&gt;10000,"gold","silver"))</f>
        <v>silver</v>
      </c>
    </row>
    <row r="221" spans="1:13" x14ac:dyDescent="0.3">
      <c r="A221" s="1">
        <v>44009.921527777777</v>
      </c>
      <c r="B221" s="3">
        <v>44009</v>
      </c>
      <c r="C221" s="2">
        <v>0.92152777777777783</v>
      </c>
      <c r="D221" t="s">
        <v>1156</v>
      </c>
      <c r="E221" t="s">
        <v>308</v>
      </c>
      <c r="F221" t="str">
        <f>VLOOKUP(SiparişlerTablosu[[#This Row],[İşlem Kodu]],'[1]kod-kargo'!$A:$B,2,)</f>
        <v>Yurtiçi</v>
      </c>
      <c r="G221" t="s">
        <v>1317</v>
      </c>
      <c r="H221" t="s">
        <v>8</v>
      </c>
      <c r="I221" t="s">
        <v>67</v>
      </c>
      <c r="J221">
        <v>5</v>
      </c>
      <c r="K221">
        <f>INDEX([2]Ürün_Fiyatları!$A$2:$B$16,MATCH(SiparişlerTablosu[[#This Row],[Ürün]],[2]Ürün_Fiyatları!$B$1:$B$16,0),1)</f>
        <v>8740</v>
      </c>
      <c r="L221">
        <f>SiparişlerTablosu[[#This Row],[Adet]]*SiparişlerTablosu[[#This Row],[Birim Fyat]]</f>
        <v>43700</v>
      </c>
      <c r="M221" t="str">
        <f>IF(SiparişlerTablosu[[#This Row],[Toplam Tutar]]&gt;20000,"premium",IF(SiparişlerTablosu[[#This Row],[Toplam Tutar]]&gt;10000,"gold","silver"))</f>
        <v>premium</v>
      </c>
    </row>
    <row r="222" spans="1:13" x14ac:dyDescent="0.3">
      <c r="A222" s="1">
        <v>44090.342361111114</v>
      </c>
      <c r="B222" s="3">
        <v>44090</v>
      </c>
      <c r="C222" s="2">
        <v>0.34236111111111112</v>
      </c>
      <c r="D222" t="s">
        <v>14</v>
      </c>
      <c r="E222" t="s">
        <v>309</v>
      </c>
      <c r="F222" t="str">
        <f>VLOOKUP(SiparişlerTablosu[[#This Row],[İşlem Kodu]],'[1]kod-kargo'!$A:$B,2,)</f>
        <v>MNG</v>
      </c>
      <c r="G222" t="s">
        <v>1318</v>
      </c>
      <c r="H222" t="s">
        <v>12</v>
      </c>
      <c r="I222" t="s">
        <v>20</v>
      </c>
      <c r="J222">
        <v>8</v>
      </c>
      <c r="K222">
        <f>INDEX([2]Ürün_Fiyatları!$A$2:$B$16,MATCH(SiparişlerTablosu[[#This Row],[Ürün]],[2]Ürün_Fiyatları!$B$1:$B$16,0),1)</f>
        <v>850</v>
      </c>
      <c r="L222">
        <f>SiparişlerTablosu[[#This Row],[Adet]]*SiparişlerTablosu[[#This Row],[Birim Fyat]]</f>
        <v>6800</v>
      </c>
      <c r="M222" t="str">
        <f>IF(SiparişlerTablosu[[#This Row],[Toplam Tutar]]&gt;20000,"premium",IF(SiparişlerTablosu[[#This Row],[Toplam Tutar]]&gt;10000,"gold","silver"))</f>
        <v>silver</v>
      </c>
    </row>
    <row r="223" spans="1:13" x14ac:dyDescent="0.3">
      <c r="A223" s="1">
        <v>44173.716666666667</v>
      </c>
      <c r="B223" s="3">
        <v>44173</v>
      </c>
      <c r="C223" s="2">
        <v>0.71666666666666667</v>
      </c>
      <c r="D223" t="s">
        <v>1156</v>
      </c>
      <c r="E223" t="s">
        <v>310</v>
      </c>
      <c r="F223" t="str">
        <f>VLOOKUP(SiparişlerTablosu[[#This Row],[İşlem Kodu]],'[1]kod-kargo'!$A:$B,2,)</f>
        <v>PTT Kargo</v>
      </c>
      <c r="G223" t="s">
        <v>1319</v>
      </c>
      <c r="H223" t="s">
        <v>22</v>
      </c>
      <c r="I223" t="s">
        <v>1155</v>
      </c>
      <c r="J223">
        <v>3</v>
      </c>
      <c r="K223">
        <f>INDEX([2]Ürün_Fiyatları!$A$2:$B$16,MATCH(SiparişlerTablosu[[#This Row],[Ürün]],[2]Ürün_Fiyatları!$B$1:$B$16,0),1)</f>
        <v>620</v>
      </c>
      <c r="L223">
        <f>SiparişlerTablosu[[#This Row],[Adet]]*SiparişlerTablosu[[#This Row],[Birim Fyat]]</f>
        <v>1860</v>
      </c>
      <c r="M223" t="str">
        <f>IF(SiparişlerTablosu[[#This Row],[Toplam Tutar]]&gt;20000,"premium",IF(SiparişlerTablosu[[#This Row],[Toplam Tutar]]&gt;10000,"gold","silver"))</f>
        <v>silver</v>
      </c>
    </row>
    <row r="224" spans="1:13" x14ac:dyDescent="0.3">
      <c r="A224" s="1">
        <v>44161.952777777777</v>
      </c>
      <c r="B224" s="3">
        <v>44161</v>
      </c>
      <c r="C224" s="2">
        <v>0.95277777777777783</v>
      </c>
      <c r="D224" t="s">
        <v>1156</v>
      </c>
      <c r="E224" t="s">
        <v>311</v>
      </c>
      <c r="F224" t="str">
        <f>VLOOKUP(SiparişlerTablosu[[#This Row],[İşlem Kodu]],'[1]kod-kargo'!$A:$B,2,)</f>
        <v>MNG</v>
      </c>
      <c r="G224" t="s">
        <v>1320</v>
      </c>
      <c r="H224" t="s">
        <v>8</v>
      </c>
      <c r="I224" t="s">
        <v>50</v>
      </c>
      <c r="J224">
        <v>10</v>
      </c>
      <c r="K224">
        <f>INDEX([2]Ürün_Fiyatları!$A$2:$B$16,MATCH(SiparişlerTablosu[[#This Row],[Ürün]],[2]Ürün_Fiyatları!$B$1:$B$16,0),1)</f>
        <v>1240</v>
      </c>
      <c r="L224">
        <f>SiparişlerTablosu[[#This Row],[Adet]]*SiparişlerTablosu[[#This Row],[Birim Fyat]]</f>
        <v>12400</v>
      </c>
      <c r="M224" t="str">
        <f>IF(SiparişlerTablosu[[#This Row],[Toplam Tutar]]&gt;20000,"premium",IF(SiparişlerTablosu[[#This Row],[Toplam Tutar]]&gt;10000,"gold","silver"))</f>
        <v>gold</v>
      </c>
    </row>
    <row r="225" spans="1:13" x14ac:dyDescent="0.3">
      <c r="A225" s="1">
        <v>43923.65902777778</v>
      </c>
      <c r="B225" s="3">
        <v>43923</v>
      </c>
      <c r="C225" s="2">
        <v>0.65902777777777777</v>
      </c>
      <c r="D225" t="s">
        <v>14</v>
      </c>
      <c r="E225" t="s">
        <v>312</v>
      </c>
      <c r="F225" t="str">
        <f>VLOOKUP(SiparişlerTablosu[[#This Row],[İşlem Kodu]],'[1]kod-kargo'!$A:$B,2,)</f>
        <v>PTT Kargo</v>
      </c>
      <c r="G225" t="s">
        <v>1321</v>
      </c>
      <c r="H225" t="s">
        <v>44</v>
      </c>
      <c r="I225" t="s">
        <v>39</v>
      </c>
      <c r="J225">
        <v>4</v>
      </c>
      <c r="K225">
        <f>INDEX([2]Ürün_Fiyatları!$A$2:$B$16,MATCH(SiparişlerTablosu[[#This Row],[Ürün]],[2]Ürün_Fiyatları!$B$1:$B$16,0),1)</f>
        <v>230</v>
      </c>
      <c r="L225">
        <f>SiparişlerTablosu[[#This Row],[Adet]]*SiparişlerTablosu[[#This Row],[Birim Fyat]]</f>
        <v>920</v>
      </c>
      <c r="M225" t="str">
        <f>IF(SiparişlerTablosu[[#This Row],[Toplam Tutar]]&gt;20000,"premium",IF(SiparişlerTablosu[[#This Row],[Toplam Tutar]]&gt;10000,"gold","silver"))</f>
        <v>silver</v>
      </c>
    </row>
    <row r="226" spans="1:13" x14ac:dyDescent="0.3">
      <c r="A226" s="1">
        <v>43857.637499999997</v>
      </c>
      <c r="B226" s="3">
        <v>43857</v>
      </c>
      <c r="C226" s="2">
        <v>0.63750000000000007</v>
      </c>
      <c r="D226" t="s">
        <v>10</v>
      </c>
      <c r="E226" t="s">
        <v>313</v>
      </c>
      <c r="F226" t="str">
        <f>VLOOKUP(SiparişlerTablosu[[#This Row],[İşlem Kodu]],'[1]kod-kargo'!$A:$B,2,)</f>
        <v>PTT Kargo</v>
      </c>
      <c r="G226" t="s">
        <v>314</v>
      </c>
      <c r="H226" t="s">
        <v>1154</v>
      </c>
      <c r="I226" t="s">
        <v>50</v>
      </c>
      <c r="J226">
        <v>6</v>
      </c>
      <c r="K226">
        <f>INDEX([2]Ürün_Fiyatları!$A$2:$B$16,MATCH(SiparişlerTablosu[[#This Row],[Ürün]],[2]Ürün_Fiyatları!$B$1:$B$16,0),1)</f>
        <v>1240</v>
      </c>
      <c r="L226">
        <f>SiparişlerTablosu[[#This Row],[Adet]]*SiparişlerTablosu[[#This Row],[Birim Fyat]]</f>
        <v>7440</v>
      </c>
      <c r="M226" t="str">
        <f>IF(SiparişlerTablosu[[#This Row],[Toplam Tutar]]&gt;20000,"premium",IF(SiparişlerTablosu[[#This Row],[Toplam Tutar]]&gt;10000,"gold","silver"))</f>
        <v>silver</v>
      </c>
    </row>
    <row r="227" spans="1:13" x14ac:dyDescent="0.3">
      <c r="A227" s="1">
        <v>44076.691666666666</v>
      </c>
      <c r="B227" s="3">
        <v>44076</v>
      </c>
      <c r="C227" s="2">
        <v>0.69166666666666676</v>
      </c>
      <c r="D227" t="s">
        <v>1156</v>
      </c>
      <c r="E227" t="s">
        <v>315</v>
      </c>
      <c r="F227" t="str">
        <f>VLOOKUP(SiparişlerTablosu[[#This Row],[İşlem Kodu]],'[1]kod-kargo'!$A:$B,2,)</f>
        <v>PTT Kargo</v>
      </c>
      <c r="G227" t="s">
        <v>1322</v>
      </c>
      <c r="H227" t="s">
        <v>42</v>
      </c>
      <c r="I227" t="s">
        <v>26</v>
      </c>
      <c r="J227">
        <v>7</v>
      </c>
      <c r="K227">
        <f>INDEX([2]Ürün_Fiyatları!$A$2:$B$16,MATCH(SiparişlerTablosu[[#This Row],[Ürün]],[2]Ürün_Fiyatları!$B$1:$B$16,0),1)</f>
        <v>2400</v>
      </c>
      <c r="L227">
        <f>SiparişlerTablosu[[#This Row],[Adet]]*SiparişlerTablosu[[#This Row],[Birim Fyat]]</f>
        <v>16800</v>
      </c>
      <c r="M227" t="str">
        <f>IF(SiparişlerTablosu[[#This Row],[Toplam Tutar]]&gt;20000,"premium",IF(SiparişlerTablosu[[#This Row],[Toplam Tutar]]&gt;10000,"gold","silver"))</f>
        <v>gold</v>
      </c>
    </row>
    <row r="228" spans="1:13" x14ac:dyDescent="0.3">
      <c r="A228" s="1">
        <v>43984.51458333333</v>
      </c>
      <c r="B228" s="3">
        <v>43984</v>
      </c>
      <c r="C228" s="2">
        <v>0.51458333333333328</v>
      </c>
      <c r="D228" t="s">
        <v>1156</v>
      </c>
      <c r="E228" t="s">
        <v>316</v>
      </c>
      <c r="F228" t="str">
        <f>VLOOKUP(SiparişlerTablosu[[#This Row],[İşlem Kodu]],'[1]kod-kargo'!$A:$B,2,)</f>
        <v>Yurtiçi</v>
      </c>
      <c r="G228" t="s">
        <v>1323</v>
      </c>
      <c r="H228" t="s">
        <v>8</v>
      </c>
      <c r="I228" t="s">
        <v>36</v>
      </c>
      <c r="J228">
        <v>7</v>
      </c>
      <c r="K228">
        <f>INDEX([2]Ürün_Fiyatları!$A$2:$B$16,MATCH(SiparişlerTablosu[[#This Row],[Ürün]],[2]Ürün_Fiyatları!$B$1:$B$16,0),1)</f>
        <v>3520</v>
      </c>
      <c r="L228">
        <f>SiparişlerTablosu[[#This Row],[Adet]]*SiparişlerTablosu[[#This Row],[Birim Fyat]]</f>
        <v>24640</v>
      </c>
      <c r="M228" t="str">
        <f>IF(SiparişlerTablosu[[#This Row],[Toplam Tutar]]&gt;20000,"premium",IF(SiparişlerTablosu[[#This Row],[Toplam Tutar]]&gt;10000,"gold","silver"))</f>
        <v>premium</v>
      </c>
    </row>
    <row r="229" spans="1:13" x14ac:dyDescent="0.3">
      <c r="A229" s="1">
        <v>44146.67291666667</v>
      </c>
      <c r="B229" s="3">
        <v>44146</v>
      </c>
      <c r="C229" s="2">
        <v>0.67291666666666661</v>
      </c>
      <c r="D229" t="s">
        <v>10</v>
      </c>
      <c r="E229" t="s">
        <v>317</v>
      </c>
      <c r="F229" t="str">
        <f>VLOOKUP(SiparişlerTablosu[[#This Row],[İşlem Kodu]],'[1]kod-kargo'!$A:$B,2,)</f>
        <v>MNG</v>
      </c>
      <c r="G229" t="s">
        <v>318</v>
      </c>
      <c r="H229" t="s">
        <v>8</v>
      </c>
      <c r="I229" t="s">
        <v>67</v>
      </c>
      <c r="J229">
        <v>10</v>
      </c>
      <c r="K229">
        <f>INDEX([2]Ürün_Fiyatları!$A$2:$B$16,MATCH(SiparişlerTablosu[[#This Row],[Ürün]],[2]Ürün_Fiyatları!$B$1:$B$16,0),1)</f>
        <v>8740</v>
      </c>
      <c r="L229">
        <f>SiparişlerTablosu[[#This Row],[Adet]]*SiparişlerTablosu[[#This Row],[Birim Fyat]]</f>
        <v>87400</v>
      </c>
      <c r="M229" t="str">
        <f>IF(SiparişlerTablosu[[#This Row],[Toplam Tutar]]&gt;20000,"premium",IF(SiparişlerTablosu[[#This Row],[Toplam Tutar]]&gt;10000,"gold","silver"))</f>
        <v>premium</v>
      </c>
    </row>
    <row r="230" spans="1:13" x14ac:dyDescent="0.3">
      <c r="A230" s="1">
        <v>43882.813888888886</v>
      </c>
      <c r="B230" s="3">
        <v>43882</v>
      </c>
      <c r="C230" s="2">
        <v>0.81388888888888899</v>
      </c>
      <c r="D230" t="s">
        <v>1156</v>
      </c>
      <c r="E230" t="s">
        <v>319</v>
      </c>
      <c r="F230" t="str">
        <f>VLOOKUP(SiparişlerTablosu[[#This Row],[İşlem Kodu]],'[1]kod-kargo'!$A:$B,2,)</f>
        <v>Yurtiçi</v>
      </c>
      <c r="G230" t="s">
        <v>1324</v>
      </c>
      <c r="H230" t="s">
        <v>44</v>
      </c>
      <c r="I230" t="s">
        <v>1155</v>
      </c>
      <c r="J230">
        <v>10</v>
      </c>
      <c r="K230">
        <f>INDEX([2]Ürün_Fiyatları!$A$2:$B$16,MATCH(SiparişlerTablosu[[#This Row],[Ürün]],[2]Ürün_Fiyatları!$B$1:$B$16,0),1)</f>
        <v>620</v>
      </c>
      <c r="L230">
        <f>SiparişlerTablosu[[#This Row],[Adet]]*SiparişlerTablosu[[#This Row],[Birim Fyat]]</f>
        <v>6200</v>
      </c>
      <c r="M230" t="str">
        <f>IF(SiparişlerTablosu[[#This Row],[Toplam Tutar]]&gt;20000,"premium",IF(SiparişlerTablosu[[#This Row],[Toplam Tutar]]&gt;10000,"gold","silver"))</f>
        <v>silver</v>
      </c>
    </row>
    <row r="231" spans="1:13" x14ac:dyDescent="0.3">
      <c r="A231" s="1">
        <v>44057.39166666667</v>
      </c>
      <c r="B231" s="3">
        <v>44057</v>
      </c>
      <c r="C231" s="2">
        <v>0.39166666666666666</v>
      </c>
      <c r="D231" t="s">
        <v>14</v>
      </c>
      <c r="E231" t="s">
        <v>320</v>
      </c>
      <c r="F231" t="str">
        <f>VLOOKUP(SiparişlerTablosu[[#This Row],[İşlem Kodu]],'[1]kod-kargo'!$A:$B,2,)</f>
        <v>Yurtiçi</v>
      </c>
      <c r="G231" t="s">
        <v>1325</v>
      </c>
      <c r="H231" t="s">
        <v>12</v>
      </c>
      <c r="I231" t="s">
        <v>47</v>
      </c>
      <c r="J231">
        <v>5</v>
      </c>
      <c r="K231">
        <f>INDEX([2]Ürün_Fiyatları!$A$2:$B$16,MATCH(SiparişlerTablosu[[#This Row],[Ürün]],[2]Ürün_Fiyatları!$B$1:$B$16,0),1)</f>
        <v>5600</v>
      </c>
      <c r="L231">
        <f>SiparişlerTablosu[[#This Row],[Adet]]*SiparişlerTablosu[[#This Row],[Birim Fyat]]</f>
        <v>28000</v>
      </c>
      <c r="M231" t="str">
        <f>IF(SiparişlerTablosu[[#This Row],[Toplam Tutar]]&gt;20000,"premium",IF(SiparişlerTablosu[[#This Row],[Toplam Tutar]]&gt;10000,"gold","silver"))</f>
        <v>premium</v>
      </c>
    </row>
    <row r="232" spans="1:13" x14ac:dyDescent="0.3">
      <c r="A232" s="1">
        <v>43888.942361111112</v>
      </c>
      <c r="B232" s="3">
        <v>43888</v>
      </c>
      <c r="C232" s="2">
        <v>0.94236111111111109</v>
      </c>
      <c r="D232" t="s">
        <v>92</v>
      </c>
      <c r="E232" t="s">
        <v>321</v>
      </c>
      <c r="F232" t="str">
        <f>VLOOKUP(SiparişlerTablosu[[#This Row],[İşlem Kodu]],'[1]kod-kargo'!$A:$B,2,)</f>
        <v>MNG</v>
      </c>
      <c r="G232" t="s">
        <v>322</v>
      </c>
      <c r="H232" t="s">
        <v>31</v>
      </c>
      <c r="I232" t="s">
        <v>45</v>
      </c>
      <c r="J232">
        <v>9</v>
      </c>
      <c r="K232">
        <f>INDEX([2]Ürün_Fiyatları!$A$2:$B$16,MATCH(SiparişlerTablosu[[#This Row],[Ürün]],[2]Ürün_Fiyatları!$B$1:$B$16,0),1)</f>
        <v>3650</v>
      </c>
      <c r="L232">
        <f>SiparişlerTablosu[[#This Row],[Adet]]*SiparişlerTablosu[[#This Row],[Birim Fyat]]</f>
        <v>32850</v>
      </c>
      <c r="M232" t="str">
        <f>IF(SiparişlerTablosu[[#This Row],[Toplam Tutar]]&gt;20000,"premium",IF(SiparişlerTablosu[[#This Row],[Toplam Tutar]]&gt;10000,"gold","silver"))</f>
        <v>premium</v>
      </c>
    </row>
    <row r="233" spans="1:13" x14ac:dyDescent="0.3">
      <c r="A233" s="1">
        <v>43956.599305555559</v>
      </c>
      <c r="B233" s="3">
        <v>43956</v>
      </c>
      <c r="C233" s="2">
        <v>0.59930555555555554</v>
      </c>
      <c r="D233" t="s">
        <v>10</v>
      </c>
      <c r="E233" t="s">
        <v>323</v>
      </c>
      <c r="F233" t="str">
        <f>VLOOKUP(SiparişlerTablosu[[#This Row],[İşlem Kodu]],'[1]kod-kargo'!$A:$B,2,)</f>
        <v>MNG</v>
      </c>
      <c r="G233" t="s">
        <v>1326</v>
      </c>
      <c r="H233" t="s">
        <v>22</v>
      </c>
      <c r="I233" t="s">
        <v>36</v>
      </c>
      <c r="J233">
        <v>8</v>
      </c>
      <c r="K233">
        <f>INDEX([2]Ürün_Fiyatları!$A$2:$B$16,MATCH(SiparişlerTablosu[[#This Row],[Ürün]],[2]Ürün_Fiyatları!$B$1:$B$16,0),1)</f>
        <v>3520</v>
      </c>
      <c r="L233">
        <f>SiparişlerTablosu[[#This Row],[Adet]]*SiparişlerTablosu[[#This Row],[Birim Fyat]]</f>
        <v>28160</v>
      </c>
      <c r="M233" t="str">
        <f>IF(SiparişlerTablosu[[#This Row],[Toplam Tutar]]&gt;20000,"premium",IF(SiparişlerTablosu[[#This Row],[Toplam Tutar]]&gt;10000,"gold","silver"))</f>
        <v>premium</v>
      </c>
    </row>
    <row r="234" spans="1:13" x14ac:dyDescent="0.3">
      <c r="A234" s="1">
        <v>43838.499305555553</v>
      </c>
      <c r="B234" s="3">
        <v>43838</v>
      </c>
      <c r="C234" s="2">
        <v>0.4993055555555555</v>
      </c>
      <c r="D234" t="s">
        <v>1156</v>
      </c>
      <c r="E234" t="s">
        <v>324</v>
      </c>
      <c r="F234" t="str">
        <f>VLOOKUP(SiparişlerTablosu[[#This Row],[İşlem Kodu]],'[1]kod-kargo'!$A:$B,2,)</f>
        <v>Yurtiçi</v>
      </c>
      <c r="G234" t="s">
        <v>1327</v>
      </c>
      <c r="H234" t="s">
        <v>42</v>
      </c>
      <c r="I234" t="s">
        <v>26</v>
      </c>
      <c r="J234">
        <v>6</v>
      </c>
      <c r="K234">
        <f>INDEX([2]Ürün_Fiyatları!$A$2:$B$16,MATCH(SiparişlerTablosu[[#This Row],[Ürün]],[2]Ürün_Fiyatları!$B$1:$B$16,0),1)</f>
        <v>2400</v>
      </c>
      <c r="L234">
        <f>SiparişlerTablosu[[#This Row],[Adet]]*SiparişlerTablosu[[#This Row],[Birim Fyat]]</f>
        <v>14400</v>
      </c>
      <c r="M234" t="str">
        <f>IF(SiparişlerTablosu[[#This Row],[Toplam Tutar]]&gt;20000,"premium",IF(SiparişlerTablosu[[#This Row],[Toplam Tutar]]&gt;10000,"gold","silver"))</f>
        <v>gold</v>
      </c>
    </row>
    <row r="235" spans="1:13" x14ac:dyDescent="0.3">
      <c r="A235" s="1">
        <v>43938.336805555555</v>
      </c>
      <c r="B235" s="3">
        <v>43938</v>
      </c>
      <c r="C235" s="2">
        <v>0.33680555555555558</v>
      </c>
      <c r="D235" t="s">
        <v>14</v>
      </c>
      <c r="E235" t="s">
        <v>325</v>
      </c>
      <c r="F235" t="str">
        <f>VLOOKUP(SiparişlerTablosu[[#This Row],[İşlem Kodu]],'[1]kod-kargo'!$A:$B,2,)</f>
        <v>MNG</v>
      </c>
      <c r="G235" t="s">
        <v>1328</v>
      </c>
      <c r="H235" t="s">
        <v>17</v>
      </c>
      <c r="I235" t="s">
        <v>13</v>
      </c>
      <c r="J235">
        <v>6</v>
      </c>
      <c r="K235">
        <f>INDEX([2]Ürün_Fiyatları!$A$2:$B$16,MATCH(SiparişlerTablosu[[#This Row],[Ürün]],[2]Ürün_Fiyatları!$B$1:$B$16,0),1)</f>
        <v>36</v>
      </c>
      <c r="L235">
        <f>SiparişlerTablosu[[#This Row],[Adet]]*SiparişlerTablosu[[#This Row],[Birim Fyat]]</f>
        <v>216</v>
      </c>
      <c r="M235" t="str">
        <f>IF(SiparişlerTablosu[[#This Row],[Toplam Tutar]]&gt;20000,"premium",IF(SiparişlerTablosu[[#This Row],[Toplam Tutar]]&gt;10000,"gold","silver"))</f>
        <v>silver</v>
      </c>
    </row>
    <row r="236" spans="1:13" x14ac:dyDescent="0.3">
      <c r="A236" s="1">
        <v>44121.664583333331</v>
      </c>
      <c r="B236" s="3">
        <v>44121</v>
      </c>
      <c r="C236" s="2">
        <v>0.6645833333333333</v>
      </c>
      <c r="D236" t="s">
        <v>14</v>
      </c>
      <c r="E236" t="s">
        <v>326</v>
      </c>
      <c r="F236" t="str">
        <f>VLOOKUP(SiparişlerTablosu[[#This Row],[İşlem Kodu]],'[1]kod-kargo'!$A:$B,2,)</f>
        <v>MNG</v>
      </c>
      <c r="G236" t="s">
        <v>137</v>
      </c>
      <c r="H236" t="s">
        <v>22</v>
      </c>
      <c r="I236" t="s">
        <v>50</v>
      </c>
      <c r="J236">
        <v>9</v>
      </c>
      <c r="K236">
        <f>INDEX([2]Ürün_Fiyatları!$A$2:$B$16,MATCH(SiparişlerTablosu[[#This Row],[Ürün]],[2]Ürün_Fiyatları!$B$1:$B$16,0),1)</f>
        <v>1240</v>
      </c>
      <c r="L236">
        <f>SiparişlerTablosu[[#This Row],[Adet]]*SiparişlerTablosu[[#This Row],[Birim Fyat]]</f>
        <v>11160</v>
      </c>
      <c r="M236" t="str">
        <f>IF(SiparişlerTablosu[[#This Row],[Toplam Tutar]]&gt;20000,"premium",IF(SiparişlerTablosu[[#This Row],[Toplam Tutar]]&gt;10000,"gold","silver"))</f>
        <v>gold</v>
      </c>
    </row>
    <row r="237" spans="1:13" x14ac:dyDescent="0.3">
      <c r="A237" s="1">
        <v>44149.822222222225</v>
      </c>
      <c r="B237" s="3">
        <v>44149</v>
      </c>
      <c r="C237" s="2">
        <v>0.8222222222222223</v>
      </c>
      <c r="D237" t="s">
        <v>14</v>
      </c>
      <c r="E237" t="s">
        <v>327</v>
      </c>
      <c r="F237" t="str">
        <f>VLOOKUP(SiparişlerTablosu[[#This Row],[İşlem Kodu]],'[1]kod-kargo'!$A:$B,2,)</f>
        <v>PTT Kargo</v>
      </c>
      <c r="G237" t="s">
        <v>1329</v>
      </c>
      <c r="H237" t="s">
        <v>31</v>
      </c>
      <c r="I237" t="s">
        <v>1155</v>
      </c>
      <c r="J237">
        <v>9</v>
      </c>
      <c r="K237">
        <f>INDEX([2]Ürün_Fiyatları!$A$2:$B$16,MATCH(SiparişlerTablosu[[#This Row],[Ürün]],[2]Ürün_Fiyatları!$B$1:$B$16,0),1)</f>
        <v>620</v>
      </c>
      <c r="L237">
        <f>SiparişlerTablosu[[#This Row],[Adet]]*SiparişlerTablosu[[#This Row],[Birim Fyat]]</f>
        <v>5580</v>
      </c>
      <c r="M237" t="str">
        <f>IF(SiparişlerTablosu[[#This Row],[Toplam Tutar]]&gt;20000,"premium",IF(SiparişlerTablosu[[#This Row],[Toplam Tutar]]&gt;10000,"gold","silver"))</f>
        <v>silver</v>
      </c>
    </row>
    <row r="238" spans="1:13" x14ac:dyDescent="0.3">
      <c r="A238" s="1">
        <v>43899.469444444447</v>
      </c>
      <c r="B238" s="3">
        <v>43899</v>
      </c>
      <c r="C238" s="2">
        <v>0.4694444444444445</v>
      </c>
      <c r="D238" t="s">
        <v>1156</v>
      </c>
      <c r="E238" t="s">
        <v>328</v>
      </c>
      <c r="F238" t="str">
        <f>VLOOKUP(SiparişlerTablosu[[#This Row],[İşlem Kodu]],'[1]kod-kargo'!$A:$B,2,)</f>
        <v>MNG</v>
      </c>
      <c r="G238" t="s">
        <v>329</v>
      </c>
      <c r="H238" t="s">
        <v>12</v>
      </c>
      <c r="I238" t="s">
        <v>26</v>
      </c>
      <c r="J238">
        <v>7</v>
      </c>
      <c r="K238">
        <f>INDEX([2]Ürün_Fiyatları!$A$2:$B$16,MATCH(SiparişlerTablosu[[#This Row],[Ürün]],[2]Ürün_Fiyatları!$B$1:$B$16,0),1)</f>
        <v>2400</v>
      </c>
      <c r="L238">
        <f>SiparişlerTablosu[[#This Row],[Adet]]*SiparişlerTablosu[[#This Row],[Birim Fyat]]</f>
        <v>16800</v>
      </c>
      <c r="M238" t="str">
        <f>IF(SiparişlerTablosu[[#This Row],[Toplam Tutar]]&gt;20000,"premium",IF(SiparişlerTablosu[[#This Row],[Toplam Tutar]]&gt;10000,"gold","silver"))</f>
        <v>gold</v>
      </c>
    </row>
    <row r="239" spans="1:13" x14ac:dyDescent="0.3">
      <c r="A239" s="1">
        <v>43866.804861111108</v>
      </c>
      <c r="B239" s="3">
        <v>43866</v>
      </c>
      <c r="C239" s="2">
        <v>0.80486111111111114</v>
      </c>
      <c r="D239" t="s">
        <v>1156</v>
      </c>
      <c r="E239" t="s">
        <v>330</v>
      </c>
      <c r="F239" t="str">
        <f>VLOOKUP(SiparişlerTablosu[[#This Row],[İşlem Kodu]],'[1]kod-kargo'!$A:$B,2,)</f>
        <v>MNG</v>
      </c>
      <c r="G239" t="s">
        <v>1330</v>
      </c>
      <c r="H239" t="s">
        <v>1154</v>
      </c>
      <c r="I239" t="s">
        <v>1155</v>
      </c>
      <c r="J239">
        <v>7</v>
      </c>
      <c r="K239">
        <f>INDEX([2]Ürün_Fiyatları!$A$2:$B$16,MATCH(SiparişlerTablosu[[#This Row],[Ürün]],[2]Ürün_Fiyatları!$B$1:$B$16,0),1)</f>
        <v>620</v>
      </c>
      <c r="L239">
        <f>SiparişlerTablosu[[#This Row],[Adet]]*SiparişlerTablosu[[#This Row],[Birim Fyat]]</f>
        <v>4340</v>
      </c>
      <c r="M239" t="str">
        <f>IF(SiparişlerTablosu[[#This Row],[Toplam Tutar]]&gt;20000,"premium",IF(SiparişlerTablosu[[#This Row],[Toplam Tutar]]&gt;10000,"gold","silver"))</f>
        <v>silver</v>
      </c>
    </row>
    <row r="240" spans="1:13" x14ac:dyDescent="0.3">
      <c r="A240" s="1">
        <v>44024.674305555556</v>
      </c>
      <c r="B240" s="3">
        <v>44024</v>
      </c>
      <c r="C240" s="2">
        <v>0.6743055555555556</v>
      </c>
      <c r="D240" t="s">
        <v>10</v>
      </c>
      <c r="E240" t="s">
        <v>331</v>
      </c>
      <c r="F240" t="str">
        <f>VLOOKUP(SiparişlerTablosu[[#This Row],[İşlem Kodu]],'[1]kod-kargo'!$A:$B,2,)</f>
        <v>Yurtiçi</v>
      </c>
      <c r="G240" t="s">
        <v>1331</v>
      </c>
      <c r="H240" t="s">
        <v>31</v>
      </c>
      <c r="I240" t="s">
        <v>67</v>
      </c>
      <c r="J240">
        <v>3</v>
      </c>
      <c r="K240">
        <f>INDEX([2]Ürün_Fiyatları!$A$2:$B$16,MATCH(SiparişlerTablosu[[#This Row],[Ürün]],[2]Ürün_Fiyatları!$B$1:$B$16,0),1)</f>
        <v>8740</v>
      </c>
      <c r="L240">
        <f>SiparişlerTablosu[[#This Row],[Adet]]*SiparişlerTablosu[[#This Row],[Birim Fyat]]</f>
        <v>26220</v>
      </c>
      <c r="M240" t="str">
        <f>IF(SiparişlerTablosu[[#This Row],[Toplam Tutar]]&gt;20000,"premium",IF(SiparişlerTablosu[[#This Row],[Toplam Tutar]]&gt;10000,"gold","silver"))</f>
        <v>premium</v>
      </c>
    </row>
    <row r="241" spans="1:13" x14ac:dyDescent="0.3">
      <c r="A241" s="1">
        <v>44000.537499999999</v>
      </c>
      <c r="B241" s="3">
        <v>44000</v>
      </c>
      <c r="C241" s="2">
        <v>0.53749999999999998</v>
      </c>
      <c r="D241" t="s">
        <v>1156</v>
      </c>
      <c r="E241" t="s">
        <v>332</v>
      </c>
      <c r="F241" t="str">
        <f>VLOOKUP(SiparişlerTablosu[[#This Row],[İşlem Kodu]],'[1]kod-kargo'!$A:$B,2,)</f>
        <v>MNG</v>
      </c>
      <c r="G241" t="s">
        <v>333</v>
      </c>
      <c r="H241" t="s">
        <v>17</v>
      </c>
      <c r="I241" t="s">
        <v>39</v>
      </c>
      <c r="J241">
        <v>3</v>
      </c>
      <c r="K241">
        <f>INDEX([2]Ürün_Fiyatları!$A$2:$B$16,MATCH(SiparişlerTablosu[[#This Row],[Ürün]],[2]Ürün_Fiyatları!$B$1:$B$16,0),1)</f>
        <v>230</v>
      </c>
      <c r="L241">
        <f>SiparişlerTablosu[[#This Row],[Adet]]*SiparişlerTablosu[[#This Row],[Birim Fyat]]</f>
        <v>690</v>
      </c>
      <c r="M241" t="str">
        <f>IF(SiparişlerTablosu[[#This Row],[Toplam Tutar]]&gt;20000,"premium",IF(SiparişlerTablosu[[#This Row],[Toplam Tutar]]&gt;10000,"gold","silver"))</f>
        <v>silver</v>
      </c>
    </row>
    <row r="242" spans="1:13" x14ac:dyDescent="0.3">
      <c r="A242" s="1">
        <v>43943.380555555559</v>
      </c>
      <c r="B242" s="3">
        <v>43943</v>
      </c>
      <c r="C242" s="2">
        <v>0.38055555555555554</v>
      </c>
      <c r="D242" t="s">
        <v>1156</v>
      </c>
      <c r="E242" t="s">
        <v>334</v>
      </c>
      <c r="F242" t="str">
        <f>VLOOKUP(SiparişlerTablosu[[#This Row],[İşlem Kodu]],'[1]kod-kargo'!$A:$B,2,)</f>
        <v>PTT Kargo</v>
      </c>
      <c r="G242" t="s">
        <v>1332</v>
      </c>
      <c r="H242" t="s">
        <v>8</v>
      </c>
      <c r="I242" t="s">
        <v>39</v>
      </c>
      <c r="J242">
        <v>7</v>
      </c>
      <c r="K242">
        <f>INDEX([2]Ürün_Fiyatları!$A$2:$B$16,MATCH(SiparişlerTablosu[[#This Row],[Ürün]],[2]Ürün_Fiyatları!$B$1:$B$16,0),1)</f>
        <v>230</v>
      </c>
      <c r="L242">
        <f>SiparişlerTablosu[[#This Row],[Adet]]*SiparişlerTablosu[[#This Row],[Birim Fyat]]</f>
        <v>1610</v>
      </c>
      <c r="M242" t="str">
        <f>IF(SiparişlerTablosu[[#This Row],[Toplam Tutar]]&gt;20000,"premium",IF(SiparişlerTablosu[[#This Row],[Toplam Tutar]]&gt;10000,"gold","silver"))</f>
        <v>silver</v>
      </c>
    </row>
    <row r="243" spans="1:13" x14ac:dyDescent="0.3">
      <c r="A243" s="1">
        <v>43831.842361111114</v>
      </c>
      <c r="B243" s="3">
        <v>43831</v>
      </c>
      <c r="C243" s="2">
        <v>0.84236111111111101</v>
      </c>
      <c r="D243" t="s">
        <v>1156</v>
      </c>
      <c r="E243" t="s">
        <v>335</v>
      </c>
      <c r="F243" t="str">
        <f>VLOOKUP(SiparişlerTablosu[[#This Row],[İşlem Kodu]],'[1]kod-kargo'!$A:$B,2,)</f>
        <v>Yurtiçi</v>
      </c>
      <c r="G243" t="s">
        <v>336</v>
      </c>
      <c r="H243" t="s">
        <v>22</v>
      </c>
      <c r="I243" t="s">
        <v>47</v>
      </c>
      <c r="J243">
        <v>5</v>
      </c>
      <c r="K243">
        <f>INDEX([2]Ürün_Fiyatları!$A$2:$B$16,MATCH(SiparişlerTablosu[[#This Row],[Ürün]],[2]Ürün_Fiyatları!$B$1:$B$16,0),1)</f>
        <v>5600</v>
      </c>
      <c r="L243">
        <f>SiparişlerTablosu[[#This Row],[Adet]]*SiparişlerTablosu[[#This Row],[Birim Fyat]]</f>
        <v>28000</v>
      </c>
      <c r="M243" t="str">
        <f>IF(SiparişlerTablosu[[#This Row],[Toplam Tutar]]&gt;20000,"premium",IF(SiparişlerTablosu[[#This Row],[Toplam Tutar]]&gt;10000,"gold","silver"))</f>
        <v>premium</v>
      </c>
    </row>
    <row r="244" spans="1:13" x14ac:dyDescent="0.3">
      <c r="A244" s="1">
        <v>44131.580555555556</v>
      </c>
      <c r="B244" s="3">
        <v>44131</v>
      </c>
      <c r="C244" s="2">
        <v>0.5805555555555556</v>
      </c>
      <c r="D244" t="s">
        <v>14</v>
      </c>
      <c r="E244" t="s">
        <v>337</v>
      </c>
      <c r="F244" t="str">
        <f>VLOOKUP(SiparişlerTablosu[[#This Row],[İşlem Kodu]],'[1]kod-kargo'!$A:$B,2,)</f>
        <v>Yurtiçi</v>
      </c>
      <c r="G244" t="s">
        <v>1333</v>
      </c>
      <c r="H244" t="s">
        <v>31</v>
      </c>
      <c r="I244" t="s">
        <v>18</v>
      </c>
      <c r="J244">
        <v>3</v>
      </c>
      <c r="K244">
        <f>INDEX([2]Ürün_Fiyatları!$A$2:$B$16,MATCH(SiparişlerTablosu[[#This Row],[Ürün]],[2]Ürün_Fiyatları!$B$1:$B$16,0),1)</f>
        <v>75</v>
      </c>
      <c r="L244">
        <f>SiparişlerTablosu[[#This Row],[Adet]]*SiparişlerTablosu[[#This Row],[Birim Fyat]]</f>
        <v>225</v>
      </c>
      <c r="M244" t="str">
        <f>IF(SiparişlerTablosu[[#This Row],[Toplam Tutar]]&gt;20000,"premium",IF(SiparişlerTablosu[[#This Row],[Toplam Tutar]]&gt;10000,"gold","silver"))</f>
        <v>silver</v>
      </c>
    </row>
    <row r="245" spans="1:13" x14ac:dyDescent="0.3">
      <c r="A245" s="1">
        <v>43836.692361111112</v>
      </c>
      <c r="B245" s="3">
        <v>43836</v>
      </c>
      <c r="C245" s="2">
        <v>0.69236111111111109</v>
      </c>
      <c r="D245" t="s">
        <v>1156</v>
      </c>
      <c r="E245" t="s">
        <v>338</v>
      </c>
      <c r="F245" t="str">
        <f>VLOOKUP(SiparişlerTablosu[[#This Row],[İşlem Kodu]],'[1]kod-kargo'!$A:$B,2,)</f>
        <v>PTT Kargo</v>
      </c>
      <c r="G245" t="s">
        <v>1334</v>
      </c>
      <c r="H245" t="s">
        <v>12</v>
      </c>
      <c r="I245" t="s">
        <v>57</v>
      </c>
      <c r="J245">
        <v>4</v>
      </c>
      <c r="K245">
        <f>INDEX([2]Ürün_Fiyatları!$A$2:$B$16,MATCH(SiparişlerTablosu[[#This Row],[Ürün]],[2]Ürün_Fiyatları!$B$1:$B$16,0),1)</f>
        <v>645</v>
      </c>
      <c r="L245">
        <f>SiparişlerTablosu[[#This Row],[Adet]]*SiparişlerTablosu[[#This Row],[Birim Fyat]]</f>
        <v>2580</v>
      </c>
      <c r="M245" t="str">
        <f>IF(SiparişlerTablosu[[#This Row],[Toplam Tutar]]&gt;20000,"premium",IF(SiparişlerTablosu[[#This Row],[Toplam Tutar]]&gt;10000,"gold","silver"))</f>
        <v>silver</v>
      </c>
    </row>
    <row r="246" spans="1:13" x14ac:dyDescent="0.3">
      <c r="A246" s="1">
        <v>44154.372916666667</v>
      </c>
      <c r="B246" s="3">
        <v>44154</v>
      </c>
      <c r="C246" s="2">
        <v>0.37291666666666662</v>
      </c>
      <c r="D246" t="s">
        <v>14</v>
      </c>
      <c r="E246" t="s">
        <v>339</v>
      </c>
      <c r="F246" t="str">
        <f>VLOOKUP(SiparişlerTablosu[[#This Row],[İşlem Kodu]],'[1]kod-kargo'!$A:$B,2,)</f>
        <v>Yurtiçi</v>
      </c>
      <c r="G246" t="s">
        <v>1335</v>
      </c>
      <c r="H246" t="s">
        <v>42</v>
      </c>
      <c r="I246" t="s">
        <v>26</v>
      </c>
      <c r="J246">
        <v>10</v>
      </c>
      <c r="K246">
        <f>INDEX([2]Ürün_Fiyatları!$A$2:$B$16,MATCH(SiparişlerTablosu[[#This Row],[Ürün]],[2]Ürün_Fiyatları!$B$1:$B$16,0),1)</f>
        <v>2400</v>
      </c>
      <c r="L246">
        <f>SiparişlerTablosu[[#This Row],[Adet]]*SiparişlerTablosu[[#This Row],[Birim Fyat]]</f>
        <v>24000</v>
      </c>
      <c r="M246" t="str">
        <f>IF(SiparişlerTablosu[[#This Row],[Toplam Tutar]]&gt;20000,"premium",IF(SiparişlerTablosu[[#This Row],[Toplam Tutar]]&gt;10000,"gold","silver"))</f>
        <v>premium</v>
      </c>
    </row>
    <row r="247" spans="1:13" x14ac:dyDescent="0.3">
      <c r="A247" s="1">
        <v>43927.422222222223</v>
      </c>
      <c r="B247" s="3">
        <v>43927</v>
      </c>
      <c r="C247" s="2">
        <v>0.42222222222222222</v>
      </c>
      <c r="D247" t="s">
        <v>1156</v>
      </c>
      <c r="E247" t="s">
        <v>340</v>
      </c>
      <c r="F247" t="str">
        <f>VLOOKUP(SiparişlerTablosu[[#This Row],[İşlem Kodu]],'[1]kod-kargo'!$A:$B,2,)</f>
        <v>MNG</v>
      </c>
      <c r="G247" t="s">
        <v>1336</v>
      </c>
      <c r="H247" t="s">
        <v>38</v>
      </c>
      <c r="I247" t="s">
        <v>13</v>
      </c>
      <c r="J247">
        <v>6</v>
      </c>
      <c r="K247">
        <f>INDEX([2]Ürün_Fiyatları!$A$2:$B$16,MATCH(SiparişlerTablosu[[#This Row],[Ürün]],[2]Ürün_Fiyatları!$B$1:$B$16,0),1)</f>
        <v>36</v>
      </c>
      <c r="L247">
        <f>SiparişlerTablosu[[#This Row],[Adet]]*SiparişlerTablosu[[#This Row],[Birim Fyat]]</f>
        <v>216</v>
      </c>
      <c r="M247" t="str">
        <f>IF(SiparişlerTablosu[[#This Row],[Toplam Tutar]]&gt;20000,"premium",IF(SiparişlerTablosu[[#This Row],[Toplam Tutar]]&gt;10000,"gold","silver"))</f>
        <v>silver</v>
      </c>
    </row>
    <row r="248" spans="1:13" x14ac:dyDescent="0.3">
      <c r="A248" s="1">
        <v>43976.865277777775</v>
      </c>
      <c r="B248" s="3">
        <v>43976</v>
      </c>
      <c r="C248" s="2">
        <v>0.8652777777777777</v>
      </c>
      <c r="D248" t="s">
        <v>1156</v>
      </c>
      <c r="E248" t="s">
        <v>341</v>
      </c>
      <c r="F248" t="str">
        <f>VLOOKUP(SiparişlerTablosu[[#This Row],[İşlem Kodu]],'[1]kod-kargo'!$A:$B,2,)</f>
        <v>Yurtiçi</v>
      </c>
      <c r="G248" t="s">
        <v>1337</v>
      </c>
      <c r="H248" t="s">
        <v>42</v>
      </c>
      <c r="I248" t="s">
        <v>57</v>
      </c>
      <c r="J248">
        <v>4</v>
      </c>
      <c r="K248">
        <f>INDEX([2]Ürün_Fiyatları!$A$2:$B$16,MATCH(SiparişlerTablosu[[#This Row],[Ürün]],[2]Ürün_Fiyatları!$B$1:$B$16,0),1)</f>
        <v>645</v>
      </c>
      <c r="L248">
        <f>SiparişlerTablosu[[#This Row],[Adet]]*SiparişlerTablosu[[#This Row],[Birim Fyat]]</f>
        <v>2580</v>
      </c>
      <c r="M248" t="str">
        <f>IF(SiparişlerTablosu[[#This Row],[Toplam Tutar]]&gt;20000,"premium",IF(SiparişlerTablosu[[#This Row],[Toplam Tutar]]&gt;10000,"gold","silver"))</f>
        <v>silver</v>
      </c>
    </row>
    <row r="249" spans="1:13" x14ac:dyDescent="0.3">
      <c r="A249" s="1">
        <v>44034.350694444445</v>
      </c>
      <c r="B249" s="3">
        <v>44034</v>
      </c>
      <c r="C249" s="2">
        <v>0.35069444444444442</v>
      </c>
      <c r="D249" t="s">
        <v>1156</v>
      </c>
      <c r="E249" t="s">
        <v>342</v>
      </c>
      <c r="F249" t="str">
        <f>VLOOKUP(SiparişlerTablosu[[#This Row],[İşlem Kodu]],'[1]kod-kargo'!$A:$B,2,)</f>
        <v>Yurtiçi</v>
      </c>
      <c r="G249" t="s">
        <v>1338</v>
      </c>
      <c r="H249" t="s">
        <v>8</v>
      </c>
      <c r="I249" t="s">
        <v>1155</v>
      </c>
      <c r="J249">
        <v>8</v>
      </c>
      <c r="K249">
        <f>INDEX([2]Ürün_Fiyatları!$A$2:$B$16,MATCH(SiparişlerTablosu[[#This Row],[Ürün]],[2]Ürün_Fiyatları!$B$1:$B$16,0),1)</f>
        <v>620</v>
      </c>
      <c r="L249">
        <f>SiparişlerTablosu[[#This Row],[Adet]]*SiparişlerTablosu[[#This Row],[Birim Fyat]]</f>
        <v>4960</v>
      </c>
      <c r="M249" t="str">
        <f>IF(SiparişlerTablosu[[#This Row],[Toplam Tutar]]&gt;20000,"premium",IF(SiparişlerTablosu[[#This Row],[Toplam Tutar]]&gt;10000,"gold","silver"))</f>
        <v>silver</v>
      </c>
    </row>
    <row r="250" spans="1:13" x14ac:dyDescent="0.3">
      <c r="A250" s="1">
        <v>44187.629166666666</v>
      </c>
      <c r="B250" s="3">
        <v>44187</v>
      </c>
      <c r="C250" s="2">
        <v>0.62916666666666665</v>
      </c>
      <c r="D250" t="s">
        <v>1156</v>
      </c>
      <c r="E250" t="s">
        <v>343</v>
      </c>
      <c r="F250" t="str">
        <f>VLOOKUP(SiparişlerTablosu[[#This Row],[İşlem Kodu]],'[1]kod-kargo'!$A:$B,2,)</f>
        <v>MNG</v>
      </c>
      <c r="G250" t="s">
        <v>1339</v>
      </c>
      <c r="H250" t="s">
        <v>17</v>
      </c>
      <c r="I250" t="s">
        <v>57</v>
      </c>
      <c r="J250">
        <v>10</v>
      </c>
      <c r="K250">
        <f>INDEX([2]Ürün_Fiyatları!$A$2:$B$16,MATCH(SiparişlerTablosu[[#This Row],[Ürün]],[2]Ürün_Fiyatları!$B$1:$B$16,0),1)</f>
        <v>645</v>
      </c>
      <c r="L250">
        <f>SiparişlerTablosu[[#This Row],[Adet]]*SiparişlerTablosu[[#This Row],[Birim Fyat]]</f>
        <v>6450</v>
      </c>
      <c r="M250" t="str">
        <f>IF(SiparişlerTablosu[[#This Row],[Toplam Tutar]]&gt;20000,"premium",IF(SiparişlerTablosu[[#This Row],[Toplam Tutar]]&gt;10000,"gold","silver"))</f>
        <v>silver</v>
      </c>
    </row>
    <row r="251" spans="1:13" x14ac:dyDescent="0.3">
      <c r="A251" s="1">
        <v>44093.561111111114</v>
      </c>
      <c r="B251" s="3">
        <v>44093</v>
      </c>
      <c r="C251" s="2">
        <v>0.56111111111111112</v>
      </c>
      <c r="D251" t="s">
        <v>1156</v>
      </c>
      <c r="E251" t="s">
        <v>344</v>
      </c>
      <c r="F251" t="str">
        <f>VLOOKUP(SiparişlerTablosu[[#This Row],[İşlem Kodu]],'[1]kod-kargo'!$A:$B,2,)</f>
        <v>Yurtiçi</v>
      </c>
      <c r="G251" t="s">
        <v>345</v>
      </c>
      <c r="H251" t="s">
        <v>1154</v>
      </c>
      <c r="I251" t="s">
        <v>39</v>
      </c>
      <c r="J251">
        <v>9</v>
      </c>
      <c r="K251">
        <f>INDEX([2]Ürün_Fiyatları!$A$2:$B$16,MATCH(SiparişlerTablosu[[#This Row],[Ürün]],[2]Ürün_Fiyatları!$B$1:$B$16,0),1)</f>
        <v>230</v>
      </c>
      <c r="L251">
        <f>SiparişlerTablosu[[#This Row],[Adet]]*SiparişlerTablosu[[#This Row],[Birim Fyat]]</f>
        <v>2070</v>
      </c>
      <c r="M251" t="str">
        <f>IF(SiparişlerTablosu[[#This Row],[Toplam Tutar]]&gt;20000,"premium",IF(SiparişlerTablosu[[#This Row],[Toplam Tutar]]&gt;10000,"gold","silver"))</f>
        <v>silver</v>
      </c>
    </row>
    <row r="252" spans="1:13" x14ac:dyDescent="0.3">
      <c r="A252" s="1">
        <v>44040.723611111112</v>
      </c>
      <c r="B252" s="3">
        <v>44040</v>
      </c>
      <c r="C252" s="2">
        <v>0.72361111111111109</v>
      </c>
      <c r="D252" t="s">
        <v>14</v>
      </c>
      <c r="E252" t="s">
        <v>346</v>
      </c>
      <c r="F252" t="str">
        <f>VLOOKUP(SiparişlerTablosu[[#This Row],[İşlem Kodu]],'[1]kod-kargo'!$A:$B,2,)</f>
        <v>Yurtiçi</v>
      </c>
      <c r="G252" t="s">
        <v>1340</v>
      </c>
      <c r="H252" t="s">
        <v>1154</v>
      </c>
      <c r="I252" t="s">
        <v>9</v>
      </c>
      <c r="J252">
        <v>3</v>
      </c>
      <c r="K252">
        <f>INDEX([2]Ürün_Fiyatları!$A$2:$B$16,MATCH(SiparişlerTablosu[[#This Row],[Ürün]],[2]Ürün_Fiyatları!$B$1:$B$16,0),1)</f>
        <v>25</v>
      </c>
      <c r="L252">
        <f>SiparişlerTablosu[[#This Row],[Adet]]*SiparişlerTablosu[[#This Row],[Birim Fyat]]</f>
        <v>75</v>
      </c>
      <c r="M252" t="str">
        <f>IF(SiparişlerTablosu[[#This Row],[Toplam Tutar]]&gt;20000,"premium",IF(SiparişlerTablosu[[#This Row],[Toplam Tutar]]&gt;10000,"gold","silver"))</f>
        <v>silver</v>
      </c>
    </row>
    <row r="253" spans="1:13" x14ac:dyDescent="0.3">
      <c r="A253" s="1">
        <v>43999.861111111109</v>
      </c>
      <c r="B253" s="3">
        <v>43999</v>
      </c>
      <c r="C253" s="2">
        <v>0.86111111111111116</v>
      </c>
      <c r="D253" t="s">
        <v>1156</v>
      </c>
      <c r="E253" t="s">
        <v>347</v>
      </c>
      <c r="F253" t="str">
        <f>VLOOKUP(SiparişlerTablosu[[#This Row],[İşlem Kodu]],'[1]kod-kargo'!$A:$B,2,)</f>
        <v>MNG</v>
      </c>
      <c r="G253" t="s">
        <v>1341</v>
      </c>
      <c r="H253" t="s">
        <v>22</v>
      </c>
      <c r="I253" t="s">
        <v>20</v>
      </c>
      <c r="J253">
        <v>6</v>
      </c>
      <c r="K253">
        <f>INDEX([2]Ürün_Fiyatları!$A$2:$B$16,MATCH(SiparişlerTablosu[[#This Row],[Ürün]],[2]Ürün_Fiyatları!$B$1:$B$16,0),1)</f>
        <v>850</v>
      </c>
      <c r="L253">
        <f>SiparişlerTablosu[[#This Row],[Adet]]*SiparişlerTablosu[[#This Row],[Birim Fyat]]</f>
        <v>5100</v>
      </c>
      <c r="M253" t="str">
        <f>IF(SiparişlerTablosu[[#This Row],[Toplam Tutar]]&gt;20000,"premium",IF(SiparişlerTablosu[[#This Row],[Toplam Tutar]]&gt;10000,"gold","silver"))</f>
        <v>silver</v>
      </c>
    </row>
    <row r="254" spans="1:13" x14ac:dyDescent="0.3">
      <c r="A254" s="1">
        <v>43988.40625</v>
      </c>
      <c r="B254" s="3">
        <v>43988</v>
      </c>
      <c r="C254" s="2">
        <v>0.40625</v>
      </c>
      <c r="D254" t="s">
        <v>1156</v>
      </c>
      <c r="E254" t="s">
        <v>348</v>
      </c>
      <c r="F254" t="str">
        <f>VLOOKUP(SiparişlerTablosu[[#This Row],[İşlem Kodu]],'[1]kod-kargo'!$A:$B,2,)</f>
        <v>PTT Kargo</v>
      </c>
      <c r="G254" t="s">
        <v>1342</v>
      </c>
      <c r="H254" t="s">
        <v>1154</v>
      </c>
      <c r="I254" t="s">
        <v>24</v>
      </c>
      <c r="J254">
        <v>5</v>
      </c>
      <c r="K254">
        <f>INDEX([2]Ürün_Fiyatları!$A$2:$B$16,MATCH(SiparişlerTablosu[[#This Row],[Ürün]],[2]Ürün_Fiyatları!$B$1:$B$16,0),1)</f>
        <v>950</v>
      </c>
      <c r="L254">
        <f>SiparişlerTablosu[[#This Row],[Adet]]*SiparişlerTablosu[[#This Row],[Birim Fyat]]</f>
        <v>4750</v>
      </c>
      <c r="M254" t="str">
        <f>IF(SiparişlerTablosu[[#This Row],[Toplam Tutar]]&gt;20000,"premium",IF(SiparişlerTablosu[[#This Row],[Toplam Tutar]]&gt;10000,"gold","silver"))</f>
        <v>silver</v>
      </c>
    </row>
    <row r="255" spans="1:13" x14ac:dyDescent="0.3">
      <c r="A255" s="1">
        <v>43854.784722222219</v>
      </c>
      <c r="B255" s="3">
        <v>43854</v>
      </c>
      <c r="C255" s="2">
        <v>0.78472222222222221</v>
      </c>
      <c r="D255" t="s">
        <v>1156</v>
      </c>
      <c r="E255" t="s">
        <v>349</v>
      </c>
      <c r="F255" t="str">
        <f>VLOOKUP(SiparişlerTablosu[[#This Row],[İşlem Kodu]],'[1]kod-kargo'!$A:$B,2,)</f>
        <v>PTT Kargo</v>
      </c>
      <c r="G255" t="s">
        <v>350</v>
      </c>
      <c r="H255" t="s">
        <v>44</v>
      </c>
      <c r="I255" t="s">
        <v>67</v>
      </c>
      <c r="J255">
        <v>3</v>
      </c>
      <c r="K255">
        <f>INDEX([2]Ürün_Fiyatları!$A$2:$B$16,MATCH(SiparişlerTablosu[[#This Row],[Ürün]],[2]Ürün_Fiyatları!$B$1:$B$16,0),1)</f>
        <v>8740</v>
      </c>
      <c r="L255">
        <f>SiparişlerTablosu[[#This Row],[Adet]]*SiparişlerTablosu[[#This Row],[Birim Fyat]]</f>
        <v>26220</v>
      </c>
      <c r="M255" t="str">
        <f>IF(SiparişlerTablosu[[#This Row],[Toplam Tutar]]&gt;20000,"premium",IF(SiparişlerTablosu[[#This Row],[Toplam Tutar]]&gt;10000,"gold","silver"))</f>
        <v>premium</v>
      </c>
    </row>
    <row r="256" spans="1:13" x14ac:dyDescent="0.3">
      <c r="A256" s="1">
        <v>43932.717361111114</v>
      </c>
      <c r="B256" s="3">
        <v>43932</v>
      </c>
      <c r="C256" s="2">
        <v>0.71736111111111101</v>
      </c>
      <c r="D256" t="s">
        <v>14</v>
      </c>
      <c r="E256" t="s">
        <v>351</v>
      </c>
      <c r="F256" t="str">
        <f>VLOOKUP(SiparişlerTablosu[[#This Row],[İşlem Kodu]],'[1]kod-kargo'!$A:$B,2,)</f>
        <v>Yurtiçi</v>
      </c>
      <c r="G256" t="s">
        <v>1343</v>
      </c>
      <c r="H256" t="s">
        <v>38</v>
      </c>
      <c r="I256" t="s">
        <v>26</v>
      </c>
      <c r="J256">
        <v>10</v>
      </c>
      <c r="K256">
        <f>INDEX([2]Ürün_Fiyatları!$A$2:$B$16,MATCH(SiparişlerTablosu[[#This Row],[Ürün]],[2]Ürün_Fiyatları!$B$1:$B$16,0),1)</f>
        <v>2400</v>
      </c>
      <c r="L256">
        <f>SiparişlerTablosu[[#This Row],[Adet]]*SiparişlerTablosu[[#This Row],[Birim Fyat]]</f>
        <v>24000</v>
      </c>
      <c r="M256" t="str">
        <f>IF(SiparişlerTablosu[[#This Row],[Toplam Tutar]]&gt;20000,"premium",IF(SiparişlerTablosu[[#This Row],[Toplam Tutar]]&gt;10000,"gold","silver"))</f>
        <v>premium</v>
      </c>
    </row>
    <row r="257" spans="1:13" x14ac:dyDescent="0.3">
      <c r="A257" s="1">
        <v>44063.850694444445</v>
      </c>
      <c r="B257" s="3">
        <v>44063</v>
      </c>
      <c r="C257" s="2">
        <v>0.85069444444444453</v>
      </c>
      <c r="D257" t="s">
        <v>14</v>
      </c>
      <c r="E257" t="s">
        <v>352</v>
      </c>
      <c r="F257" t="str">
        <f>VLOOKUP(SiparişlerTablosu[[#This Row],[İşlem Kodu]],'[1]kod-kargo'!$A:$B,2,)</f>
        <v>Yurtiçi</v>
      </c>
      <c r="G257" t="s">
        <v>1344</v>
      </c>
      <c r="H257" t="s">
        <v>8</v>
      </c>
      <c r="I257" t="s">
        <v>20</v>
      </c>
      <c r="J257">
        <v>5</v>
      </c>
      <c r="K257">
        <f>INDEX([2]Ürün_Fiyatları!$A$2:$B$16,MATCH(SiparişlerTablosu[[#This Row],[Ürün]],[2]Ürün_Fiyatları!$B$1:$B$16,0),1)</f>
        <v>850</v>
      </c>
      <c r="L257">
        <f>SiparişlerTablosu[[#This Row],[Adet]]*SiparişlerTablosu[[#This Row],[Birim Fyat]]</f>
        <v>4250</v>
      </c>
      <c r="M257" t="str">
        <f>IF(SiparişlerTablosu[[#This Row],[Toplam Tutar]]&gt;20000,"premium",IF(SiparişlerTablosu[[#This Row],[Toplam Tutar]]&gt;10000,"gold","silver"))</f>
        <v>silver</v>
      </c>
    </row>
    <row r="258" spans="1:13" x14ac:dyDescent="0.3">
      <c r="A258" s="1">
        <v>44040.885416666664</v>
      </c>
      <c r="B258" s="3">
        <v>44040</v>
      </c>
      <c r="C258" s="2">
        <v>0.88541666666666663</v>
      </c>
      <c r="D258" t="s">
        <v>10</v>
      </c>
      <c r="E258" t="s">
        <v>353</v>
      </c>
      <c r="F258" t="str">
        <f>VLOOKUP(SiparişlerTablosu[[#This Row],[İşlem Kodu]],'[1]kod-kargo'!$A:$B,2,)</f>
        <v>MNG</v>
      </c>
      <c r="G258" t="s">
        <v>1345</v>
      </c>
      <c r="H258" t="s">
        <v>44</v>
      </c>
      <c r="I258" t="s">
        <v>67</v>
      </c>
      <c r="J258">
        <v>6</v>
      </c>
      <c r="K258">
        <f>INDEX([2]Ürün_Fiyatları!$A$2:$B$16,MATCH(SiparişlerTablosu[[#This Row],[Ürün]],[2]Ürün_Fiyatları!$B$1:$B$16,0),1)</f>
        <v>8740</v>
      </c>
      <c r="L258">
        <f>SiparişlerTablosu[[#This Row],[Adet]]*SiparişlerTablosu[[#This Row],[Birim Fyat]]</f>
        <v>52440</v>
      </c>
      <c r="M258" t="str">
        <f>IF(SiparişlerTablosu[[#This Row],[Toplam Tutar]]&gt;20000,"premium",IF(SiparişlerTablosu[[#This Row],[Toplam Tutar]]&gt;10000,"gold","silver"))</f>
        <v>premium</v>
      </c>
    </row>
    <row r="259" spans="1:13" x14ac:dyDescent="0.3">
      <c r="A259" s="1">
        <v>44026.879861111112</v>
      </c>
      <c r="B259" s="3">
        <v>44026</v>
      </c>
      <c r="C259" s="2">
        <v>0.87986111111111109</v>
      </c>
      <c r="D259" t="s">
        <v>1156</v>
      </c>
      <c r="E259" t="s">
        <v>354</v>
      </c>
      <c r="F259" t="str">
        <f>VLOOKUP(SiparişlerTablosu[[#This Row],[İşlem Kodu]],'[1]kod-kargo'!$A:$B,2,)</f>
        <v>PTT Kargo</v>
      </c>
      <c r="G259" t="s">
        <v>1346</v>
      </c>
      <c r="H259" t="s">
        <v>22</v>
      </c>
      <c r="I259" t="s">
        <v>9</v>
      </c>
      <c r="J259">
        <v>9</v>
      </c>
      <c r="K259">
        <f>INDEX([2]Ürün_Fiyatları!$A$2:$B$16,MATCH(SiparişlerTablosu[[#This Row],[Ürün]],[2]Ürün_Fiyatları!$B$1:$B$16,0),1)</f>
        <v>25</v>
      </c>
      <c r="L259">
        <f>SiparişlerTablosu[[#This Row],[Adet]]*SiparişlerTablosu[[#This Row],[Birim Fyat]]</f>
        <v>225</v>
      </c>
      <c r="M259" t="str">
        <f>IF(SiparişlerTablosu[[#This Row],[Toplam Tutar]]&gt;20000,"premium",IF(SiparişlerTablosu[[#This Row],[Toplam Tutar]]&gt;10000,"gold","silver"))</f>
        <v>silver</v>
      </c>
    </row>
    <row r="260" spans="1:13" x14ac:dyDescent="0.3">
      <c r="A260" s="1">
        <v>43846.697916666664</v>
      </c>
      <c r="B260" s="3">
        <v>43846</v>
      </c>
      <c r="C260" s="2">
        <v>0.69791666666666663</v>
      </c>
      <c r="D260" t="s">
        <v>1156</v>
      </c>
      <c r="E260" t="s">
        <v>355</v>
      </c>
      <c r="F260" t="str">
        <f>VLOOKUP(SiparişlerTablosu[[#This Row],[İşlem Kodu]],'[1]kod-kargo'!$A:$B,2,)</f>
        <v>PTT Kargo</v>
      </c>
      <c r="G260" t="s">
        <v>1347</v>
      </c>
      <c r="H260" t="s">
        <v>42</v>
      </c>
      <c r="I260" t="s">
        <v>36</v>
      </c>
      <c r="J260">
        <v>10</v>
      </c>
      <c r="K260">
        <f>INDEX([2]Ürün_Fiyatları!$A$2:$B$16,MATCH(SiparişlerTablosu[[#This Row],[Ürün]],[2]Ürün_Fiyatları!$B$1:$B$16,0),1)</f>
        <v>3520</v>
      </c>
      <c r="L260">
        <f>SiparişlerTablosu[[#This Row],[Adet]]*SiparişlerTablosu[[#This Row],[Birim Fyat]]</f>
        <v>35200</v>
      </c>
      <c r="M260" t="str">
        <f>IF(SiparişlerTablosu[[#This Row],[Toplam Tutar]]&gt;20000,"premium",IF(SiparişlerTablosu[[#This Row],[Toplam Tutar]]&gt;10000,"gold","silver"))</f>
        <v>premium</v>
      </c>
    </row>
    <row r="261" spans="1:13" x14ac:dyDescent="0.3">
      <c r="A261" s="1">
        <v>43947.883333333331</v>
      </c>
      <c r="B261" s="3">
        <v>43947</v>
      </c>
      <c r="C261" s="2">
        <v>0.8833333333333333</v>
      </c>
      <c r="D261" t="s">
        <v>1156</v>
      </c>
      <c r="E261" t="s">
        <v>356</v>
      </c>
      <c r="F261" t="str">
        <f>VLOOKUP(SiparişlerTablosu[[#This Row],[İşlem Kodu]],'[1]kod-kargo'!$A:$B,2,)</f>
        <v>MNG</v>
      </c>
      <c r="G261" t="s">
        <v>1348</v>
      </c>
      <c r="H261" t="s">
        <v>31</v>
      </c>
      <c r="I261" t="s">
        <v>24</v>
      </c>
      <c r="J261">
        <v>9</v>
      </c>
      <c r="K261">
        <f>INDEX([2]Ürün_Fiyatları!$A$2:$B$16,MATCH(SiparişlerTablosu[[#This Row],[Ürün]],[2]Ürün_Fiyatları!$B$1:$B$16,0),1)</f>
        <v>950</v>
      </c>
      <c r="L261">
        <f>SiparişlerTablosu[[#This Row],[Adet]]*SiparişlerTablosu[[#This Row],[Birim Fyat]]</f>
        <v>8550</v>
      </c>
      <c r="M261" t="str">
        <f>IF(SiparişlerTablosu[[#This Row],[Toplam Tutar]]&gt;20000,"premium",IF(SiparişlerTablosu[[#This Row],[Toplam Tutar]]&gt;10000,"gold","silver"))</f>
        <v>silver</v>
      </c>
    </row>
    <row r="262" spans="1:13" x14ac:dyDescent="0.3">
      <c r="A262" s="1">
        <v>43852.633333333331</v>
      </c>
      <c r="B262" s="3">
        <v>43852</v>
      </c>
      <c r="C262" s="2">
        <v>0.6333333333333333</v>
      </c>
      <c r="D262" t="s">
        <v>1156</v>
      </c>
      <c r="E262" t="s">
        <v>357</v>
      </c>
      <c r="F262" t="str">
        <f>VLOOKUP(SiparişlerTablosu[[#This Row],[İşlem Kodu]],'[1]kod-kargo'!$A:$B,2,)</f>
        <v>PTT Kargo</v>
      </c>
      <c r="G262" t="s">
        <v>358</v>
      </c>
      <c r="H262" t="s">
        <v>8</v>
      </c>
      <c r="I262" t="s">
        <v>13</v>
      </c>
      <c r="J262">
        <v>8</v>
      </c>
      <c r="K262">
        <f>INDEX([2]Ürün_Fiyatları!$A$2:$B$16,MATCH(SiparişlerTablosu[[#This Row],[Ürün]],[2]Ürün_Fiyatları!$B$1:$B$16,0),1)</f>
        <v>36</v>
      </c>
      <c r="L262">
        <f>SiparişlerTablosu[[#This Row],[Adet]]*SiparişlerTablosu[[#This Row],[Birim Fyat]]</f>
        <v>288</v>
      </c>
      <c r="M262" t="str">
        <f>IF(SiparişlerTablosu[[#This Row],[Toplam Tutar]]&gt;20000,"premium",IF(SiparişlerTablosu[[#This Row],[Toplam Tutar]]&gt;10000,"gold","silver"))</f>
        <v>silver</v>
      </c>
    </row>
    <row r="263" spans="1:13" x14ac:dyDescent="0.3">
      <c r="A263" s="1">
        <v>43979.647916666669</v>
      </c>
      <c r="B263" s="3">
        <v>43979</v>
      </c>
      <c r="C263" s="2">
        <v>0.6479166666666667</v>
      </c>
      <c r="D263" t="s">
        <v>1156</v>
      </c>
      <c r="E263" t="s">
        <v>359</v>
      </c>
      <c r="F263" t="str">
        <f>VLOOKUP(SiparişlerTablosu[[#This Row],[İşlem Kodu]],'[1]kod-kargo'!$A:$B,2,)</f>
        <v>MNG</v>
      </c>
      <c r="G263" t="s">
        <v>1349</v>
      </c>
      <c r="H263" t="s">
        <v>31</v>
      </c>
      <c r="I263" t="s">
        <v>47</v>
      </c>
      <c r="J263">
        <v>3</v>
      </c>
      <c r="K263">
        <f>INDEX([2]Ürün_Fiyatları!$A$2:$B$16,MATCH(SiparişlerTablosu[[#This Row],[Ürün]],[2]Ürün_Fiyatları!$B$1:$B$16,0),1)</f>
        <v>5600</v>
      </c>
      <c r="L263">
        <f>SiparişlerTablosu[[#This Row],[Adet]]*SiparişlerTablosu[[#This Row],[Birim Fyat]]</f>
        <v>16800</v>
      </c>
      <c r="M263" t="str">
        <f>IF(SiparişlerTablosu[[#This Row],[Toplam Tutar]]&gt;20000,"premium",IF(SiparişlerTablosu[[#This Row],[Toplam Tutar]]&gt;10000,"gold","silver"))</f>
        <v>gold</v>
      </c>
    </row>
    <row r="264" spans="1:13" x14ac:dyDescent="0.3">
      <c r="A264" s="1">
        <v>43937.35833333333</v>
      </c>
      <c r="B264" s="3">
        <v>43937</v>
      </c>
      <c r="C264" s="2">
        <v>0.35833333333333334</v>
      </c>
      <c r="D264" t="s">
        <v>1156</v>
      </c>
      <c r="E264" t="s">
        <v>360</v>
      </c>
      <c r="F264" t="str">
        <f>VLOOKUP(SiparişlerTablosu[[#This Row],[İşlem Kodu]],'[1]kod-kargo'!$A:$B,2,)</f>
        <v>PTT Kargo</v>
      </c>
      <c r="G264" t="s">
        <v>361</v>
      </c>
      <c r="H264" t="s">
        <v>17</v>
      </c>
      <c r="I264" t="s">
        <v>50</v>
      </c>
      <c r="J264">
        <v>4</v>
      </c>
      <c r="K264">
        <f>INDEX([2]Ürün_Fiyatları!$A$2:$B$16,MATCH(SiparişlerTablosu[[#This Row],[Ürün]],[2]Ürün_Fiyatları!$B$1:$B$16,0),1)</f>
        <v>1240</v>
      </c>
      <c r="L264">
        <f>SiparişlerTablosu[[#This Row],[Adet]]*SiparişlerTablosu[[#This Row],[Birim Fyat]]</f>
        <v>4960</v>
      </c>
      <c r="M264" t="str">
        <f>IF(SiparişlerTablosu[[#This Row],[Toplam Tutar]]&gt;20000,"premium",IF(SiparişlerTablosu[[#This Row],[Toplam Tutar]]&gt;10000,"gold","silver"))</f>
        <v>silver</v>
      </c>
    </row>
    <row r="265" spans="1:13" x14ac:dyDescent="0.3">
      <c r="A265" s="1">
        <v>43971.6</v>
      </c>
      <c r="B265" s="3">
        <v>43971</v>
      </c>
      <c r="C265" s="2">
        <v>0.6</v>
      </c>
      <c r="D265" t="s">
        <v>1156</v>
      </c>
      <c r="E265" t="s">
        <v>362</v>
      </c>
      <c r="F265" t="str">
        <f>VLOOKUP(SiparişlerTablosu[[#This Row],[İşlem Kodu]],'[1]kod-kargo'!$A:$B,2,)</f>
        <v>PTT Kargo</v>
      </c>
      <c r="G265" t="s">
        <v>363</v>
      </c>
      <c r="H265" t="s">
        <v>44</v>
      </c>
      <c r="I265" t="s">
        <v>50</v>
      </c>
      <c r="J265">
        <v>3</v>
      </c>
      <c r="K265">
        <f>INDEX([2]Ürün_Fiyatları!$A$2:$B$16,MATCH(SiparişlerTablosu[[#This Row],[Ürün]],[2]Ürün_Fiyatları!$B$1:$B$16,0),1)</f>
        <v>1240</v>
      </c>
      <c r="L265">
        <f>SiparişlerTablosu[[#This Row],[Adet]]*SiparişlerTablosu[[#This Row],[Birim Fyat]]</f>
        <v>3720</v>
      </c>
      <c r="M265" t="str">
        <f>IF(SiparişlerTablosu[[#This Row],[Toplam Tutar]]&gt;20000,"premium",IF(SiparişlerTablosu[[#This Row],[Toplam Tutar]]&gt;10000,"gold","silver"))</f>
        <v>silver</v>
      </c>
    </row>
    <row r="266" spans="1:13" x14ac:dyDescent="0.3">
      <c r="A266" s="1">
        <v>43961.543749999997</v>
      </c>
      <c r="B266" s="3">
        <v>43961</v>
      </c>
      <c r="C266" s="2">
        <v>0.54375000000000007</v>
      </c>
      <c r="D266" t="s">
        <v>10</v>
      </c>
      <c r="E266" t="s">
        <v>364</v>
      </c>
      <c r="F266" t="str">
        <f>VLOOKUP(SiparişlerTablosu[[#This Row],[İşlem Kodu]],'[1]kod-kargo'!$A:$B,2,)</f>
        <v>Yurtiçi</v>
      </c>
      <c r="G266" t="s">
        <v>1350</v>
      </c>
      <c r="H266" t="s">
        <v>38</v>
      </c>
      <c r="I266" t="s">
        <v>39</v>
      </c>
      <c r="J266">
        <v>10</v>
      </c>
      <c r="K266">
        <f>INDEX([2]Ürün_Fiyatları!$A$2:$B$16,MATCH(SiparişlerTablosu[[#This Row],[Ürün]],[2]Ürün_Fiyatları!$B$1:$B$16,0),1)</f>
        <v>230</v>
      </c>
      <c r="L266">
        <f>SiparişlerTablosu[[#This Row],[Adet]]*SiparişlerTablosu[[#This Row],[Birim Fyat]]</f>
        <v>2300</v>
      </c>
      <c r="M266" t="str">
        <f>IF(SiparişlerTablosu[[#This Row],[Toplam Tutar]]&gt;20000,"premium",IF(SiparişlerTablosu[[#This Row],[Toplam Tutar]]&gt;10000,"gold","silver"))</f>
        <v>silver</v>
      </c>
    </row>
    <row r="267" spans="1:13" x14ac:dyDescent="0.3">
      <c r="A267" s="1">
        <v>44105.390277777777</v>
      </c>
      <c r="B267" s="3">
        <v>44105</v>
      </c>
      <c r="C267" s="2">
        <v>0.39027777777777778</v>
      </c>
      <c r="D267" t="s">
        <v>10</v>
      </c>
      <c r="E267" t="s">
        <v>365</v>
      </c>
      <c r="F267" t="str">
        <f>VLOOKUP(SiparişlerTablosu[[#This Row],[İşlem Kodu]],'[1]kod-kargo'!$A:$B,2,)</f>
        <v>MNG</v>
      </c>
      <c r="G267" t="s">
        <v>1351</v>
      </c>
      <c r="H267" t="s">
        <v>17</v>
      </c>
      <c r="I267" t="s">
        <v>57</v>
      </c>
      <c r="J267">
        <v>10</v>
      </c>
      <c r="K267">
        <f>INDEX([2]Ürün_Fiyatları!$A$2:$B$16,MATCH(SiparişlerTablosu[[#This Row],[Ürün]],[2]Ürün_Fiyatları!$B$1:$B$16,0),1)</f>
        <v>645</v>
      </c>
      <c r="L267">
        <f>SiparişlerTablosu[[#This Row],[Adet]]*SiparişlerTablosu[[#This Row],[Birim Fyat]]</f>
        <v>6450</v>
      </c>
      <c r="M267" t="str">
        <f>IF(SiparişlerTablosu[[#This Row],[Toplam Tutar]]&gt;20000,"premium",IF(SiparişlerTablosu[[#This Row],[Toplam Tutar]]&gt;10000,"gold","silver"))</f>
        <v>silver</v>
      </c>
    </row>
    <row r="268" spans="1:13" x14ac:dyDescent="0.3">
      <c r="A268" s="1">
        <v>43933.433333333334</v>
      </c>
      <c r="B268" s="3">
        <v>43933</v>
      </c>
      <c r="C268" s="2">
        <v>0.43333333333333335</v>
      </c>
      <c r="D268" t="s">
        <v>14</v>
      </c>
      <c r="E268" t="s">
        <v>366</v>
      </c>
      <c r="F268" t="str">
        <f>VLOOKUP(SiparişlerTablosu[[#This Row],[İşlem Kodu]],'[1]kod-kargo'!$A:$B,2,)</f>
        <v>MNG</v>
      </c>
      <c r="G268" t="s">
        <v>367</v>
      </c>
      <c r="H268" t="s">
        <v>38</v>
      </c>
      <c r="I268" t="s">
        <v>36</v>
      </c>
      <c r="J268">
        <v>3</v>
      </c>
      <c r="K268">
        <f>INDEX([2]Ürün_Fiyatları!$A$2:$B$16,MATCH(SiparişlerTablosu[[#This Row],[Ürün]],[2]Ürün_Fiyatları!$B$1:$B$16,0),1)</f>
        <v>3520</v>
      </c>
      <c r="L268">
        <f>SiparişlerTablosu[[#This Row],[Adet]]*SiparişlerTablosu[[#This Row],[Birim Fyat]]</f>
        <v>10560</v>
      </c>
      <c r="M268" t="str">
        <f>IF(SiparişlerTablosu[[#This Row],[Toplam Tutar]]&gt;20000,"premium",IF(SiparişlerTablosu[[#This Row],[Toplam Tutar]]&gt;10000,"gold","silver"))</f>
        <v>gold</v>
      </c>
    </row>
    <row r="269" spans="1:13" x14ac:dyDescent="0.3">
      <c r="A269" s="1">
        <v>43944.499305555553</v>
      </c>
      <c r="B269" s="3">
        <v>43944</v>
      </c>
      <c r="C269" s="2">
        <v>0.4993055555555555</v>
      </c>
      <c r="D269" t="s">
        <v>14</v>
      </c>
      <c r="E269" t="s">
        <v>368</v>
      </c>
      <c r="F269" t="str">
        <f>VLOOKUP(SiparişlerTablosu[[#This Row],[İşlem Kodu]],'[1]kod-kargo'!$A:$B,2,)</f>
        <v>PTT Kargo</v>
      </c>
      <c r="G269" t="s">
        <v>1352</v>
      </c>
      <c r="H269" t="s">
        <v>17</v>
      </c>
      <c r="I269" t="s">
        <v>50</v>
      </c>
      <c r="J269">
        <v>5</v>
      </c>
      <c r="K269">
        <f>INDEX([2]Ürün_Fiyatları!$A$2:$B$16,MATCH(SiparişlerTablosu[[#This Row],[Ürün]],[2]Ürün_Fiyatları!$B$1:$B$16,0),1)</f>
        <v>1240</v>
      </c>
      <c r="L269">
        <f>SiparişlerTablosu[[#This Row],[Adet]]*SiparişlerTablosu[[#This Row],[Birim Fyat]]</f>
        <v>6200</v>
      </c>
      <c r="M269" t="str">
        <f>IF(SiparişlerTablosu[[#This Row],[Toplam Tutar]]&gt;20000,"premium",IF(SiparişlerTablosu[[#This Row],[Toplam Tutar]]&gt;10000,"gold","silver"))</f>
        <v>silver</v>
      </c>
    </row>
    <row r="270" spans="1:13" x14ac:dyDescent="0.3">
      <c r="A270" s="1">
        <v>43994.63958333333</v>
      </c>
      <c r="B270" s="3">
        <v>43994</v>
      </c>
      <c r="C270" s="2">
        <v>0.63958333333333328</v>
      </c>
      <c r="D270" t="s">
        <v>14</v>
      </c>
      <c r="E270" t="s">
        <v>369</v>
      </c>
      <c r="F270" t="str">
        <f>VLOOKUP(SiparişlerTablosu[[#This Row],[İşlem Kodu]],'[1]kod-kargo'!$A:$B,2,)</f>
        <v>MNG</v>
      </c>
      <c r="G270" t="s">
        <v>370</v>
      </c>
      <c r="H270" t="s">
        <v>44</v>
      </c>
      <c r="I270" t="s">
        <v>9</v>
      </c>
      <c r="J270">
        <v>5</v>
      </c>
      <c r="K270">
        <f>INDEX([2]Ürün_Fiyatları!$A$2:$B$16,MATCH(SiparişlerTablosu[[#This Row],[Ürün]],[2]Ürün_Fiyatları!$B$1:$B$16,0),1)</f>
        <v>25</v>
      </c>
      <c r="L270">
        <f>SiparişlerTablosu[[#This Row],[Adet]]*SiparişlerTablosu[[#This Row],[Birim Fyat]]</f>
        <v>125</v>
      </c>
      <c r="M270" t="str">
        <f>IF(SiparişlerTablosu[[#This Row],[Toplam Tutar]]&gt;20000,"premium",IF(SiparişlerTablosu[[#This Row],[Toplam Tutar]]&gt;10000,"gold","silver"))</f>
        <v>silver</v>
      </c>
    </row>
    <row r="271" spans="1:13" x14ac:dyDescent="0.3">
      <c r="A271" s="1">
        <v>44150.454861111109</v>
      </c>
      <c r="B271" s="3">
        <v>44150</v>
      </c>
      <c r="C271" s="2">
        <v>0.4548611111111111</v>
      </c>
      <c r="D271" t="s">
        <v>1156</v>
      </c>
      <c r="E271" t="s">
        <v>371</v>
      </c>
      <c r="F271" t="str">
        <f>VLOOKUP(SiparişlerTablosu[[#This Row],[İşlem Kodu]],'[1]kod-kargo'!$A:$B,2,)</f>
        <v>MNG</v>
      </c>
      <c r="G271" t="s">
        <v>372</v>
      </c>
      <c r="H271" t="s">
        <v>22</v>
      </c>
      <c r="I271" t="s">
        <v>45</v>
      </c>
      <c r="J271">
        <v>7</v>
      </c>
      <c r="K271">
        <f>INDEX([2]Ürün_Fiyatları!$A$2:$B$16,MATCH(SiparişlerTablosu[[#This Row],[Ürün]],[2]Ürün_Fiyatları!$B$1:$B$16,0),1)</f>
        <v>3650</v>
      </c>
      <c r="L271">
        <f>SiparişlerTablosu[[#This Row],[Adet]]*SiparişlerTablosu[[#This Row],[Birim Fyat]]</f>
        <v>25550</v>
      </c>
      <c r="M271" t="str">
        <f>IF(SiparişlerTablosu[[#This Row],[Toplam Tutar]]&gt;20000,"premium",IF(SiparişlerTablosu[[#This Row],[Toplam Tutar]]&gt;10000,"gold","silver"))</f>
        <v>premium</v>
      </c>
    </row>
    <row r="272" spans="1:13" x14ac:dyDescent="0.3">
      <c r="A272" s="1">
        <v>44005.755555555559</v>
      </c>
      <c r="B272" s="3">
        <v>44005</v>
      </c>
      <c r="C272" s="2">
        <v>0.75555555555555554</v>
      </c>
      <c r="D272" t="s">
        <v>1156</v>
      </c>
      <c r="E272" t="s">
        <v>373</v>
      </c>
      <c r="F272" t="str">
        <f>VLOOKUP(SiparişlerTablosu[[#This Row],[İşlem Kodu]],'[1]kod-kargo'!$A:$B,2,)</f>
        <v>MNG</v>
      </c>
      <c r="G272" t="s">
        <v>374</v>
      </c>
      <c r="H272" t="s">
        <v>17</v>
      </c>
      <c r="I272" t="s">
        <v>9</v>
      </c>
      <c r="J272">
        <v>7</v>
      </c>
      <c r="K272">
        <f>INDEX([2]Ürün_Fiyatları!$A$2:$B$16,MATCH(SiparişlerTablosu[[#This Row],[Ürün]],[2]Ürün_Fiyatları!$B$1:$B$16,0),1)</f>
        <v>25</v>
      </c>
      <c r="L272">
        <f>SiparişlerTablosu[[#This Row],[Adet]]*SiparişlerTablosu[[#This Row],[Birim Fyat]]</f>
        <v>175</v>
      </c>
      <c r="M272" t="str">
        <f>IF(SiparişlerTablosu[[#This Row],[Toplam Tutar]]&gt;20000,"premium",IF(SiparişlerTablosu[[#This Row],[Toplam Tutar]]&gt;10000,"gold","silver"))</f>
        <v>silver</v>
      </c>
    </row>
    <row r="273" spans="1:13" x14ac:dyDescent="0.3">
      <c r="A273" s="1">
        <v>44037.659722222219</v>
      </c>
      <c r="B273" s="3">
        <v>44037</v>
      </c>
      <c r="C273" s="2">
        <v>0.65972222222222221</v>
      </c>
      <c r="D273" t="s">
        <v>1156</v>
      </c>
      <c r="E273" t="s">
        <v>375</v>
      </c>
      <c r="F273" t="str">
        <f>VLOOKUP(SiparişlerTablosu[[#This Row],[İşlem Kodu]],'[1]kod-kargo'!$A:$B,2,)</f>
        <v>Yurtiçi</v>
      </c>
      <c r="G273" t="s">
        <v>1353</v>
      </c>
      <c r="H273" t="s">
        <v>44</v>
      </c>
      <c r="I273" t="s">
        <v>36</v>
      </c>
      <c r="J273">
        <v>3</v>
      </c>
      <c r="K273">
        <f>INDEX([2]Ürün_Fiyatları!$A$2:$B$16,MATCH(SiparişlerTablosu[[#This Row],[Ürün]],[2]Ürün_Fiyatları!$B$1:$B$16,0),1)</f>
        <v>3520</v>
      </c>
      <c r="L273">
        <f>SiparişlerTablosu[[#This Row],[Adet]]*SiparişlerTablosu[[#This Row],[Birim Fyat]]</f>
        <v>10560</v>
      </c>
      <c r="M273" t="str">
        <f>IF(SiparişlerTablosu[[#This Row],[Toplam Tutar]]&gt;20000,"premium",IF(SiparişlerTablosu[[#This Row],[Toplam Tutar]]&gt;10000,"gold","silver"))</f>
        <v>gold</v>
      </c>
    </row>
    <row r="274" spans="1:13" x14ac:dyDescent="0.3">
      <c r="A274" s="1">
        <v>44171.45</v>
      </c>
      <c r="B274" s="3">
        <v>44171</v>
      </c>
      <c r="C274" s="2">
        <v>0.45</v>
      </c>
      <c r="D274" t="s">
        <v>1156</v>
      </c>
      <c r="E274" t="s">
        <v>376</v>
      </c>
      <c r="F274" t="str">
        <f>VLOOKUP(SiparişlerTablosu[[#This Row],[İşlem Kodu]],'[1]kod-kargo'!$A:$B,2,)</f>
        <v>MNG</v>
      </c>
      <c r="G274" t="s">
        <v>1354</v>
      </c>
      <c r="H274" t="s">
        <v>22</v>
      </c>
      <c r="I274" t="s">
        <v>45</v>
      </c>
      <c r="J274">
        <v>10</v>
      </c>
      <c r="K274">
        <f>INDEX([2]Ürün_Fiyatları!$A$2:$B$16,MATCH(SiparişlerTablosu[[#This Row],[Ürün]],[2]Ürün_Fiyatları!$B$1:$B$16,0),1)</f>
        <v>3650</v>
      </c>
      <c r="L274">
        <f>SiparişlerTablosu[[#This Row],[Adet]]*SiparişlerTablosu[[#This Row],[Birim Fyat]]</f>
        <v>36500</v>
      </c>
      <c r="M274" t="str">
        <f>IF(SiparişlerTablosu[[#This Row],[Toplam Tutar]]&gt;20000,"premium",IF(SiparişlerTablosu[[#This Row],[Toplam Tutar]]&gt;10000,"gold","silver"))</f>
        <v>premium</v>
      </c>
    </row>
    <row r="275" spans="1:13" x14ac:dyDescent="0.3">
      <c r="A275" s="1">
        <v>44003.351388888892</v>
      </c>
      <c r="B275" s="3">
        <v>44003</v>
      </c>
      <c r="C275" s="2">
        <v>0.35138888888888892</v>
      </c>
      <c r="D275" t="s">
        <v>14</v>
      </c>
      <c r="E275" t="s">
        <v>377</v>
      </c>
      <c r="F275" t="str">
        <f>VLOOKUP(SiparişlerTablosu[[#This Row],[İşlem Kodu]],'[1]kod-kargo'!$A:$B,2,)</f>
        <v>Yurtiçi</v>
      </c>
      <c r="G275" t="s">
        <v>1355</v>
      </c>
      <c r="H275" t="s">
        <v>31</v>
      </c>
      <c r="I275" t="s">
        <v>26</v>
      </c>
      <c r="J275">
        <v>9</v>
      </c>
      <c r="K275">
        <f>INDEX([2]Ürün_Fiyatları!$A$2:$B$16,MATCH(SiparişlerTablosu[[#This Row],[Ürün]],[2]Ürün_Fiyatları!$B$1:$B$16,0),1)</f>
        <v>2400</v>
      </c>
      <c r="L275">
        <f>SiparişlerTablosu[[#This Row],[Adet]]*SiparişlerTablosu[[#This Row],[Birim Fyat]]</f>
        <v>21600</v>
      </c>
      <c r="M275" t="str">
        <f>IF(SiparişlerTablosu[[#This Row],[Toplam Tutar]]&gt;20000,"premium",IF(SiparişlerTablosu[[#This Row],[Toplam Tutar]]&gt;10000,"gold","silver"))</f>
        <v>premium</v>
      </c>
    </row>
    <row r="276" spans="1:13" x14ac:dyDescent="0.3">
      <c r="A276" s="1">
        <v>44093.50277777778</v>
      </c>
      <c r="B276" s="3">
        <v>44093</v>
      </c>
      <c r="C276" s="2">
        <v>0.50277777777777777</v>
      </c>
      <c r="D276" t="s">
        <v>1156</v>
      </c>
      <c r="E276" t="s">
        <v>378</v>
      </c>
      <c r="F276" t="str">
        <f>VLOOKUP(SiparişlerTablosu[[#This Row],[İşlem Kodu]],'[1]kod-kargo'!$A:$B,2,)</f>
        <v>MNG</v>
      </c>
      <c r="G276" t="s">
        <v>1356</v>
      </c>
      <c r="H276" t="s">
        <v>1154</v>
      </c>
      <c r="I276" t="s">
        <v>18</v>
      </c>
      <c r="J276">
        <v>10</v>
      </c>
      <c r="K276">
        <f>INDEX([2]Ürün_Fiyatları!$A$2:$B$16,MATCH(SiparişlerTablosu[[#This Row],[Ürün]],[2]Ürün_Fiyatları!$B$1:$B$16,0),1)</f>
        <v>75</v>
      </c>
      <c r="L276">
        <f>SiparişlerTablosu[[#This Row],[Adet]]*SiparişlerTablosu[[#This Row],[Birim Fyat]]</f>
        <v>750</v>
      </c>
      <c r="M276" t="str">
        <f>IF(SiparişlerTablosu[[#This Row],[Toplam Tutar]]&gt;20000,"premium",IF(SiparişlerTablosu[[#This Row],[Toplam Tutar]]&gt;10000,"gold","silver"))</f>
        <v>silver</v>
      </c>
    </row>
    <row r="277" spans="1:13" x14ac:dyDescent="0.3">
      <c r="A277" s="1">
        <v>44129.796527777777</v>
      </c>
      <c r="B277" s="3">
        <v>44129</v>
      </c>
      <c r="C277" s="2">
        <v>0.79652777777777783</v>
      </c>
      <c r="D277" t="s">
        <v>14</v>
      </c>
      <c r="E277" t="s">
        <v>379</v>
      </c>
      <c r="F277" t="str">
        <f>VLOOKUP(SiparişlerTablosu[[#This Row],[İşlem Kodu]],'[1]kod-kargo'!$A:$B,2,)</f>
        <v>PTT Kargo</v>
      </c>
      <c r="G277" t="s">
        <v>1357</v>
      </c>
      <c r="H277" t="s">
        <v>1154</v>
      </c>
      <c r="I277" t="s">
        <v>57</v>
      </c>
      <c r="J277">
        <v>3</v>
      </c>
      <c r="K277">
        <f>INDEX([2]Ürün_Fiyatları!$A$2:$B$16,MATCH(SiparişlerTablosu[[#This Row],[Ürün]],[2]Ürün_Fiyatları!$B$1:$B$16,0),1)</f>
        <v>645</v>
      </c>
      <c r="L277">
        <f>SiparişlerTablosu[[#This Row],[Adet]]*SiparişlerTablosu[[#This Row],[Birim Fyat]]</f>
        <v>1935</v>
      </c>
      <c r="M277" t="str">
        <f>IF(SiparişlerTablosu[[#This Row],[Toplam Tutar]]&gt;20000,"premium",IF(SiparişlerTablosu[[#This Row],[Toplam Tutar]]&gt;10000,"gold","silver"))</f>
        <v>silver</v>
      </c>
    </row>
    <row r="278" spans="1:13" x14ac:dyDescent="0.3">
      <c r="A278" s="1">
        <v>43838.870833333334</v>
      </c>
      <c r="B278" s="3">
        <v>43838</v>
      </c>
      <c r="C278" s="2">
        <v>0.87083333333333324</v>
      </c>
      <c r="D278" t="s">
        <v>10</v>
      </c>
      <c r="E278" t="s">
        <v>380</v>
      </c>
      <c r="F278" t="str">
        <f>VLOOKUP(SiparişlerTablosu[[#This Row],[İşlem Kodu]],'[1]kod-kargo'!$A:$B,2,)</f>
        <v>Yurtiçi</v>
      </c>
      <c r="G278" t="s">
        <v>1358</v>
      </c>
      <c r="H278" t="s">
        <v>17</v>
      </c>
      <c r="I278" t="s">
        <v>36</v>
      </c>
      <c r="J278">
        <v>5</v>
      </c>
      <c r="K278">
        <f>INDEX([2]Ürün_Fiyatları!$A$2:$B$16,MATCH(SiparişlerTablosu[[#This Row],[Ürün]],[2]Ürün_Fiyatları!$B$1:$B$16,0),1)</f>
        <v>3520</v>
      </c>
      <c r="L278">
        <f>SiparişlerTablosu[[#This Row],[Adet]]*SiparişlerTablosu[[#This Row],[Birim Fyat]]</f>
        <v>17600</v>
      </c>
      <c r="M278" t="str">
        <f>IF(SiparişlerTablosu[[#This Row],[Toplam Tutar]]&gt;20000,"premium",IF(SiparişlerTablosu[[#This Row],[Toplam Tutar]]&gt;10000,"gold","silver"))</f>
        <v>gold</v>
      </c>
    </row>
    <row r="279" spans="1:13" x14ac:dyDescent="0.3">
      <c r="A279" s="1">
        <v>44110.805555555555</v>
      </c>
      <c r="B279" s="3">
        <v>44110</v>
      </c>
      <c r="C279" s="2">
        <v>0.80555555555555547</v>
      </c>
      <c r="D279" t="s">
        <v>10</v>
      </c>
      <c r="E279" t="s">
        <v>381</v>
      </c>
      <c r="F279" t="str">
        <f>VLOOKUP(SiparişlerTablosu[[#This Row],[İşlem Kodu]],'[1]kod-kargo'!$A:$B,2,)</f>
        <v>MNG</v>
      </c>
      <c r="G279" t="s">
        <v>1359</v>
      </c>
      <c r="H279" t="s">
        <v>17</v>
      </c>
      <c r="I279" t="s">
        <v>39</v>
      </c>
      <c r="J279">
        <v>9</v>
      </c>
      <c r="K279">
        <f>INDEX([2]Ürün_Fiyatları!$A$2:$B$16,MATCH(SiparişlerTablosu[[#This Row],[Ürün]],[2]Ürün_Fiyatları!$B$1:$B$16,0),1)</f>
        <v>230</v>
      </c>
      <c r="L279">
        <f>SiparişlerTablosu[[#This Row],[Adet]]*SiparişlerTablosu[[#This Row],[Birim Fyat]]</f>
        <v>2070</v>
      </c>
      <c r="M279" t="str">
        <f>IF(SiparişlerTablosu[[#This Row],[Toplam Tutar]]&gt;20000,"premium",IF(SiparişlerTablosu[[#This Row],[Toplam Tutar]]&gt;10000,"gold","silver"))</f>
        <v>silver</v>
      </c>
    </row>
    <row r="280" spans="1:13" x14ac:dyDescent="0.3">
      <c r="A280" s="1">
        <v>44024.356249999997</v>
      </c>
      <c r="B280" s="3">
        <v>44024</v>
      </c>
      <c r="C280" s="2">
        <v>0.35625000000000001</v>
      </c>
      <c r="D280" t="s">
        <v>14</v>
      </c>
      <c r="E280" t="s">
        <v>382</v>
      </c>
      <c r="F280" t="str">
        <f>VLOOKUP(SiparişlerTablosu[[#This Row],[İşlem Kodu]],'[1]kod-kargo'!$A:$B,2,)</f>
        <v>MNG</v>
      </c>
      <c r="G280" t="s">
        <v>1360</v>
      </c>
      <c r="H280" t="s">
        <v>22</v>
      </c>
      <c r="I280" t="s">
        <v>50</v>
      </c>
      <c r="J280">
        <v>9</v>
      </c>
      <c r="K280">
        <f>INDEX([2]Ürün_Fiyatları!$A$2:$B$16,MATCH(SiparişlerTablosu[[#This Row],[Ürün]],[2]Ürün_Fiyatları!$B$1:$B$16,0),1)</f>
        <v>1240</v>
      </c>
      <c r="L280">
        <f>SiparişlerTablosu[[#This Row],[Adet]]*SiparişlerTablosu[[#This Row],[Birim Fyat]]</f>
        <v>11160</v>
      </c>
      <c r="M280" t="str">
        <f>IF(SiparişlerTablosu[[#This Row],[Toplam Tutar]]&gt;20000,"premium",IF(SiparişlerTablosu[[#This Row],[Toplam Tutar]]&gt;10000,"gold","silver"))</f>
        <v>gold</v>
      </c>
    </row>
    <row r="281" spans="1:13" x14ac:dyDescent="0.3">
      <c r="A281" s="1">
        <v>43932.607638888891</v>
      </c>
      <c r="B281" s="3">
        <v>43932</v>
      </c>
      <c r="C281" s="2">
        <v>0.60763888888888895</v>
      </c>
      <c r="D281" t="s">
        <v>1156</v>
      </c>
      <c r="E281" t="s">
        <v>383</v>
      </c>
      <c r="F281" t="str">
        <f>VLOOKUP(SiparişlerTablosu[[#This Row],[İşlem Kodu]],'[1]kod-kargo'!$A:$B,2,)</f>
        <v>PTT Kargo</v>
      </c>
      <c r="G281" t="s">
        <v>1361</v>
      </c>
      <c r="H281" t="s">
        <v>12</v>
      </c>
      <c r="I281" t="s">
        <v>39</v>
      </c>
      <c r="J281">
        <v>9</v>
      </c>
      <c r="K281">
        <f>INDEX([2]Ürün_Fiyatları!$A$2:$B$16,MATCH(SiparişlerTablosu[[#This Row],[Ürün]],[2]Ürün_Fiyatları!$B$1:$B$16,0),1)</f>
        <v>230</v>
      </c>
      <c r="L281">
        <f>SiparişlerTablosu[[#This Row],[Adet]]*SiparişlerTablosu[[#This Row],[Birim Fyat]]</f>
        <v>2070</v>
      </c>
      <c r="M281" t="str">
        <f>IF(SiparişlerTablosu[[#This Row],[Toplam Tutar]]&gt;20000,"premium",IF(SiparişlerTablosu[[#This Row],[Toplam Tutar]]&gt;10000,"gold","silver"))</f>
        <v>silver</v>
      </c>
    </row>
    <row r="282" spans="1:13" x14ac:dyDescent="0.3">
      <c r="A282" s="1">
        <v>43851.535416666666</v>
      </c>
      <c r="B282" s="3">
        <v>43851</v>
      </c>
      <c r="C282" s="2">
        <v>0.53541666666666665</v>
      </c>
      <c r="D282" t="s">
        <v>1156</v>
      </c>
      <c r="E282" t="s">
        <v>384</v>
      </c>
      <c r="F282" t="str">
        <f>VLOOKUP(SiparişlerTablosu[[#This Row],[İşlem Kodu]],'[1]kod-kargo'!$A:$B,2,)</f>
        <v>PTT Kargo</v>
      </c>
      <c r="G282" t="s">
        <v>1362</v>
      </c>
      <c r="H282" t="s">
        <v>1154</v>
      </c>
      <c r="I282" t="s">
        <v>47</v>
      </c>
      <c r="J282">
        <v>10</v>
      </c>
      <c r="K282">
        <f>INDEX([2]Ürün_Fiyatları!$A$2:$B$16,MATCH(SiparişlerTablosu[[#This Row],[Ürün]],[2]Ürün_Fiyatları!$B$1:$B$16,0),1)</f>
        <v>5600</v>
      </c>
      <c r="L282">
        <f>SiparişlerTablosu[[#This Row],[Adet]]*SiparişlerTablosu[[#This Row],[Birim Fyat]]</f>
        <v>56000</v>
      </c>
      <c r="M282" t="str">
        <f>IF(SiparişlerTablosu[[#This Row],[Toplam Tutar]]&gt;20000,"premium",IF(SiparişlerTablosu[[#This Row],[Toplam Tutar]]&gt;10000,"gold","silver"))</f>
        <v>premium</v>
      </c>
    </row>
    <row r="283" spans="1:13" x14ac:dyDescent="0.3">
      <c r="A283" s="1">
        <v>44124.624305555553</v>
      </c>
      <c r="B283" s="3">
        <v>44124</v>
      </c>
      <c r="C283" s="2">
        <v>0.62430555555555556</v>
      </c>
      <c r="D283" t="s">
        <v>1156</v>
      </c>
      <c r="E283" t="s">
        <v>385</v>
      </c>
      <c r="F283" t="str">
        <f>VLOOKUP(SiparişlerTablosu[[#This Row],[İşlem Kodu]],'[1]kod-kargo'!$A:$B,2,)</f>
        <v>MNG</v>
      </c>
      <c r="G283" t="s">
        <v>386</v>
      </c>
      <c r="H283" t="s">
        <v>12</v>
      </c>
      <c r="I283" t="s">
        <v>39</v>
      </c>
      <c r="J283">
        <v>3</v>
      </c>
      <c r="K283">
        <f>INDEX([2]Ürün_Fiyatları!$A$2:$B$16,MATCH(SiparişlerTablosu[[#This Row],[Ürün]],[2]Ürün_Fiyatları!$B$1:$B$16,0),1)</f>
        <v>230</v>
      </c>
      <c r="L283">
        <f>SiparişlerTablosu[[#This Row],[Adet]]*SiparişlerTablosu[[#This Row],[Birim Fyat]]</f>
        <v>690</v>
      </c>
      <c r="M283" t="str">
        <f>IF(SiparişlerTablosu[[#This Row],[Toplam Tutar]]&gt;20000,"premium",IF(SiparişlerTablosu[[#This Row],[Toplam Tutar]]&gt;10000,"gold","silver"))</f>
        <v>silver</v>
      </c>
    </row>
    <row r="284" spans="1:13" x14ac:dyDescent="0.3">
      <c r="A284" s="1">
        <v>43878.724305555559</v>
      </c>
      <c r="B284" s="3">
        <v>43878</v>
      </c>
      <c r="C284" s="2">
        <v>0.72430555555555554</v>
      </c>
      <c r="D284" t="s">
        <v>1156</v>
      </c>
      <c r="E284" t="s">
        <v>387</v>
      </c>
      <c r="F284" t="str">
        <f>VLOOKUP(SiparişlerTablosu[[#This Row],[İşlem Kodu]],'[1]kod-kargo'!$A:$B,2,)</f>
        <v>MNG</v>
      </c>
      <c r="G284" t="s">
        <v>1363</v>
      </c>
      <c r="H284" t="s">
        <v>42</v>
      </c>
      <c r="I284" t="s">
        <v>50</v>
      </c>
      <c r="J284">
        <v>4</v>
      </c>
      <c r="K284">
        <f>INDEX([2]Ürün_Fiyatları!$A$2:$B$16,MATCH(SiparişlerTablosu[[#This Row],[Ürün]],[2]Ürün_Fiyatları!$B$1:$B$16,0),1)</f>
        <v>1240</v>
      </c>
      <c r="L284">
        <f>SiparişlerTablosu[[#This Row],[Adet]]*SiparişlerTablosu[[#This Row],[Birim Fyat]]</f>
        <v>4960</v>
      </c>
      <c r="M284" t="str">
        <f>IF(SiparişlerTablosu[[#This Row],[Toplam Tutar]]&gt;20000,"premium",IF(SiparişlerTablosu[[#This Row],[Toplam Tutar]]&gt;10000,"gold","silver"))</f>
        <v>silver</v>
      </c>
    </row>
    <row r="285" spans="1:13" x14ac:dyDescent="0.3">
      <c r="A285" s="1">
        <v>44038.537499999999</v>
      </c>
      <c r="B285" s="3">
        <v>44038</v>
      </c>
      <c r="C285" s="2">
        <v>0.53749999999999998</v>
      </c>
      <c r="D285" t="s">
        <v>14</v>
      </c>
      <c r="E285" t="s">
        <v>388</v>
      </c>
      <c r="F285" t="str">
        <f>VLOOKUP(SiparişlerTablosu[[#This Row],[İşlem Kodu]],'[1]kod-kargo'!$A:$B,2,)</f>
        <v>MNG</v>
      </c>
      <c r="G285" t="s">
        <v>1364</v>
      </c>
      <c r="H285" t="s">
        <v>42</v>
      </c>
      <c r="I285" t="s">
        <v>26</v>
      </c>
      <c r="J285">
        <v>7</v>
      </c>
      <c r="K285">
        <f>INDEX([2]Ürün_Fiyatları!$A$2:$B$16,MATCH(SiparişlerTablosu[[#This Row],[Ürün]],[2]Ürün_Fiyatları!$B$1:$B$16,0),1)</f>
        <v>2400</v>
      </c>
      <c r="L285">
        <f>SiparişlerTablosu[[#This Row],[Adet]]*SiparişlerTablosu[[#This Row],[Birim Fyat]]</f>
        <v>16800</v>
      </c>
      <c r="M285" t="str">
        <f>IF(SiparişlerTablosu[[#This Row],[Toplam Tutar]]&gt;20000,"premium",IF(SiparişlerTablosu[[#This Row],[Toplam Tutar]]&gt;10000,"gold","silver"))</f>
        <v>gold</v>
      </c>
    </row>
    <row r="286" spans="1:13" x14ac:dyDescent="0.3">
      <c r="A286" s="1">
        <v>44090.405555555553</v>
      </c>
      <c r="B286" s="3">
        <v>44090</v>
      </c>
      <c r="C286" s="2">
        <v>0.4055555555555555</v>
      </c>
      <c r="D286" t="s">
        <v>92</v>
      </c>
      <c r="E286" t="s">
        <v>389</v>
      </c>
      <c r="F286" t="str">
        <f>VLOOKUP(SiparişlerTablosu[[#This Row],[İşlem Kodu]],'[1]kod-kargo'!$A:$B,2,)</f>
        <v>MNG</v>
      </c>
      <c r="G286" t="s">
        <v>390</v>
      </c>
      <c r="H286" t="s">
        <v>22</v>
      </c>
      <c r="I286" t="s">
        <v>18</v>
      </c>
      <c r="J286">
        <v>7</v>
      </c>
      <c r="K286">
        <f>INDEX([2]Ürün_Fiyatları!$A$2:$B$16,MATCH(SiparişlerTablosu[[#This Row],[Ürün]],[2]Ürün_Fiyatları!$B$1:$B$16,0),1)</f>
        <v>75</v>
      </c>
      <c r="L286">
        <f>SiparişlerTablosu[[#This Row],[Adet]]*SiparişlerTablosu[[#This Row],[Birim Fyat]]</f>
        <v>525</v>
      </c>
      <c r="M286" t="str">
        <f>IF(SiparişlerTablosu[[#This Row],[Toplam Tutar]]&gt;20000,"premium",IF(SiparişlerTablosu[[#This Row],[Toplam Tutar]]&gt;10000,"gold","silver"))</f>
        <v>silver</v>
      </c>
    </row>
    <row r="287" spans="1:13" x14ac:dyDescent="0.3">
      <c r="A287" s="1">
        <v>44015.384027777778</v>
      </c>
      <c r="B287" s="3">
        <v>44015</v>
      </c>
      <c r="C287" s="2">
        <v>0.3840277777777778</v>
      </c>
      <c r="D287" t="s">
        <v>1156</v>
      </c>
      <c r="E287" t="s">
        <v>391</v>
      </c>
      <c r="F287" t="str">
        <f>VLOOKUP(SiparişlerTablosu[[#This Row],[İşlem Kodu]],'[1]kod-kargo'!$A:$B,2,)</f>
        <v>Yurtiçi</v>
      </c>
      <c r="G287" t="s">
        <v>1365</v>
      </c>
      <c r="H287" t="s">
        <v>12</v>
      </c>
      <c r="I287" t="s">
        <v>67</v>
      </c>
      <c r="J287">
        <v>7</v>
      </c>
      <c r="K287">
        <f>INDEX([2]Ürün_Fiyatları!$A$2:$B$16,MATCH(SiparişlerTablosu[[#This Row],[Ürün]],[2]Ürün_Fiyatları!$B$1:$B$16,0),1)</f>
        <v>8740</v>
      </c>
      <c r="L287">
        <f>SiparişlerTablosu[[#This Row],[Adet]]*SiparişlerTablosu[[#This Row],[Birim Fyat]]</f>
        <v>61180</v>
      </c>
      <c r="M287" t="str">
        <f>IF(SiparişlerTablosu[[#This Row],[Toplam Tutar]]&gt;20000,"premium",IF(SiparişlerTablosu[[#This Row],[Toplam Tutar]]&gt;10000,"gold","silver"))</f>
        <v>premium</v>
      </c>
    </row>
    <row r="288" spans="1:13" x14ac:dyDescent="0.3">
      <c r="A288" s="1">
        <v>44003.336111111108</v>
      </c>
      <c r="B288" s="3">
        <v>44003</v>
      </c>
      <c r="C288" s="2">
        <v>0.33611111111111108</v>
      </c>
      <c r="D288" t="s">
        <v>1156</v>
      </c>
      <c r="E288" t="s">
        <v>392</v>
      </c>
      <c r="F288" t="str">
        <f>VLOOKUP(SiparişlerTablosu[[#This Row],[İşlem Kodu]],'[1]kod-kargo'!$A:$B,2,)</f>
        <v>MNG</v>
      </c>
      <c r="G288" t="s">
        <v>1366</v>
      </c>
      <c r="H288" t="s">
        <v>38</v>
      </c>
      <c r="I288" t="s">
        <v>26</v>
      </c>
      <c r="J288">
        <v>8</v>
      </c>
      <c r="K288">
        <f>INDEX([2]Ürün_Fiyatları!$A$2:$B$16,MATCH(SiparişlerTablosu[[#This Row],[Ürün]],[2]Ürün_Fiyatları!$B$1:$B$16,0),1)</f>
        <v>2400</v>
      </c>
      <c r="L288">
        <f>SiparişlerTablosu[[#This Row],[Adet]]*SiparişlerTablosu[[#This Row],[Birim Fyat]]</f>
        <v>19200</v>
      </c>
      <c r="M288" t="str">
        <f>IF(SiparişlerTablosu[[#This Row],[Toplam Tutar]]&gt;20000,"premium",IF(SiparişlerTablosu[[#This Row],[Toplam Tutar]]&gt;10000,"gold","silver"))</f>
        <v>gold</v>
      </c>
    </row>
    <row r="289" spans="1:13" x14ac:dyDescent="0.3">
      <c r="A289" s="1">
        <v>43877.505555555559</v>
      </c>
      <c r="B289" s="3">
        <v>43877</v>
      </c>
      <c r="C289" s="2">
        <v>0.50555555555555554</v>
      </c>
      <c r="D289" t="s">
        <v>1156</v>
      </c>
      <c r="E289" t="s">
        <v>393</v>
      </c>
      <c r="F289" t="str">
        <f>VLOOKUP(SiparişlerTablosu[[#This Row],[İşlem Kodu]],'[1]kod-kargo'!$A:$B,2,)</f>
        <v>PTT Kargo</v>
      </c>
      <c r="G289" t="s">
        <v>1367</v>
      </c>
      <c r="H289" t="s">
        <v>31</v>
      </c>
      <c r="I289" t="s">
        <v>36</v>
      </c>
      <c r="J289">
        <v>7</v>
      </c>
      <c r="K289">
        <f>INDEX([2]Ürün_Fiyatları!$A$2:$B$16,MATCH(SiparişlerTablosu[[#This Row],[Ürün]],[2]Ürün_Fiyatları!$B$1:$B$16,0),1)</f>
        <v>3520</v>
      </c>
      <c r="L289">
        <f>SiparişlerTablosu[[#This Row],[Adet]]*SiparişlerTablosu[[#This Row],[Birim Fyat]]</f>
        <v>24640</v>
      </c>
      <c r="M289" t="str">
        <f>IF(SiparişlerTablosu[[#This Row],[Toplam Tutar]]&gt;20000,"premium",IF(SiparişlerTablosu[[#This Row],[Toplam Tutar]]&gt;10000,"gold","silver"))</f>
        <v>premium</v>
      </c>
    </row>
    <row r="290" spans="1:13" x14ac:dyDescent="0.3">
      <c r="A290" s="1">
        <v>43942.368055555555</v>
      </c>
      <c r="B290" s="3">
        <v>43942</v>
      </c>
      <c r="C290" s="2">
        <v>0.36805555555555558</v>
      </c>
      <c r="D290" t="s">
        <v>14</v>
      </c>
      <c r="E290" t="s">
        <v>394</v>
      </c>
      <c r="F290" t="str">
        <f>VLOOKUP(SiparişlerTablosu[[#This Row],[İşlem Kodu]],'[1]kod-kargo'!$A:$B,2,)</f>
        <v>Yurtiçi</v>
      </c>
      <c r="G290" t="s">
        <v>1368</v>
      </c>
      <c r="H290" t="s">
        <v>42</v>
      </c>
      <c r="I290" t="s">
        <v>9</v>
      </c>
      <c r="J290">
        <v>4</v>
      </c>
      <c r="K290">
        <f>INDEX([2]Ürün_Fiyatları!$A$2:$B$16,MATCH(SiparişlerTablosu[[#This Row],[Ürün]],[2]Ürün_Fiyatları!$B$1:$B$16,0),1)</f>
        <v>25</v>
      </c>
      <c r="L290">
        <f>SiparişlerTablosu[[#This Row],[Adet]]*SiparişlerTablosu[[#This Row],[Birim Fyat]]</f>
        <v>100</v>
      </c>
      <c r="M290" t="str">
        <f>IF(SiparişlerTablosu[[#This Row],[Toplam Tutar]]&gt;20000,"premium",IF(SiparişlerTablosu[[#This Row],[Toplam Tutar]]&gt;10000,"gold","silver"))</f>
        <v>silver</v>
      </c>
    </row>
    <row r="291" spans="1:13" x14ac:dyDescent="0.3">
      <c r="A291" s="1">
        <v>44173.620833333334</v>
      </c>
      <c r="B291" s="3">
        <v>44173</v>
      </c>
      <c r="C291" s="2">
        <v>0.62083333333333335</v>
      </c>
      <c r="D291" t="s">
        <v>1156</v>
      </c>
      <c r="E291" t="s">
        <v>395</v>
      </c>
      <c r="F291" t="str">
        <f>VLOOKUP(SiparişlerTablosu[[#This Row],[İşlem Kodu]],'[1]kod-kargo'!$A:$B,2,)</f>
        <v>PTT Kargo</v>
      </c>
      <c r="G291" t="s">
        <v>1369</v>
      </c>
      <c r="H291" t="s">
        <v>8</v>
      </c>
      <c r="I291" t="s">
        <v>47</v>
      </c>
      <c r="J291">
        <v>6</v>
      </c>
      <c r="K291">
        <f>INDEX([2]Ürün_Fiyatları!$A$2:$B$16,MATCH(SiparişlerTablosu[[#This Row],[Ürün]],[2]Ürün_Fiyatları!$B$1:$B$16,0),1)</f>
        <v>5600</v>
      </c>
      <c r="L291">
        <f>SiparişlerTablosu[[#This Row],[Adet]]*SiparişlerTablosu[[#This Row],[Birim Fyat]]</f>
        <v>33600</v>
      </c>
      <c r="M291" t="str">
        <f>IF(SiparişlerTablosu[[#This Row],[Toplam Tutar]]&gt;20000,"premium",IF(SiparişlerTablosu[[#This Row],[Toplam Tutar]]&gt;10000,"gold","silver"))</f>
        <v>premium</v>
      </c>
    </row>
    <row r="292" spans="1:13" x14ac:dyDescent="0.3">
      <c r="A292" s="1">
        <v>44000.491666666669</v>
      </c>
      <c r="B292" s="3">
        <v>44000</v>
      </c>
      <c r="C292" s="2">
        <v>0.4916666666666667</v>
      </c>
      <c r="D292" t="s">
        <v>10</v>
      </c>
      <c r="E292" t="s">
        <v>396</v>
      </c>
      <c r="F292" t="str">
        <f>VLOOKUP(SiparişlerTablosu[[#This Row],[İşlem Kodu]],'[1]kod-kargo'!$A:$B,2,)</f>
        <v>PTT Kargo</v>
      </c>
      <c r="G292" t="s">
        <v>397</v>
      </c>
      <c r="H292" t="s">
        <v>31</v>
      </c>
      <c r="I292" t="s">
        <v>18</v>
      </c>
      <c r="J292">
        <v>8</v>
      </c>
      <c r="K292">
        <f>INDEX([2]Ürün_Fiyatları!$A$2:$B$16,MATCH(SiparişlerTablosu[[#This Row],[Ürün]],[2]Ürün_Fiyatları!$B$1:$B$16,0),1)</f>
        <v>75</v>
      </c>
      <c r="L292">
        <f>SiparişlerTablosu[[#This Row],[Adet]]*SiparişlerTablosu[[#This Row],[Birim Fyat]]</f>
        <v>600</v>
      </c>
      <c r="M292" t="str">
        <f>IF(SiparişlerTablosu[[#This Row],[Toplam Tutar]]&gt;20000,"premium",IF(SiparişlerTablosu[[#This Row],[Toplam Tutar]]&gt;10000,"gold","silver"))</f>
        <v>silver</v>
      </c>
    </row>
    <row r="293" spans="1:13" x14ac:dyDescent="0.3">
      <c r="A293" s="1">
        <v>44151.385416666664</v>
      </c>
      <c r="B293" s="3">
        <v>44151</v>
      </c>
      <c r="C293" s="2">
        <v>0.38541666666666669</v>
      </c>
      <c r="D293" t="s">
        <v>172</v>
      </c>
      <c r="E293" t="s">
        <v>398</v>
      </c>
      <c r="F293" t="str">
        <f>VLOOKUP(SiparişlerTablosu[[#This Row],[İşlem Kodu]],'[1]kod-kargo'!$A:$B,2,)</f>
        <v>PTT Kargo</v>
      </c>
      <c r="G293" t="s">
        <v>1370</v>
      </c>
      <c r="H293" t="s">
        <v>8</v>
      </c>
      <c r="I293" t="s">
        <v>20</v>
      </c>
      <c r="J293">
        <v>5</v>
      </c>
      <c r="K293">
        <f>INDEX([2]Ürün_Fiyatları!$A$2:$B$16,MATCH(SiparişlerTablosu[[#This Row],[Ürün]],[2]Ürün_Fiyatları!$B$1:$B$16,0),1)</f>
        <v>850</v>
      </c>
      <c r="L293">
        <f>SiparişlerTablosu[[#This Row],[Adet]]*SiparişlerTablosu[[#This Row],[Birim Fyat]]</f>
        <v>4250</v>
      </c>
      <c r="M293" t="str">
        <f>IF(SiparişlerTablosu[[#This Row],[Toplam Tutar]]&gt;20000,"premium",IF(SiparişlerTablosu[[#This Row],[Toplam Tutar]]&gt;10000,"gold","silver"))</f>
        <v>silver</v>
      </c>
    </row>
    <row r="294" spans="1:13" x14ac:dyDescent="0.3">
      <c r="A294" s="1">
        <v>44019.692361111112</v>
      </c>
      <c r="B294" s="3">
        <v>44019</v>
      </c>
      <c r="C294" s="2">
        <v>0.69236111111111109</v>
      </c>
      <c r="D294" t="s">
        <v>10</v>
      </c>
      <c r="E294" t="s">
        <v>399</v>
      </c>
      <c r="F294" t="str">
        <f>VLOOKUP(SiparişlerTablosu[[#This Row],[İşlem Kodu]],'[1]kod-kargo'!$A:$B,2,)</f>
        <v>PTT Kargo</v>
      </c>
      <c r="G294" t="s">
        <v>1371</v>
      </c>
      <c r="H294" t="s">
        <v>12</v>
      </c>
      <c r="I294" t="s">
        <v>9</v>
      </c>
      <c r="J294">
        <v>6</v>
      </c>
      <c r="K294">
        <f>INDEX([2]Ürün_Fiyatları!$A$2:$B$16,MATCH(SiparişlerTablosu[[#This Row],[Ürün]],[2]Ürün_Fiyatları!$B$1:$B$16,0),1)</f>
        <v>25</v>
      </c>
      <c r="L294">
        <f>SiparişlerTablosu[[#This Row],[Adet]]*SiparişlerTablosu[[#This Row],[Birim Fyat]]</f>
        <v>150</v>
      </c>
      <c r="M294" t="str">
        <f>IF(SiparişlerTablosu[[#This Row],[Toplam Tutar]]&gt;20000,"premium",IF(SiparişlerTablosu[[#This Row],[Toplam Tutar]]&gt;10000,"gold","silver"))</f>
        <v>silver</v>
      </c>
    </row>
    <row r="295" spans="1:13" x14ac:dyDescent="0.3">
      <c r="A295" s="1">
        <v>44102.822222222225</v>
      </c>
      <c r="B295" s="3">
        <v>44102</v>
      </c>
      <c r="C295" s="2">
        <v>0.8222222222222223</v>
      </c>
      <c r="D295" t="s">
        <v>14</v>
      </c>
      <c r="E295" t="s">
        <v>400</v>
      </c>
      <c r="F295" t="str">
        <f>VLOOKUP(SiparişlerTablosu[[#This Row],[İşlem Kodu]],'[1]kod-kargo'!$A:$B,2,)</f>
        <v>MNG</v>
      </c>
      <c r="G295" t="s">
        <v>1372</v>
      </c>
      <c r="H295" t="s">
        <v>8</v>
      </c>
      <c r="I295" t="s">
        <v>57</v>
      </c>
      <c r="J295">
        <v>7</v>
      </c>
      <c r="K295">
        <f>INDEX([2]Ürün_Fiyatları!$A$2:$B$16,MATCH(SiparişlerTablosu[[#This Row],[Ürün]],[2]Ürün_Fiyatları!$B$1:$B$16,0),1)</f>
        <v>645</v>
      </c>
      <c r="L295">
        <f>SiparişlerTablosu[[#This Row],[Adet]]*SiparişlerTablosu[[#This Row],[Birim Fyat]]</f>
        <v>4515</v>
      </c>
      <c r="M295" t="str">
        <f>IF(SiparişlerTablosu[[#This Row],[Toplam Tutar]]&gt;20000,"premium",IF(SiparişlerTablosu[[#This Row],[Toplam Tutar]]&gt;10000,"gold","silver"))</f>
        <v>silver</v>
      </c>
    </row>
    <row r="296" spans="1:13" x14ac:dyDescent="0.3">
      <c r="A296" s="1">
        <v>43883.901388888888</v>
      </c>
      <c r="B296" s="3">
        <v>43883</v>
      </c>
      <c r="C296" s="2">
        <v>0.90138888888888891</v>
      </c>
      <c r="D296" t="s">
        <v>14</v>
      </c>
      <c r="E296" t="s">
        <v>401</v>
      </c>
      <c r="F296" t="str">
        <f>VLOOKUP(SiparişlerTablosu[[#This Row],[İşlem Kodu]],'[1]kod-kargo'!$A:$B,2,)</f>
        <v>MNG</v>
      </c>
      <c r="G296" t="s">
        <v>1373</v>
      </c>
      <c r="H296" t="s">
        <v>1154</v>
      </c>
      <c r="I296" t="s">
        <v>1155</v>
      </c>
      <c r="J296">
        <v>5</v>
      </c>
      <c r="K296">
        <f>INDEX([2]Ürün_Fiyatları!$A$2:$B$16,MATCH(SiparişlerTablosu[[#This Row],[Ürün]],[2]Ürün_Fiyatları!$B$1:$B$16,0),1)</f>
        <v>620</v>
      </c>
      <c r="L296">
        <f>SiparişlerTablosu[[#This Row],[Adet]]*SiparişlerTablosu[[#This Row],[Birim Fyat]]</f>
        <v>3100</v>
      </c>
      <c r="M296" t="str">
        <f>IF(SiparişlerTablosu[[#This Row],[Toplam Tutar]]&gt;20000,"premium",IF(SiparişlerTablosu[[#This Row],[Toplam Tutar]]&gt;10000,"gold","silver"))</f>
        <v>silver</v>
      </c>
    </row>
    <row r="297" spans="1:13" x14ac:dyDescent="0.3">
      <c r="A297" s="1">
        <v>43936.90625</v>
      </c>
      <c r="B297" s="3">
        <v>43936</v>
      </c>
      <c r="C297" s="2">
        <v>0.90625</v>
      </c>
      <c r="D297" t="s">
        <v>10</v>
      </c>
      <c r="E297" t="s">
        <v>402</v>
      </c>
      <c r="F297" t="str">
        <f>VLOOKUP(SiparişlerTablosu[[#This Row],[İşlem Kodu]],'[1]kod-kargo'!$A:$B,2,)</f>
        <v>PTT Kargo</v>
      </c>
      <c r="G297" t="s">
        <v>1374</v>
      </c>
      <c r="H297" t="s">
        <v>22</v>
      </c>
      <c r="I297" t="s">
        <v>9</v>
      </c>
      <c r="J297">
        <v>6</v>
      </c>
      <c r="K297">
        <f>INDEX([2]Ürün_Fiyatları!$A$2:$B$16,MATCH(SiparişlerTablosu[[#This Row],[Ürün]],[2]Ürün_Fiyatları!$B$1:$B$16,0),1)</f>
        <v>25</v>
      </c>
      <c r="L297">
        <f>SiparişlerTablosu[[#This Row],[Adet]]*SiparişlerTablosu[[#This Row],[Birim Fyat]]</f>
        <v>150</v>
      </c>
      <c r="M297" t="str">
        <f>IF(SiparişlerTablosu[[#This Row],[Toplam Tutar]]&gt;20000,"premium",IF(SiparişlerTablosu[[#This Row],[Toplam Tutar]]&gt;10000,"gold","silver"))</f>
        <v>silver</v>
      </c>
    </row>
    <row r="298" spans="1:13" x14ac:dyDescent="0.3">
      <c r="A298" s="1">
        <v>43960.477083333331</v>
      </c>
      <c r="B298" s="3">
        <v>43960</v>
      </c>
      <c r="C298" s="2">
        <v>0.4770833333333333</v>
      </c>
      <c r="D298" t="s">
        <v>1156</v>
      </c>
      <c r="E298" t="s">
        <v>403</v>
      </c>
      <c r="F298" t="str">
        <f>VLOOKUP(SiparişlerTablosu[[#This Row],[İşlem Kodu]],'[1]kod-kargo'!$A:$B,2,)</f>
        <v>MNG</v>
      </c>
      <c r="G298" t="s">
        <v>1375</v>
      </c>
      <c r="H298" t="s">
        <v>22</v>
      </c>
      <c r="I298" t="s">
        <v>9</v>
      </c>
      <c r="J298">
        <v>6</v>
      </c>
      <c r="K298">
        <f>INDEX([2]Ürün_Fiyatları!$A$2:$B$16,MATCH(SiparişlerTablosu[[#This Row],[Ürün]],[2]Ürün_Fiyatları!$B$1:$B$16,0),1)</f>
        <v>25</v>
      </c>
      <c r="L298">
        <f>SiparişlerTablosu[[#This Row],[Adet]]*SiparişlerTablosu[[#This Row],[Birim Fyat]]</f>
        <v>150</v>
      </c>
      <c r="M298" t="str">
        <f>IF(SiparişlerTablosu[[#This Row],[Toplam Tutar]]&gt;20000,"premium",IF(SiparişlerTablosu[[#This Row],[Toplam Tutar]]&gt;10000,"gold","silver"))</f>
        <v>silver</v>
      </c>
    </row>
    <row r="299" spans="1:13" x14ac:dyDescent="0.3">
      <c r="A299" s="1">
        <v>43907.529166666667</v>
      </c>
      <c r="B299" s="3">
        <v>43907</v>
      </c>
      <c r="C299" s="2">
        <v>0.52916666666666667</v>
      </c>
      <c r="D299" t="s">
        <v>10</v>
      </c>
      <c r="E299" t="s">
        <v>404</v>
      </c>
      <c r="F299" t="str">
        <f>VLOOKUP(SiparişlerTablosu[[#This Row],[İşlem Kodu]],'[1]kod-kargo'!$A:$B,2,)</f>
        <v>PTT Kargo</v>
      </c>
      <c r="G299" t="s">
        <v>1376</v>
      </c>
      <c r="H299" t="s">
        <v>22</v>
      </c>
      <c r="I299" t="s">
        <v>26</v>
      </c>
      <c r="J299">
        <v>3</v>
      </c>
      <c r="K299">
        <f>INDEX([2]Ürün_Fiyatları!$A$2:$B$16,MATCH(SiparişlerTablosu[[#This Row],[Ürün]],[2]Ürün_Fiyatları!$B$1:$B$16,0),1)</f>
        <v>2400</v>
      </c>
      <c r="L299">
        <f>SiparişlerTablosu[[#This Row],[Adet]]*SiparişlerTablosu[[#This Row],[Birim Fyat]]</f>
        <v>7200</v>
      </c>
      <c r="M299" t="str">
        <f>IF(SiparişlerTablosu[[#This Row],[Toplam Tutar]]&gt;20000,"premium",IF(SiparişlerTablosu[[#This Row],[Toplam Tutar]]&gt;10000,"gold","silver"))</f>
        <v>silver</v>
      </c>
    </row>
    <row r="300" spans="1:13" x14ac:dyDescent="0.3">
      <c r="A300" s="1">
        <v>44094.722916666666</v>
      </c>
      <c r="B300" s="3">
        <v>44094</v>
      </c>
      <c r="C300" s="2">
        <v>0.72291666666666676</v>
      </c>
      <c r="D300" t="s">
        <v>1156</v>
      </c>
      <c r="E300" t="s">
        <v>405</v>
      </c>
      <c r="F300" t="str">
        <f>VLOOKUP(SiparişlerTablosu[[#This Row],[İşlem Kodu]],'[1]kod-kargo'!$A:$B,2,)</f>
        <v>MNG</v>
      </c>
      <c r="G300" t="s">
        <v>1377</v>
      </c>
      <c r="H300" t="s">
        <v>1154</v>
      </c>
      <c r="I300" t="s">
        <v>26</v>
      </c>
      <c r="J300">
        <v>3</v>
      </c>
      <c r="K300">
        <f>INDEX([2]Ürün_Fiyatları!$A$2:$B$16,MATCH(SiparişlerTablosu[[#This Row],[Ürün]],[2]Ürün_Fiyatları!$B$1:$B$16,0),1)</f>
        <v>2400</v>
      </c>
      <c r="L300">
        <f>SiparişlerTablosu[[#This Row],[Adet]]*SiparişlerTablosu[[#This Row],[Birim Fyat]]</f>
        <v>7200</v>
      </c>
      <c r="M300" t="str">
        <f>IF(SiparişlerTablosu[[#This Row],[Toplam Tutar]]&gt;20000,"premium",IF(SiparişlerTablosu[[#This Row],[Toplam Tutar]]&gt;10000,"gold","silver"))</f>
        <v>silver</v>
      </c>
    </row>
    <row r="301" spans="1:13" x14ac:dyDescent="0.3">
      <c r="A301" s="1">
        <v>43878.462500000001</v>
      </c>
      <c r="B301" s="3">
        <v>43878</v>
      </c>
      <c r="C301" s="2">
        <v>0.46249999999999997</v>
      </c>
      <c r="D301" t="s">
        <v>10</v>
      </c>
      <c r="E301" t="s">
        <v>406</v>
      </c>
      <c r="F301" t="str">
        <f>VLOOKUP(SiparişlerTablosu[[#This Row],[İşlem Kodu]],'[1]kod-kargo'!$A:$B,2,)</f>
        <v>Yurtiçi</v>
      </c>
      <c r="G301" t="s">
        <v>407</v>
      </c>
      <c r="H301" t="s">
        <v>17</v>
      </c>
      <c r="I301" t="s">
        <v>20</v>
      </c>
      <c r="J301">
        <v>9</v>
      </c>
      <c r="K301">
        <f>INDEX([2]Ürün_Fiyatları!$A$2:$B$16,MATCH(SiparişlerTablosu[[#This Row],[Ürün]],[2]Ürün_Fiyatları!$B$1:$B$16,0),1)</f>
        <v>850</v>
      </c>
      <c r="L301">
        <f>SiparişlerTablosu[[#This Row],[Adet]]*SiparişlerTablosu[[#This Row],[Birim Fyat]]</f>
        <v>7650</v>
      </c>
      <c r="M301" t="str">
        <f>IF(SiparişlerTablosu[[#This Row],[Toplam Tutar]]&gt;20000,"premium",IF(SiparişlerTablosu[[#This Row],[Toplam Tutar]]&gt;10000,"gold","silver"))</f>
        <v>silver</v>
      </c>
    </row>
    <row r="302" spans="1:13" x14ac:dyDescent="0.3">
      <c r="A302" s="1">
        <v>43964.451388888891</v>
      </c>
      <c r="B302" s="3">
        <v>43964</v>
      </c>
      <c r="C302" s="2">
        <v>0.4513888888888889</v>
      </c>
      <c r="D302" t="s">
        <v>1156</v>
      </c>
      <c r="E302" t="s">
        <v>408</v>
      </c>
      <c r="F302" t="str">
        <f>VLOOKUP(SiparişlerTablosu[[#This Row],[İşlem Kodu]],'[1]kod-kargo'!$A:$B,2,)</f>
        <v>MNG</v>
      </c>
      <c r="G302" t="s">
        <v>1378</v>
      </c>
      <c r="H302" t="s">
        <v>12</v>
      </c>
      <c r="I302" t="s">
        <v>1155</v>
      </c>
      <c r="J302">
        <v>5</v>
      </c>
      <c r="K302">
        <f>INDEX([2]Ürün_Fiyatları!$A$2:$B$16,MATCH(SiparişlerTablosu[[#This Row],[Ürün]],[2]Ürün_Fiyatları!$B$1:$B$16,0),1)</f>
        <v>620</v>
      </c>
      <c r="L302">
        <f>SiparişlerTablosu[[#This Row],[Adet]]*SiparişlerTablosu[[#This Row],[Birim Fyat]]</f>
        <v>3100</v>
      </c>
      <c r="M302" t="str">
        <f>IF(SiparişlerTablosu[[#This Row],[Toplam Tutar]]&gt;20000,"premium",IF(SiparişlerTablosu[[#This Row],[Toplam Tutar]]&gt;10000,"gold","silver"))</f>
        <v>silver</v>
      </c>
    </row>
    <row r="303" spans="1:13" x14ac:dyDescent="0.3">
      <c r="A303" s="1">
        <v>43888.593055555553</v>
      </c>
      <c r="B303" s="3">
        <v>43888</v>
      </c>
      <c r="C303" s="2">
        <v>0.59305555555555556</v>
      </c>
      <c r="D303" t="s">
        <v>1156</v>
      </c>
      <c r="E303" t="s">
        <v>409</v>
      </c>
      <c r="F303" t="str">
        <f>VLOOKUP(SiparişlerTablosu[[#This Row],[İşlem Kodu]],'[1]kod-kargo'!$A:$B,2,)</f>
        <v>PTT Kargo</v>
      </c>
      <c r="G303" t="s">
        <v>1379</v>
      </c>
      <c r="H303" t="s">
        <v>38</v>
      </c>
      <c r="I303" t="s">
        <v>50</v>
      </c>
      <c r="J303">
        <v>4</v>
      </c>
      <c r="K303">
        <f>INDEX([2]Ürün_Fiyatları!$A$2:$B$16,MATCH(SiparişlerTablosu[[#This Row],[Ürün]],[2]Ürün_Fiyatları!$B$1:$B$16,0),1)</f>
        <v>1240</v>
      </c>
      <c r="L303">
        <f>SiparişlerTablosu[[#This Row],[Adet]]*SiparişlerTablosu[[#This Row],[Birim Fyat]]</f>
        <v>4960</v>
      </c>
      <c r="M303" t="str">
        <f>IF(SiparişlerTablosu[[#This Row],[Toplam Tutar]]&gt;20000,"premium",IF(SiparişlerTablosu[[#This Row],[Toplam Tutar]]&gt;10000,"gold","silver"))</f>
        <v>silver</v>
      </c>
    </row>
    <row r="304" spans="1:13" x14ac:dyDescent="0.3">
      <c r="A304" s="1">
        <v>43974.845833333333</v>
      </c>
      <c r="B304" s="3">
        <v>43974</v>
      </c>
      <c r="C304" s="2">
        <v>0.84583333333333333</v>
      </c>
      <c r="D304" t="s">
        <v>1156</v>
      </c>
      <c r="E304" t="s">
        <v>410</v>
      </c>
      <c r="F304" t="str">
        <f>VLOOKUP(SiparişlerTablosu[[#This Row],[İşlem Kodu]],'[1]kod-kargo'!$A:$B,2,)</f>
        <v>MNG</v>
      </c>
      <c r="G304" t="s">
        <v>411</v>
      </c>
      <c r="H304" t="s">
        <v>31</v>
      </c>
      <c r="I304" t="s">
        <v>47</v>
      </c>
      <c r="J304">
        <v>10</v>
      </c>
      <c r="K304">
        <f>INDEX([2]Ürün_Fiyatları!$A$2:$B$16,MATCH(SiparişlerTablosu[[#This Row],[Ürün]],[2]Ürün_Fiyatları!$B$1:$B$16,0),1)</f>
        <v>5600</v>
      </c>
      <c r="L304">
        <f>SiparişlerTablosu[[#This Row],[Adet]]*SiparişlerTablosu[[#This Row],[Birim Fyat]]</f>
        <v>56000</v>
      </c>
      <c r="M304" t="str">
        <f>IF(SiparişlerTablosu[[#This Row],[Toplam Tutar]]&gt;20000,"premium",IF(SiparişlerTablosu[[#This Row],[Toplam Tutar]]&gt;10000,"gold","silver"))</f>
        <v>premium</v>
      </c>
    </row>
    <row r="305" spans="1:13" x14ac:dyDescent="0.3">
      <c r="A305" s="1">
        <v>44024.444444444445</v>
      </c>
      <c r="B305" s="3">
        <v>44024</v>
      </c>
      <c r="C305" s="2">
        <v>0.44444444444444442</v>
      </c>
      <c r="D305" t="s">
        <v>10</v>
      </c>
      <c r="E305" t="s">
        <v>412</v>
      </c>
      <c r="F305" t="str">
        <f>VLOOKUP(SiparişlerTablosu[[#This Row],[İşlem Kodu]],'[1]kod-kargo'!$A:$B,2,)</f>
        <v>PTT Kargo</v>
      </c>
      <c r="G305" t="s">
        <v>1380</v>
      </c>
      <c r="H305" t="s">
        <v>31</v>
      </c>
      <c r="I305" t="s">
        <v>18</v>
      </c>
      <c r="J305">
        <v>5</v>
      </c>
      <c r="K305">
        <f>INDEX([2]Ürün_Fiyatları!$A$2:$B$16,MATCH(SiparişlerTablosu[[#This Row],[Ürün]],[2]Ürün_Fiyatları!$B$1:$B$16,0),1)</f>
        <v>75</v>
      </c>
      <c r="L305">
        <f>SiparişlerTablosu[[#This Row],[Adet]]*SiparişlerTablosu[[#This Row],[Birim Fyat]]</f>
        <v>375</v>
      </c>
      <c r="M305" t="str">
        <f>IF(SiparişlerTablosu[[#This Row],[Toplam Tutar]]&gt;20000,"premium",IF(SiparişlerTablosu[[#This Row],[Toplam Tutar]]&gt;10000,"gold","silver"))</f>
        <v>silver</v>
      </c>
    </row>
    <row r="306" spans="1:13" x14ac:dyDescent="0.3">
      <c r="A306" s="1">
        <v>43848.930555555555</v>
      </c>
      <c r="B306" s="3">
        <v>43848</v>
      </c>
      <c r="C306" s="2">
        <v>0.93055555555555547</v>
      </c>
      <c r="D306" t="s">
        <v>14</v>
      </c>
      <c r="E306" t="s">
        <v>413</v>
      </c>
      <c r="F306" t="str">
        <f>VLOOKUP(SiparişlerTablosu[[#This Row],[İşlem Kodu]],'[1]kod-kargo'!$A:$B,2,)</f>
        <v>Yurtiçi</v>
      </c>
      <c r="G306" t="s">
        <v>1381</v>
      </c>
      <c r="H306" t="s">
        <v>1154</v>
      </c>
      <c r="I306" t="s">
        <v>13</v>
      </c>
      <c r="J306">
        <v>9</v>
      </c>
      <c r="K306">
        <f>INDEX([2]Ürün_Fiyatları!$A$2:$B$16,MATCH(SiparişlerTablosu[[#This Row],[Ürün]],[2]Ürün_Fiyatları!$B$1:$B$16,0),1)</f>
        <v>36</v>
      </c>
      <c r="L306">
        <f>SiparişlerTablosu[[#This Row],[Adet]]*SiparişlerTablosu[[#This Row],[Birim Fyat]]</f>
        <v>324</v>
      </c>
      <c r="M306" t="str">
        <f>IF(SiparişlerTablosu[[#This Row],[Toplam Tutar]]&gt;20000,"premium",IF(SiparişlerTablosu[[#This Row],[Toplam Tutar]]&gt;10000,"gold","silver"))</f>
        <v>silver</v>
      </c>
    </row>
    <row r="307" spans="1:13" x14ac:dyDescent="0.3">
      <c r="A307" s="1">
        <v>44150.895138888889</v>
      </c>
      <c r="B307" s="3">
        <v>44150</v>
      </c>
      <c r="C307" s="2">
        <v>0.89513888888888893</v>
      </c>
      <c r="D307" t="s">
        <v>1156</v>
      </c>
      <c r="E307" t="s">
        <v>414</v>
      </c>
      <c r="F307" t="str">
        <f>VLOOKUP(SiparişlerTablosu[[#This Row],[İşlem Kodu]],'[1]kod-kargo'!$A:$B,2,)</f>
        <v>Yurtiçi</v>
      </c>
      <c r="G307" t="s">
        <v>415</v>
      </c>
      <c r="H307" t="s">
        <v>22</v>
      </c>
      <c r="I307" t="s">
        <v>67</v>
      </c>
      <c r="J307">
        <v>8</v>
      </c>
      <c r="K307">
        <f>INDEX([2]Ürün_Fiyatları!$A$2:$B$16,MATCH(SiparişlerTablosu[[#This Row],[Ürün]],[2]Ürün_Fiyatları!$B$1:$B$16,0),1)</f>
        <v>8740</v>
      </c>
      <c r="L307">
        <f>SiparişlerTablosu[[#This Row],[Adet]]*SiparişlerTablosu[[#This Row],[Birim Fyat]]</f>
        <v>69920</v>
      </c>
      <c r="M307" t="str">
        <f>IF(SiparişlerTablosu[[#This Row],[Toplam Tutar]]&gt;20000,"premium",IF(SiparişlerTablosu[[#This Row],[Toplam Tutar]]&gt;10000,"gold","silver"))</f>
        <v>premium</v>
      </c>
    </row>
    <row r="308" spans="1:13" x14ac:dyDescent="0.3">
      <c r="A308" s="1">
        <v>43914.451388888891</v>
      </c>
      <c r="B308" s="3">
        <v>43914</v>
      </c>
      <c r="C308" s="2">
        <v>0.4513888888888889</v>
      </c>
      <c r="D308" t="s">
        <v>10</v>
      </c>
      <c r="E308" t="s">
        <v>416</v>
      </c>
      <c r="F308" t="str">
        <f>VLOOKUP(SiparişlerTablosu[[#This Row],[İşlem Kodu]],'[1]kod-kargo'!$A:$B,2,)</f>
        <v>PTT Kargo</v>
      </c>
      <c r="G308" t="s">
        <v>1382</v>
      </c>
      <c r="H308" t="s">
        <v>1154</v>
      </c>
      <c r="I308" t="s">
        <v>39</v>
      </c>
      <c r="J308">
        <v>3</v>
      </c>
      <c r="K308">
        <f>INDEX([2]Ürün_Fiyatları!$A$2:$B$16,MATCH(SiparişlerTablosu[[#This Row],[Ürün]],[2]Ürün_Fiyatları!$B$1:$B$16,0),1)</f>
        <v>230</v>
      </c>
      <c r="L308">
        <f>SiparişlerTablosu[[#This Row],[Adet]]*SiparişlerTablosu[[#This Row],[Birim Fyat]]</f>
        <v>690</v>
      </c>
      <c r="M308" t="str">
        <f>IF(SiparişlerTablosu[[#This Row],[Toplam Tutar]]&gt;20000,"premium",IF(SiparişlerTablosu[[#This Row],[Toplam Tutar]]&gt;10000,"gold","silver"))</f>
        <v>silver</v>
      </c>
    </row>
    <row r="309" spans="1:13" x14ac:dyDescent="0.3">
      <c r="A309" s="1">
        <v>44099.888194444444</v>
      </c>
      <c r="B309" s="3">
        <v>44099</v>
      </c>
      <c r="C309" s="2">
        <v>0.8881944444444444</v>
      </c>
      <c r="D309" t="s">
        <v>14</v>
      </c>
      <c r="E309" t="s">
        <v>417</v>
      </c>
      <c r="F309" t="str">
        <f>VLOOKUP(SiparişlerTablosu[[#This Row],[İşlem Kodu]],'[1]kod-kargo'!$A:$B,2,)</f>
        <v>MNG</v>
      </c>
      <c r="G309" t="s">
        <v>1383</v>
      </c>
      <c r="H309" t="s">
        <v>31</v>
      </c>
      <c r="I309" t="s">
        <v>50</v>
      </c>
      <c r="J309">
        <v>5</v>
      </c>
      <c r="K309">
        <f>INDEX([2]Ürün_Fiyatları!$A$2:$B$16,MATCH(SiparişlerTablosu[[#This Row],[Ürün]],[2]Ürün_Fiyatları!$B$1:$B$16,0),1)</f>
        <v>1240</v>
      </c>
      <c r="L309">
        <f>SiparişlerTablosu[[#This Row],[Adet]]*SiparişlerTablosu[[#This Row],[Birim Fyat]]</f>
        <v>6200</v>
      </c>
      <c r="M309" t="str">
        <f>IF(SiparişlerTablosu[[#This Row],[Toplam Tutar]]&gt;20000,"premium",IF(SiparişlerTablosu[[#This Row],[Toplam Tutar]]&gt;10000,"gold","silver"))</f>
        <v>silver</v>
      </c>
    </row>
    <row r="310" spans="1:13" x14ac:dyDescent="0.3">
      <c r="A310" s="1">
        <v>43873.714583333334</v>
      </c>
      <c r="B310" s="3">
        <v>43873</v>
      </c>
      <c r="C310" s="2">
        <v>0.71458333333333324</v>
      </c>
      <c r="D310" t="s">
        <v>14</v>
      </c>
      <c r="E310" t="s">
        <v>418</v>
      </c>
      <c r="F310" t="str">
        <f>VLOOKUP(SiparişlerTablosu[[#This Row],[İşlem Kodu]],'[1]kod-kargo'!$A:$B,2,)</f>
        <v>MNG</v>
      </c>
      <c r="G310" t="s">
        <v>419</v>
      </c>
      <c r="H310" t="s">
        <v>1154</v>
      </c>
      <c r="I310" t="s">
        <v>50</v>
      </c>
      <c r="J310">
        <v>6</v>
      </c>
      <c r="K310">
        <f>INDEX([2]Ürün_Fiyatları!$A$2:$B$16,MATCH(SiparişlerTablosu[[#This Row],[Ürün]],[2]Ürün_Fiyatları!$B$1:$B$16,0),1)</f>
        <v>1240</v>
      </c>
      <c r="L310">
        <f>SiparişlerTablosu[[#This Row],[Adet]]*SiparişlerTablosu[[#This Row],[Birim Fyat]]</f>
        <v>7440</v>
      </c>
      <c r="M310" t="str">
        <f>IF(SiparişlerTablosu[[#This Row],[Toplam Tutar]]&gt;20000,"premium",IF(SiparişlerTablosu[[#This Row],[Toplam Tutar]]&gt;10000,"gold","silver"))</f>
        <v>silver</v>
      </c>
    </row>
    <row r="311" spans="1:13" x14ac:dyDescent="0.3">
      <c r="A311" s="1">
        <v>44027.339583333334</v>
      </c>
      <c r="B311" s="3">
        <v>44027</v>
      </c>
      <c r="C311" s="2">
        <v>0.33958333333333335</v>
      </c>
      <c r="D311" t="s">
        <v>10</v>
      </c>
      <c r="E311" t="s">
        <v>420</v>
      </c>
      <c r="F311" t="str">
        <f>VLOOKUP(SiparişlerTablosu[[#This Row],[İşlem Kodu]],'[1]kod-kargo'!$A:$B,2,)</f>
        <v>MNG</v>
      </c>
      <c r="G311" t="s">
        <v>1384</v>
      </c>
      <c r="H311" t="s">
        <v>8</v>
      </c>
      <c r="I311" t="s">
        <v>39</v>
      </c>
      <c r="J311">
        <v>9</v>
      </c>
      <c r="K311">
        <f>INDEX([2]Ürün_Fiyatları!$A$2:$B$16,MATCH(SiparişlerTablosu[[#This Row],[Ürün]],[2]Ürün_Fiyatları!$B$1:$B$16,0),1)</f>
        <v>230</v>
      </c>
      <c r="L311">
        <f>SiparişlerTablosu[[#This Row],[Adet]]*SiparişlerTablosu[[#This Row],[Birim Fyat]]</f>
        <v>2070</v>
      </c>
      <c r="M311" t="str">
        <f>IF(SiparişlerTablosu[[#This Row],[Toplam Tutar]]&gt;20000,"premium",IF(SiparişlerTablosu[[#This Row],[Toplam Tutar]]&gt;10000,"gold","silver"))</f>
        <v>silver</v>
      </c>
    </row>
    <row r="312" spans="1:13" x14ac:dyDescent="0.3">
      <c r="A312" s="1">
        <v>43924.647222222222</v>
      </c>
      <c r="B312" s="3">
        <v>43924</v>
      </c>
      <c r="C312" s="2">
        <v>0.64722222222222225</v>
      </c>
      <c r="D312" t="s">
        <v>14</v>
      </c>
      <c r="E312" t="s">
        <v>421</v>
      </c>
      <c r="F312" t="str">
        <f>VLOOKUP(SiparişlerTablosu[[#This Row],[İşlem Kodu]],'[1]kod-kargo'!$A:$B,2,)</f>
        <v>MNG</v>
      </c>
      <c r="G312" t="s">
        <v>422</v>
      </c>
      <c r="H312" t="s">
        <v>44</v>
      </c>
      <c r="I312" t="s">
        <v>9</v>
      </c>
      <c r="J312">
        <v>4</v>
      </c>
      <c r="K312">
        <f>INDEX([2]Ürün_Fiyatları!$A$2:$B$16,MATCH(SiparişlerTablosu[[#This Row],[Ürün]],[2]Ürün_Fiyatları!$B$1:$B$16,0),1)</f>
        <v>25</v>
      </c>
      <c r="L312">
        <f>SiparişlerTablosu[[#This Row],[Adet]]*SiparişlerTablosu[[#This Row],[Birim Fyat]]</f>
        <v>100</v>
      </c>
      <c r="M312" t="str">
        <f>IF(SiparişlerTablosu[[#This Row],[Toplam Tutar]]&gt;20000,"premium",IF(SiparişlerTablosu[[#This Row],[Toplam Tutar]]&gt;10000,"gold","silver"))</f>
        <v>silver</v>
      </c>
    </row>
    <row r="313" spans="1:13" x14ac:dyDescent="0.3">
      <c r="A313" s="1">
        <v>43881.923611111109</v>
      </c>
      <c r="B313" s="3">
        <v>43881</v>
      </c>
      <c r="C313" s="2">
        <v>0.92361111111111116</v>
      </c>
      <c r="D313" t="s">
        <v>1156</v>
      </c>
      <c r="E313" t="s">
        <v>423</v>
      </c>
      <c r="F313" t="str">
        <f>VLOOKUP(SiparişlerTablosu[[#This Row],[İşlem Kodu]],'[1]kod-kargo'!$A:$B,2,)</f>
        <v>PTT Kargo</v>
      </c>
      <c r="G313" t="s">
        <v>424</v>
      </c>
      <c r="H313" t="s">
        <v>44</v>
      </c>
      <c r="I313" t="s">
        <v>24</v>
      </c>
      <c r="J313">
        <v>7</v>
      </c>
      <c r="K313">
        <f>INDEX([2]Ürün_Fiyatları!$A$2:$B$16,MATCH(SiparişlerTablosu[[#This Row],[Ürün]],[2]Ürün_Fiyatları!$B$1:$B$16,0),1)</f>
        <v>950</v>
      </c>
      <c r="L313">
        <f>SiparişlerTablosu[[#This Row],[Adet]]*SiparişlerTablosu[[#This Row],[Birim Fyat]]</f>
        <v>6650</v>
      </c>
      <c r="M313" t="str">
        <f>IF(SiparişlerTablosu[[#This Row],[Toplam Tutar]]&gt;20000,"premium",IF(SiparişlerTablosu[[#This Row],[Toplam Tutar]]&gt;10000,"gold","silver"))</f>
        <v>silver</v>
      </c>
    </row>
    <row r="314" spans="1:13" x14ac:dyDescent="0.3">
      <c r="A314" s="1">
        <v>44040.336805555555</v>
      </c>
      <c r="B314" s="3">
        <v>44040</v>
      </c>
      <c r="C314" s="2">
        <v>0.33680555555555558</v>
      </c>
      <c r="D314" t="s">
        <v>14</v>
      </c>
      <c r="E314" t="s">
        <v>425</v>
      </c>
      <c r="F314" t="str">
        <f>VLOOKUP(SiparişlerTablosu[[#This Row],[İşlem Kodu]],'[1]kod-kargo'!$A:$B,2,)</f>
        <v>PTT Kargo</v>
      </c>
      <c r="G314" t="s">
        <v>1385</v>
      </c>
      <c r="H314" t="s">
        <v>8</v>
      </c>
      <c r="I314" t="s">
        <v>36</v>
      </c>
      <c r="J314">
        <v>7</v>
      </c>
      <c r="K314">
        <f>INDEX([2]Ürün_Fiyatları!$A$2:$B$16,MATCH(SiparişlerTablosu[[#This Row],[Ürün]],[2]Ürün_Fiyatları!$B$1:$B$16,0),1)</f>
        <v>3520</v>
      </c>
      <c r="L314">
        <f>SiparişlerTablosu[[#This Row],[Adet]]*SiparişlerTablosu[[#This Row],[Birim Fyat]]</f>
        <v>24640</v>
      </c>
      <c r="M314" t="str">
        <f>IF(SiparişlerTablosu[[#This Row],[Toplam Tutar]]&gt;20000,"premium",IF(SiparişlerTablosu[[#This Row],[Toplam Tutar]]&gt;10000,"gold","silver"))</f>
        <v>premium</v>
      </c>
    </row>
    <row r="315" spans="1:13" x14ac:dyDescent="0.3">
      <c r="A315" s="1">
        <v>43964.460416666669</v>
      </c>
      <c r="B315" s="3">
        <v>43964</v>
      </c>
      <c r="C315" s="2">
        <v>0.4604166666666667</v>
      </c>
      <c r="D315" t="s">
        <v>14</v>
      </c>
      <c r="E315" t="s">
        <v>426</v>
      </c>
      <c r="F315" t="str">
        <f>VLOOKUP(SiparişlerTablosu[[#This Row],[İşlem Kodu]],'[1]kod-kargo'!$A:$B,2,)</f>
        <v>MNG</v>
      </c>
      <c r="G315" t="s">
        <v>1386</v>
      </c>
      <c r="H315" t="s">
        <v>12</v>
      </c>
      <c r="I315" t="s">
        <v>1155</v>
      </c>
      <c r="J315">
        <v>9</v>
      </c>
      <c r="K315">
        <f>INDEX([2]Ürün_Fiyatları!$A$2:$B$16,MATCH(SiparişlerTablosu[[#This Row],[Ürün]],[2]Ürün_Fiyatları!$B$1:$B$16,0),1)</f>
        <v>620</v>
      </c>
      <c r="L315">
        <f>SiparişlerTablosu[[#This Row],[Adet]]*SiparişlerTablosu[[#This Row],[Birim Fyat]]</f>
        <v>5580</v>
      </c>
      <c r="M315" t="str">
        <f>IF(SiparişlerTablosu[[#This Row],[Toplam Tutar]]&gt;20000,"premium",IF(SiparişlerTablosu[[#This Row],[Toplam Tutar]]&gt;10000,"gold","silver"))</f>
        <v>silver</v>
      </c>
    </row>
    <row r="316" spans="1:13" x14ac:dyDescent="0.3">
      <c r="A316" s="1">
        <v>44149.932638888888</v>
      </c>
      <c r="B316" s="3">
        <v>44149</v>
      </c>
      <c r="C316" s="2">
        <v>0.93263888888888891</v>
      </c>
      <c r="D316" t="s">
        <v>10</v>
      </c>
      <c r="E316" t="s">
        <v>427</v>
      </c>
      <c r="F316" t="str">
        <f>VLOOKUP(SiparişlerTablosu[[#This Row],[İşlem Kodu]],'[1]kod-kargo'!$A:$B,2,)</f>
        <v>MNG</v>
      </c>
      <c r="G316" t="s">
        <v>428</v>
      </c>
      <c r="H316" t="s">
        <v>8</v>
      </c>
      <c r="I316" t="s">
        <v>45</v>
      </c>
      <c r="J316">
        <v>5</v>
      </c>
      <c r="K316">
        <f>INDEX([2]Ürün_Fiyatları!$A$2:$B$16,MATCH(SiparişlerTablosu[[#This Row],[Ürün]],[2]Ürün_Fiyatları!$B$1:$B$16,0),1)</f>
        <v>3650</v>
      </c>
      <c r="L316">
        <f>SiparişlerTablosu[[#This Row],[Adet]]*SiparişlerTablosu[[#This Row],[Birim Fyat]]</f>
        <v>18250</v>
      </c>
      <c r="M316" t="str">
        <f>IF(SiparişlerTablosu[[#This Row],[Toplam Tutar]]&gt;20000,"premium",IF(SiparişlerTablosu[[#This Row],[Toplam Tutar]]&gt;10000,"gold","silver"))</f>
        <v>gold</v>
      </c>
    </row>
    <row r="317" spans="1:13" x14ac:dyDescent="0.3">
      <c r="A317" s="1">
        <v>44080.654166666667</v>
      </c>
      <c r="B317" s="3">
        <v>44080</v>
      </c>
      <c r="C317" s="2">
        <v>0.65416666666666667</v>
      </c>
      <c r="D317" t="s">
        <v>1156</v>
      </c>
      <c r="E317" t="s">
        <v>429</v>
      </c>
      <c r="F317" t="str">
        <f>VLOOKUP(SiparişlerTablosu[[#This Row],[İşlem Kodu]],'[1]kod-kargo'!$A:$B,2,)</f>
        <v>MNG</v>
      </c>
      <c r="G317" t="s">
        <v>1387</v>
      </c>
      <c r="H317" t="s">
        <v>12</v>
      </c>
      <c r="I317" t="s">
        <v>1155</v>
      </c>
      <c r="J317">
        <v>5</v>
      </c>
      <c r="K317">
        <f>INDEX([2]Ürün_Fiyatları!$A$2:$B$16,MATCH(SiparişlerTablosu[[#This Row],[Ürün]],[2]Ürün_Fiyatları!$B$1:$B$16,0),1)</f>
        <v>620</v>
      </c>
      <c r="L317">
        <f>SiparişlerTablosu[[#This Row],[Adet]]*SiparişlerTablosu[[#This Row],[Birim Fyat]]</f>
        <v>3100</v>
      </c>
      <c r="M317" t="str">
        <f>IF(SiparişlerTablosu[[#This Row],[Toplam Tutar]]&gt;20000,"premium",IF(SiparişlerTablosu[[#This Row],[Toplam Tutar]]&gt;10000,"gold","silver"))</f>
        <v>silver</v>
      </c>
    </row>
    <row r="318" spans="1:13" x14ac:dyDescent="0.3">
      <c r="A318" s="1">
        <v>43873.695833333331</v>
      </c>
      <c r="B318" s="3">
        <v>43873</v>
      </c>
      <c r="C318" s="2">
        <v>0.6958333333333333</v>
      </c>
      <c r="D318" t="s">
        <v>14</v>
      </c>
      <c r="E318" t="s">
        <v>430</v>
      </c>
      <c r="F318" t="str">
        <f>VLOOKUP(SiparişlerTablosu[[#This Row],[İşlem Kodu]],'[1]kod-kargo'!$A:$B,2,)</f>
        <v>MNG</v>
      </c>
      <c r="G318" t="s">
        <v>431</v>
      </c>
      <c r="H318" t="s">
        <v>31</v>
      </c>
      <c r="I318" t="s">
        <v>1155</v>
      </c>
      <c r="J318">
        <v>6</v>
      </c>
      <c r="K318">
        <f>INDEX([2]Ürün_Fiyatları!$A$2:$B$16,MATCH(SiparişlerTablosu[[#This Row],[Ürün]],[2]Ürün_Fiyatları!$B$1:$B$16,0),1)</f>
        <v>620</v>
      </c>
      <c r="L318">
        <f>SiparişlerTablosu[[#This Row],[Adet]]*SiparişlerTablosu[[#This Row],[Birim Fyat]]</f>
        <v>3720</v>
      </c>
      <c r="M318" t="str">
        <f>IF(SiparişlerTablosu[[#This Row],[Toplam Tutar]]&gt;20000,"premium",IF(SiparişlerTablosu[[#This Row],[Toplam Tutar]]&gt;10000,"gold","silver"))</f>
        <v>silver</v>
      </c>
    </row>
    <row r="319" spans="1:13" x14ac:dyDescent="0.3">
      <c r="A319" s="1">
        <v>44082.839583333334</v>
      </c>
      <c r="B319" s="3">
        <v>44082</v>
      </c>
      <c r="C319" s="2">
        <v>0.83958333333333324</v>
      </c>
      <c r="D319" t="s">
        <v>10</v>
      </c>
      <c r="E319" t="s">
        <v>432</v>
      </c>
      <c r="F319" t="str">
        <f>VLOOKUP(SiparişlerTablosu[[#This Row],[İşlem Kodu]],'[1]kod-kargo'!$A:$B,2,)</f>
        <v>MNG</v>
      </c>
      <c r="G319" t="s">
        <v>1388</v>
      </c>
      <c r="H319" t="s">
        <v>1154</v>
      </c>
      <c r="I319" t="s">
        <v>9</v>
      </c>
      <c r="J319">
        <v>5</v>
      </c>
      <c r="K319">
        <f>INDEX([2]Ürün_Fiyatları!$A$2:$B$16,MATCH(SiparişlerTablosu[[#This Row],[Ürün]],[2]Ürün_Fiyatları!$B$1:$B$16,0),1)</f>
        <v>25</v>
      </c>
      <c r="L319">
        <f>SiparişlerTablosu[[#This Row],[Adet]]*SiparişlerTablosu[[#This Row],[Birim Fyat]]</f>
        <v>125</v>
      </c>
      <c r="M319" t="str">
        <f>IF(SiparişlerTablosu[[#This Row],[Toplam Tutar]]&gt;20000,"premium",IF(SiparişlerTablosu[[#This Row],[Toplam Tutar]]&gt;10000,"gold","silver"))</f>
        <v>silver</v>
      </c>
    </row>
    <row r="320" spans="1:13" x14ac:dyDescent="0.3">
      <c r="A320" s="1">
        <v>43984.399305555555</v>
      </c>
      <c r="B320" s="3">
        <v>43984</v>
      </c>
      <c r="C320" s="2">
        <v>0.39930555555555558</v>
      </c>
      <c r="D320" t="s">
        <v>1156</v>
      </c>
      <c r="E320" t="s">
        <v>433</v>
      </c>
      <c r="F320" t="str">
        <f>VLOOKUP(SiparişlerTablosu[[#This Row],[İşlem Kodu]],'[1]kod-kargo'!$A:$B,2,)</f>
        <v>MNG</v>
      </c>
      <c r="G320" t="s">
        <v>1389</v>
      </c>
      <c r="H320" t="s">
        <v>38</v>
      </c>
      <c r="I320" t="s">
        <v>39</v>
      </c>
      <c r="J320">
        <v>7</v>
      </c>
      <c r="K320">
        <f>INDEX([2]Ürün_Fiyatları!$A$2:$B$16,MATCH(SiparişlerTablosu[[#This Row],[Ürün]],[2]Ürün_Fiyatları!$B$1:$B$16,0),1)</f>
        <v>230</v>
      </c>
      <c r="L320">
        <f>SiparişlerTablosu[[#This Row],[Adet]]*SiparişlerTablosu[[#This Row],[Birim Fyat]]</f>
        <v>1610</v>
      </c>
      <c r="M320" t="str">
        <f>IF(SiparişlerTablosu[[#This Row],[Toplam Tutar]]&gt;20000,"premium",IF(SiparişlerTablosu[[#This Row],[Toplam Tutar]]&gt;10000,"gold","silver"))</f>
        <v>silver</v>
      </c>
    </row>
    <row r="321" spans="1:13" x14ac:dyDescent="0.3">
      <c r="A321" s="1">
        <v>44038.838888888888</v>
      </c>
      <c r="B321" s="3">
        <v>44038</v>
      </c>
      <c r="C321" s="2">
        <v>0.83888888888888891</v>
      </c>
      <c r="D321" t="s">
        <v>14</v>
      </c>
      <c r="E321" t="s">
        <v>434</v>
      </c>
      <c r="F321" t="str">
        <f>VLOOKUP(SiparişlerTablosu[[#This Row],[İşlem Kodu]],'[1]kod-kargo'!$A:$B,2,)</f>
        <v>PTT Kargo</v>
      </c>
      <c r="G321" t="s">
        <v>1390</v>
      </c>
      <c r="H321" t="s">
        <v>22</v>
      </c>
      <c r="I321" t="s">
        <v>1155</v>
      </c>
      <c r="J321">
        <v>3</v>
      </c>
      <c r="K321">
        <f>INDEX([2]Ürün_Fiyatları!$A$2:$B$16,MATCH(SiparişlerTablosu[[#This Row],[Ürün]],[2]Ürün_Fiyatları!$B$1:$B$16,0),1)</f>
        <v>620</v>
      </c>
      <c r="L321">
        <f>SiparişlerTablosu[[#This Row],[Adet]]*SiparişlerTablosu[[#This Row],[Birim Fyat]]</f>
        <v>1860</v>
      </c>
      <c r="M321" t="str">
        <f>IF(SiparişlerTablosu[[#This Row],[Toplam Tutar]]&gt;20000,"premium",IF(SiparişlerTablosu[[#This Row],[Toplam Tutar]]&gt;10000,"gold","silver"))</f>
        <v>silver</v>
      </c>
    </row>
    <row r="322" spans="1:13" x14ac:dyDescent="0.3">
      <c r="A322" s="1">
        <v>43976.877083333333</v>
      </c>
      <c r="B322" s="3">
        <v>43976</v>
      </c>
      <c r="C322" s="2">
        <v>0.87708333333333333</v>
      </c>
      <c r="D322" t="s">
        <v>1156</v>
      </c>
      <c r="E322" t="s">
        <v>435</v>
      </c>
      <c r="F322" t="str">
        <f>VLOOKUP(SiparişlerTablosu[[#This Row],[İşlem Kodu]],'[1]kod-kargo'!$A:$B,2,)</f>
        <v>MNG</v>
      </c>
      <c r="G322" t="s">
        <v>1391</v>
      </c>
      <c r="H322" t="s">
        <v>31</v>
      </c>
      <c r="I322" t="s">
        <v>9</v>
      </c>
      <c r="J322">
        <v>5</v>
      </c>
      <c r="K322">
        <f>INDEX([2]Ürün_Fiyatları!$A$2:$B$16,MATCH(SiparişlerTablosu[[#This Row],[Ürün]],[2]Ürün_Fiyatları!$B$1:$B$16,0),1)</f>
        <v>25</v>
      </c>
      <c r="L322">
        <f>SiparişlerTablosu[[#This Row],[Adet]]*SiparişlerTablosu[[#This Row],[Birim Fyat]]</f>
        <v>125</v>
      </c>
      <c r="M322" t="str">
        <f>IF(SiparişlerTablosu[[#This Row],[Toplam Tutar]]&gt;20000,"premium",IF(SiparişlerTablosu[[#This Row],[Toplam Tutar]]&gt;10000,"gold","silver"))</f>
        <v>silver</v>
      </c>
    </row>
    <row r="323" spans="1:13" x14ac:dyDescent="0.3">
      <c r="A323" s="1">
        <v>43941.64166666667</v>
      </c>
      <c r="B323" s="3">
        <v>43941</v>
      </c>
      <c r="C323" s="2">
        <v>0.64166666666666672</v>
      </c>
      <c r="D323" t="s">
        <v>14</v>
      </c>
      <c r="E323" t="s">
        <v>436</v>
      </c>
      <c r="F323" t="str">
        <f>VLOOKUP(SiparişlerTablosu[[#This Row],[İşlem Kodu]],'[1]kod-kargo'!$A:$B,2,)</f>
        <v>MNG</v>
      </c>
      <c r="G323" t="s">
        <v>437</v>
      </c>
      <c r="H323" t="s">
        <v>31</v>
      </c>
      <c r="I323" t="s">
        <v>20</v>
      </c>
      <c r="J323">
        <v>5</v>
      </c>
      <c r="K323">
        <f>INDEX([2]Ürün_Fiyatları!$A$2:$B$16,MATCH(SiparişlerTablosu[[#This Row],[Ürün]],[2]Ürün_Fiyatları!$B$1:$B$16,0),1)</f>
        <v>850</v>
      </c>
      <c r="L323">
        <f>SiparişlerTablosu[[#This Row],[Adet]]*SiparişlerTablosu[[#This Row],[Birim Fyat]]</f>
        <v>4250</v>
      </c>
      <c r="M323" t="str">
        <f>IF(SiparişlerTablosu[[#This Row],[Toplam Tutar]]&gt;20000,"premium",IF(SiparişlerTablosu[[#This Row],[Toplam Tutar]]&gt;10000,"gold","silver"))</f>
        <v>silver</v>
      </c>
    </row>
    <row r="324" spans="1:13" x14ac:dyDescent="0.3">
      <c r="A324" s="1">
        <v>44058.822222222225</v>
      </c>
      <c r="B324" s="3">
        <v>44058</v>
      </c>
      <c r="C324" s="2">
        <v>0.8222222222222223</v>
      </c>
      <c r="D324" t="s">
        <v>10</v>
      </c>
      <c r="E324" t="s">
        <v>438</v>
      </c>
      <c r="F324" t="str">
        <f>VLOOKUP(SiparişlerTablosu[[#This Row],[İşlem Kodu]],'[1]kod-kargo'!$A:$B,2,)</f>
        <v>MNG</v>
      </c>
      <c r="G324" t="s">
        <v>439</v>
      </c>
      <c r="H324" t="s">
        <v>1154</v>
      </c>
      <c r="I324" t="s">
        <v>13</v>
      </c>
      <c r="J324">
        <v>5</v>
      </c>
      <c r="K324">
        <f>INDEX([2]Ürün_Fiyatları!$A$2:$B$16,MATCH(SiparişlerTablosu[[#This Row],[Ürün]],[2]Ürün_Fiyatları!$B$1:$B$16,0),1)</f>
        <v>36</v>
      </c>
      <c r="L324">
        <f>SiparişlerTablosu[[#This Row],[Adet]]*SiparişlerTablosu[[#This Row],[Birim Fyat]]</f>
        <v>180</v>
      </c>
      <c r="M324" t="str">
        <f>IF(SiparişlerTablosu[[#This Row],[Toplam Tutar]]&gt;20000,"premium",IF(SiparişlerTablosu[[#This Row],[Toplam Tutar]]&gt;10000,"gold","silver"))</f>
        <v>silver</v>
      </c>
    </row>
    <row r="325" spans="1:13" x14ac:dyDescent="0.3">
      <c r="A325" s="1">
        <v>44159.929861111108</v>
      </c>
      <c r="B325" s="3">
        <v>44159</v>
      </c>
      <c r="C325" s="2">
        <v>0.92986111111111114</v>
      </c>
      <c r="D325" t="s">
        <v>1156</v>
      </c>
      <c r="E325" t="s">
        <v>440</v>
      </c>
      <c r="F325" t="str">
        <f>VLOOKUP(SiparişlerTablosu[[#This Row],[İşlem Kodu]],'[1]kod-kargo'!$A:$B,2,)</f>
        <v>Yurtiçi</v>
      </c>
      <c r="G325" t="s">
        <v>1392</v>
      </c>
      <c r="H325" t="s">
        <v>44</v>
      </c>
      <c r="I325" t="s">
        <v>50</v>
      </c>
      <c r="J325">
        <v>5</v>
      </c>
      <c r="K325">
        <f>INDEX([2]Ürün_Fiyatları!$A$2:$B$16,MATCH(SiparişlerTablosu[[#This Row],[Ürün]],[2]Ürün_Fiyatları!$B$1:$B$16,0),1)</f>
        <v>1240</v>
      </c>
      <c r="L325">
        <f>SiparişlerTablosu[[#This Row],[Adet]]*SiparişlerTablosu[[#This Row],[Birim Fyat]]</f>
        <v>6200</v>
      </c>
      <c r="M325" t="str">
        <f>IF(SiparişlerTablosu[[#This Row],[Toplam Tutar]]&gt;20000,"premium",IF(SiparişlerTablosu[[#This Row],[Toplam Tutar]]&gt;10000,"gold","silver"))</f>
        <v>silver</v>
      </c>
    </row>
    <row r="326" spans="1:13" x14ac:dyDescent="0.3">
      <c r="A326" s="1">
        <v>44009.342361111114</v>
      </c>
      <c r="B326" s="3">
        <v>44009</v>
      </c>
      <c r="C326" s="2">
        <v>0.34236111111111112</v>
      </c>
      <c r="D326" t="s">
        <v>14</v>
      </c>
      <c r="E326" t="s">
        <v>441</v>
      </c>
      <c r="F326" t="str">
        <f>VLOOKUP(SiparişlerTablosu[[#This Row],[İşlem Kodu]],'[1]kod-kargo'!$A:$B,2,)</f>
        <v>Yurtiçi</v>
      </c>
      <c r="G326" t="s">
        <v>1393</v>
      </c>
      <c r="H326" t="s">
        <v>31</v>
      </c>
      <c r="I326" t="s">
        <v>57</v>
      </c>
      <c r="J326">
        <v>10</v>
      </c>
      <c r="K326">
        <f>INDEX([2]Ürün_Fiyatları!$A$2:$B$16,MATCH(SiparişlerTablosu[[#This Row],[Ürün]],[2]Ürün_Fiyatları!$B$1:$B$16,0),1)</f>
        <v>645</v>
      </c>
      <c r="L326">
        <f>SiparişlerTablosu[[#This Row],[Adet]]*SiparişlerTablosu[[#This Row],[Birim Fyat]]</f>
        <v>6450</v>
      </c>
      <c r="M326" t="str">
        <f>IF(SiparişlerTablosu[[#This Row],[Toplam Tutar]]&gt;20000,"premium",IF(SiparişlerTablosu[[#This Row],[Toplam Tutar]]&gt;10000,"gold","silver"))</f>
        <v>silver</v>
      </c>
    </row>
    <row r="327" spans="1:13" x14ac:dyDescent="0.3">
      <c r="A327" s="1">
        <v>43903.811111111114</v>
      </c>
      <c r="B327" s="3">
        <v>43903</v>
      </c>
      <c r="C327" s="2">
        <v>0.81111111111111101</v>
      </c>
      <c r="D327" t="s">
        <v>14</v>
      </c>
      <c r="E327" t="s">
        <v>442</v>
      </c>
      <c r="F327" t="str">
        <f>VLOOKUP(SiparişlerTablosu[[#This Row],[İşlem Kodu]],'[1]kod-kargo'!$A:$B,2,)</f>
        <v>MNG</v>
      </c>
      <c r="G327" t="s">
        <v>1320</v>
      </c>
      <c r="H327" t="s">
        <v>31</v>
      </c>
      <c r="I327" t="s">
        <v>18</v>
      </c>
      <c r="J327">
        <v>7</v>
      </c>
      <c r="K327">
        <f>INDEX([2]Ürün_Fiyatları!$A$2:$B$16,MATCH(SiparişlerTablosu[[#This Row],[Ürün]],[2]Ürün_Fiyatları!$B$1:$B$16,0),1)</f>
        <v>75</v>
      </c>
      <c r="L327">
        <f>SiparişlerTablosu[[#This Row],[Adet]]*SiparişlerTablosu[[#This Row],[Birim Fyat]]</f>
        <v>525</v>
      </c>
      <c r="M327" t="str">
        <f>IF(SiparişlerTablosu[[#This Row],[Toplam Tutar]]&gt;20000,"premium",IF(SiparişlerTablosu[[#This Row],[Toplam Tutar]]&gt;10000,"gold","silver"))</f>
        <v>silver</v>
      </c>
    </row>
    <row r="328" spans="1:13" x14ac:dyDescent="0.3">
      <c r="A328" s="1">
        <v>44175.618750000001</v>
      </c>
      <c r="B328" s="3">
        <v>44175</v>
      </c>
      <c r="C328" s="2">
        <v>0.61875000000000002</v>
      </c>
      <c r="D328" t="s">
        <v>14</v>
      </c>
      <c r="E328" t="s">
        <v>443</v>
      </c>
      <c r="F328" t="str">
        <f>VLOOKUP(SiparişlerTablosu[[#This Row],[İşlem Kodu]],'[1]kod-kargo'!$A:$B,2,)</f>
        <v>PTT Kargo</v>
      </c>
      <c r="G328" t="s">
        <v>444</v>
      </c>
      <c r="H328" t="s">
        <v>42</v>
      </c>
      <c r="I328" t="s">
        <v>18</v>
      </c>
      <c r="J328">
        <v>4</v>
      </c>
      <c r="K328">
        <f>INDEX([2]Ürün_Fiyatları!$A$2:$B$16,MATCH(SiparişlerTablosu[[#This Row],[Ürün]],[2]Ürün_Fiyatları!$B$1:$B$16,0),1)</f>
        <v>75</v>
      </c>
      <c r="L328">
        <f>SiparişlerTablosu[[#This Row],[Adet]]*SiparişlerTablosu[[#This Row],[Birim Fyat]]</f>
        <v>300</v>
      </c>
      <c r="M328" t="str">
        <f>IF(SiparişlerTablosu[[#This Row],[Toplam Tutar]]&gt;20000,"premium",IF(SiparişlerTablosu[[#This Row],[Toplam Tutar]]&gt;10000,"gold","silver"))</f>
        <v>silver</v>
      </c>
    </row>
    <row r="329" spans="1:13" x14ac:dyDescent="0.3">
      <c r="A329" s="1">
        <v>44000.9375</v>
      </c>
      <c r="B329" s="3">
        <v>44000</v>
      </c>
      <c r="C329" s="2">
        <v>0.9375</v>
      </c>
      <c r="D329" t="s">
        <v>14</v>
      </c>
      <c r="E329" t="s">
        <v>445</v>
      </c>
      <c r="F329" t="str">
        <f>VLOOKUP(SiparişlerTablosu[[#This Row],[İşlem Kodu]],'[1]kod-kargo'!$A:$B,2,)</f>
        <v>MNG</v>
      </c>
      <c r="G329" t="s">
        <v>446</v>
      </c>
      <c r="H329" t="s">
        <v>8</v>
      </c>
      <c r="I329" t="s">
        <v>26</v>
      </c>
      <c r="J329">
        <v>3</v>
      </c>
      <c r="K329">
        <f>INDEX([2]Ürün_Fiyatları!$A$2:$B$16,MATCH(SiparişlerTablosu[[#This Row],[Ürün]],[2]Ürün_Fiyatları!$B$1:$B$16,0),1)</f>
        <v>2400</v>
      </c>
      <c r="L329">
        <f>SiparişlerTablosu[[#This Row],[Adet]]*SiparişlerTablosu[[#This Row],[Birim Fyat]]</f>
        <v>7200</v>
      </c>
      <c r="M329" t="str">
        <f>IF(SiparişlerTablosu[[#This Row],[Toplam Tutar]]&gt;20000,"premium",IF(SiparişlerTablosu[[#This Row],[Toplam Tutar]]&gt;10000,"gold","silver"))</f>
        <v>silver</v>
      </c>
    </row>
    <row r="330" spans="1:13" x14ac:dyDescent="0.3">
      <c r="A330" s="1">
        <v>44192.504861111112</v>
      </c>
      <c r="B330" s="3">
        <v>44192</v>
      </c>
      <c r="C330" s="2">
        <v>0.50486111111111109</v>
      </c>
      <c r="D330" t="s">
        <v>1156</v>
      </c>
      <c r="E330" t="s">
        <v>447</v>
      </c>
      <c r="F330" t="str">
        <f>VLOOKUP(SiparişlerTablosu[[#This Row],[İşlem Kodu]],'[1]kod-kargo'!$A:$B,2,)</f>
        <v>PTT Kargo</v>
      </c>
      <c r="G330" t="s">
        <v>448</v>
      </c>
      <c r="H330" t="s">
        <v>8</v>
      </c>
      <c r="I330" t="s">
        <v>39</v>
      </c>
      <c r="J330">
        <v>5</v>
      </c>
      <c r="K330">
        <f>INDEX([2]Ürün_Fiyatları!$A$2:$B$16,MATCH(SiparişlerTablosu[[#This Row],[Ürün]],[2]Ürün_Fiyatları!$B$1:$B$16,0),1)</f>
        <v>230</v>
      </c>
      <c r="L330">
        <f>SiparişlerTablosu[[#This Row],[Adet]]*SiparişlerTablosu[[#This Row],[Birim Fyat]]</f>
        <v>1150</v>
      </c>
      <c r="M330" t="str">
        <f>IF(SiparişlerTablosu[[#This Row],[Toplam Tutar]]&gt;20000,"premium",IF(SiparişlerTablosu[[#This Row],[Toplam Tutar]]&gt;10000,"gold","silver"))</f>
        <v>silver</v>
      </c>
    </row>
    <row r="331" spans="1:13" x14ac:dyDescent="0.3">
      <c r="A331" s="1">
        <v>44186.615277777775</v>
      </c>
      <c r="B331" s="3">
        <v>44186</v>
      </c>
      <c r="C331" s="2">
        <v>0.61527777777777781</v>
      </c>
      <c r="D331" t="s">
        <v>1156</v>
      </c>
      <c r="E331" t="s">
        <v>449</v>
      </c>
      <c r="F331" t="str">
        <f>VLOOKUP(SiparişlerTablosu[[#This Row],[İşlem Kodu]],'[1]kod-kargo'!$A:$B,2,)</f>
        <v>MNG</v>
      </c>
      <c r="G331" t="s">
        <v>1394</v>
      </c>
      <c r="H331" t="s">
        <v>31</v>
      </c>
      <c r="I331" t="s">
        <v>1155</v>
      </c>
      <c r="J331">
        <v>10</v>
      </c>
      <c r="K331">
        <f>INDEX([2]Ürün_Fiyatları!$A$2:$B$16,MATCH(SiparişlerTablosu[[#This Row],[Ürün]],[2]Ürün_Fiyatları!$B$1:$B$16,0),1)</f>
        <v>620</v>
      </c>
      <c r="L331">
        <f>SiparişlerTablosu[[#This Row],[Adet]]*SiparişlerTablosu[[#This Row],[Birim Fyat]]</f>
        <v>6200</v>
      </c>
      <c r="M331" t="str">
        <f>IF(SiparişlerTablosu[[#This Row],[Toplam Tutar]]&gt;20000,"premium",IF(SiparişlerTablosu[[#This Row],[Toplam Tutar]]&gt;10000,"gold","silver"))</f>
        <v>silver</v>
      </c>
    </row>
    <row r="332" spans="1:13" x14ac:dyDescent="0.3">
      <c r="A332" s="1">
        <v>44120.701388888891</v>
      </c>
      <c r="B332" s="3">
        <v>44120</v>
      </c>
      <c r="C332" s="2">
        <v>0.70138888888888884</v>
      </c>
      <c r="D332" t="s">
        <v>14</v>
      </c>
      <c r="E332" t="s">
        <v>450</v>
      </c>
      <c r="F332" t="str">
        <f>VLOOKUP(SiparişlerTablosu[[#This Row],[İşlem Kodu]],'[1]kod-kargo'!$A:$B,2,)</f>
        <v>MNG</v>
      </c>
      <c r="G332" t="s">
        <v>1395</v>
      </c>
      <c r="H332" t="s">
        <v>38</v>
      </c>
      <c r="I332" t="s">
        <v>18</v>
      </c>
      <c r="J332">
        <v>3</v>
      </c>
      <c r="K332">
        <f>INDEX([2]Ürün_Fiyatları!$A$2:$B$16,MATCH(SiparişlerTablosu[[#This Row],[Ürün]],[2]Ürün_Fiyatları!$B$1:$B$16,0),1)</f>
        <v>75</v>
      </c>
      <c r="L332">
        <f>SiparişlerTablosu[[#This Row],[Adet]]*SiparişlerTablosu[[#This Row],[Birim Fyat]]</f>
        <v>225</v>
      </c>
      <c r="M332" t="str">
        <f>IF(SiparişlerTablosu[[#This Row],[Toplam Tutar]]&gt;20000,"premium",IF(SiparişlerTablosu[[#This Row],[Toplam Tutar]]&gt;10000,"gold","silver"))</f>
        <v>silver</v>
      </c>
    </row>
    <row r="333" spans="1:13" x14ac:dyDescent="0.3">
      <c r="A333" s="1">
        <v>43924.65902777778</v>
      </c>
      <c r="B333" s="3">
        <v>43924</v>
      </c>
      <c r="C333" s="2">
        <v>0.65902777777777777</v>
      </c>
      <c r="D333" t="s">
        <v>1156</v>
      </c>
      <c r="E333" t="s">
        <v>451</v>
      </c>
      <c r="F333" t="str">
        <f>VLOOKUP(SiparişlerTablosu[[#This Row],[İşlem Kodu]],'[1]kod-kargo'!$A:$B,2,)</f>
        <v>MNG</v>
      </c>
      <c r="G333" t="s">
        <v>452</v>
      </c>
      <c r="H333" t="s">
        <v>8</v>
      </c>
      <c r="I333" t="s">
        <v>36</v>
      </c>
      <c r="J333">
        <v>5</v>
      </c>
      <c r="K333">
        <f>INDEX([2]Ürün_Fiyatları!$A$2:$B$16,MATCH(SiparişlerTablosu[[#This Row],[Ürün]],[2]Ürün_Fiyatları!$B$1:$B$16,0),1)</f>
        <v>3520</v>
      </c>
      <c r="L333">
        <f>SiparişlerTablosu[[#This Row],[Adet]]*SiparişlerTablosu[[#This Row],[Birim Fyat]]</f>
        <v>17600</v>
      </c>
      <c r="M333" t="str">
        <f>IF(SiparişlerTablosu[[#This Row],[Toplam Tutar]]&gt;20000,"premium",IF(SiparişlerTablosu[[#This Row],[Toplam Tutar]]&gt;10000,"gold","silver"))</f>
        <v>gold</v>
      </c>
    </row>
    <row r="334" spans="1:13" x14ac:dyDescent="0.3">
      <c r="A334" s="1">
        <v>44079.819444444445</v>
      </c>
      <c r="B334" s="3">
        <v>44079</v>
      </c>
      <c r="C334" s="2">
        <v>0.81944444444444453</v>
      </c>
      <c r="D334" t="s">
        <v>14</v>
      </c>
      <c r="E334" t="s">
        <v>453</v>
      </c>
      <c r="F334" t="str">
        <f>VLOOKUP(SiparişlerTablosu[[#This Row],[İşlem Kodu]],'[1]kod-kargo'!$A:$B,2,)</f>
        <v>PTT Kargo</v>
      </c>
      <c r="G334" t="s">
        <v>1396</v>
      </c>
      <c r="H334" t="s">
        <v>38</v>
      </c>
      <c r="I334" t="s">
        <v>45</v>
      </c>
      <c r="J334">
        <v>7</v>
      </c>
      <c r="K334">
        <f>INDEX([2]Ürün_Fiyatları!$A$2:$B$16,MATCH(SiparişlerTablosu[[#This Row],[Ürün]],[2]Ürün_Fiyatları!$B$1:$B$16,0),1)</f>
        <v>3650</v>
      </c>
      <c r="L334">
        <f>SiparişlerTablosu[[#This Row],[Adet]]*SiparişlerTablosu[[#This Row],[Birim Fyat]]</f>
        <v>25550</v>
      </c>
      <c r="M334" t="str">
        <f>IF(SiparişlerTablosu[[#This Row],[Toplam Tutar]]&gt;20000,"premium",IF(SiparişlerTablosu[[#This Row],[Toplam Tutar]]&gt;10000,"gold","silver"))</f>
        <v>premium</v>
      </c>
    </row>
    <row r="335" spans="1:13" x14ac:dyDescent="0.3">
      <c r="A335" s="1">
        <v>44033.365277777775</v>
      </c>
      <c r="B335" s="3">
        <v>44033</v>
      </c>
      <c r="C335" s="2">
        <v>0.36527777777777781</v>
      </c>
      <c r="D335" t="s">
        <v>172</v>
      </c>
      <c r="E335" t="s">
        <v>454</v>
      </c>
      <c r="F335" t="str">
        <f>VLOOKUP(SiparişlerTablosu[[#This Row],[İşlem Kodu]],'[1]kod-kargo'!$A:$B,2,)</f>
        <v>Yurtiçi</v>
      </c>
      <c r="G335" t="s">
        <v>1397</v>
      </c>
      <c r="H335" t="s">
        <v>17</v>
      </c>
      <c r="I335" t="s">
        <v>45</v>
      </c>
      <c r="J335">
        <v>6</v>
      </c>
      <c r="K335">
        <f>INDEX([2]Ürün_Fiyatları!$A$2:$B$16,MATCH(SiparişlerTablosu[[#This Row],[Ürün]],[2]Ürün_Fiyatları!$B$1:$B$16,0),1)</f>
        <v>3650</v>
      </c>
      <c r="L335">
        <f>SiparişlerTablosu[[#This Row],[Adet]]*SiparişlerTablosu[[#This Row],[Birim Fyat]]</f>
        <v>21900</v>
      </c>
      <c r="M335" t="str">
        <f>IF(SiparişlerTablosu[[#This Row],[Toplam Tutar]]&gt;20000,"premium",IF(SiparişlerTablosu[[#This Row],[Toplam Tutar]]&gt;10000,"gold","silver"))</f>
        <v>premium</v>
      </c>
    </row>
    <row r="336" spans="1:13" x14ac:dyDescent="0.3">
      <c r="A336" s="1">
        <v>44119.65625</v>
      </c>
      <c r="B336" s="3">
        <v>44119</v>
      </c>
      <c r="C336" s="2">
        <v>0.65625</v>
      </c>
      <c r="D336" t="s">
        <v>1156</v>
      </c>
      <c r="E336" t="s">
        <v>455</v>
      </c>
      <c r="F336" t="str">
        <f>VLOOKUP(SiparişlerTablosu[[#This Row],[İşlem Kodu]],'[1]kod-kargo'!$A:$B,2,)</f>
        <v>PTT Kargo</v>
      </c>
      <c r="G336" t="s">
        <v>456</v>
      </c>
      <c r="H336" t="s">
        <v>22</v>
      </c>
      <c r="I336" t="s">
        <v>9</v>
      </c>
      <c r="J336">
        <v>8</v>
      </c>
      <c r="K336">
        <f>INDEX([2]Ürün_Fiyatları!$A$2:$B$16,MATCH(SiparişlerTablosu[[#This Row],[Ürün]],[2]Ürün_Fiyatları!$B$1:$B$16,0),1)</f>
        <v>25</v>
      </c>
      <c r="L336">
        <f>SiparişlerTablosu[[#This Row],[Adet]]*SiparişlerTablosu[[#This Row],[Birim Fyat]]</f>
        <v>200</v>
      </c>
      <c r="M336" t="str">
        <f>IF(SiparişlerTablosu[[#This Row],[Toplam Tutar]]&gt;20000,"premium",IF(SiparişlerTablosu[[#This Row],[Toplam Tutar]]&gt;10000,"gold","silver"))</f>
        <v>silver</v>
      </c>
    </row>
    <row r="337" spans="1:13" x14ac:dyDescent="0.3">
      <c r="A337" s="1">
        <v>44129.90902777778</v>
      </c>
      <c r="B337" s="3">
        <v>44129</v>
      </c>
      <c r="C337" s="2">
        <v>0.90902777777777777</v>
      </c>
      <c r="D337" t="s">
        <v>10</v>
      </c>
      <c r="E337" t="s">
        <v>457</v>
      </c>
      <c r="F337" t="str">
        <f>VLOOKUP(SiparişlerTablosu[[#This Row],[İşlem Kodu]],'[1]kod-kargo'!$A:$B,2,)</f>
        <v>PTT Kargo</v>
      </c>
      <c r="G337" t="s">
        <v>1398</v>
      </c>
      <c r="H337" t="s">
        <v>42</v>
      </c>
      <c r="I337" t="s">
        <v>39</v>
      </c>
      <c r="J337">
        <v>10</v>
      </c>
      <c r="K337">
        <f>INDEX([2]Ürün_Fiyatları!$A$2:$B$16,MATCH(SiparişlerTablosu[[#This Row],[Ürün]],[2]Ürün_Fiyatları!$B$1:$B$16,0),1)</f>
        <v>230</v>
      </c>
      <c r="L337">
        <f>SiparişlerTablosu[[#This Row],[Adet]]*SiparişlerTablosu[[#This Row],[Birim Fyat]]</f>
        <v>2300</v>
      </c>
      <c r="M337" t="str">
        <f>IF(SiparişlerTablosu[[#This Row],[Toplam Tutar]]&gt;20000,"premium",IF(SiparişlerTablosu[[#This Row],[Toplam Tutar]]&gt;10000,"gold","silver"))</f>
        <v>silver</v>
      </c>
    </row>
    <row r="338" spans="1:13" x14ac:dyDescent="0.3">
      <c r="A338" s="1">
        <v>44153.572916666664</v>
      </c>
      <c r="B338" s="3">
        <v>44153</v>
      </c>
      <c r="C338" s="2">
        <v>0.57291666666666663</v>
      </c>
      <c r="D338" t="s">
        <v>1156</v>
      </c>
      <c r="E338" t="s">
        <v>458</v>
      </c>
      <c r="F338" t="str">
        <f>VLOOKUP(SiparişlerTablosu[[#This Row],[İşlem Kodu]],'[1]kod-kargo'!$A:$B,2,)</f>
        <v>Yurtiçi</v>
      </c>
      <c r="G338" t="s">
        <v>1399</v>
      </c>
      <c r="H338" t="s">
        <v>17</v>
      </c>
      <c r="I338" t="s">
        <v>13</v>
      </c>
      <c r="J338">
        <v>4</v>
      </c>
      <c r="K338">
        <f>INDEX([2]Ürün_Fiyatları!$A$2:$B$16,MATCH(SiparişlerTablosu[[#This Row],[Ürün]],[2]Ürün_Fiyatları!$B$1:$B$16,0),1)</f>
        <v>36</v>
      </c>
      <c r="L338">
        <f>SiparişlerTablosu[[#This Row],[Adet]]*SiparişlerTablosu[[#This Row],[Birim Fyat]]</f>
        <v>144</v>
      </c>
      <c r="M338" t="str">
        <f>IF(SiparişlerTablosu[[#This Row],[Toplam Tutar]]&gt;20000,"premium",IF(SiparişlerTablosu[[#This Row],[Toplam Tutar]]&gt;10000,"gold","silver"))</f>
        <v>silver</v>
      </c>
    </row>
    <row r="339" spans="1:13" x14ac:dyDescent="0.3">
      <c r="A339" s="1">
        <v>44076.536805555559</v>
      </c>
      <c r="B339" s="3">
        <v>44076</v>
      </c>
      <c r="C339" s="2">
        <v>0.53680555555555554</v>
      </c>
      <c r="D339" t="s">
        <v>1156</v>
      </c>
      <c r="E339" t="s">
        <v>459</v>
      </c>
      <c r="F339" t="str">
        <f>VLOOKUP(SiparişlerTablosu[[#This Row],[İşlem Kodu]],'[1]kod-kargo'!$A:$B,2,)</f>
        <v>Yurtiçi</v>
      </c>
      <c r="G339" t="s">
        <v>1400</v>
      </c>
      <c r="H339" t="s">
        <v>31</v>
      </c>
      <c r="I339" t="s">
        <v>50</v>
      </c>
      <c r="J339">
        <v>3</v>
      </c>
      <c r="K339">
        <f>INDEX([2]Ürün_Fiyatları!$A$2:$B$16,MATCH(SiparişlerTablosu[[#This Row],[Ürün]],[2]Ürün_Fiyatları!$B$1:$B$16,0),1)</f>
        <v>1240</v>
      </c>
      <c r="L339">
        <f>SiparişlerTablosu[[#This Row],[Adet]]*SiparişlerTablosu[[#This Row],[Birim Fyat]]</f>
        <v>3720</v>
      </c>
      <c r="M339" t="str">
        <f>IF(SiparişlerTablosu[[#This Row],[Toplam Tutar]]&gt;20000,"premium",IF(SiparişlerTablosu[[#This Row],[Toplam Tutar]]&gt;10000,"gold","silver"))</f>
        <v>silver</v>
      </c>
    </row>
    <row r="340" spans="1:13" x14ac:dyDescent="0.3">
      <c r="A340" s="1">
        <v>43852.393055555556</v>
      </c>
      <c r="B340" s="3">
        <v>43852</v>
      </c>
      <c r="C340" s="2">
        <v>0.39305555555555555</v>
      </c>
      <c r="D340" t="s">
        <v>1156</v>
      </c>
      <c r="E340" t="s">
        <v>460</v>
      </c>
      <c r="F340" t="str">
        <f>VLOOKUP(SiparişlerTablosu[[#This Row],[İşlem Kodu]],'[1]kod-kargo'!$A:$B,2,)</f>
        <v>MNG</v>
      </c>
      <c r="G340" t="s">
        <v>1401</v>
      </c>
      <c r="H340" t="s">
        <v>38</v>
      </c>
      <c r="I340" t="s">
        <v>24</v>
      </c>
      <c r="J340">
        <v>8</v>
      </c>
      <c r="K340">
        <f>INDEX([2]Ürün_Fiyatları!$A$2:$B$16,MATCH(SiparişlerTablosu[[#This Row],[Ürün]],[2]Ürün_Fiyatları!$B$1:$B$16,0),1)</f>
        <v>950</v>
      </c>
      <c r="L340">
        <f>SiparişlerTablosu[[#This Row],[Adet]]*SiparişlerTablosu[[#This Row],[Birim Fyat]]</f>
        <v>7600</v>
      </c>
      <c r="M340" t="str">
        <f>IF(SiparişlerTablosu[[#This Row],[Toplam Tutar]]&gt;20000,"premium",IF(SiparişlerTablosu[[#This Row],[Toplam Tutar]]&gt;10000,"gold","silver"))</f>
        <v>silver</v>
      </c>
    </row>
    <row r="341" spans="1:13" x14ac:dyDescent="0.3">
      <c r="A341" s="1">
        <v>44096.372916666667</v>
      </c>
      <c r="B341" s="3">
        <v>44096</v>
      </c>
      <c r="C341" s="2">
        <v>0.37291666666666662</v>
      </c>
      <c r="D341" t="s">
        <v>10</v>
      </c>
      <c r="E341" t="s">
        <v>461</v>
      </c>
      <c r="F341" t="str">
        <f>VLOOKUP(SiparişlerTablosu[[#This Row],[İşlem Kodu]],'[1]kod-kargo'!$A:$B,2,)</f>
        <v>Yurtiçi</v>
      </c>
      <c r="G341" t="s">
        <v>462</v>
      </c>
      <c r="H341" t="s">
        <v>12</v>
      </c>
      <c r="I341" t="s">
        <v>26</v>
      </c>
      <c r="J341">
        <v>6</v>
      </c>
      <c r="K341">
        <f>INDEX([2]Ürün_Fiyatları!$A$2:$B$16,MATCH(SiparişlerTablosu[[#This Row],[Ürün]],[2]Ürün_Fiyatları!$B$1:$B$16,0),1)</f>
        <v>2400</v>
      </c>
      <c r="L341">
        <f>SiparişlerTablosu[[#This Row],[Adet]]*SiparişlerTablosu[[#This Row],[Birim Fyat]]</f>
        <v>14400</v>
      </c>
      <c r="M341" t="str">
        <f>IF(SiparişlerTablosu[[#This Row],[Toplam Tutar]]&gt;20000,"premium",IF(SiparişlerTablosu[[#This Row],[Toplam Tutar]]&gt;10000,"gold","silver"))</f>
        <v>gold</v>
      </c>
    </row>
    <row r="342" spans="1:13" x14ac:dyDescent="0.3">
      <c r="A342" s="1">
        <v>44118.663888888892</v>
      </c>
      <c r="B342" s="3">
        <v>44118</v>
      </c>
      <c r="C342" s="2">
        <v>0.66388888888888886</v>
      </c>
      <c r="D342" t="s">
        <v>1156</v>
      </c>
      <c r="E342" t="s">
        <v>463</v>
      </c>
      <c r="F342" t="str">
        <f>VLOOKUP(SiparişlerTablosu[[#This Row],[İşlem Kodu]],'[1]kod-kargo'!$A:$B,2,)</f>
        <v>Yurtiçi</v>
      </c>
      <c r="G342" t="s">
        <v>464</v>
      </c>
      <c r="H342" t="s">
        <v>8</v>
      </c>
      <c r="I342" t="s">
        <v>57</v>
      </c>
      <c r="J342">
        <v>9</v>
      </c>
      <c r="K342">
        <f>INDEX([2]Ürün_Fiyatları!$A$2:$B$16,MATCH(SiparişlerTablosu[[#This Row],[Ürün]],[2]Ürün_Fiyatları!$B$1:$B$16,0),1)</f>
        <v>645</v>
      </c>
      <c r="L342">
        <f>SiparişlerTablosu[[#This Row],[Adet]]*SiparişlerTablosu[[#This Row],[Birim Fyat]]</f>
        <v>5805</v>
      </c>
      <c r="M342" t="str">
        <f>IF(SiparişlerTablosu[[#This Row],[Toplam Tutar]]&gt;20000,"premium",IF(SiparişlerTablosu[[#This Row],[Toplam Tutar]]&gt;10000,"gold","silver"))</f>
        <v>silver</v>
      </c>
    </row>
    <row r="343" spans="1:13" x14ac:dyDescent="0.3">
      <c r="A343" s="1">
        <v>43849.343055555553</v>
      </c>
      <c r="B343" s="3">
        <v>43849</v>
      </c>
      <c r="C343" s="2">
        <v>0.3430555555555555</v>
      </c>
      <c r="D343" t="s">
        <v>1156</v>
      </c>
      <c r="E343" t="s">
        <v>465</v>
      </c>
      <c r="F343" t="str">
        <f>VLOOKUP(SiparişlerTablosu[[#This Row],[İşlem Kodu]],'[1]kod-kargo'!$A:$B,2,)</f>
        <v>MNG</v>
      </c>
      <c r="G343" t="s">
        <v>1402</v>
      </c>
      <c r="H343" t="s">
        <v>12</v>
      </c>
      <c r="I343" t="s">
        <v>50</v>
      </c>
      <c r="J343">
        <v>10</v>
      </c>
      <c r="K343">
        <f>INDEX([2]Ürün_Fiyatları!$A$2:$B$16,MATCH(SiparişlerTablosu[[#This Row],[Ürün]],[2]Ürün_Fiyatları!$B$1:$B$16,0),1)</f>
        <v>1240</v>
      </c>
      <c r="L343">
        <f>SiparişlerTablosu[[#This Row],[Adet]]*SiparişlerTablosu[[#This Row],[Birim Fyat]]</f>
        <v>12400</v>
      </c>
      <c r="M343" t="str">
        <f>IF(SiparişlerTablosu[[#This Row],[Toplam Tutar]]&gt;20000,"premium",IF(SiparişlerTablosu[[#This Row],[Toplam Tutar]]&gt;10000,"gold","silver"))</f>
        <v>gold</v>
      </c>
    </row>
    <row r="344" spans="1:13" x14ac:dyDescent="0.3">
      <c r="A344" s="1">
        <v>44062.575694444444</v>
      </c>
      <c r="B344" s="3">
        <v>44062</v>
      </c>
      <c r="C344" s="2">
        <v>0.5756944444444444</v>
      </c>
      <c r="D344" t="s">
        <v>1156</v>
      </c>
      <c r="E344" t="s">
        <v>466</v>
      </c>
      <c r="F344" t="str">
        <f>VLOOKUP(SiparişlerTablosu[[#This Row],[İşlem Kodu]],'[1]kod-kargo'!$A:$B,2,)</f>
        <v>MNG</v>
      </c>
      <c r="G344" t="s">
        <v>1403</v>
      </c>
      <c r="H344" t="s">
        <v>12</v>
      </c>
      <c r="I344" t="s">
        <v>67</v>
      </c>
      <c r="J344">
        <v>9</v>
      </c>
      <c r="K344">
        <f>INDEX([2]Ürün_Fiyatları!$A$2:$B$16,MATCH(SiparişlerTablosu[[#This Row],[Ürün]],[2]Ürün_Fiyatları!$B$1:$B$16,0),1)</f>
        <v>8740</v>
      </c>
      <c r="L344">
        <f>SiparişlerTablosu[[#This Row],[Adet]]*SiparişlerTablosu[[#This Row],[Birim Fyat]]</f>
        <v>78660</v>
      </c>
      <c r="M344" t="str">
        <f>IF(SiparişlerTablosu[[#This Row],[Toplam Tutar]]&gt;20000,"premium",IF(SiparişlerTablosu[[#This Row],[Toplam Tutar]]&gt;10000,"gold","silver"))</f>
        <v>premium</v>
      </c>
    </row>
    <row r="345" spans="1:13" x14ac:dyDescent="0.3">
      <c r="A345" s="1">
        <v>44140.507638888892</v>
      </c>
      <c r="B345" s="3">
        <v>44140</v>
      </c>
      <c r="C345" s="2">
        <v>0.50763888888888886</v>
      </c>
      <c r="D345" t="s">
        <v>10</v>
      </c>
      <c r="E345" t="s">
        <v>467</v>
      </c>
      <c r="F345" t="str">
        <f>VLOOKUP(SiparişlerTablosu[[#This Row],[İşlem Kodu]],'[1]kod-kargo'!$A:$B,2,)</f>
        <v>MNG</v>
      </c>
      <c r="G345" t="s">
        <v>1404</v>
      </c>
      <c r="H345" t="s">
        <v>1154</v>
      </c>
      <c r="I345" t="s">
        <v>47</v>
      </c>
      <c r="J345">
        <v>9</v>
      </c>
      <c r="K345">
        <f>INDEX([2]Ürün_Fiyatları!$A$2:$B$16,MATCH(SiparişlerTablosu[[#This Row],[Ürün]],[2]Ürün_Fiyatları!$B$1:$B$16,0),1)</f>
        <v>5600</v>
      </c>
      <c r="L345">
        <f>SiparişlerTablosu[[#This Row],[Adet]]*SiparişlerTablosu[[#This Row],[Birim Fyat]]</f>
        <v>50400</v>
      </c>
      <c r="M345" t="str">
        <f>IF(SiparişlerTablosu[[#This Row],[Toplam Tutar]]&gt;20000,"premium",IF(SiparişlerTablosu[[#This Row],[Toplam Tutar]]&gt;10000,"gold","silver"))</f>
        <v>premium</v>
      </c>
    </row>
    <row r="346" spans="1:13" x14ac:dyDescent="0.3">
      <c r="A346" s="1">
        <v>44172.740277777775</v>
      </c>
      <c r="B346" s="3">
        <v>44172</v>
      </c>
      <c r="C346" s="2">
        <v>0.7402777777777777</v>
      </c>
      <c r="D346" t="s">
        <v>1156</v>
      </c>
      <c r="E346" t="s">
        <v>468</v>
      </c>
      <c r="F346" t="str">
        <f>VLOOKUP(SiparişlerTablosu[[#This Row],[İşlem Kodu]],'[1]kod-kargo'!$A:$B,2,)</f>
        <v>PTT Kargo</v>
      </c>
      <c r="G346" t="s">
        <v>1405</v>
      </c>
      <c r="H346" t="s">
        <v>8</v>
      </c>
      <c r="I346" t="s">
        <v>1155</v>
      </c>
      <c r="J346">
        <v>3</v>
      </c>
      <c r="K346">
        <f>INDEX([2]Ürün_Fiyatları!$A$2:$B$16,MATCH(SiparişlerTablosu[[#This Row],[Ürün]],[2]Ürün_Fiyatları!$B$1:$B$16,0),1)</f>
        <v>620</v>
      </c>
      <c r="L346">
        <f>SiparişlerTablosu[[#This Row],[Adet]]*SiparişlerTablosu[[#This Row],[Birim Fyat]]</f>
        <v>1860</v>
      </c>
      <c r="M346" t="str">
        <f>IF(SiparişlerTablosu[[#This Row],[Toplam Tutar]]&gt;20000,"premium",IF(SiparişlerTablosu[[#This Row],[Toplam Tutar]]&gt;10000,"gold","silver"))</f>
        <v>silver</v>
      </c>
    </row>
    <row r="347" spans="1:13" x14ac:dyDescent="0.3">
      <c r="A347" s="1">
        <v>44150.95</v>
      </c>
      <c r="B347" s="3">
        <v>44150</v>
      </c>
      <c r="C347" s="2">
        <v>0.95000000000000007</v>
      </c>
      <c r="D347" t="s">
        <v>10</v>
      </c>
      <c r="E347" t="s">
        <v>469</v>
      </c>
      <c r="F347" t="str">
        <f>VLOOKUP(SiparişlerTablosu[[#This Row],[İşlem Kodu]],'[1]kod-kargo'!$A:$B,2,)</f>
        <v>PTT Kargo</v>
      </c>
      <c r="G347" t="s">
        <v>1406</v>
      </c>
      <c r="H347" t="s">
        <v>17</v>
      </c>
      <c r="I347" t="s">
        <v>1155</v>
      </c>
      <c r="J347">
        <v>9</v>
      </c>
      <c r="K347">
        <f>INDEX([2]Ürün_Fiyatları!$A$2:$B$16,MATCH(SiparişlerTablosu[[#This Row],[Ürün]],[2]Ürün_Fiyatları!$B$1:$B$16,0),1)</f>
        <v>620</v>
      </c>
      <c r="L347">
        <f>SiparişlerTablosu[[#This Row],[Adet]]*SiparişlerTablosu[[#This Row],[Birim Fyat]]</f>
        <v>5580</v>
      </c>
      <c r="M347" t="str">
        <f>IF(SiparişlerTablosu[[#This Row],[Toplam Tutar]]&gt;20000,"premium",IF(SiparişlerTablosu[[#This Row],[Toplam Tutar]]&gt;10000,"gold","silver"))</f>
        <v>silver</v>
      </c>
    </row>
    <row r="348" spans="1:13" x14ac:dyDescent="0.3">
      <c r="A348" s="1">
        <v>44148.810416666667</v>
      </c>
      <c r="B348" s="3">
        <v>44148</v>
      </c>
      <c r="C348" s="2">
        <v>0.81041666666666667</v>
      </c>
      <c r="D348" t="s">
        <v>1156</v>
      </c>
      <c r="E348" t="s">
        <v>470</v>
      </c>
      <c r="F348" t="str">
        <f>VLOOKUP(SiparişlerTablosu[[#This Row],[İşlem Kodu]],'[1]kod-kargo'!$A:$B,2,)</f>
        <v>MNG</v>
      </c>
      <c r="G348" t="s">
        <v>1407</v>
      </c>
      <c r="H348" t="s">
        <v>42</v>
      </c>
      <c r="I348" t="s">
        <v>57</v>
      </c>
      <c r="J348">
        <v>5</v>
      </c>
      <c r="K348">
        <f>INDEX([2]Ürün_Fiyatları!$A$2:$B$16,MATCH(SiparişlerTablosu[[#This Row],[Ürün]],[2]Ürün_Fiyatları!$B$1:$B$16,0),1)</f>
        <v>645</v>
      </c>
      <c r="L348">
        <f>SiparişlerTablosu[[#This Row],[Adet]]*SiparişlerTablosu[[#This Row],[Birim Fyat]]</f>
        <v>3225</v>
      </c>
      <c r="M348" t="str">
        <f>IF(SiparişlerTablosu[[#This Row],[Toplam Tutar]]&gt;20000,"premium",IF(SiparişlerTablosu[[#This Row],[Toplam Tutar]]&gt;10000,"gold","silver"))</f>
        <v>silver</v>
      </c>
    </row>
    <row r="349" spans="1:13" x14ac:dyDescent="0.3">
      <c r="A349" s="1">
        <v>43960.513888888891</v>
      </c>
      <c r="B349" s="3">
        <v>43960</v>
      </c>
      <c r="C349" s="2">
        <v>0.51388888888888895</v>
      </c>
      <c r="D349" t="s">
        <v>10</v>
      </c>
      <c r="E349" t="s">
        <v>471</v>
      </c>
      <c r="F349" t="str">
        <f>VLOOKUP(SiparişlerTablosu[[#This Row],[İşlem Kodu]],'[1]kod-kargo'!$A:$B,2,)</f>
        <v>PTT Kargo</v>
      </c>
      <c r="G349" t="s">
        <v>1408</v>
      </c>
      <c r="H349" t="s">
        <v>17</v>
      </c>
      <c r="I349" t="s">
        <v>36</v>
      </c>
      <c r="J349">
        <v>3</v>
      </c>
      <c r="K349">
        <f>INDEX([2]Ürün_Fiyatları!$A$2:$B$16,MATCH(SiparişlerTablosu[[#This Row],[Ürün]],[2]Ürün_Fiyatları!$B$1:$B$16,0),1)</f>
        <v>3520</v>
      </c>
      <c r="L349">
        <f>SiparişlerTablosu[[#This Row],[Adet]]*SiparişlerTablosu[[#This Row],[Birim Fyat]]</f>
        <v>10560</v>
      </c>
      <c r="M349" t="str">
        <f>IF(SiparişlerTablosu[[#This Row],[Toplam Tutar]]&gt;20000,"premium",IF(SiparişlerTablosu[[#This Row],[Toplam Tutar]]&gt;10000,"gold","silver"))</f>
        <v>gold</v>
      </c>
    </row>
    <row r="350" spans="1:13" x14ac:dyDescent="0.3">
      <c r="A350" s="1">
        <v>44059.739583333336</v>
      </c>
      <c r="B350" s="3">
        <v>44059</v>
      </c>
      <c r="C350" s="2">
        <v>0.73958333333333337</v>
      </c>
      <c r="D350" t="s">
        <v>1156</v>
      </c>
      <c r="E350" t="s">
        <v>472</v>
      </c>
      <c r="F350" t="str">
        <f>VLOOKUP(SiparişlerTablosu[[#This Row],[İşlem Kodu]],'[1]kod-kargo'!$A:$B,2,)</f>
        <v>MNG</v>
      </c>
      <c r="G350" t="s">
        <v>1409</v>
      </c>
      <c r="H350" t="s">
        <v>1154</v>
      </c>
      <c r="I350" t="s">
        <v>1155</v>
      </c>
      <c r="J350">
        <v>3</v>
      </c>
      <c r="K350">
        <f>INDEX([2]Ürün_Fiyatları!$A$2:$B$16,MATCH(SiparişlerTablosu[[#This Row],[Ürün]],[2]Ürün_Fiyatları!$B$1:$B$16,0),1)</f>
        <v>620</v>
      </c>
      <c r="L350">
        <f>SiparişlerTablosu[[#This Row],[Adet]]*SiparişlerTablosu[[#This Row],[Birim Fyat]]</f>
        <v>1860</v>
      </c>
      <c r="M350" t="str">
        <f>IF(SiparişlerTablosu[[#This Row],[Toplam Tutar]]&gt;20000,"premium",IF(SiparişlerTablosu[[#This Row],[Toplam Tutar]]&gt;10000,"gold","silver"))</f>
        <v>silver</v>
      </c>
    </row>
    <row r="351" spans="1:13" x14ac:dyDescent="0.3">
      <c r="A351" s="1">
        <v>44039.659722222219</v>
      </c>
      <c r="B351" s="3">
        <v>44039</v>
      </c>
      <c r="C351" s="2">
        <v>0.65972222222222221</v>
      </c>
      <c r="D351" t="s">
        <v>1156</v>
      </c>
      <c r="E351" t="s">
        <v>473</v>
      </c>
      <c r="F351" t="str">
        <f>VLOOKUP(SiparişlerTablosu[[#This Row],[İşlem Kodu]],'[1]kod-kargo'!$A:$B,2,)</f>
        <v>PTT Kargo</v>
      </c>
      <c r="G351" t="s">
        <v>1410</v>
      </c>
      <c r="H351" t="s">
        <v>31</v>
      </c>
      <c r="I351" t="s">
        <v>26</v>
      </c>
      <c r="J351">
        <v>7</v>
      </c>
      <c r="K351">
        <f>INDEX([2]Ürün_Fiyatları!$A$2:$B$16,MATCH(SiparişlerTablosu[[#This Row],[Ürün]],[2]Ürün_Fiyatları!$B$1:$B$16,0),1)</f>
        <v>2400</v>
      </c>
      <c r="L351">
        <f>SiparişlerTablosu[[#This Row],[Adet]]*SiparişlerTablosu[[#This Row],[Birim Fyat]]</f>
        <v>16800</v>
      </c>
      <c r="M351" t="str">
        <f>IF(SiparişlerTablosu[[#This Row],[Toplam Tutar]]&gt;20000,"premium",IF(SiparişlerTablosu[[#This Row],[Toplam Tutar]]&gt;10000,"gold","silver"))</f>
        <v>gold</v>
      </c>
    </row>
    <row r="352" spans="1:13" x14ac:dyDescent="0.3">
      <c r="A352" s="1">
        <v>43932.464583333334</v>
      </c>
      <c r="B352" s="3">
        <v>43932</v>
      </c>
      <c r="C352" s="2">
        <v>0.46458333333333335</v>
      </c>
      <c r="D352" t="s">
        <v>1156</v>
      </c>
      <c r="E352" t="s">
        <v>474</v>
      </c>
      <c r="F352" t="str">
        <f>VLOOKUP(SiparişlerTablosu[[#This Row],[İşlem Kodu]],'[1]kod-kargo'!$A:$B,2,)</f>
        <v>Yurtiçi</v>
      </c>
      <c r="G352" t="s">
        <v>1411</v>
      </c>
      <c r="H352" t="s">
        <v>1154</v>
      </c>
      <c r="I352" t="s">
        <v>57</v>
      </c>
      <c r="J352">
        <v>4</v>
      </c>
      <c r="K352">
        <f>INDEX([2]Ürün_Fiyatları!$A$2:$B$16,MATCH(SiparişlerTablosu[[#This Row],[Ürün]],[2]Ürün_Fiyatları!$B$1:$B$16,0),1)</f>
        <v>645</v>
      </c>
      <c r="L352">
        <f>SiparişlerTablosu[[#This Row],[Adet]]*SiparişlerTablosu[[#This Row],[Birim Fyat]]</f>
        <v>2580</v>
      </c>
      <c r="M352" t="str">
        <f>IF(SiparişlerTablosu[[#This Row],[Toplam Tutar]]&gt;20000,"premium",IF(SiparişlerTablosu[[#This Row],[Toplam Tutar]]&gt;10000,"gold","silver"))</f>
        <v>silver</v>
      </c>
    </row>
    <row r="353" spans="1:13" x14ac:dyDescent="0.3">
      <c r="A353" s="1">
        <v>44112.772916666669</v>
      </c>
      <c r="B353" s="3">
        <v>44112</v>
      </c>
      <c r="C353" s="2">
        <v>0.7729166666666667</v>
      </c>
      <c r="D353" t="s">
        <v>1156</v>
      </c>
      <c r="E353" t="s">
        <v>475</v>
      </c>
      <c r="F353" t="str">
        <f>VLOOKUP(SiparişlerTablosu[[#This Row],[İşlem Kodu]],'[1]kod-kargo'!$A:$B,2,)</f>
        <v>MNG</v>
      </c>
      <c r="G353" t="s">
        <v>1412</v>
      </c>
      <c r="H353" t="s">
        <v>1154</v>
      </c>
      <c r="I353" t="s">
        <v>18</v>
      </c>
      <c r="J353">
        <v>7</v>
      </c>
      <c r="K353">
        <f>INDEX([2]Ürün_Fiyatları!$A$2:$B$16,MATCH(SiparişlerTablosu[[#This Row],[Ürün]],[2]Ürün_Fiyatları!$B$1:$B$16,0),1)</f>
        <v>75</v>
      </c>
      <c r="L353">
        <f>SiparişlerTablosu[[#This Row],[Adet]]*SiparişlerTablosu[[#This Row],[Birim Fyat]]</f>
        <v>525</v>
      </c>
      <c r="M353" t="str">
        <f>IF(SiparişlerTablosu[[#This Row],[Toplam Tutar]]&gt;20000,"premium",IF(SiparişlerTablosu[[#This Row],[Toplam Tutar]]&gt;10000,"gold","silver"))</f>
        <v>silver</v>
      </c>
    </row>
    <row r="354" spans="1:13" x14ac:dyDescent="0.3">
      <c r="A354" s="1">
        <v>43997.379861111112</v>
      </c>
      <c r="B354" s="3">
        <v>43997</v>
      </c>
      <c r="C354" s="2">
        <v>0.37986111111111115</v>
      </c>
      <c r="D354" t="s">
        <v>1156</v>
      </c>
      <c r="E354" t="s">
        <v>476</v>
      </c>
      <c r="F354" t="str">
        <f>VLOOKUP(SiparişlerTablosu[[#This Row],[İşlem Kodu]],'[1]kod-kargo'!$A:$B,2,)</f>
        <v>MNG</v>
      </c>
      <c r="G354" t="s">
        <v>1413</v>
      </c>
      <c r="H354" t="s">
        <v>17</v>
      </c>
      <c r="I354" t="s">
        <v>20</v>
      </c>
      <c r="J354">
        <v>9</v>
      </c>
      <c r="K354">
        <f>INDEX([2]Ürün_Fiyatları!$A$2:$B$16,MATCH(SiparişlerTablosu[[#This Row],[Ürün]],[2]Ürün_Fiyatları!$B$1:$B$16,0),1)</f>
        <v>850</v>
      </c>
      <c r="L354">
        <f>SiparişlerTablosu[[#This Row],[Adet]]*SiparişlerTablosu[[#This Row],[Birim Fyat]]</f>
        <v>7650</v>
      </c>
      <c r="M354" t="str">
        <f>IF(SiparişlerTablosu[[#This Row],[Toplam Tutar]]&gt;20000,"premium",IF(SiparişlerTablosu[[#This Row],[Toplam Tutar]]&gt;10000,"gold","silver"))</f>
        <v>silver</v>
      </c>
    </row>
    <row r="355" spans="1:13" x14ac:dyDescent="0.3">
      <c r="A355" s="1">
        <v>43843.838888888888</v>
      </c>
      <c r="B355" s="3">
        <v>43843</v>
      </c>
      <c r="C355" s="2">
        <v>0.83888888888888891</v>
      </c>
      <c r="D355" t="s">
        <v>1156</v>
      </c>
      <c r="E355" t="s">
        <v>477</v>
      </c>
      <c r="F355" t="str">
        <f>VLOOKUP(SiparişlerTablosu[[#This Row],[İşlem Kodu]],'[1]kod-kargo'!$A:$B,2,)</f>
        <v>Yurtiçi</v>
      </c>
      <c r="G355" t="s">
        <v>478</v>
      </c>
      <c r="H355" t="s">
        <v>8</v>
      </c>
      <c r="I355" t="s">
        <v>39</v>
      </c>
      <c r="J355">
        <v>10</v>
      </c>
      <c r="K355">
        <f>INDEX([2]Ürün_Fiyatları!$A$2:$B$16,MATCH(SiparişlerTablosu[[#This Row],[Ürün]],[2]Ürün_Fiyatları!$B$1:$B$16,0),1)</f>
        <v>230</v>
      </c>
      <c r="L355">
        <f>SiparişlerTablosu[[#This Row],[Adet]]*SiparişlerTablosu[[#This Row],[Birim Fyat]]</f>
        <v>2300</v>
      </c>
      <c r="M355" t="str">
        <f>IF(SiparişlerTablosu[[#This Row],[Toplam Tutar]]&gt;20000,"premium",IF(SiparişlerTablosu[[#This Row],[Toplam Tutar]]&gt;10000,"gold","silver"))</f>
        <v>silver</v>
      </c>
    </row>
    <row r="356" spans="1:13" x14ac:dyDescent="0.3">
      <c r="A356" s="1">
        <v>43913.69027777778</v>
      </c>
      <c r="B356" s="3">
        <v>43913</v>
      </c>
      <c r="C356" s="2">
        <v>0.69027777777777777</v>
      </c>
      <c r="D356" t="s">
        <v>1156</v>
      </c>
      <c r="E356" t="s">
        <v>479</v>
      </c>
      <c r="F356" t="str">
        <f>VLOOKUP(SiparişlerTablosu[[#This Row],[İşlem Kodu]],'[1]kod-kargo'!$A:$B,2,)</f>
        <v>Yurtiçi</v>
      </c>
      <c r="G356" t="s">
        <v>1414</v>
      </c>
      <c r="H356" t="s">
        <v>1154</v>
      </c>
      <c r="I356" t="s">
        <v>9</v>
      </c>
      <c r="J356">
        <v>7</v>
      </c>
      <c r="K356">
        <f>INDEX([2]Ürün_Fiyatları!$A$2:$B$16,MATCH(SiparişlerTablosu[[#This Row],[Ürün]],[2]Ürün_Fiyatları!$B$1:$B$16,0),1)</f>
        <v>25</v>
      </c>
      <c r="L356">
        <f>SiparişlerTablosu[[#This Row],[Adet]]*SiparişlerTablosu[[#This Row],[Birim Fyat]]</f>
        <v>175</v>
      </c>
      <c r="M356" t="str">
        <f>IF(SiparişlerTablosu[[#This Row],[Toplam Tutar]]&gt;20000,"premium",IF(SiparişlerTablosu[[#This Row],[Toplam Tutar]]&gt;10000,"gold","silver"))</f>
        <v>silver</v>
      </c>
    </row>
    <row r="357" spans="1:13" x14ac:dyDescent="0.3">
      <c r="A357" s="1">
        <v>44126.475694444445</v>
      </c>
      <c r="B357" s="3">
        <v>44126</v>
      </c>
      <c r="C357" s="2">
        <v>0.47569444444444442</v>
      </c>
      <c r="D357" t="s">
        <v>10</v>
      </c>
      <c r="E357" t="s">
        <v>480</v>
      </c>
      <c r="F357" t="str">
        <f>VLOOKUP(SiparişlerTablosu[[#This Row],[İşlem Kodu]],'[1]kod-kargo'!$A:$B,2,)</f>
        <v>PTT Kargo</v>
      </c>
      <c r="G357" t="s">
        <v>1415</v>
      </c>
      <c r="H357" t="s">
        <v>42</v>
      </c>
      <c r="I357" t="s">
        <v>9</v>
      </c>
      <c r="J357">
        <v>6</v>
      </c>
      <c r="K357">
        <f>INDEX([2]Ürün_Fiyatları!$A$2:$B$16,MATCH(SiparişlerTablosu[[#This Row],[Ürün]],[2]Ürün_Fiyatları!$B$1:$B$16,0),1)</f>
        <v>25</v>
      </c>
      <c r="L357">
        <f>SiparişlerTablosu[[#This Row],[Adet]]*SiparişlerTablosu[[#This Row],[Birim Fyat]]</f>
        <v>150</v>
      </c>
      <c r="M357" t="str">
        <f>IF(SiparişlerTablosu[[#This Row],[Toplam Tutar]]&gt;20000,"premium",IF(SiparişlerTablosu[[#This Row],[Toplam Tutar]]&gt;10000,"gold","silver"))</f>
        <v>silver</v>
      </c>
    </row>
    <row r="358" spans="1:13" x14ac:dyDescent="0.3">
      <c r="A358" s="1">
        <v>44094.622916666667</v>
      </c>
      <c r="B358" s="3">
        <v>44094</v>
      </c>
      <c r="C358" s="2">
        <v>0.62291666666666667</v>
      </c>
      <c r="D358" t="s">
        <v>10</v>
      </c>
      <c r="E358" t="s">
        <v>481</v>
      </c>
      <c r="F358" t="str">
        <f>VLOOKUP(SiparişlerTablosu[[#This Row],[İşlem Kodu]],'[1]kod-kargo'!$A:$B,2,)</f>
        <v>PTT Kargo</v>
      </c>
      <c r="G358" t="s">
        <v>482</v>
      </c>
      <c r="H358" t="s">
        <v>8</v>
      </c>
      <c r="I358" t="s">
        <v>45</v>
      </c>
      <c r="J358">
        <v>8</v>
      </c>
      <c r="K358">
        <f>INDEX([2]Ürün_Fiyatları!$A$2:$B$16,MATCH(SiparişlerTablosu[[#This Row],[Ürün]],[2]Ürün_Fiyatları!$B$1:$B$16,0),1)</f>
        <v>3650</v>
      </c>
      <c r="L358">
        <f>SiparişlerTablosu[[#This Row],[Adet]]*SiparişlerTablosu[[#This Row],[Birim Fyat]]</f>
        <v>29200</v>
      </c>
      <c r="M358" t="str">
        <f>IF(SiparişlerTablosu[[#This Row],[Toplam Tutar]]&gt;20000,"premium",IF(SiparişlerTablosu[[#This Row],[Toplam Tutar]]&gt;10000,"gold","silver"))</f>
        <v>premium</v>
      </c>
    </row>
    <row r="359" spans="1:13" x14ac:dyDescent="0.3">
      <c r="A359" s="1">
        <v>44086.439583333333</v>
      </c>
      <c r="B359" s="3">
        <v>44086</v>
      </c>
      <c r="C359" s="2">
        <v>0.43958333333333338</v>
      </c>
      <c r="D359" t="s">
        <v>14</v>
      </c>
      <c r="E359" t="s">
        <v>483</v>
      </c>
      <c r="F359" t="str">
        <f>VLOOKUP(SiparişlerTablosu[[#This Row],[İşlem Kodu]],'[1]kod-kargo'!$A:$B,2,)</f>
        <v>PTT Kargo</v>
      </c>
      <c r="G359" t="s">
        <v>484</v>
      </c>
      <c r="H359" t="s">
        <v>12</v>
      </c>
      <c r="I359" t="s">
        <v>67</v>
      </c>
      <c r="J359">
        <v>10</v>
      </c>
      <c r="K359">
        <f>INDEX([2]Ürün_Fiyatları!$A$2:$B$16,MATCH(SiparişlerTablosu[[#This Row],[Ürün]],[2]Ürün_Fiyatları!$B$1:$B$16,0),1)</f>
        <v>8740</v>
      </c>
      <c r="L359">
        <f>SiparişlerTablosu[[#This Row],[Adet]]*SiparişlerTablosu[[#This Row],[Birim Fyat]]</f>
        <v>87400</v>
      </c>
      <c r="M359" t="str">
        <f>IF(SiparişlerTablosu[[#This Row],[Toplam Tutar]]&gt;20000,"premium",IF(SiparişlerTablosu[[#This Row],[Toplam Tutar]]&gt;10000,"gold","silver"))</f>
        <v>premium</v>
      </c>
    </row>
    <row r="360" spans="1:13" x14ac:dyDescent="0.3">
      <c r="A360" s="1">
        <v>44176.95</v>
      </c>
      <c r="B360" s="3">
        <v>44176</v>
      </c>
      <c r="C360" s="2">
        <v>0.95000000000000007</v>
      </c>
      <c r="D360" t="s">
        <v>1156</v>
      </c>
      <c r="E360" t="s">
        <v>485</v>
      </c>
      <c r="F360" t="str">
        <f>VLOOKUP(SiparişlerTablosu[[#This Row],[İşlem Kodu]],'[1]kod-kargo'!$A:$B,2,)</f>
        <v>Yurtiçi</v>
      </c>
      <c r="G360" t="s">
        <v>1416</v>
      </c>
      <c r="H360" t="s">
        <v>42</v>
      </c>
      <c r="I360" t="s">
        <v>13</v>
      </c>
      <c r="J360">
        <v>4</v>
      </c>
      <c r="K360">
        <f>INDEX([2]Ürün_Fiyatları!$A$2:$B$16,MATCH(SiparişlerTablosu[[#This Row],[Ürün]],[2]Ürün_Fiyatları!$B$1:$B$16,0),1)</f>
        <v>36</v>
      </c>
      <c r="L360">
        <f>SiparişlerTablosu[[#This Row],[Adet]]*SiparişlerTablosu[[#This Row],[Birim Fyat]]</f>
        <v>144</v>
      </c>
      <c r="M360" t="str">
        <f>IF(SiparişlerTablosu[[#This Row],[Toplam Tutar]]&gt;20000,"premium",IF(SiparişlerTablosu[[#This Row],[Toplam Tutar]]&gt;10000,"gold","silver"))</f>
        <v>silver</v>
      </c>
    </row>
    <row r="361" spans="1:13" x14ac:dyDescent="0.3">
      <c r="A361" s="1">
        <v>43840.427777777775</v>
      </c>
      <c r="B361" s="3">
        <v>43840</v>
      </c>
      <c r="C361" s="2">
        <v>0.42777777777777781</v>
      </c>
      <c r="D361" t="s">
        <v>14</v>
      </c>
      <c r="E361" t="s">
        <v>486</v>
      </c>
      <c r="F361" t="str">
        <f>VLOOKUP(SiparişlerTablosu[[#This Row],[İşlem Kodu]],'[1]kod-kargo'!$A:$B,2,)</f>
        <v>MNG</v>
      </c>
      <c r="G361" t="s">
        <v>1417</v>
      </c>
      <c r="H361" t="s">
        <v>31</v>
      </c>
      <c r="I361" t="s">
        <v>26</v>
      </c>
      <c r="J361">
        <v>6</v>
      </c>
      <c r="K361">
        <f>INDEX([2]Ürün_Fiyatları!$A$2:$B$16,MATCH(SiparişlerTablosu[[#This Row],[Ürün]],[2]Ürün_Fiyatları!$B$1:$B$16,0),1)</f>
        <v>2400</v>
      </c>
      <c r="L361">
        <f>SiparişlerTablosu[[#This Row],[Adet]]*SiparişlerTablosu[[#This Row],[Birim Fyat]]</f>
        <v>14400</v>
      </c>
      <c r="M361" t="str">
        <f>IF(SiparişlerTablosu[[#This Row],[Toplam Tutar]]&gt;20000,"premium",IF(SiparişlerTablosu[[#This Row],[Toplam Tutar]]&gt;10000,"gold","silver"))</f>
        <v>gold</v>
      </c>
    </row>
    <row r="362" spans="1:13" x14ac:dyDescent="0.3">
      <c r="A362" s="1">
        <v>44160.479166666664</v>
      </c>
      <c r="B362" s="3">
        <v>44160</v>
      </c>
      <c r="C362" s="2">
        <v>0.47916666666666669</v>
      </c>
      <c r="D362" t="s">
        <v>1156</v>
      </c>
      <c r="E362" t="s">
        <v>487</v>
      </c>
      <c r="F362" t="str">
        <f>VLOOKUP(SiparişlerTablosu[[#This Row],[İşlem Kodu]],'[1]kod-kargo'!$A:$B,2,)</f>
        <v>PTT Kargo</v>
      </c>
      <c r="G362" t="s">
        <v>1418</v>
      </c>
      <c r="H362" t="s">
        <v>42</v>
      </c>
      <c r="I362" t="s">
        <v>45</v>
      </c>
      <c r="J362">
        <v>8</v>
      </c>
      <c r="K362">
        <f>INDEX([2]Ürün_Fiyatları!$A$2:$B$16,MATCH(SiparişlerTablosu[[#This Row],[Ürün]],[2]Ürün_Fiyatları!$B$1:$B$16,0),1)</f>
        <v>3650</v>
      </c>
      <c r="L362">
        <f>SiparişlerTablosu[[#This Row],[Adet]]*SiparişlerTablosu[[#This Row],[Birim Fyat]]</f>
        <v>29200</v>
      </c>
      <c r="M362" t="str">
        <f>IF(SiparişlerTablosu[[#This Row],[Toplam Tutar]]&gt;20000,"premium",IF(SiparişlerTablosu[[#This Row],[Toplam Tutar]]&gt;10000,"gold","silver"))</f>
        <v>premium</v>
      </c>
    </row>
    <row r="363" spans="1:13" x14ac:dyDescent="0.3">
      <c r="A363" s="1">
        <v>44045.50277777778</v>
      </c>
      <c r="B363" s="3">
        <v>44045</v>
      </c>
      <c r="C363" s="2">
        <v>0.50277777777777777</v>
      </c>
      <c r="D363" t="s">
        <v>10</v>
      </c>
      <c r="E363" t="s">
        <v>488</v>
      </c>
      <c r="F363" t="str">
        <f>VLOOKUP(SiparişlerTablosu[[#This Row],[İşlem Kodu]],'[1]kod-kargo'!$A:$B,2,)</f>
        <v>Yurtiçi</v>
      </c>
      <c r="G363" t="s">
        <v>1419</v>
      </c>
      <c r="H363" t="s">
        <v>38</v>
      </c>
      <c r="I363" t="s">
        <v>24</v>
      </c>
      <c r="J363">
        <v>8</v>
      </c>
      <c r="K363">
        <f>INDEX([2]Ürün_Fiyatları!$A$2:$B$16,MATCH(SiparişlerTablosu[[#This Row],[Ürün]],[2]Ürün_Fiyatları!$B$1:$B$16,0),1)</f>
        <v>950</v>
      </c>
      <c r="L363">
        <f>SiparişlerTablosu[[#This Row],[Adet]]*SiparişlerTablosu[[#This Row],[Birim Fyat]]</f>
        <v>7600</v>
      </c>
      <c r="M363" t="str">
        <f>IF(SiparişlerTablosu[[#This Row],[Toplam Tutar]]&gt;20000,"premium",IF(SiparişlerTablosu[[#This Row],[Toplam Tutar]]&gt;10000,"gold","silver"))</f>
        <v>silver</v>
      </c>
    </row>
    <row r="364" spans="1:13" x14ac:dyDescent="0.3">
      <c r="A364" s="1">
        <v>43989.783333333333</v>
      </c>
      <c r="B364" s="3">
        <v>43989</v>
      </c>
      <c r="C364" s="2">
        <v>0.78333333333333333</v>
      </c>
      <c r="D364" t="s">
        <v>10</v>
      </c>
      <c r="E364" t="s">
        <v>489</v>
      </c>
      <c r="F364" t="str">
        <f>VLOOKUP(SiparişlerTablosu[[#This Row],[İşlem Kodu]],'[1]kod-kargo'!$A:$B,2,)</f>
        <v>Yurtiçi</v>
      </c>
      <c r="G364" t="s">
        <v>1420</v>
      </c>
      <c r="H364" t="s">
        <v>31</v>
      </c>
      <c r="I364" t="s">
        <v>36</v>
      </c>
      <c r="J364">
        <v>9</v>
      </c>
      <c r="K364">
        <f>INDEX([2]Ürün_Fiyatları!$A$2:$B$16,MATCH(SiparişlerTablosu[[#This Row],[Ürün]],[2]Ürün_Fiyatları!$B$1:$B$16,0),1)</f>
        <v>3520</v>
      </c>
      <c r="L364">
        <f>SiparişlerTablosu[[#This Row],[Adet]]*SiparişlerTablosu[[#This Row],[Birim Fyat]]</f>
        <v>31680</v>
      </c>
      <c r="M364" t="str">
        <f>IF(SiparişlerTablosu[[#This Row],[Toplam Tutar]]&gt;20000,"premium",IF(SiparişlerTablosu[[#This Row],[Toplam Tutar]]&gt;10000,"gold","silver"))</f>
        <v>premium</v>
      </c>
    </row>
    <row r="365" spans="1:13" x14ac:dyDescent="0.3">
      <c r="A365" s="1">
        <v>43949.675000000003</v>
      </c>
      <c r="B365" s="3">
        <v>43949</v>
      </c>
      <c r="C365" s="2">
        <v>0.67499999999999993</v>
      </c>
      <c r="D365" t="s">
        <v>1156</v>
      </c>
      <c r="E365" t="s">
        <v>490</v>
      </c>
      <c r="F365" t="str">
        <f>VLOOKUP(SiparişlerTablosu[[#This Row],[İşlem Kodu]],'[1]kod-kargo'!$A:$B,2,)</f>
        <v>PTT Kargo</v>
      </c>
      <c r="G365" t="s">
        <v>1421</v>
      </c>
      <c r="H365" t="s">
        <v>17</v>
      </c>
      <c r="I365" t="s">
        <v>36</v>
      </c>
      <c r="J365">
        <v>7</v>
      </c>
      <c r="K365">
        <f>INDEX([2]Ürün_Fiyatları!$A$2:$B$16,MATCH(SiparişlerTablosu[[#This Row],[Ürün]],[2]Ürün_Fiyatları!$B$1:$B$16,0),1)</f>
        <v>3520</v>
      </c>
      <c r="L365">
        <f>SiparişlerTablosu[[#This Row],[Adet]]*SiparişlerTablosu[[#This Row],[Birim Fyat]]</f>
        <v>24640</v>
      </c>
      <c r="M365" t="str">
        <f>IF(SiparişlerTablosu[[#This Row],[Toplam Tutar]]&gt;20000,"premium",IF(SiparişlerTablosu[[#This Row],[Toplam Tutar]]&gt;10000,"gold","silver"))</f>
        <v>premium</v>
      </c>
    </row>
    <row r="366" spans="1:13" x14ac:dyDescent="0.3">
      <c r="A366" s="1">
        <v>44108.416666666664</v>
      </c>
      <c r="B366" s="3">
        <v>44108</v>
      </c>
      <c r="C366" s="2">
        <v>0.41666666666666669</v>
      </c>
      <c r="D366" t="s">
        <v>1156</v>
      </c>
      <c r="E366" t="s">
        <v>491</v>
      </c>
      <c r="F366" t="str">
        <f>VLOOKUP(SiparişlerTablosu[[#This Row],[İşlem Kodu]],'[1]kod-kargo'!$A:$B,2,)</f>
        <v>Yurtiçi</v>
      </c>
      <c r="G366" t="s">
        <v>1422</v>
      </c>
      <c r="H366" t="s">
        <v>44</v>
      </c>
      <c r="I366" t="s">
        <v>67</v>
      </c>
      <c r="J366">
        <v>9</v>
      </c>
      <c r="K366">
        <f>INDEX([2]Ürün_Fiyatları!$A$2:$B$16,MATCH(SiparişlerTablosu[[#This Row],[Ürün]],[2]Ürün_Fiyatları!$B$1:$B$16,0),1)</f>
        <v>8740</v>
      </c>
      <c r="L366">
        <f>SiparişlerTablosu[[#This Row],[Adet]]*SiparişlerTablosu[[#This Row],[Birim Fyat]]</f>
        <v>78660</v>
      </c>
      <c r="M366" t="str">
        <f>IF(SiparişlerTablosu[[#This Row],[Toplam Tutar]]&gt;20000,"premium",IF(SiparişlerTablosu[[#This Row],[Toplam Tutar]]&gt;10000,"gold","silver"))</f>
        <v>premium</v>
      </c>
    </row>
    <row r="367" spans="1:13" x14ac:dyDescent="0.3">
      <c r="A367" s="1">
        <v>44138.890277777777</v>
      </c>
      <c r="B367" s="3">
        <v>44138</v>
      </c>
      <c r="C367" s="2">
        <v>0.89027777777777783</v>
      </c>
      <c r="D367" t="s">
        <v>10</v>
      </c>
      <c r="E367" t="s">
        <v>492</v>
      </c>
      <c r="F367" t="str">
        <f>VLOOKUP(SiparişlerTablosu[[#This Row],[İşlem Kodu]],'[1]kod-kargo'!$A:$B,2,)</f>
        <v>Yurtiçi</v>
      </c>
      <c r="G367" t="s">
        <v>1423</v>
      </c>
      <c r="H367" t="s">
        <v>38</v>
      </c>
      <c r="I367" t="s">
        <v>47</v>
      </c>
      <c r="J367">
        <v>5</v>
      </c>
      <c r="K367">
        <f>INDEX([2]Ürün_Fiyatları!$A$2:$B$16,MATCH(SiparişlerTablosu[[#This Row],[Ürün]],[2]Ürün_Fiyatları!$B$1:$B$16,0),1)</f>
        <v>5600</v>
      </c>
      <c r="L367">
        <f>SiparişlerTablosu[[#This Row],[Adet]]*SiparişlerTablosu[[#This Row],[Birim Fyat]]</f>
        <v>28000</v>
      </c>
      <c r="M367" t="str">
        <f>IF(SiparişlerTablosu[[#This Row],[Toplam Tutar]]&gt;20000,"premium",IF(SiparişlerTablosu[[#This Row],[Toplam Tutar]]&gt;10000,"gold","silver"))</f>
        <v>premium</v>
      </c>
    </row>
    <row r="368" spans="1:13" x14ac:dyDescent="0.3">
      <c r="A368" s="1">
        <v>43943.768055555556</v>
      </c>
      <c r="B368" s="3">
        <v>43943</v>
      </c>
      <c r="C368" s="2">
        <v>0.7680555555555556</v>
      </c>
      <c r="D368" t="s">
        <v>10</v>
      </c>
      <c r="E368" t="s">
        <v>493</v>
      </c>
      <c r="F368" t="str">
        <f>VLOOKUP(SiparişlerTablosu[[#This Row],[İşlem Kodu]],'[1]kod-kargo'!$A:$B,2,)</f>
        <v>MNG</v>
      </c>
      <c r="G368" t="s">
        <v>1424</v>
      </c>
      <c r="H368" t="s">
        <v>12</v>
      </c>
      <c r="I368" t="s">
        <v>18</v>
      </c>
      <c r="J368">
        <v>7</v>
      </c>
      <c r="K368">
        <f>INDEX([2]Ürün_Fiyatları!$A$2:$B$16,MATCH(SiparişlerTablosu[[#This Row],[Ürün]],[2]Ürün_Fiyatları!$B$1:$B$16,0),1)</f>
        <v>75</v>
      </c>
      <c r="L368">
        <f>SiparişlerTablosu[[#This Row],[Adet]]*SiparişlerTablosu[[#This Row],[Birim Fyat]]</f>
        <v>525</v>
      </c>
      <c r="M368" t="str">
        <f>IF(SiparişlerTablosu[[#This Row],[Toplam Tutar]]&gt;20000,"premium",IF(SiparişlerTablosu[[#This Row],[Toplam Tutar]]&gt;10000,"gold","silver"))</f>
        <v>silver</v>
      </c>
    </row>
    <row r="369" spans="1:13" x14ac:dyDescent="0.3">
      <c r="A369" s="1">
        <v>44149.82916666667</v>
      </c>
      <c r="B369" s="3">
        <v>44149</v>
      </c>
      <c r="C369" s="2">
        <v>0.82916666666666661</v>
      </c>
      <c r="D369" t="s">
        <v>14</v>
      </c>
      <c r="E369" t="s">
        <v>494</v>
      </c>
      <c r="F369" t="str">
        <f>VLOOKUP(SiparişlerTablosu[[#This Row],[İşlem Kodu]],'[1]kod-kargo'!$A:$B,2,)</f>
        <v>Yurtiçi</v>
      </c>
      <c r="G369" t="s">
        <v>1425</v>
      </c>
      <c r="H369" t="s">
        <v>1154</v>
      </c>
      <c r="I369" t="s">
        <v>20</v>
      </c>
      <c r="J369">
        <v>6</v>
      </c>
      <c r="K369">
        <f>INDEX([2]Ürün_Fiyatları!$A$2:$B$16,MATCH(SiparişlerTablosu[[#This Row],[Ürün]],[2]Ürün_Fiyatları!$B$1:$B$16,0),1)</f>
        <v>850</v>
      </c>
      <c r="L369">
        <f>SiparişlerTablosu[[#This Row],[Adet]]*SiparişlerTablosu[[#This Row],[Birim Fyat]]</f>
        <v>5100</v>
      </c>
      <c r="M369" t="str">
        <f>IF(SiparişlerTablosu[[#This Row],[Toplam Tutar]]&gt;20000,"premium",IF(SiparişlerTablosu[[#This Row],[Toplam Tutar]]&gt;10000,"gold","silver"))</f>
        <v>silver</v>
      </c>
    </row>
    <row r="370" spans="1:13" x14ac:dyDescent="0.3">
      <c r="A370" s="1">
        <v>44116.774305555555</v>
      </c>
      <c r="B370" s="3">
        <v>44116</v>
      </c>
      <c r="C370" s="2">
        <v>0.77430555555555547</v>
      </c>
      <c r="D370" t="s">
        <v>10</v>
      </c>
      <c r="E370" t="s">
        <v>495</v>
      </c>
      <c r="F370" t="str">
        <f>VLOOKUP(SiparişlerTablosu[[#This Row],[İşlem Kodu]],'[1]kod-kargo'!$A:$B,2,)</f>
        <v>PTT Kargo</v>
      </c>
      <c r="G370" t="s">
        <v>1426</v>
      </c>
      <c r="H370" t="s">
        <v>17</v>
      </c>
      <c r="I370" t="s">
        <v>18</v>
      </c>
      <c r="J370">
        <v>3</v>
      </c>
      <c r="K370">
        <f>INDEX([2]Ürün_Fiyatları!$A$2:$B$16,MATCH(SiparişlerTablosu[[#This Row],[Ürün]],[2]Ürün_Fiyatları!$B$1:$B$16,0),1)</f>
        <v>75</v>
      </c>
      <c r="L370">
        <f>SiparişlerTablosu[[#This Row],[Adet]]*SiparişlerTablosu[[#This Row],[Birim Fyat]]</f>
        <v>225</v>
      </c>
      <c r="M370" t="str">
        <f>IF(SiparişlerTablosu[[#This Row],[Toplam Tutar]]&gt;20000,"premium",IF(SiparişlerTablosu[[#This Row],[Toplam Tutar]]&gt;10000,"gold","silver"))</f>
        <v>silver</v>
      </c>
    </row>
    <row r="371" spans="1:13" x14ac:dyDescent="0.3">
      <c r="A371" s="1">
        <v>44151.415972222225</v>
      </c>
      <c r="B371" s="3">
        <v>44151</v>
      </c>
      <c r="C371" s="2">
        <v>0.41597222222222219</v>
      </c>
      <c r="D371" t="s">
        <v>14</v>
      </c>
      <c r="E371" t="s">
        <v>496</v>
      </c>
      <c r="F371" t="str">
        <f>VLOOKUP(SiparişlerTablosu[[#This Row],[İşlem Kodu]],'[1]kod-kargo'!$A:$B,2,)</f>
        <v>PTT Kargo</v>
      </c>
      <c r="G371" t="s">
        <v>497</v>
      </c>
      <c r="H371" t="s">
        <v>38</v>
      </c>
      <c r="I371" t="s">
        <v>39</v>
      </c>
      <c r="J371">
        <v>6</v>
      </c>
      <c r="K371">
        <f>INDEX([2]Ürün_Fiyatları!$A$2:$B$16,MATCH(SiparişlerTablosu[[#This Row],[Ürün]],[2]Ürün_Fiyatları!$B$1:$B$16,0),1)</f>
        <v>230</v>
      </c>
      <c r="L371">
        <f>SiparişlerTablosu[[#This Row],[Adet]]*SiparişlerTablosu[[#This Row],[Birim Fyat]]</f>
        <v>1380</v>
      </c>
      <c r="M371" t="str">
        <f>IF(SiparişlerTablosu[[#This Row],[Toplam Tutar]]&gt;20000,"premium",IF(SiparişlerTablosu[[#This Row],[Toplam Tutar]]&gt;10000,"gold","silver"))</f>
        <v>silver</v>
      </c>
    </row>
    <row r="372" spans="1:13" x14ac:dyDescent="0.3">
      <c r="A372" s="1">
        <v>44136.822222222225</v>
      </c>
      <c r="B372" s="3">
        <v>44136</v>
      </c>
      <c r="C372" s="2">
        <v>0.8222222222222223</v>
      </c>
      <c r="D372" t="s">
        <v>1156</v>
      </c>
      <c r="E372" t="s">
        <v>498</v>
      </c>
      <c r="F372" t="str">
        <f>VLOOKUP(SiparişlerTablosu[[#This Row],[İşlem Kodu]],'[1]kod-kargo'!$A:$B,2,)</f>
        <v>Yurtiçi</v>
      </c>
      <c r="G372" t="s">
        <v>1427</v>
      </c>
      <c r="H372" t="s">
        <v>17</v>
      </c>
      <c r="I372" t="s">
        <v>1155</v>
      </c>
      <c r="J372">
        <v>7</v>
      </c>
      <c r="K372">
        <f>INDEX([2]Ürün_Fiyatları!$A$2:$B$16,MATCH(SiparişlerTablosu[[#This Row],[Ürün]],[2]Ürün_Fiyatları!$B$1:$B$16,0),1)</f>
        <v>620</v>
      </c>
      <c r="L372">
        <f>SiparişlerTablosu[[#This Row],[Adet]]*SiparişlerTablosu[[#This Row],[Birim Fyat]]</f>
        <v>4340</v>
      </c>
      <c r="M372" t="str">
        <f>IF(SiparişlerTablosu[[#This Row],[Toplam Tutar]]&gt;20000,"premium",IF(SiparişlerTablosu[[#This Row],[Toplam Tutar]]&gt;10000,"gold","silver"))</f>
        <v>silver</v>
      </c>
    </row>
    <row r="373" spans="1:13" x14ac:dyDescent="0.3">
      <c r="A373" s="1">
        <v>44099.563888888886</v>
      </c>
      <c r="B373" s="3">
        <v>44099</v>
      </c>
      <c r="C373" s="2">
        <v>0.56388888888888888</v>
      </c>
      <c r="D373" t="s">
        <v>10</v>
      </c>
      <c r="E373" t="s">
        <v>499</v>
      </c>
      <c r="F373" t="str">
        <f>VLOOKUP(SiparişlerTablosu[[#This Row],[İşlem Kodu]],'[1]kod-kargo'!$A:$B,2,)</f>
        <v>MNG</v>
      </c>
      <c r="G373" t="s">
        <v>428</v>
      </c>
      <c r="H373" t="s">
        <v>44</v>
      </c>
      <c r="I373" t="s">
        <v>20</v>
      </c>
      <c r="J373">
        <v>7</v>
      </c>
      <c r="K373">
        <f>INDEX([2]Ürün_Fiyatları!$A$2:$B$16,MATCH(SiparişlerTablosu[[#This Row],[Ürün]],[2]Ürün_Fiyatları!$B$1:$B$16,0),1)</f>
        <v>850</v>
      </c>
      <c r="L373">
        <f>SiparişlerTablosu[[#This Row],[Adet]]*SiparişlerTablosu[[#This Row],[Birim Fyat]]</f>
        <v>5950</v>
      </c>
      <c r="M373" t="str">
        <f>IF(SiparişlerTablosu[[#This Row],[Toplam Tutar]]&gt;20000,"premium",IF(SiparişlerTablosu[[#This Row],[Toplam Tutar]]&gt;10000,"gold","silver"))</f>
        <v>silver</v>
      </c>
    </row>
    <row r="374" spans="1:13" x14ac:dyDescent="0.3">
      <c r="A374" s="1">
        <v>43848.659722222219</v>
      </c>
      <c r="B374" s="3">
        <v>43848</v>
      </c>
      <c r="C374" s="2">
        <v>0.65972222222222221</v>
      </c>
      <c r="D374" t="s">
        <v>14</v>
      </c>
      <c r="E374" t="s">
        <v>500</v>
      </c>
      <c r="F374" t="str">
        <f>VLOOKUP(SiparişlerTablosu[[#This Row],[İşlem Kodu]],'[1]kod-kargo'!$A:$B,2,)</f>
        <v>MNG</v>
      </c>
      <c r="G374" t="s">
        <v>1428</v>
      </c>
      <c r="H374" t="s">
        <v>42</v>
      </c>
      <c r="I374" t="s">
        <v>9</v>
      </c>
      <c r="J374">
        <v>10</v>
      </c>
      <c r="K374">
        <f>INDEX([2]Ürün_Fiyatları!$A$2:$B$16,MATCH(SiparişlerTablosu[[#This Row],[Ürün]],[2]Ürün_Fiyatları!$B$1:$B$16,0),1)</f>
        <v>25</v>
      </c>
      <c r="L374">
        <f>SiparişlerTablosu[[#This Row],[Adet]]*SiparişlerTablosu[[#This Row],[Birim Fyat]]</f>
        <v>250</v>
      </c>
      <c r="M374" t="str">
        <f>IF(SiparişlerTablosu[[#This Row],[Toplam Tutar]]&gt;20000,"premium",IF(SiparişlerTablosu[[#This Row],[Toplam Tutar]]&gt;10000,"gold","silver"))</f>
        <v>silver</v>
      </c>
    </row>
    <row r="375" spans="1:13" x14ac:dyDescent="0.3">
      <c r="A375" s="1">
        <v>44038.72152777778</v>
      </c>
      <c r="B375" s="3">
        <v>44038</v>
      </c>
      <c r="C375" s="2">
        <v>0.72152777777777777</v>
      </c>
      <c r="D375" t="s">
        <v>14</v>
      </c>
      <c r="E375" t="s">
        <v>501</v>
      </c>
      <c r="F375" t="str">
        <f>VLOOKUP(SiparişlerTablosu[[#This Row],[İşlem Kodu]],'[1]kod-kargo'!$A:$B,2,)</f>
        <v>Yurtiçi</v>
      </c>
      <c r="G375" t="s">
        <v>502</v>
      </c>
      <c r="H375" t="s">
        <v>31</v>
      </c>
      <c r="I375" t="s">
        <v>9</v>
      </c>
      <c r="J375">
        <v>8</v>
      </c>
      <c r="K375">
        <f>INDEX([2]Ürün_Fiyatları!$A$2:$B$16,MATCH(SiparişlerTablosu[[#This Row],[Ürün]],[2]Ürün_Fiyatları!$B$1:$B$16,0),1)</f>
        <v>25</v>
      </c>
      <c r="L375">
        <f>SiparişlerTablosu[[#This Row],[Adet]]*SiparişlerTablosu[[#This Row],[Birim Fyat]]</f>
        <v>200</v>
      </c>
      <c r="M375" t="str">
        <f>IF(SiparişlerTablosu[[#This Row],[Toplam Tutar]]&gt;20000,"premium",IF(SiparişlerTablosu[[#This Row],[Toplam Tutar]]&gt;10000,"gold","silver"))</f>
        <v>silver</v>
      </c>
    </row>
    <row r="376" spans="1:13" x14ac:dyDescent="0.3">
      <c r="A376" s="1">
        <v>44111.838888888888</v>
      </c>
      <c r="B376" s="3">
        <v>44111</v>
      </c>
      <c r="C376" s="2">
        <v>0.83888888888888891</v>
      </c>
      <c r="D376" t="s">
        <v>1156</v>
      </c>
      <c r="E376" t="s">
        <v>503</v>
      </c>
      <c r="F376" t="str">
        <f>VLOOKUP(SiparişlerTablosu[[#This Row],[İşlem Kodu]],'[1]kod-kargo'!$A:$B,2,)</f>
        <v>PTT Kargo</v>
      </c>
      <c r="G376" t="s">
        <v>1429</v>
      </c>
      <c r="H376" t="s">
        <v>44</v>
      </c>
      <c r="I376" t="s">
        <v>9</v>
      </c>
      <c r="J376">
        <v>6</v>
      </c>
      <c r="K376">
        <f>INDEX([2]Ürün_Fiyatları!$A$2:$B$16,MATCH(SiparişlerTablosu[[#This Row],[Ürün]],[2]Ürün_Fiyatları!$B$1:$B$16,0),1)</f>
        <v>25</v>
      </c>
      <c r="L376">
        <f>SiparişlerTablosu[[#This Row],[Adet]]*SiparişlerTablosu[[#This Row],[Birim Fyat]]</f>
        <v>150</v>
      </c>
      <c r="M376" t="str">
        <f>IF(SiparişlerTablosu[[#This Row],[Toplam Tutar]]&gt;20000,"premium",IF(SiparişlerTablosu[[#This Row],[Toplam Tutar]]&gt;10000,"gold","silver"))</f>
        <v>silver</v>
      </c>
    </row>
    <row r="377" spans="1:13" x14ac:dyDescent="0.3">
      <c r="A377" s="1">
        <v>44188.558333333334</v>
      </c>
      <c r="B377" s="3">
        <v>44188</v>
      </c>
      <c r="C377" s="2">
        <v>0.55833333333333335</v>
      </c>
      <c r="D377" t="s">
        <v>1156</v>
      </c>
      <c r="E377" t="s">
        <v>504</v>
      </c>
      <c r="F377" t="str">
        <f>VLOOKUP(SiparişlerTablosu[[#This Row],[İşlem Kodu]],'[1]kod-kargo'!$A:$B,2,)</f>
        <v>Yurtiçi</v>
      </c>
      <c r="G377" t="s">
        <v>1430</v>
      </c>
      <c r="H377" t="s">
        <v>1154</v>
      </c>
      <c r="I377" t="s">
        <v>50</v>
      </c>
      <c r="J377">
        <v>10</v>
      </c>
      <c r="K377">
        <f>INDEX([2]Ürün_Fiyatları!$A$2:$B$16,MATCH(SiparişlerTablosu[[#This Row],[Ürün]],[2]Ürün_Fiyatları!$B$1:$B$16,0),1)</f>
        <v>1240</v>
      </c>
      <c r="L377">
        <f>SiparişlerTablosu[[#This Row],[Adet]]*SiparişlerTablosu[[#This Row],[Birim Fyat]]</f>
        <v>12400</v>
      </c>
      <c r="M377" t="str">
        <f>IF(SiparişlerTablosu[[#This Row],[Toplam Tutar]]&gt;20000,"premium",IF(SiparişlerTablosu[[#This Row],[Toplam Tutar]]&gt;10000,"gold","silver"))</f>
        <v>gold</v>
      </c>
    </row>
    <row r="378" spans="1:13" x14ac:dyDescent="0.3">
      <c r="A378" s="1">
        <v>43917.498611111114</v>
      </c>
      <c r="B378" s="3">
        <v>43917</v>
      </c>
      <c r="C378" s="2">
        <v>0.49861111111111112</v>
      </c>
      <c r="D378" t="s">
        <v>10</v>
      </c>
      <c r="E378" t="s">
        <v>505</v>
      </c>
      <c r="F378" t="str">
        <f>VLOOKUP(SiparişlerTablosu[[#This Row],[İşlem Kodu]],'[1]kod-kargo'!$A:$B,2,)</f>
        <v>Yurtiçi</v>
      </c>
      <c r="G378" t="s">
        <v>1431</v>
      </c>
      <c r="H378" t="s">
        <v>8</v>
      </c>
      <c r="I378" t="s">
        <v>50</v>
      </c>
      <c r="J378">
        <v>9</v>
      </c>
      <c r="K378">
        <f>INDEX([2]Ürün_Fiyatları!$A$2:$B$16,MATCH(SiparişlerTablosu[[#This Row],[Ürün]],[2]Ürün_Fiyatları!$B$1:$B$16,0),1)</f>
        <v>1240</v>
      </c>
      <c r="L378">
        <f>SiparişlerTablosu[[#This Row],[Adet]]*SiparişlerTablosu[[#This Row],[Birim Fyat]]</f>
        <v>11160</v>
      </c>
      <c r="M378" t="str">
        <f>IF(SiparişlerTablosu[[#This Row],[Toplam Tutar]]&gt;20000,"premium",IF(SiparişlerTablosu[[#This Row],[Toplam Tutar]]&gt;10000,"gold","silver"))</f>
        <v>gold</v>
      </c>
    </row>
    <row r="379" spans="1:13" x14ac:dyDescent="0.3">
      <c r="A379" s="1">
        <v>43850.616666666669</v>
      </c>
      <c r="B379" s="3">
        <v>43850</v>
      </c>
      <c r="C379" s="2">
        <v>0.6166666666666667</v>
      </c>
      <c r="D379" t="s">
        <v>1156</v>
      </c>
      <c r="E379" t="s">
        <v>506</v>
      </c>
      <c r="F379" t="str">
        <f>VLOOKUP(SiparişlerTablosu[[#This Row],[İşlem Kodu]],'[1]kod-kargo'!$A:$B,2,)</f>
        <v>Yurtiçi</v>
      </c>
      <c r="G379" t="s">
        <v>507</v>
      </c>
      <c r="H379" t="s">
        <v>12</v>
      </c>
      <c r="I379" t="s">
        <v>57</v>
      </c>
      <c r="J379">
        <v>5</v>
      </c>
      <c r="K379">
        <f>INDEX([2]Ürün_Fiyatları!$A$2:$B$16,MATCH(SiparişlerTablosu[[#This Row],[Ürün]],[2]Ürün_Fiyatları!$B$1:$B$16,0),1)</f>
        <v>645</v>
      </c>
      <c r="L379">
        <f>SiparişlerTablosu[[#This Row],[Adet]]*SiparişlerTablosu[[#This Row],[Birim Fyat]]</f>
        <v>3225</v>
      </c>
      <c r="M379" t="str">
        <f>IF(SiparişlerTablosu[[#This Row],[Toplam Tutar]]&gt;20000,"premium",IF(SiparişlerTablosu[[#This Row],[Toplam Tutar]]&gt;10000,"gold","silver"))</f>
        <v>silver</v>
      </c>
    </row>
    <row r="380" spans="1:13" x14ac:dyDescent="0.3">
      <c r="A380" s="1">
        <v>44108.377083333333</v>
      </c>
      <c r="B380" s="3">
        <v>44108</v>
      </c>
      <c r="C380" s="2">
        <v>0.37708333333333338</v>
      </c>
      <c r="D380" t="s">
        <v>1156</v>
      </c>
      <c r="E380" t="s">
        <v>508</v>
      </c>
      <c r="F380" t="str">
        <f>VLOOKUP(SiparişlerTablosu[[#This Row],[İşlem Kodu]],'[1]kod-kargo'!$A:$B,2,)</f>
        <v>PTT Kargo</v>
      </c>
      <c r="G380" t="s">
        <v>1432</v>
      </c>
      <c r="H380" t="s">
        <v>42</v>
      </c>
      <c r="I380" t="s">
        <v>13</v>
      </c>
      <c r="J380">
        <v>4</v>
      </c>
      <c r="K380">
        <f>INDEX([2]Ürün_Fiyatları!$A$2:$B$16,MATCH(SiparişlerTablosu[[#This Row],[Ürün]],[2]Ürün_Fiyatları!$B$1:$B$16,0),1)</f>
        <v>36</v>
      </c>
      <c r="L380">
        <f>SiparişlerTablosu[[#This Row],[Adet]]*SiparişlerTablosu[[#This Row],[Birim Fyat]]</f>
        <v>144</v>
      </c>
      <c r="M380" t="str">
        <f>IF(SiparişlerTablosu[[#This Row],[Toplam Tutar]]&gt;20000,"premium",IF(SiparişlerTablosu[[#This Row],[Toplam Tutar]]&gt;10000,"gold","silver"))</f>
        <v>silver</v>
      </c>
    </row>
    <row r="381" spans="1:13" x14ac:dyDescent="0.3">
      <c r="A381" s="1">
        <v>44148.727777777778</v>
      </c>
      <c r="B381" s="3">
        <v>44148</v>
      </c>
      <c r="C381" s="2">
        <v>0.72777777777777775</v>
      </c>
      <c r="D381" t="s">
        <v>10</v>
      </c>
      <c r="E381" t="s">
        <v>509</v>
      </c>
      <c r="F381" t="str">
        <f>VLOOKUP(SiparişlerTablosu[[#This Row],[İşlem Kodu]],'[1]kod-kargo'!$A:$B,2,)</f>
        <v>Yurtiçi</v>
      </c>
      <c r="G381" t="s">
        <v>1433</v>
      </c>
      <c r="H381" t="s">
        <v>22</v>
      </c>
      <c r="I381" t="s">
        <v>36</v>
      </c>
      <c r="J381">
        <v>9</v>
      </c>
      <c r="K381">
        <f>INDEX([2]Ürün_Fiyatları!$A$2:$B$16,MATCH(SiparişlerTablosu[[#This Row],[Ürün]],[2]Ürün_Fiyatları!$B$1:$B$16,0),1)</f>
        <v>3520</v>
      </c>
      <c r="L381">
        <f>SiparişlerTablosu[[#This Row],[Adet]]*SiparişlerTablosu[[#This Row],[Birim Fyat]]</f>
        <v>31680</v>
      </c>
      <c r="M381" t="str">
        <f>IF(SiparişlerTablosu[[#This Row],[Toplam Tutar]]&gt;20000,"premium",IF(SiparişlerTablosu[[#This Row],[Toplam Tutar]]&gt;10000,"gold","silver"))</f>
        <v>premium</v>
      </c>
    </row>
    <row r="382" spans="1:13" x14ac:dyDescent="0.3">
      <c r="A382" s="1">
        <v>43974.463888888888</v>
      </c>
      <c r="B382" s="3">
        <v>43974</v>
      </c>
      <c r="C382" s="2">
        <v>0.46388888888888885</v>
      </c>
      <c r="D382" t="s">
        <v>10</v>
      </c>
      <c r="E382" t="s">
        <v>510</v>
      </c>
      <c r="F382" t="str">
        <f>VLOOKUP(SiparişlerTablosu[[#This Row],[İşlem Kodu]],'[1]kod-kargo'!$A:$B,2,)</f>
        <v>Yurtiçi</v>
      </c>
      <c r="G382" t="s">
        <v>1434</v>
      </c>
      <c r="H382" t="s">
        <v>1154</v>
      </c>
      <c r="I382" t="s">
        <v>24</v>
      </c>
      <c r="J382">
        <v>6</v>
      </c>
      <c r="K382">
        <f>INDEX([2]Ürün_Fiyatları!$A$2:$B$16,MATCH(SiparişlerTablosu[[#This Row],[Ürün]],[2]Ürün_Fiyatları!$B$1:$B$16,0),1)</f>
        <v>950</v>
      </c>
      <c r="L382">
        <f>SiparişlerTablosu[[#This Row],[Adet]]*SiparişlerTablosu[[#This Row],[Birim Fyat]]</f>
        <v>5700</v>
      </c>
      <c r="M382" t="str">
        <f>IF(SiparişlerTablosu[[#This Row],[Toplam Tutar]]&gt;20000,"premium",IF(SiparişlerTablosu[[#This Row],[Toplam Tutar]]&gt;10000,"gold","silver"))</f>
        <v>silver</v>
      </c>
    </row>
    <row r="383" spans="1:13" x14ac:dyDescent="0.3">
      <c r="A383" s="1">
        <v>43917.554861111108</v>
      </c>
      <c r="B383" s="3">
        <v>43917</v>
      </c>
      <c r="C383" s="2">
        <v>0.55486111111111114</v>
      </c>
      <c r="D383" t="s">
        <v>1156</v>
      </c>
      <c r="E383" t="s">
        <v>511</v>
      </c>
      <c r="F383" t="str">
        <f>VLOOKUP(SiparişlerTablosu[[#This Row],[İşlem Kodu]],'[1]kod-kargo'!$A:$B,2,)</f>
        <v>PTT Kargo</v>
      </c>
      <c r="G383" t="s">
        <v>512</v>
      </c>
      <c r="H383" t="s">
        <v>17</v>
      </c>
      <c r="I383" t="s">
        <v>18</v>
      </c>
      <c r="J383">
        <v>7</v>
      </c>
      <c r="K383">
        <f>INDEX([2]Ürün_Fiyatları!$A$2:$B$16,MATCH(SiparişlerTablosu[[#This Row],[Ürün]],[2]Ürün_Fiyatları!$B$1:$B$16,0),1)</f>
        <v>75</v>
      </c>
      <c r="L383">
        <f>SiparişlerTablosu[[#This Row],[Adet]]*SiparişlerTablosu[[#This Row],[Birim Fyat]]</f>
        <v>525</v>
      </c>
      <c r="M383" t="str">
        <f>IF(SiparişlerTablosu[[#This Row],[Toplam Tutar]]&gt;20000,"premium",IF(SiparişlerTablosu[[#This Row],[Toplam Tutar]]&gt;10000,"gold","silver"))</f>
        <v>silver</v>
      </c>
    </row>
    <row r="384" spans="1:13" x14ac:dyDescent="0.3">
      <c r="A384" s="1">
        <v>43863.667361111111</v>
      </c>
      <c r="B384" s="3">
        <v>43863</v>
      </c>
      <c r="C384" s="2">
        <v>0.66736111111111107</v>
      </c>
      <c r="D384" t="s">
        <v>1156</v>
      </c>
      <c r="E384" t="s">
        <v>513</v>
      </c>
      <c r="F384" t="str">
        <f>VLOOKUP(SiparişlerTablosu[[#This Row],[İşlem Kodu]],'[1]kod-kargo'!$A:$B,2,)</f>
        <v>Yurtiçi</v>
      </c>
      <c r="G384" t="s">
        <v>1435</v>
      </c>
      <c r="H384" t="s">
        <v>31</v>
      </c>
      <c r="I384" t="s">
        <v>67</v>
      </c>
      <c r="J384">
        <v>4</v>
      </c>
      <c r="K384">
        <f>INDEX([2]Ürün_Fiyatları!$A$2:$B$16,MATCH(SiparişlerTablosu[[#This Row],[Ürün]],[2]Ürün_Fiyatları!$B$1:$B$16,0),1)</f>
        <v>8740</v>
      </c>
      <c r="L384">
        <f>SiparişlerTablosu[[#This Row],[Adet]]*SiparişlerTablosu[[#This Row],[Birim Fyat]]</f>
        <v>34960</v>
      </c>
      <c r="M384" t="str">
        <f>IF(SiparişlerTablosu[[#This Row],[Toplam Tutar]]&gt;20000,"premium",IF(SiparişlerTablosu[[#This Row],[Toplam Tutar]]&gt;10000,"gold","silver"))</f>
        <v>premium</v>
      </c>
    </row>
    <row r="385" spans="1:13" x14ac:dyDescent="0.3">
      <c r="A385" s="1">
        <v>43868.61041666667</v>
      </c>
      <c r="B385" s="3">
        <v>43868</v>
      </c>
      <c r="C385" s="2">
        <v>0.61041666666666672</v>
      </c>
      <c r="D385" t="s">
        <v>14</v>
      </c>
      <c r="E385" t="s">
        <v>514</v>
      </c>
      <c r="F385" t="str">
        <f>VLOOKUP(SiparişlerTablosu[[#This Row],[İşlem Kodu]],'[1]kod-kargo'!$A:$B,2,)</f>
        <v>Yurtiçi</v>
      </c>
      <c r="G385" t="s">
        <v>1436</v>
      </c>
      <c r="H385" t="s">
        <v>8</v>
      </c>
      <c r="I385" t="s">
        <v>47</v>
      </c>
      <c r="J385">
        <v>3</v>
      </c>
      <c r="K385">
        <f>INDEX([2]Ürün_Fiyatları!$A$2:$B$16,MATCH(SiparişlerTablosu[[#This Row],[Ürün]],[2]Ürün_Fiyatları!$B$1:$B$16,0),1)</f>
        <v>5600</v>
      </c>
      <c r="L385">
        <f>SiparişlerTablosu[[#This Row],[Adet]]*SiparişlerTablosu[[#This Row],[Birim Fyat]]</f>
        <v>16800</v>
      </c>
      <c r="M385" t="str">
        <f>IF(SiparişlerTablosu[[#This Row],[Toplam Tutar]]&gt;20000,"premium",IF(SiparişlerTablosu[[#This Row],[Toplam Tutar]]&gt;10000,"gold","silver"))</f>
        <v>gold</v>
      </c>
    </row>
    <row r="386" spans="1:13" x14ac:dyDescent="0.3">
      <c r="A386" s="1">
        <v>43873.688888888886</v>
      </c>
      <c r="B386" s="3">
        <v>43873</v>
      </c>
      <c r="C386" s="2">
        <v>0.68888888888888899</v>
      </c>
      <c r="D386" t="s">
        <v>1156</v>
      </c>
      <c r="E386" t="s">
        <v>515</v>
      </c>
      <c r="F386" t="str">
        <f>VLOOKUP(SiparişlerTablosu[[#This Row],[İşlem Kodu]],'[1]kod-kargo'!$A:$B,2,)</f>
        <v>Yurtiçi</v>
      </c>
      <c r="G386" t="s">
        <v>1437</v>
      </c>
      <c r="H386" t="s">
        <v>44</v>
      </c>
      <c r="I386" t="s">
        <v>26</v>
      </c>
      <c r="J386">
        <v>8</v>
      </c>
      <c r="K386">
        <f>INDEX([2]Ürün_Fiyatları!$A$2:$B$16,MATCH(SiparişlerTablosu[[#This Row],[Ürün]],[2]Ürün_Fiyatları!$B$1:$B$16,0),1)</f>
        <v>2400</v>
      </c>
      <c r="L386">
        <f>SiparişlerTablosu[[#This Row],[Adet]]*SiparişlerTablosu[[#This Row],[Birim Fyat]]</f>
        <v>19200</v>
      </c>
      <c r="M386" t="str">
        <f>IF(SiparişlerTablosu[[#This Row],[Toplam Tutar]]&gt;20000,"premium",IF(SiparişlerTablosu[[#This Row],[Toplam Tutar]]&gt;10000,"gold","silver"))</f>
        <v>gold</v>
      </c>
    </row>
    <row r="387" spans="1:13" x14ac:dyDescent="0.3">
      <c r="A387" s="1">
        <v>43847.95</v>
      </c>
      <c r="B387" s="3">
        <v>43847</v>
      </c>
      <c r="C387" s="2">
        <v>0.95000000000000007</v>
      </c>
      <c r="D387" t="s">
        <v>14</v>
      </c>
      <c r="E387" t="s">
        <v>516</v>
      </c>
      <c r="F387" t="str">
        <f>VLOOKUP(SiparişlerTablosu[[#This Row],[İşlem Kodu]],'[1]kod-kargo'!$A:$B,2,)</f>
        <v>Yurtiçi</v>
      </c>
      <c r="G387" t="s">
        <v>1438</v>
      </c>
      <c r="H387" t="s">
        <v>22</v>
      </c>
      <c r="I387" t="s">
        <v>39</v>
      </c>
      <c r="J387">
        <v>5</v>
      </c>
      <c r="K387">
        <f>INDEX([2]Ürün_Fiyatları!$A$2:$B$16,MATCH(SiparişlerTablosu[[#This Row],[Ürün]],[2]Ürün_Fiyatları!$B$1:$B$16,0),1)</f>
        <v>230</v>
      </c>
      <c r="L387">
        <f>SiparişlerTablosu[[#This Row],[Adet]]*SiparişlerTablosu[[#This Row],[Birim Fyat]]</f>
        <v>1150</v>
      </c>
      <c r="M387" t="str">
        <f>IF(SiparişlerTablosu[[#This Row],[Toplam Tutar]]&gt;20000,"premium",IF(SiparişlerTablosu[[#This Row],[Toplam Tutar]]&gt;10000,"gold","silver"))</f>
        <v>silver</v>
      </c>
    </row>
    <row r="388" spans="1:13" x14ac:dyDescent="0.3">
      <c r="A388" s="1">
        <v>43992.531944444447</v>
      </c>
      <c r="B388" s="3">
        <v>43992</v>
      </c>
      <c r="C388" s="2">
        <v>0.53194444444444444</v>
      </c>
      <c r="D388" t="s">
        <v>10</v>
      </c>
      <c r="E388" t="s">
        <v>517</v>
      </c>
      <c r="F388" t="str">
        <f>VLOOKUP(SiparişlerTablosu[[#This Row],[İşlem Kodu]],'[1]kod-kargo'!$A:$B,2,)</f>
        <v>PTT Kargo</v>
      </c>
      <c r="G388" t="s">
        <v>1439</v>
      </c>
      <c r="H388" t="s">
        <v>31</v>
      </c>
      <c r="I388" t="s">
        <v>57</v>
      </c>
      <c r="J388">
        <v>9</v>
      </c>
      <c r="K388">
        <f>INDEX([2]Ürün_Fiyatları!$A$2:$B$16,MATCH(SiparişlerTablosu[[#This Row],[Ürün]],[2]Ürün_Fiyatları!$B$1:$B$16,0),1)</f>
        <v>645</v>
      </c>
      <c r="L388">
        <f>SiparişlerTablosu[[#This Row],[Adet]]*SiparişlerTablosu[[#This Row],[Birim Fyat]]</f>
        <v>5805</v>
      </c>
      <c r="M388" t="str">
        <f>IF(SiparişlerTablosu[[#This Row],[Toplam Tutar]]&gt;20000,"premium",IF(SiparişlerTablosu[[#This Row],[Toplam Tutar]]&gt;10000,"gold","silver"))</f>
        <v>silver</v>
      </c>
    </row>
    <row r="389" spans="1:13" x14ac:dyDescent="0.3">
      <c r="A389" s="1">
        <v>43952.390277777777</v>
      </c>
      <c r="B389" s="3">
        <v>43952</v>
      </c>
      <c r="C389" s="2">
        <v>0.39027777777777778</v>
      </c>
      <c r="D389" t="s">
        <v>92</v>
      </c>
      <c r="E389" t="s">
        <v>518</v>
      </c>
      <c r="F389" t="str">
        <f>VLOOKUP(SiparişlerTablosu[[#This Row],[İşlem Kodu]],'[1]kod-kargo'!$A:$B,2,)</f>
        <v>Yurtiçi</v>
      </c>
      <c r="G389" t="s">
        <v>1440</v>
      </c>
      <c r="H389" t="s">
        <v>31</v>
      </c>
      <c r="I389" t="s">
        <v>13</v>
      </c>
      <c r="J389">
        <v>4</v>
      </c>
      <c r="K389">
        <f>INDEX([2]Ürün_Fiyatları!$A$2:$B$16,MATCH(SiparişlerTablosu[[#This Row],[Ürün]],[2]Ürün_Fiyatları!$B$1:$B$16,0),1)</f>
        <v>36</v>
      </c>
      <c r="L389">
        <f>SiparişlerTablosu[[#This Row],[Adet]]*SiparişlerTablosu[[#This Row],[Birim Fyat]]</f>
        <v>144</v>
      </c>
      <c r="M389" t="str">
        <f>IF(SiparişlerTablosu[[#This Row],[Toplam Tutar]]&gt;20000,"premium",IF(SiparişlerTablosu[[#This Row],[Toplam Tutar]]&gt;10000,"gold","silver"))</f>
        <v>silver</v>
      </c>
    </row>
    <row r="390" spans="1:13" x14ac:dyDescent="0.3">
      <c r="A390" s="1">
        <v>44112.551388888889</v>
      </c>
      <c r="B390" s="3">
        <v>44112</v>
      </c>
      <c r="C390" s="2">
        <v>0.55138888888888882</v>
      </c>
      <c r="D390" t="s">
        <v>1156</v>
      </c>
      <c r="E390" t="s">
        <v>519</v>
      </c>
      <c r="F390" t="str">
        <f>VLOOKUP(SiparişlerTablosu[[#This Row],[İşlem Kodu]],'[1]kod-kargo'!$A:$B,2,)</f>
        <v>MNG</v>
      </c>
      <c r="G390" t="s">
        <v>1441</v>
      </c>
      <c r="H390" t="s">
        <v>22</v>
      </c>
      <c r="I390" t="s">
        <v>24</v>
      </c>
      <c r="J390">
        <v>6</v>
      </c>
      <c r="K390">
        <f>INDEX([2]Ürün_Fiyatları!$A$2:$B$16,MATCH(SiparişlerTablosu[[#This Row],[Ürün]],[2]Ürün_Fiyatları!$B$1:$B$16,0),1)</f>
        <v>950</v>
      </c>
      <c r="L390">
        <f>SiparişlerTablosu[[#This Row],[Adet]]*SiparişlerTablosu[[#This Row],[Birim Fyat]]</f>
        <v>5700</v>
      </c>
      <c r="M390" t="str">
        <f>IF(SiparişlerTablosu[[#This Row],[Toplam Tutar]]&gt;20000,"premium",IF(SiparişlerTablosu[[#This Row],[Toplam Tutar]]&gt;10000,"gold","silver"))</f>
        <v>silver</v>
      </c>
    </row>
    <row r="391" spans="1:13" x14ac:dyDescent="0.3">
      <c r="A391" s="1">
        <v>44035.793749999997</v>
      </c>
      <c r="B391" s="3">
        <v>44035</v>
      </c>
      <c r="C391" s="2">
        <v>0.79375000000000007</v>
      </c>
      <c r="D391" t="s">
        <v>1156</v>
      </c>
      <c r="E391" t="s">
        <v>520</v>
      </c>
      <c r="F391" t="str">
        <f>VLOOKUP(SiparişlerTablosu[[#This Row],[İşlem Kodu]],'[1]kod-kargo'!$A:$B,2,)</f>
        <v>PTT Kargo</v>
      </c>
      <c r="G391" t="s">
        <v>1442</v>
      </c>
      <c r="H391" t="s">
        <v>12</v>
      </c>
      <c r="I391" t="s">
        <v>67</v>
      </c>
      <c r="J391">
        <v>7</v>
      </c>
      <c r="K391">
        <f>INDEX([2]Ürün_Fiyatları!$A$2:$B$16,MATCH(SiparişlerTablosu[[#This Row],[Ürün]],[2]Ürün_Fiyatları!$B$1:$B$16,0),1)</f>
        <v>8740</v>
      </c>
      <c r="L391">
        <f>SiparişlerTablosu[[#This Row],[Adet]]*SiparişlerTablosu[[#This Row],[Birim Fyat]]</f>
        <v>61180</v>
      </c>
      <c r="M391" t="str">
        <f>IF(SiparişlerTablosu[[#This Row],[Toplam Tutar]]&gt;20000,"premium",IF(SiparişlerTablosu[[#This Row],[Toplam Tutar]]&gt;10000,"gold","silver"))</f>
        <v>premium</v>
      </c>
    </row>
    <row r="392" spans="1:13" x14ac:dyDescent="0.3">
      <c r="A392" s="1">
        <v>44148.668055555558</v>
      </c>
      <c r="B392" s="3">
        <v>44148</v>
      </c>
      <c r="C392" s="2">
        <v>0.66805555555555562</v>
      </c>
      <c r="D392" t="s">
        <v>1156</v>
      </c>
      <c r="E392" t="s">
        <v>521</v>
      </c>
      <c r="F392" t="str">
        <f>VLOOKUP(SiparişlerTablosu[[#This Row],[İşlem Kodu]],'[1]kod-kargo'!$A:$B,2,)</f>
        <v>PTT Kargo</v>
      </c>
      <c r="G392" t="s">
        <v>1443</v>
      </c>
      <c r="H392" t="s">
        <v>22</v>
      </c>
      <c r="I392" t="s">
        <v>1155</v>
      </c>
      <c r="J392">
        <v>5</v>
      </c>
      <c r="K392">
        <f>INDEX([2]Ürün_Fiyatları!$A$2:$B$16,MATCH(SiparişlerTablosu[[#This Row],[Ürün]],[2]Ürün_Fiyatları!$B$1:$B$16,0),1)</f>
        <v>620</v>
      </c>
      <c r="L392">
        <f>SiparişlerTablosu[[#This Row],[Adet]]*SiparişlerTablosu[[#This Row],[Birim Fyat]]</f>
        <v>3100</v>
      </c>
      <c r="M392" t="str">
        <f>IF(SiparişlerTablosu[[#This Row],[Toplam Tutar]]&gt;20000,"premium",IF(SiparişlerTablosu[[#This Row],[Toplam Tutar]]&gt;10000,"gold","silver"))</f>
        <v>silver</v>
      </c>
    </row>
    <row r="393" spans="1:13" x14ac:dyDescent="0.3">
      <c r="A393" s="1">
        <v>44145.479861111111</v>
      </c>
      <c r="B393" s="3">
        <v>44145</v>
      </c>
      <c r="C393" s="2">
        <v>0.47986111111111113</v>
      </c>
      <c r="D393" t="s">
        <v>1156</v>
      </c>
      <c r="E393" t="s">
        <v>522</v>
      </c>
      <c r="F393" t="str">
        <f>VLOOKUP(SiparişlerTablosu[[#This Row],[İşlem Kodu]],'[1]kod-kargo'!$A:$B,2,)</f>
        <v>MNG</v>
      </c>
      <c r="G393" t="s">
        <v>523</v>
      </c>
      <c r="H393" t="s">
        <v>38</v>
      </c>
      <c r="I393" t="s">
        <v>39</v>
      </c>
      <c r="J393">
        <v>3</v>
      </c>
      <c r="K393">
        <f>INDEX([2]Ürün_Fiyatları!$A$2:$B$16,MATCH(SiparişlerTablosu[[#This Row],[Ürün]],[2]Ürün_Fiyatları!$B$1:$B$16,0),1)</f>
        <v>230</v>
      </c>
      <c r="L393">
        <f>SiparişlerTablosu[[#This Row],[Adet]]*SiparişlerTablosu[[#This Row],[Birim Fyat]]</f>
        <v>690</v>
      </c>
      <c r="M393" t="str">
        <f>IF(SiparişlerTablosu[[#This Row],[Toplam Tutar]]&gt;20000,"premium",IF(SiparişlerTablosu[[#This Row],[Toplam Tutar]]&gt;10000,"gold","silver"))</f>
        <v>silver</v>
      </c>
    </row>
    <row r="394" spans="1:13" x14ac:dyDescent="0.3">
      <c r="A394" s="1">
        <v>44022.786805555559</v>
      </c>
      <c r="B394" s="3">
        <v>44022</v>
      </c>
      <c r="C394" s="2">
        <v>0.78680555555555554</v>
      </c>
      <c r="D394" t="s">
        <v>1156</v>
      </c>
      <c r="E394" t="s">
        <v>524</v>
      </c>
      <c r="F394" t="str">
        <f>VLOOKUP(SiparişlerTablosu[[#This Row],[İşlem Kodu]],'[1]kod-kargo'!$A:$B,2,)</f>
        <v>PTT Kargo</v>
      </c>
      <c r="G394" t="s">
        <v>1444</v>
      </c>
      <c r="H394" t="s">
        <v>17</v>
      </c>
      <c r="I394" t="s">
        <v>45</v>
      </c>
      <c r="J394">
        <v>6</v>
      </c>
      <c r="K394">
        <f>INDEX([2]Ürün_Fiyatları!$A$2:$B$16,MATCH(SiparişlerTablosu[[#This Row],[Ürün]],[2]Ürün_Fiyatları!$B$1:$B$16,0),1)</f>
        <v>3650</v>
      </c>
      <c r="L394">
        <f>SiparişlerTablosu[[#This Row],[Adet]]*SiparişlerTablosu[[#This Row],[Birim Fyat]]</f>
        <v>21900</v>
      </c>
      <c r="M394" t="str">
        <f>IF(SiparişlerTablosu[[#This Row],[Toplam Tutar]]&gt;20000,"premium",IF(SiparişlerTablosu[[#This Row],[Toplam Tutar]]&gt;10000,"gold","silver"))</f>
        <v>premium</v>
      </c>
    </row>
    <row r="395" spans="1:13" x14ac:dyDescent="0.3">
      <c r="A395" s="1">
        <v>43883.575694444444</v>
      </c>
      <c r="B395" s="3">
        <v>43883</v>
      </c>
      <c r="C395" s="2">
        <v>0.5756944444444444</v>
      </c>
      <c r="D395" t="s">
        <v>10</v>
      </c>
      <c r="E395" t="s">
        <v>525</v>
      </c>
      <c r="F395" t="str">
        <f>VLOOKUP(SiparişlerTablosu[[#This Row],[İşlem Kodu]],'[1]kod-kargo'!$A:$B,2,)</f>
        <v>PTT Kargo</v>
      </c>
      <c r="G395" t="s">
        <v>1445</v>
      </c>
      <c r="H395" t="s">
        <v>8</v>
      </c>
      <c r="I395" t="s">
        <v>47</v>
      </c>
      <c r="J395">
        <v>9</v>
      </c>
      <c r="K395">
        <f>INDEX([2]Ürün_Fiyatları!$A$2:$B$16,MATCH(SiparişlerTablosu[[#This Row],[Ürün]],[2]Ürün_Fiyatları!$B$1:$B$16,0),1)</f>
        <v>5600</v>
      </c>
      <c r="L395">
        <f>SiparişlerTablosu[[#This Row],[Adet]]*SiparişlerTablosu[[#This Row],[Birim Fyat]]</f>
        <v>50400</v>
      </c>
      <c r="M395" t="str">
        <f>IF(SiparişlerTablosu[[#This Row],[Toplam Tutar]]&gt;20000,"premium",IF(SiparişlerTablosu[[#This Row],[Toplam Tutar]]&gt;10000,"gold","silver"))</f>
        <v>premium</v>
      </c>
    </row>
    <row r="396" spans="1:13" x14ac:dyDescent="0.3">
      <c r="A396" s="1">
        <v>43882.546527777777</v>
      </c>
      <c r="B396" s="3">
        <v>43882</v>
      </c>
      <c r="C396" s="2">
        <v>0.54652777777777783</v>
      </c>
      <c r="D396" t="s">
        <v>1156</v>
      </c>
      <c r="E396" t="s">
        <v>526</v>
      </c>
      <c r="F396" t="str">
        <f>VLOOKUP(SiparişlerTablosu[[#This Row],[İşlem Kodu]],'[1]kod-kargo'!$A:$B,2,)</f>
        <v>PTT Kargo</v>
      </c>
      <c r="G396" t="s">
        <v>1446</v>
      </c>
      <c r="H396" t="s">
        <v>1154</v>
      </c>
      <c r="I396" t="s">
        <v>50</v>
      </c>
      <c r="J396">
        <v>3</v>
      </c>
      <c r="K396">
        <f>INDEX([2]Ürün_Fiyatları!$A$2:$B$16,MATCH(SiparişlerTablosu[[#This Row],[Ürün]],[2]Ürün_Fiyatları!$B$1:$B$16,0),1)</f>
        <v>1240</v>
      </c>
      <c r="L396">
        <f>SiparişlerTablosu[[#This Row],[Adet]]*SiparişlerTablosu[[#This Row],[Birim Fyat]]</f>
        <v>3720</v>
      </c>
      <c r="M396" t="str">
        <f>IF(SiparişlerTablosu[[#This Row],[Toplam Tutar]]&gt;20000,"premium",IF(SiparişlerTablosu[[#This Row],[Toplam Tutar]]&gt;10000,"gold","silver"))</f>
        <v>silver</v>
      </c>
    </row>
    <row r="397" spans="1:13" x14ac:dyDescent="0.3">
      <c r="A397" s="1">
        <v>43856.770833333336</v>
      </c>
      <c r="B397" s="3">
        <v>43856</v>
      </c>
      <c r="C397" s="2">
        <v>0.77083333333333337</v>
      </c>
      <c r="D397" t="s">
        <v>14</v>
      </c>
      <c r="E397" t="s">
        <v>527</v>
      </c>
      <c r="F397" t="str">
        <f>VLOOKUP(SiparişlerTablosu[[#This Row],[İşlem Kodu]],'[1]kod-kargo'!$A:$B,2,)</f>
        <v>Yurtiçi</v>
      </c>
      <c r="G397" t="s">
        <v>528</v>
      </c>
      <c r="H397" t="s">
        <v>44</v>
      </c>
      <c r="I397" t="s">
        <v>47</v>
      </c>
      <c r="J397">
        <v>6</v>
      </c>
      <c r="K397">
        <f>INDEX([2]Ürün_Fiyatları!$A$2:$B$16,MATCH(SiparişlerTablosu[[#This Row],[Ürün]],[2]Ürün_Fiyatları!$B$1:$B$16,0),1)</f>
        <v>5600</v>
      </c>
      <c r="L397">
        <f>SiparişlerTablosu[[#This Row],[Adet]]*SiparişlerTablosu[[#This Row],[Birim Fyat]]</f>
        <v>33600</v>
      </c>
      <c r="M397" t="str">
        <f>IF(SiparişlerTablosu[[#This Row],[Toplam Tutar]]&gt;20000,"premium",IF(SiparişlerTablosu[[#This Row],[Toplam Tutar]]&gt;10000,"gold","silver"))</f>
        <v>premium</v>
      </c>
    </row>
    <row r="398" spans="1:13" x14ac:dyDescent="0.3">
      <c r="A398" s="1">
        <v>44159.922222222223</v>
      </c>
      <c r="B398" s="3">
        <v>44159</v>
      </c>
      <c r="C398" s="2">
        <v>0.92222222222222217</v>
      </c>
      <c r="D398" t="s">
        <v>1156</v>
      </c>
      <c r="E398" t="s">
        <v>529</v>
      </c>
      <c r="F398" t="str">
        <f>VLOOKUP(SiparişlerTablosu[[#This Row],[İşlem Kodu]],'[1]kod-kargo'!$A:$B,2,)</f>
        <v>Yurtiçi</v>
      </c>
      <c r="G398" t="s">
        <v>1447</v>
      </c>
      <c r="H398" t="s">
        <v>31</v>
      </c>
      <c r="I398" t="s">
        <v>47</v>
      </c>
      <c r="J398">
        <v>3</v>
      </c>
      <c r="K398">
        <f>INDEX([2]Ürün_Fiyatları!$A$2:$B$16,MATCH(SiparişlerTablosu[[#This Row],[Ürün]],[2]Ürün_Fiyatları!$B$1:$B$16,0),1)</f>
        <v>5600</v>
      </c>
      <c r="L398">
        <f>SiparişlerTablosu[[#This Row],[Adet]]*SiparişlerTablosu[[#This Row],[Birim Fyat]]</f>
        <v>16800</v>
      </c>
      <c r="M398" t="str">
        <f>IF(SiparişlerTablosu[[#This Row],[Toplam Tutar]]&gt;20000,"premium",IF(SiparişlerTablosu[[#This Row],[Toplam Tutar]]&gt;10000,"gold","silver"))</f>
        <v>gold</v>
      </c>
    </row>
    <row r="399" spans="1:13" x14ac:dyDescent="0.3">
      <c r="A399" s="1">
        <v>44085.680555555555</v>
      </c>
      <c r="B399" s="3">
        <v>44085</v>
      </c>
      <c r="C399" s="2">
        <v>0.68055555555555547</v>
      </c>
      <c r="D399" t="s">
        <v>10</v>
      </c>
      <c r="E399" t="s">
        <v>530</v>
      </c>
      <c r="F399" t="str">
        <f>VLOOKUP(SiparişlerTablosu[[#This Row],[İşlem Kodu]],'[1]kod-kargo'!$A:$B,2,)</f>
        <v>Yurtiçi</v>
      </c>
      <c r="G399" t="s">
        <v>1448</v>
      </c>
      <c r="H399" t="s">
        <v>1154</v>
      </c>
      <c r="I399" t="s">
        <v>39</v>
      </c>
      <c r="J399">
        <v>7</v>
      </c>
      <c r="K399">
        <f>INDEX([2]Ürün_Fiyatları!$A$2:$B$16,MATCH(SiparişlerTablosu[[#This Row],[Ürün]],[2]Ürün_Fiyatları!$B$1:$B$16,0),1)</f>
        <v>230</v>
      </c>
      <c r="L399">
        <f>SiparişlerTablosu[[#This Row],[Adet]]*SiparişlerTablosu[[#This Row],[Birim Fyat]]</f>
        <v>1610</v>
      </c>
      <c r="M399" t="str">
        <f>IF(SiparişlerTablosu[[#This Row],[Toplam Tutar]]&gt;20000,"premium",IF(SiparişlerTablosu[[#This Row],[Toplam Tutar]]&gt;10000,"gold","silver"))</f>
        <v>silver</v>
      </c>
    </row>
    <row r="400" spans="1:13" x14ac:dyDescent="0.3">
      <c r="A400" s="1">
        <v>43884.704861111109</v>
      </c>
      <c r="B400" s="3">
        <v>43884</v>
      </c>
      <c r="C400" s="2">
        <v>0.70486111111111116</v>
      </c>
      <c r="D400" t="s">
        <v>1156</v>
      </c>
      <c r="E400" t="s">
        <v>531</v>
      </c>
      <c r="F400" t="str">
        <f>VLOOKUP(SiparişlerTablosu[[#This Row],[İşlem Kodu]],'[1]kod-kargo'!$A:$B,2,)</f>
        <v>Yurtiçi</v>
      </c>
      <c r="G400" t="s">
        <v>1449</v>
      </c>
      <c r="H400" t="s">
        <v>22</v>
      </c>
      <c r="I400" t="s">
        <v>18</v>
      </c>
      <c r="J400">
        <v>9</v>
      </c>
      <c r="K400">
        <f>INDEX([2]Ürün_Fiyatları!$A$2:$B$16,MATCH(SiparişlerTablosu[[#This Row],[Ürün]],[2]Ürün_Fiyatları!$B$1:$B$16,0),1)</f>
        <v>75</v>
      </c>
      <c r="L400">
        <f>SiparişlerTablosu[[#This Row],[Adet]]*SiparişlerTablosu[[#This Row],[Birim Fyat]]</f>
        <v>675</v>
      </c>
      <c r="M400" t="str">
        <f>IF(SiparişlerTablosu[[#This Row],[Toplam Tutar]]&gt;20000,"premium",IF(SiparişlerTablosu[[#This Row],[Toplam Tutar]]&gt;10000,"gold","silver"))</f>
        <v>silver</v>
      </c>
    </row>
    <row r="401" spans="1:13" x14ac:dyDescent="0.3">
      <c r="A401" s="1">
        <v>44052.492361111108</v>
      </c>
      <c r="B401" s="3">
        <v>44052</v>
      </c>
      <c r="C401" s="2">
        <v>0.49236111111111108</v>
      </c>
      <c r="D401" t="s">
        <v>10</v>
      </c>
      <c r="E401" t="s">
        <v>532</v>
      </c>
      <c r="F401" t="str">
        <f>VLOOKUP(SiparişlerTablosu[[#This Row],[İşlem Kodu]],'[1]kod-kargo'!$A:$B,2,)</f>
        <v>Yurtiçi</v>
      </c>
      <c r="G401" t="s">
        <v>533</v>
      </c>
      <c r="H401" t="s">
        <v>8</v>
      </c>
      <c r="I401" t="s">
        <v>36</v>
      </c>
      <c r="J401">
        <v>5</v>
      </c>
      <c r="K401">
        <f>INDEX([2]Ürün_Fiyatları!$A$2:$B$16,MATCH(SiparişlerTablosu[[#This Row],[Ürün]],[2]Ürün_Fiyatları!$B$1:$B$16,0),1)</f>
        <v>3520</v>
      </c>
      <c r="L401">
        <f>SiparişlerTablosu[[#This Row],[Adet]]*SiparişlerTablosu[[#This Row],[Birim Fyat]]</f>
        <v>17600</v>
      </c>
      <c r="M401" t="str">
        <f>IF(SiparişlerTablosu[[#This Row],[Toplam Tutar]]&gt;20000,"premium",IF(SiparişlerTablosu[[#This Row],[Toplam Tutar]]&gt;10000,"gold","silver"))</f>
        <v>gold</v>
      </c>
    </row>
    <row r="402" spans="1:13" x14ac:dyDescent="0.3">
      <c r="A402" s="1">
        <v>44150.916666666664</v>
      </c>
      <c r="B402" s="3">
        <v>44150</v>
      </c>
      <c r="C402" s="2">
        <v>0.91666666666666663</v>
      </c>
      <c r="D402" t="s">
        <v>1156</v>
      </c>
      <c r="E402" t="s">
        <v>534</v>
      </c>
      <c r="F402" t="str">
        <f>VLOOKUP(SiparişlerTablosu[[#This Row],[İşlem Kodu]],'[1]kod-kargo'!$A:$B,2,)</f>
        <v>PTT Kargo</v>
      </c>
      <c r="G402" t="s">
        <v>1450</v>
      </c>
      <c r="H402" t="s">
        <v>31</v>
      </c>
      <c r="I402" t="s">
        <v>26</v>
      </c>
      <c r="J402">
        <v>7</v>
      </c>
      <c r="K402">
        <f>INDEX([2]Ürün_Fiyatları!$A$2:$B$16,MATCH(SiparişlerTablosu[[#This Row],[Ürün]],[2]Ürün_Fiyatları!$B$1:$B$16,0),1)</f>
        <v>2400</v>
      </c>
      <c r="L402">
        <f>SiparişlerTablosu[[#This Row],[Adet]]*SiparişlerTablosu[[#This Row],[Birim Fyat]]</f>
        <v>16800</v>
      </c>
      <c r="M402" t="str">
        <f>IF(SiparişlerTablosu[[#This Row],[Toplam Tutar]]&gt;20000,"premium",IF(SiparişlerTablosu[[#This Row],[Toplam Tutar]]&gt;10000,"gold","silver"))</f>
        <v>gold</v>
      </c>
    </row>
    <row r="403" spans="1:13" x14ac:dyDescent="0.3">
      <c r="A403" s="1">
        <v>43958.925694444442</v>
      </c>
      <c r="B403" s="3">
        <v>43958</v>
      </c>
      <c r="C403" s="2">
        <v>0.92569444444444438</v>
      </c>
      <c r="D403" t="s">
        <v>1156</v>
      </c>
      <c r="E403" t="s">
        <v>535</v>
      </c>
      <c r="F403" t="str">
        <f>VLOOKUP(SiparişlerTablosu[[#This Row],[İşlem Kodu]],'[1]kod-kargo'!$A:$B,2,)</f>
        <v>MNG</v>
      </c>
      <c r="G403" t="s">
        <v>1451</v>
      </c>
      <c r="H403" t="s">
        <v>44</v>
      </c>
      <c r="I403" t="s">
        <v>26</v>
      </c>
      <c r="J403">
        <v>7</v>
      </c>
      <c r="K403">
        <f>INDEX([2]Ürün_Fiyatları!$A$2:$B$16,MATCH(SiparişlerTablosu[[#This Row],[Ürün]],[2]Ürün_Fiyatları!$B$1:$B$16,0),1)</f>
        <v>2400</v>
      </c>
      <c r="L403">
        <f>SiparişlerTablosu[[#This Row],[Adet]]*SiparişlerTablosu[[#This Row],[Birim Fyat]]</f>
        <v>16800</v>
      </c>
      <c r="M403" t="str">
        <f>IF(SiparişlerTablosu[[#This Row],[Toplam Tutar]]&gt;20000,"premium",IF(SiparişlerTablosu[[#This Row],[Toplam Tutar]]&gt;10000,"gold","silver"))</f>
        <v>gold</v>
      </c>
    </row>
    <row r="404" spans="1:13" x14ac:dyDescent="0.3">
      <c r="A404" s="1">
        <v>44046.892361111109</v>
      </c>
      <c r="B404" s="3">
        <v>44046</v>
      </c>
      <c r="C404" s="2">
        <v>0.89236111111111116</v>
      </c>
      <c r="D404" t="s">
        <v>14</v>
      </c>
      <c r="E404" t="s">
        <v>536</v>
      </c>
      <c r="F404" t="str">
        <f>VLOOKUP(SiparişlerTablosu[[#This Row],[İşlem Kodu]],'[1]kod-kargo'!$A:$B,2,)</f>
        <v>MNG</v>
      </c>
      <c r="G404" t="s">
        <v>537</v>
      </c>
      <c r="H404" t="s">
        <v>38</v>
      </c>
      <c r="I404" t="s">
        <v>1155</v>
      </c>
      <c r="J404">
        <v>5</v>
      </c>
      <c r="K404">
        <f>INDEX([2]Ürün_Fiyatları!$A$2:$B$16,MATCH(SiparişlerTablosu[[#This Row],[Ürün]],[2]Ürün_Fiyatları!$B$1:$B$16,0),1)</f>
        <v>620</v>
      </c>
      <c r="L404">
        <f>SiparişlerTablosu[[#This Row],[Adet]]*SiparişlerTablosu[[#This Row],[Birim Fyat]]</f>
        <v>3100</v>
      </c>
      <c r="M404" t="str">
        <f>IF(SiparişlerTablosu[[#This Row],[Toplam Tutar]]&gt;20000,"premium",IF(SiparişlerTablosu[[#This Row],[Toplam Tutar]]&gt;10000,"gold","silver"))</f>
        <v>silver</v>
      </c>
    </row>
    <row r="405" spans="1:13" x14ac:dyDescent="0.3">
      <c r="A405" s="1">
        <v>44173.732638888891</v>
      </c>
      <c r="B405" s="3">
        <v>44173</v>
      </c>
      <c r="C405" s="2">
        <v>0.73263888888888884</v>
      </c>
      <c r="D405" t="s">
        <v>1156</v>
      </c>
      <c r="E405" t="s">
        <v>538</v>
      </c>
      <c r="F405" t="str">
        <f>VLOOKUP(SiparişlerTablosu[[#This Row],[İşlem Kodu]],'[1]kod-kargo'!$A:$B,2,)</f>
        <v>PTT Kargo</v>
      </c>
      <c r="G405" t="s">
        <v>539</v>
      </c>
      <c r="H405" t="s">
        <v>42</v>
      </c>
      <c r="I405" t="s">
        <v>24</v>
      </c>
      <c r="J405">
        <v>9</v>
      </c>
      <c r="K405">
        <f>INDEX([2]Ürün_Fiyatları!$A$2:$B$16,MATCH(SiparişlerTablosu[[#This Row],[Ürün]],[2]Ürün_Fiyatları!$B$1:$B$16,0),1)</f>
        <v>950</v>
      </c>
      <c r="L405">
        <f>SiparişlerTablosu[[#This Row],[Adet]]*SiparişlerTablosu[[#This Row],[Birim Fyat]]</f>
        <v>8550</v>
      </c>
      <c r="M405" t="str">
        <f>IF(SiparişlerTablosu[[#This Row],[Toplam Tutar]]&gt;20000,"premium",IF(SiparişlerTablosu[[#This Row],[Toplam Tutar]]&gt;10000,"gold","silver"))</f>
        <v>silver</v>
      </c>
    </row>
    <row r="406" spans="1:13" x14ac:dyDescent="0.3">
      <c r="A406" s="1">
        <v>44162.582638888889</v>
      </c>
      <c r="B406" s="3">
        <v>44162</v>
      </c>
      <c r="C406" s="2">
        <v>0.58263888888888882</v>
      </c>
      <c r="D406" t="s">
        <v>1156</v>
      </c>
      <c r="E406" t="s">
        <v>540</v>
      </c>
      <c r="F406" t="str">
        <f>VLOOKUP(SiparişlerTablosu[[#This Row],[İşlem Kodu]],'[1]kod-kargo'!$A:$B,2,)</f>
        <v>MNG</v>
      </c>
      <c r="G406" t="s">
        <v>1452</v>
      </c>
      <c r="H406" t="s">
        <v>17</v>
      </c>
      <c r="I406" t="s">
        <v>39</v>
      </c>
      <c r="J406">
        <v>10</v>
      </c>
      <c r="K406">
        <f>INDEX([2]Ürün_Fiyatları!$A$2:$B$16,MATCH(SiparişlerTablosu[[#This Row],[Ürün]],[2]Ürün_Fiyatları!$B$1:$B$16,0),1)</f>
        <v>230</v>
      </c>
      <c r="L406">
        <f>SiparişlerTablosu[[#This Row],[Adet]]*SiparişlerTablosu[[#This Row],[Birim Fyat]]</f>
        <v>2300</v>
      </c>
      <c r="M406" t="str">
        <f>IF(SiparişlerTablosu[[#This Row],[Toplam Tutar]]&gt;20000,"premium",IF(SiparişlerTablosu[[#This Row],[Toplam Tutar]]&gt;10000,"gold","silver"))</f>
        <v>silver</v>
      </c>
    </row>
    <row r="407" spans="1:13" x14ac:dyDescent="0.3">
      <c r="A407" s="1">
        <v>44004.34652777778</v>
      </c>
      <c r="B407" s="3">
        <v>44004</v>
      </c>
      <c r="C407" s="2">
        <v>0.34652777777777777</v>
      </c>
      <c r="D407" t="s">
        <v>1156</v>
      </c>
      <c r="E407" t="s">
        <v>541</v>
      </c>
      <c r="F407" t="str">
        <f>VLOOKUP(SiparişlerTablosu[[#This Row],[İşlem Kodu]],'[1]kod-kargo'!$A:$B,2,)</f>
        <v>Yurtiçi</v>
      </c>
      <c r="G407" t="s">
        <v>1453</v>
      </c>
      <c r="H407" t="s">
        <v>1154</v>
      </c>
      <c r="I407" t="s">
        <v>26</v>
      </c>
      <c r="J407">
        <v>6</v>
      </c>
      <c r="K407">
        <f>INDEX([2]Ürün_Fiyatları!$A$2:$B$16,MATCH(SiparişlerTablosu[[#This Row],[Ürün]],[2]Ürün_Fiyatları!$B$1:$B$16,0),1)</f>
        <v>2400</v>
      </c>
      <c r="L407">
        <f>SiparişlerTablosu[[#This Row],[Adet]]*SiparişlerTablosu[[#This Row],[Birim Fyat]]</f>
        <v>14400</v>
      </c>
      <c r="M407" t="str">
        <f>IF(SiparişlerTablosu[[#This Row],[Toplam Tutar]]&gt;20000,"premium",IF(SiparişlerTablosu[[#This Row],[Toplam Tutar]]&gt;10000,"gold","silver"))</f>
        <v>gold</v>
      </c>
    </row>
    <row r="408" spans="1:13" x14ac:dyDescent="0.3">
      <c r="A408" s="1">
        <v>44175.699305555558</v>
      </c>
      <c r="B408" s="3">
        <v>44175</v>
      </c>
      <c r="C408" s="2">
        <v>0.69930555555555562</v>
      </c>
      <c r="D408" t="s">
        <v>1156</v>
      </c>
      <c r="E408" t="s">
        <v>542</v>
      </c>
      <c r="F408" t="str">
        <f>VLOOKUP(SiparişlerTablosu[[#This Row],[İşlem Kodu]],'[1]kod-kargo'!$A:$B,2,)</f>
        <v>Yurtiçi</v>
      </c>
      <c r="G408" t="s">
        <v>1454</v>
      </c>
      <c r="H408" t="s">
        <v>1154</v>
      </c>
      <c r="I408" t="s">
        <v>1155</v>
      </c>
      <c r="J408">
        <v>7</v>
      </c>
      <c r="K408">
        <f>INDEX([2]Ürün_Fiyatları!$A$2:$B$16,MATCH(SiparişlerTablosu[[#This Row],[Ürün]],[2]Ürün_Fiyatları!$B$1:$B$16,0),1)</f>
        <v>620</v>
      </c>
      <c r="L408">
        <f>SiparişlerTablosu[[#This Row],[Adet]]*SiparişlerTablosu[[#This Row],[Birim Fyat]]</f>
        <v>4340</v>
      </c>
      <c r="M408" t="str">
        <f>IF(SiparişlerTablosu[[#This Row],[Toplam Tutar]]&gt;20000,"premium",IF(SiparişlerTablosu[[#This Row],[Toplam Tutar]]&gt;10000,"gold","silver"))</f>
        <v>silver</v>
      </c>
    </row>
    <row r="409" spans="1:13" x14ac:dyDescent="0.3">
      <c r="A409" s="1">
        <v>44023.875694444447</v>
      </c>
      <c r="B409" s="3">
        <v>44023</v>
      </c>
      <c r="C409" s="2">
        <v>0.87569444444444444</v>
      </c>
      <c r="D409" t="s">
        <v>1156</v>
      </c>
      <c r="E409" t="s">
        <v>543</v>
      </c>
      <c r="F409" t="str">
        <f>VLOOKUP(SiparişlerTablosu[[#This Row],[İşlem Kodu]],'[1]kod-kargo'!$A:$B,2,)</f>
        <v>Yurtiçi</v>
      </c>
      <c r="G409" t="s">
        <v>544</v>
      </c>
      <c r="H409" t="s">
        <v>1154</v>
      </c>
      <c r="I409" t="s">
        <v>26</v>
      </c>
      <c r="J409">
        <v>10</v>
      </c>
      <c r="K409">
        <f>INDEX([2]Ürün_Fiyatları!$A$2:$B$16,MATCH(SiparişlerTablosu[[#This Row],[Ürün]],[2]Ürün_Fiyatları!$B$1:$B$16,0),1)</f>
        <v>2400</v>
      </c>
      <c r="L409">
        <f>SiparişlerTablosu[[#This Row],[Adet]]*SiparişlerTablosu[[#This Row],[Birim Fyat]]</f>
        <v>24000</v>
      </c>
      <c r="M409" t="str">
        <f>IF(SiparişlerTablosu[[#This Row],[Toplam Tutar]]&gt;20000,"premium",IF(SiparişlerTablosu[[#This Row],[Toplam Tutar]]&gt;10000,"gold","silver"))</f>
        <v>premium</v>
      </c>
    </row>
    <row r="410" spans="1:13" x14ac:dyDescent="0.3">
      <c r="A410" s="1">
        <v>44115.92083333333</v>
      </c>
      <c r="B410" s="3">
        <v>44115</v>
      </c>
      <c r="C410" s="2">
        <v>0.92083333333333339</v>
      </c>
      <c r="D410" t="s">
        <v>1156</v>
      </c>
      <c r="E410" t="s">
        <v>545</v>
      </c>
      <c r="F410" t="str">
        <f>VLOOKUP(SiparişlerTablosu[[#This Row],[İşlem Kodu]],'[1]kod-kargo'!$A:$B,2,)</f>
        <v>Yurtiçi</v>
      </c>
      <c r="G410" t="s">
        <v>1455</v>
      </c>
      <c r="H410" t="s">
        <v>17</v>
      </c>
      <c r="I410" t="s">
        <v>47</v>
      </c>
      <c r="J410">
        <v>8</v>
      </c>
      <c r="K410">
        <f>INDEX([2]Ürün_Fiyatları!$A$2:$B$16,MATCH(SiparişlerTablosu[[#This Row],[Ürün]],[2]Ürün_Fiyatları!$B$1:$B$16,0),1)</f>
        <v>5600</v>
      </c>
      <c r="L410">
        <f>SiparişlerTablosu[[#This Row],[Adet]]*SiparişlerTablosu[[#This Row],[Birim Fyat]]</f>
        <v>44800</v>
      </c>
      <c r="M410" t="str">
        <f>IF(SiparişlerTablosu[[#This Row],[Toplam Tutar]]&gt;20000,"premium",IF(SiparişlerTablosu[[#This Row],[Toplam Tutar]]&gt;10000,"gold","silver"))</f>
        <v>premium</v>
      </c>
    </row>
    <row r="411" spans="1:13" x14ac:dyDescent="0.3">
      <c r="A411" s="1">
        <v>43956.375694444447</v>
      </c>
      <c r="B411" s="3">
        <v>43956</v>
      </c>
      <c r="C411" s="2">
        <v>0.3756944444444445</v>
      </c>
      <c r="D411" t="s">
        <v>14</v>
      </c>
      <c r="E411" t="s">
        <v>546</v>
      </c>
      <c r="F411" t="str">
        <f>VLOOKUP(SiparişlerTablosu[[#This Row],[İşlem Kodu]],'[1]kod-kargo'!$A:$B,2,)</f>
        <v>MNG</v>
      </c>
      <c r="G411" t="s">
        <v>547</v>
      </c>
      <c r="H411" t="s">
        <v>38</v>
      </c>
      <c r="I411" t="s">
        <v>39</v>
      </c>
      <c r="J411">
        <v>8</v>
      </c>
      <c r="K411">
        <f>INDEX([2]Ürün_Fiyatları!$A$2:$B$16,MATCH(SiparişlerTablosu[[#This Row],[Ürün]],[2]Ürün_Fiyatları!$B$1:$B$16,0),1)</f>
        <v>230</v>
      </c>
      <c r="L411">
        <f>SiparişlerTablosu[[#This Row],[Adet]]*SiparişlerTablosu[[#This Row],[Birim Fyat]]</f>
        <v>1840</v>
      </c>
      <c r="M411" t="str">
        <f>IF(SiparişlerTablosu[[#This Row],[Toplam Tutar]]&gt;20000,"premium",IF(SiparişlerTablosu[[#This Row],[Toplam Tutar]]&gt;10000,"gold","silver"))</f>
        <v>silver</v>
      </c>
    </row>
    <row r="412" spans="1:13" x14ac:dyDescent="0.3">
      <c r="A412" s="1">
        <v>44007.491666666669</v>
      </c>
      <c r="B412" s="3">
        <v>44007</v>
      </c>
      <c r="C412" s="2">
        <v>0.4916666666666667</v>
      </c>
      <c r="D412" t="s">
        <v>1156</v>
      </c>
      <c r="E412" t="s">
        <v>548</v>
      </c>
      <c r="F412" t="str">
        <f>VLOOKUP(SiparişlerTablosu[[#This Row],[İşlem Kodu]],'[1]kod-kargo'!$A:$B,2,)</f>
        <v>PTT Kargo</v>
      </c>
      <c r="G412" t="s">
        <v>1456</v>
      </c>
      <c r="H412" t="s">
        <v>42</v>
      </c>
      <c r="I412" t="s">
        <v>45</v>
      </c>
      <c r="J412">
        <v>4</v>
      </c>
      <c r="K412">
        <f>INDEX([2]Ürün_Fiyatları!$A$2:$B$16,MATCH(SiparişlerTablosu[[#This Row],[Ürün]],[2]Ürün_Fiyatları!$B$1:$B$16,0),1)</f>
        <v>3650</v>
      </c>
      <c r="L412">
        <f>SiparişlerTablosu[[#This Row],[Adet]]*SiparişlerTablosu[[#This Row],[Birim Fyat]]</f>
        <v>14600</v>
      </c>
      <c r="M412" t="str">
        <f>IF(SiparişlerTablosu[[#This Row],[Toplam Tutar]]&gt;20000,"premium",IF(SiparişlerTablosu[[#This Row],[Toplam Tutar]]&gt;10000,"gold","silver"))</f>
        <v>gold</v>
      </c>
    </row>
    <row r="413" spans="1:13" x14ac:dyDescent="0.3">
      <c r="A413" s="1">
        <v>43840.677777777775</v>
      </c>
      <c r="B413" s="3">
        <v>43840</v>
      </c>
      <c r="C413" s="2">
        <v>0.6777777777777777</v>
      </c>
      <c r="D413" t="s">
        <v>14</v>
      </c>
      <c r="E413" t="s">
        <v>549</v>
      </c>
      <c r="F413" t="str">
        <f>VLOOKUP(SiparişlerTablosu[[#This Row],[İşlem Kodu]],'[1]kod-kargo'!$A:$B,2,)</f>
        <v>Yurtiçi</v>
      </c>
      <c r="G413" t="s">
        <v>1457</v>
      </c>
      <c r="H413" t="s">
        <v>44</v>
      </c>
      <c r="I413" t="s">
        <v>1155</v>
      </c>
      <c r="J413">
        <v>6</v>
      </c>
      <c r="K413">
        <f>INDEX([2]Ürün_Fiyatları!$A$2:$B$16,MATCH(SiparişlerTablosu[[#This Row],[Ürün]],[2]Ürün_Fiyatları!$B$1:$B$16,0),1)</f>
        <v>620</v>
      </c>
      <c r="L413">
        <f>SiparişlerTablosu[[#This Row],[Adet]]*SiparişlerTablosu[[#This Row],[Birim Fyat]]</f>
        <v>3720</v>
      </c>
      <c r="M413" t="str">
        <f>IF(SiparişlerTablosu[[#This Row],[Toplam Tutar]]&gt;20000,"premium",IF(SiparişlerTablosu[[#This Row],[Toplam Tutar]]&gt;10000,"gold","silver"))</f>
        <v>silver</v>
      </c>
    </row>
    <row r="414" spans="1:13" x14ac:dyDescent="0.3">
      <c r="A414" s="1">
        <v>43914.839583333334</v>
      </c>
      <c r="B414" s="3">
        <v>43914</v>
      </c>
      <c r="C414" s="2">
        <v>0.83958333333333324</v>
      </c>
      <c r="D414" t="s">
        <v>14</v>
      </c>
      <c r="E414" t="s">
        <v>550</v>
      </c>
      <c r="F414" t="str">
        <f>VLOOKUP(SiparişlerTablosu[[#This Row],[İşlem Kodu]],'[1]kod-kargo'!$A:$B,2,)</f>
        <v>Yurtiçi</v>
      </c>
      <c r="G414" t="s">
        <v>1458</v>
      </c>
      <c r="H414" t="s">
        <v>44</v>
      </c>
      <c r="I414" t="s">
        <v>26</v>
      </c>
      <c r="J414">
        <v>5</v>
      </c>
      <c r="K414">
        <f>INDEX([2]Ürün_Fiyatları!$A$2:$B$16,MATCH(SiparişlerTablosu[[#This Row],[Ürün]],[2]Ürün_Fiyatları!$B$1:$B$16,0),1)</f>
        <v>2400</v>
      </c>
      <c r="L414">
        <f>SiparişlerTablosu[[#This Row],[Adet]]*SiparişlerTablosu[[#This Row],[Birim Fyat]]</f>
        <v>12000</v>
      </c>
      <c r="M414" t="str">
        <f>IF(SiparişlerTablosu[[#This Row],[Toplam Tutar]]&gt;20000,"premium",IF(SiparişlerTablosu[[#This Row],[Toplam Tutar]]&gt;10000,"gold","silver"))</f>
        <v>gold</v>
      </c>
    </row>
    <row r="415" spans="1:13" x14ac:dyDescent="0.3">
      <c r="A415" s="1">
        <v>43862.931250000001</v>
      </c>
      <c r="B415" s="3">
        <v>43862</v>
      </c>
      <c r="C415" s="2">
        <v>0.93125000000000002</v>
      </c>
      <c r="D415" t="s">
        <v>1156</v>
      </c>
      <c r="E415" t="s">
        <v>551</v>
      </c>
      <c r="F415" t="str">
        <f>VLOOKUP(SiparişlerTablosu[[#This Row],[İşlem Kodu]],'[1]kod-kargo'!$A:$B,2,)</f>
        <v>PTT Kargo</v>
      </c>
      <c r="G415" t="s">
        <v>552</v>
      </c>
      <c r="H415" t="s">
        <v>38</v>
      </c>
      <c r="I415" t="s">
        <v>1155</v>
      </c>
      <c r="J415">
        <v>9</v>
      </c>
      <c r="K415">
        <f>INDEX([2]Ürün_Fiyatları!$A$2:$B$16,MATCH(SiparişlerTablosu[[#This Row],[Ürün]],[2]Ürün_Fiyatları!$B$1:$B$16,0),1)</f>
        <v>620</v>
      </c>
      <c r="L415">
        <f>SiparişlerTablosu[[#This Row],[Adet]]*SiparişlerTablosu[[#This Row],[Birim Fyat]]</f>
        <v>5580</v>
      </c>
      <c r="M415" t="str">
        <f>IF(SiparişlerTablosu[[#This Row],[Toplam Tutar]]&gt;20000,"premium",IF(SiparişlerTablosu[[#This Row],[Toplam Tutar]]&gt;10000,"gold","silver"))</f>
        <v>silver</v>
      </c>
    </row>
    <row r="416" spans="1:13" x14ac:dyDescent="0.3">
      <c r="A416" s="1">
        <v>43887.347222222219</v>
      </c>
      <c r="B416" s="3">
        <v>43887</v>
      </c>
      <c r="C416" s="2">
        <v>0.34722222222222227</v>
      </c>
      <c r="D416" t="s">
        <v>1156</v>
      </c>
      <c r="E416" t="s">
        <v>553</v>
      </c>
      <c r="F416" t="str">
        <f>VLOOKUP(SiparişlerTablosu[[#This Row],[İşlem Kodu]],'[1]kod-kargo'!$A:$B,2,)</f>
        <v>MNG</v>
      </c>
      <c r="G416" t="s">
        <v>182</v>
      </c>
      <c r="H416" t="s">
        <v>38</v>
      </c>
      <c r="I416" t="s">
        <v>1155</v>
      </c>
      <c r="J416">
        <v>8</v>
      </c>
      <c r="K416">
        <f>INDEX([2]Ürün_Fiyatları!$A$2:$B$16,MATCH(SiparişlerTablosu[[#This Row],[Ürün]],[2]Ürün_Fiyatları!$B$1:$B$16,0),1)</f>
        <v>620</v>
      </c>
      <c r="L416">
        <f>SiparişlerTablosu[[#This Row],[Adet]]*SiparişlerTablosu[[#This Row],[Birim Fyat]]</f>
        <v>4960</v>
      </c>
      <c r="M416" t="str">
        <f>IF(SiparişlerTablosu[[#This Row],[Toplam Tutar]]&gt;20000,"premium",IF(SiparişlerTablosu[[#This Row],[Toplam Tutar]]&gt;10000,"gold","silver"))</f>
        <v>silver</v>
      </c>
    </row>
    <row r="417" spans="1:13" x14ac:dyDescent="0.3">
      <c r="A417" s="1">
        <v>44131.674305555556</v>
      </c>
      <c r="B417" s="3">
        <v>44131</v>
      </c>
      <c r="C417" s="2">
        <v>0.6743055555555556</v>
      </c>
      <c r="D417" t="s">
        <v>10</v>
      </c>
      <c r="E417" t="s">
        <v>554</v>
      </c>
      <c r="F417" t="str">
        <f>VLOOKUP(SiparişlerTablosu[[#This Row],[İşlem Kodu]],'[1]kod-kargo'!$A:$B,2,)</f>
        <v>PTT Kargo</v>
      </c>
      <c r="G417" t="s">
        <v>555</v>
      </c>
      <c r="H417" t="s">
        <v>44</v>
      </c>
      <c r="I417" t="s">
        <v>13</v>
      </c>
      <c r="J417">
        <v>9</v>
      </c>
      <c r="K417">
        <f>INDEX([2]Ürün_Fiyatları!$A$2:$B$16,MATCH(SiparişlerTablosu[[#This Row],[Ürün]],[2]Ürün_Fiyatları!$B$1:$B$16,0),1)</f>
        <v>36</v>
      </c>
      <c r="L417">
        <f>SiparişlerTablosu[[#This Row],[Adet]]*SiparişlerTablosu[[#This Row],[Birim Fyat]]</f>
        <v>324</v>
      </c>
      <c r="M417" t="str">
        <f>IF(SiparişlerTablosu[[#This Row],[Toplam Tutar]]&gt;20000,"premium",IF(SiparişlerTablosu[[#This Row],[Toplam Tutar]]&gt;10000,"gold","silver"))</f>
        <v>silver</v>
      </c>
    </row>
    <row r="418" spans="1:13" x14ac:dyDescent="0.3">
      <c r="A418" s="1">
        <v>44108.452777777777</v>
      </c>
      <c r="B418" s="3">
        <v>44108</v>
      </c>
      <c r="C418" s="2">
        <v>0.45277777777777778</v>
      </c>
      <c r="D418" t="s">
        <v>1156</v>
      </c>
      <c r="E418" t="s">
        <v>556</v>
      </c>
      <c r="F418" t="str">
        <f>VLOOKUP(SiparişlerTablosu[[#This Row],[İşlem Kodu]],'[1]kod-kargo'!$A:$B,2,)</f>
        <v>PTT Kargo</v>
      </c>
      <c r="G418" t="s">
        <v>1459</v>
      </c>
      <c r="H418" t="s">
        <v>22</v>
      </c>
      <c r="I418" t="s">
        <v>39</v>
      </c>
      <c r="J418">
        <v>4</v>
      </c>
      <c r="K418">
        <f>INDEX([2]Ürün_Fiyatları!$A$2:$B$16,MATCH(SiparişlerTablosu[[#This Row],[Ürün]],[2]Ürün_Fiyatları!$B$1:$B$16,0),1)</f>
        <v>230</v>
      </c>
      <c r="L418">
        <f>SiparişlerTablosu[[#This Row],[Adet]]*SiparişlerTablosu[[#This Row],[Birim Fyat]]</f>
        <v>920</v>
      </c>
      <c r="M418" t="str">
        <f>IF(SiparişlerTablosu[[#This Row],[Toplam Tutar]]&gt;20000,"premium",IF(SiparişlerTablosu[[#This Row],[Toplam Tutar]]&gt;10000,"gold","silver"))</f>
        <v>silver</v>
      </c>
    </row>
    <row r="419" spans="1:13" x14ac:dyDescent="0.3">
      <c r="A419" s="1">
        <v>43887.832638888889</v>
      </c>
      <c r="B419" s="3">
        <v>43887</v>
      </c>
      <c r="C419" s="2">
        <v>0.83263888888888893</v>
      </c>
      <c r="D419" t="s">
        <v>1156</v>
      </c>
      <c r="E419" t="s">
        <v>557</v>
      </c>
      <c r="F419" t="str">
        <f>VLOOKUP(SiparişlerTablosu[[#This Row],[İşlem Kodu]],'[1]kod-kargo'!$A:$B,2,)</f>
        <v>MNG</v>
      </c>
      <c r="G419" t="s">
        <v>1460</v>
      </c>
      <c r="H419" t="s">
        <v>38</v>
      </c>
      <c r="I419" t="s">
        <v>45</v>
      </c>
      <c r="J419">
        <v>7</v>
      </c>
      <c r="K419">
        <f>INDEX([2]Ürün_Fiyatları!$A$2:$B$16,MATCH(SiparişlerTablosu[[#This Row],[Ürün]],[2]Ürün_Fiyatları!$B$1:$B$16,0),1)</f>
        <v>3650</v>
      </c>
      <c r="L419">
        <f>SiparişlerTablosu[[#This Row],[Adet]]*SiparişlerTablosu[[#This Row],[Birim Fyat]]</f>
        <v>25550</v>
      </c>
      <c r="M419" t="str">
        <f>IF(SiparişlerTablosu[[#This Row],[Toplam Tutar]]&gt;20000,"premium",IF(SiparişlerTablosu[[#This Row],[Toplam Tutar]]&gt;10000,"gold","silver"))</f>
        <v>premium</v>
      </c>
    </row>
    <row r="420" spans="1:13" x14ac:dyDescent="0.3">
      <c r="A420" s="1">
        <v>43892.450694444444</v>
      </c>
      <c r="B420" s="3">
        <v>43892</v>
      </c>
      <c r="C420" s="2">
        <v>0.45069444444444445</v>
      </c>
      <c r="D420" t="s">
        <v>14</v>
      </c>
      <c r="E420" t="s">
        <v>558</v>
      </c>
      <c r="F420" t="str">
        <f>VLOOKUP(SiparişlerTablosu[[#This Row],[İşlem Kodu]],'[1]kod-kargo'!$A:$B,2,)</f>
        <v>PTT Kargo</v>
      </c>
      <c r="G420" t="s">
        <v>1461</v>
      </c>
      <c r="H420" t="s">
        <v>22</v>
      </c>
      <c r="I420" t="s">
        <v>57</v>
      </c>
      <c r="J420">
        <v>6</v>
      </c>
      <c r="K420">
        <f>INDEX([2]Ürün_Fiyatları!$A$2:$B$16,MATCH(SiparişlerTablosu[[#This Row],[Ürün]],[2]Ürün_Fiyatları!$B$1:$B$16,0),1)</f>
        <v>645</v>
      </c>
      <c r="L420">
        <f>SiparişlerTablosu[[#This Row],[Adet]]*SiparişlerTablosu[[#This Row],[Birim Fyat]]</f>
        <v>3870</v>
      </c>
      <c r="M420" t="str">
        <f>IF(SiparişlerTablosu[[#This Row],[Toplam Tutar]]&gt;20000,"premium",IF(SiparişlerTablosu[[#This Row],[Toplam Tutar]]&gt;10000,"gold","silver"))</f>
        <v>silver</v>
      </c>
    </row>
    <row r="421" spans="1:13" x14ac:dyDescent="0.3">
      <c r="A421" s="1">
        <v>43849.341666666667</v>
      </c>
      <c r="B421" s="3">
        <v>43849</v>
      </c>
      <c r="C421" s="2">
        <v>0.34166666666666662</v>
      </c>
      <c r="D421" t="s">
        <v>10</v>
      </c>
      <c r="E421" t="s">
        <v>559</v>
      </c>
      <c r="F421" t="str">
        <f>VLOOKUP(SiparişlerTablosu[[#This Row],[İşlem Kodu]],'[1]kod-kargo'!$A:$B,2,)</f>
        <v>MNG</v>
      </c>
      <c r="G421" t="s">
        <v>1462</v>
      </c>
      <c r="H421" t="s">
        <v>31</v>
      </c>
      <c r="I421" t="s">
        <v>1155</v>
      </c>
      <c r="J421">
        <v>8</v>
      </c>
      <c r="K421">
        <f>INDEX([2]Ürün_Fiyatları!$A$2:$B$16,MATCH(SiparişlerTablosu[[#This Row],[Ürün]],[2]Ürün_Fiyatları!$B$1:$B$16,0),1)</f>
        <v>620</v>
      </c>
      <c r="L421">
        <f>SiparişlerTablosu[[#This Row],[Adet]]*SiparişlerTablosu[[#This Row],[Birim Fyat]]</f>
        <v>4960</v>
      </c>
      <c r="M421" t="str">
        <f>IF(SiparişlerTablosu[[#This Row],[Toplam Tutar]]&gt;20000,"premium",IF(SiparişlerTablosu[[#This Row],[Toplam Tutar]]&gt;10000,"gold","silver"))</f>
        <v>silver</v>
      </c>
    </row>
    <row r="422" spans="1:13" x14ac:dyDescent="0.3">
      <c r="A422" s="1">
        <v>43930.906944444447</v>
      </c>
      <c r="B422" s="3">
        <v>43930</v>
      </c>
      <c r="C422" s="2">
        <v>0.90694444444444444</v>
      </c>
      <c r="D422" t="s">
        <v>1156</v>
      </c>
      <c r="E422" t="s">
        <v>560</v>
      </c>
      <c r="F422" t="str">
        <f>VLOOKUP(SiparişlerTablosu[[#This Row],[İşlem Kodu]],'[1]kod-kargo'!$A:$B,2,)</f>
        <v>MNG</v>
      </c>
      <c r="G422" t="s">
        <v>1463</v>
      </c>
      <c r="H422" t="s">
        <v>8</v>
      </c>
      <c r="I422" t="s">
        <v>45</v>
      </c>
      <c r="J422">
        <v>8</v>
      </c>
      <c r="K422">
        <f>INDEX([2]Ürün_Fiyatları!$A$2:$B$16,MATCH(SiparişlerTablosu[[#This Row],[Ürün]],[2]Ürün_Fiyatları!$B$1:$B$16,0),1)</f>
        <v>3650</v>
      </c>
      <c r="L422">
        <f>SiparişlerTablosu[[#This Row],[Adet]]*SiparişlerTablosu[[#This Row],[Birim Fyat]]</f>
        <v>29200</v>
      </c>
      <c r="M422" t="str">
        <f>IF(SiparişlerTablosu[[#This Row],[Toplam Tutar]]&gt;20000,"premium",IF(SiparişlerTablosu[[#This Row],[Toplam Tutar]]&gt;10000,"gold","silver"))</f>
        <v>premium</v>
      </c>
    </row>
    <row r="423" spans="1:13" x14ac:dyDescent="0.3">
      <c r="A423" s="1">
        <v>44183.667361111111</v>
      </c>
      <c r="B423" s="3">
        <v>44183</v>
      </c>
      <c r="C423" s="2">
        <v>0.66736111111111107</v>
      </c>
      <c r="D423" t="s">
        <v>1156</v>
      </c>
      <c r="E423" t="s">
        <v>561</v>
      </c>
      <c r="F423" t="str">
        <f>VLOOKUP(SiparişlerTablosu[[#This Row],[İşlem Kodu]],'[1]kod-kargo'!$A:$B,2,)</f>
        <v>MNG</v>
      </c>
      <c r="G423" t="s">
        <v>1464</v>
      </c>
      <c r="H423" t="s">
        <v>8</v>
      </c>
      <c r="I423" t="s">
        <v>50</v>
      </c>
      <c r="J423">
        <v>5</v>
      </c>
      <c r="K423">
        <f>INDEX([2]Ürün_Fiyatları!$A$2:$B$16,MATCH(SiparişlerTablosu[[#This Row],[Ürün]],[2]Ürün_Fiyatları!$B$1:$B$16,0),1)</f>
        <v>1240</v>
      </c>
      <c r="L423">
        <f>SiparişlerTablosu[[#This Row],[Adet]]*SiparişlerTablosu[[#This Row],[Birim Fyat]]</f>
        <v>6200</v>
      </c>
      <c r="M423" t="str">
        <f>IF(SiparişlerTablosu[[#This Row],[Toplam Tutar]]&gt;20000,"premium",IF(SiparişlerTablosu[[#This Row],[Toplam Tutar]]&gt;10000,"gold","silver"))</f>
        <v>silver</v>
      </c>
    </row>
    <row r="424" spans="1:13" x14ac:dyDescent="0.3">
      <c r="A424" s="1">
        <v>44008.407638888886</v>
      </c>
      <c r="B424" s="3">
        <v>44008</v>
      </c>
      <c r="C424" s="2">
        <v>0.40763888888888888</v>
      </c>
      <c r="D424" t="s">
        <v>14</v>
      </c>
      <c r="E424" t="s">
        <v>562</v>
      </c>
      <c r="F424" t="str">
        <f>VLOOKUP(SiparişlerTablosu[[#This Row],[İşlem Kodu]],'[1]kod-kargo'!$A:$B,2,)</f>
        <v>Yurtiçi</v>
      </c>
      <c r="G424" t="s">
        <v>1465</v>
      </c>
      <c r="H424" t="s">
        <v>38</v>
      </c>
      <c r="I424" t="s">
        <v>13</v>
      </c>
      <c r="J424">
        <v>9</v>
      </c>
      <c r="K424">
        <f>INDEX([2]Ürün_Fiyatları!$A$2:$B$16,MATCH(SiparişlerTablosu[[#This Row],[Ürün]],[2]Ürün_Fiyatları!$B$1:$B$16,0),1)</f>
        <v>36</v>
      </c>
      <c r="L424">
        <f>SiparişlerTablosu[[#This Row],[Adet]]*SiparişlerTablosu[[#This Row],[Birim Fyat]]</f>
        <v>324</v>
      </c>
      <c r="M424" t="str">
        <f>IF(SiparişlerTablosu[[#This Row],[Toplam Tutar]]&gt;20000,"premium",IF(SiparişlerTablosu[[#This Row],[Toplam Tutar]]&gt;10000,"gold","silver"))</f>
        <v>silver</v>
      </c>
    </row>
    <row r="425" spans="1:13" x14ac:dyDescent="0.3">
      <c r="A425" s="1">
        <v>43913.496527777781</v>
      </c>
      <c r="B425" s="3">
        <v>43913</v>
      </c>
      <c r="C425" s="2">
        <v>0.49652777777777773</v>
      </c>
      <c r="D425" t="s">
        <v>1156</v>
      </c>
      <c r="E425" t="s">
        <v>563</v>
      </c>
      <c r="F425" t="str">
        <f>VLOOKUP(SiparişlerTablosu[[#This Row],[İşlem Kodu]],'[1]kod-kargo'!$A:$B,2,)</f>
        <v>Yurtiçi</v>
      </c>
      <c r="G425" t="s">
        <v>1466</v>
      </c>
      <c r="H425" t="s">
        <v>31</v>
      </c>
      <c r="I425" t="s">
        <v>13</v>
      </c>
      <c r="J425">
        <v>9</v>
      </c>
      <c r="K425">
        <f>INDEX([2]Ürün_Fiyatları!$A$2:$B$16,MATCH(SiparişlerTablosu[[#This Row],[Ürün]],[2]Ürün_Fiyatları!$B$1:$B$16,0),1)</f>
        <v>36</v>
      </c>
      <c r="L425">
        <f>SiparişlerTablosu[[#This Row],[Adet]]*SiparişlerTablosu[[#This Row],[Birim Fyat]]</f>
        <v>324</v>
      </c>
      <c r="M425" t="str">
        <f>IF(SiparişlerTablosu[[#This Row],[Toplam Tutar]]&gt;20000,"premium",IF(SiparişlerTablosu[[#This Row],[Toplam Tutar]]&gt;10000,"gold","silver"))</f>
        <v>silver</v>
      </c>
    </row>
    <row r="426" spans="1:13" x14ac:dyDescent="0.3">
      <c r="A426" s="1">
        <v>44006.459027777775</v>
      </c>
      <c r="B426" s="3">
        <v>44006</v>
      </c>
      <c r="C426" s="2">
        <v>0.45902777777777781</v>
      </c>
      <c r="D426" t="s">
        <v>1156</v>
      </c>
      <c r="E426" t="s">
        <v>564</v>
      </c>
      <c r="F426" t="str">
        <f>VLOOKUP(SiparişlerTablosu[[#This Row],[İşlem Kodu]],'[1]kod-kargo'!$A:$B,2,)</f>
        <v>PTT Kargo</v>
      </c>
      <c r="G426" t="s">
        <v>1467</v>
      </c>
      <c r="H426" t="s">
        <v>38</v>
      </c>
      <c r="I426" t="s">
        <v>13</v>
      </c>
      <c r="J426">
        <v>10</v>
      </c>
      <c r="K426">
        <f>INDEX([2]Ürün_Fiyatları!$A$2:$B$16,MATCH(SiparişlerTablosu[[#This Row],[Ürün]],[2]Ürün_Fiyatları!$B$1:$B$16,0),1)</f>
        <v>36</v>
      </c>
      <c r="L426">
        <f>SiparişlerTablosu[[#This Row],[Adet]]*SiparişlerTablosu[[#This Row],[Birim Fyat]]</f>
        <v>360</v>
      </c>
      <c r="M426" t="str">
        <f>IF(SiparişlerTablosu[[#This Row],[Toplam Tutar]]&gt;20000,"premium",IF(SiparişlerTablosu[[#This Row],[Toplam Tutar]]&gt;10000,"gold","silver"))</f>
        <v>silver</v>
      </c>
    </row>
    <row r="427" spans="1:13" x14ac:dyDescent="0.3">
      <c r="A427" s="1">
        <v>44053.361111111109</v>
      </c>
      <c r="B427" s="3">
        <v>44053</v>
      </c>
      <c r="C427" s="2">
        <v>0.3611111111111111</v>
      </c>
      <c r="D427" t="s">
        <v>1156</v>
      </c>
      <c r="E427" t="s">
        <v>565</v>
      </c>
      <c r="F427" t="str">
        <f>VLOOKUP(SiparişlerTablosu[[#This Row],[İşlem Kodu]],'[1]kod-kargo'!$A:$B,2,)</f>
        <v>Yurtiçi</v>
      </c>
      <c r="G427" t="s">
        <v>1468</v>
      </c>
      <c r="H427" t="s">
        <v>44</v>
      </c>
      <c r="I427" t="s">
        <v>18</v>
      </c>
      <c r="J427">
        <v>4</v>
      </c>
      <c r="K427">
        <f>INDEX([2]Ürün_Fiyatları!$A$2:$B$16,MATCH(SiparişlerTablosu[[#This Row],[Ürün]],[2]Ürün_Fiyatları!$B$1:$B$16,0),1)</f>
        <v>75</v>
      </c>
      <c r="L427">
        <f>SiparişlerTablosu[[#This Row],[Adet]]*SiparişlerTablosu[[#This Row],[Birim Fyat]]</f>
        <v>300</v>
      </c>
      <c r="M427" t="str">
        <f>IF(SiparişlerTablosu[[#This Row],[Toplam Tutar]]&gt;20000,"premium",IF(SiparişlerTablosu[[#This Row],[Toplam Tutar]]&gt;10000,"gold","silver"))</f>
        <v>silver</v>
      </c>
    </row>
    <row r="428" spans="1:13" x14ac:dyDescent="0.3">
      <c r="A428" s="1">
        <v>44021.853472222225</v>
      </c>
      <c r="B428" s="3">
        <v>44021</v>
      </c>
      <c r="C428" s="2">
        <v>0.8534722222222223</v>
      </c>
      <c r="D428" t="s">
        <v>1156</v>
      </c>
      <c r="E428" t="s">
        <v>566</v>
      </c>
      <c r="F428" t="str">
        <f>VLOOKUP(SiparişlerTablosu[[#This Row],[İşlem Kodu]],'[1]kod-kargo'!$A:$B,2,)</f>
        <v>MNG</v>
      </c>
      <c r="G428" t="s">
        <v>1469</v>
      </c>
      <c r="H428" t="s">
        <v>12</v>
      </c>
      <c r="I428" t="s">
        <v>9</v>
      </c>
      <c r="J428">
        <v>3</v>
      </c>
      <c r="K428">
        <f>INDEX([2]Ürün_Fiyatları!$A$2:$B$16,MATCH(SiparişlerTablosu[[#This Row],[Ürün]],[2]Ürün_Fiyatları!$B$1:$B$16,0),1)</f>
        <v>25</v>
      </c>
      <c r="L428">
        <f>SiparişlerTablosu[[#This Row],[Adet]]*SiparişlerTablosu[[#This Row],[Birim Fyat]]</f>
        <v>75</v>
      </c>
      <c r="M428" t="str">
        <f>IF(SiparişlerTablosu[[#This Row],[Toplam Tutar]]&gt;20000,"premium",IF(SiparişlerTablosu[[#This Row],[Toplam Tutar]]&gt;10000,"gold","silver"))</f>
        <v>silver</v>
      </c>
    </row>
    <row r="429" spans="1:13" x14ac:dyDescent="0.3">
      <c r="A429" s="1">
        <v>43956.606249999997</v>
      </c>
      <c r="B429" s="3">
        <v>43956</v>
      </c>
      <c r="C429" s="2">
        <v>0.60625000000000007</v>
      </c>
      <c r="D429" t="s">
        <v>1156</v>
      </c>
      <c r="E429" t="s">
        <v>567</v>
      </c>
      <c r="F429" t="str">
        <f>VLOOKUP(SiparişlerTablosu[[#This Row],[İşlem Kodu]],'[1]kod-kargo'!$A:$B,2,)</f>
        <v>MNG</v>
      </c>
      <c r="G429" t="s">
        <v>1470</v>
      </c>
      <c r="H429" t="s">
        <v>31</v>
      </c>
      <c r="I429" t="s">
        <v>67</v>
      </c>
      <c r="J429">
        <v>9</v>
      </c>
      <c r="K429">
        <f>INDEX([2]Ürün_Fiyatları!$A$2:$B$16,MATCH(SiparişlerTablosu[[#This Row],[Ürün]],[2]Ürün_Fiyatları!$B$1:$B$16,0),1)</f>
        <v>8740</v>
      </c>
      <c r="L429">
        <f>SiparişlerTablosu[[#This Row],[Adet]]*SiparişlerTablosu[[#This Row],[Birim Fyat]]</f>
        <v>78660</v>
      </c>
      <c r="M429" t="str">
        <f>IF(SiparişlerTablosu[[#This Row],[Toplam Tutar]]&gt;20000,"premium",IF(SiparişlerTablosu[[#This Row],[Toplam Tutar]]&gt;10000,"gold","silver"))</f>
        <v>premium</v>
      </c>
    </row>
    <row r="430" spans="1:13" x14ac:dyDescent="0.3">
      <c r="A430" s="1">
        <v>44179.432638888888</v>
      </c>
      <c r="B430" s="3">
        <v>44179</v>
      </c>
      <c r="C430" s="2">
        <v>0.43263888888888885</v>
      </c>
      <c r="D430" t="s">
        <v>10</v>
      </c>
      <c r="E430" t="s">
        <v>568</v>
      </c>
      <c r="F430" t="str">
        <f>VLOOKUP(SiparişlerTablosu[[#This Row],[İşlem Kodu]],'[1]kod-kargo'!$A:$B,2,)</f>
        <v>MNG</v>
      </c>
      <c r="G430" t="s">
        <v>1471</v>
      </c>
      <c r="H430" t="s">
        <v>42</v>
      </c>
      <c r="I430" t="s">
        <v>26</v>
      </c>
      <c r="J430">
        <v>5</v>
      </c>
      <c r="K430">
        <f>INDEX([2]Ürün_Fiyatları!$A$2:$B$16,MATCH(SiparişlerTablosu[[#This Row],[Ürün]],[2]Ürün_Fiyatları!$B$1:$B$16,0),1)</f>
        <v>2400</v>
      </c>
      <c r="L430">
        <f>SiparişlerTablosu[[#This Row],[Adet]]*SiparişlerTablosu[[#This Row],[Birim Fyat]]</f>
        <v>12000</v>
      </c>
      <c r="M430" t="str">
        <f>IF(SiparişlerTablosu[[#This Row],[Toplam Tutar]]&gt;20000,"premium",IF(SiparişlerTablosu[[#This Row],[Toplam Tutar]]&gt;10000,"gold","silver"))</f>
        <v>gold</v>
      </c>
    </row>
    <row r="431" spans="1:13" x14ac:dyDescent="0.3">
      <c r="A431" s="1">
        <v>43932.794444444444</v>
      </c>
      <c r="B431" s="3">
        <v>43932</v>
      </c>
      <c r="C431" s="2">
        <v>0.7944444444444444</v>
      </c>
      <c r="D431" t="s">
        <v>10</v>
      </c>
      <c r="E431" t="s">
        <v>569</v>
      </c>
      <c r="F431" t="str">
        <f>VLOOKUP(SiparişlerTablosu[[#This Row],[İşlem Kodu]],'[1]kod-kargo'!$A:$B,2,)</f>
        <v>MNG</v>
      </c>
      <c r="G431" t="s">
        <v>1472</v>
      </c>
      <c r="H431" t="s">
        <v>22</v>
      </c>
      <c r="I431" t="s">
        <v>1155</v>
      </c>
      <c r="J431">
        <v>10</v>
      </c>
      <c r="K431">
        <f>INDEX([2]Ürün_Fiyatları!$A$2:$B$16,MATCH(SiparişlerTablosu[[#This Row],[Ürün]],[2]Ürün_Fiyatları!$B$1:$B$16,0),1)</f>
        <v>620</v>
      </c>
      <c r="L431">
        <f>SiparişlerTablosu[[#This Row],[Adet]]*SiparişlerTablosu[[#This Row],[Birim Fyat]]</f>
        <v>6200</v>
      </c>
      <c r="M431" t="str">
        <f>IF(SiparişlerTablosu[[#This Row],[Toplam Tutar]]&gt;20000,"premium",IF(SiparişlerTablosu[[#This Row],[Toplam Tutar]]&gt;10000,"gold","silver"))</f>
        <v>silver</v>
      </c>
    </row>
    <row r="432" spans="1:13" x14ac:dyDescent="0.3">
      <c r="A432" s="1">
        <v>43918.595833333333</v>
      </c>
      <c r="B432" s="3">
        <v>43918</v>
      </c>
      <c r="C432" s="2">
        <v>0.59583333333333333</v>
      </c>
      <c r="D432" t="s">
        <v>10</v>
      </c>
      <c r="E432" t="s">
        <v>570</v>
      </c>
      <c r="F432" t="str">
        <f>VLOOKUP(SiparişlerTablosu[[#This Row],[İşlem Kodu]],'[1]kod-kargo'!$A:$B,2,)</f>
        <v>PTT Kargo</v>
      </c>
      <c r="G432" t="s">
        <v>571</v>
      </c>
      <c r="H432" t="s">
        <v>31</v>
      </c>
      <c r="I432" t="s">
        <v>45</v>
      </c>
      <c r="J432">
        <v>9</v>
      </c>
      <c r="K432">
        <f>INDEX([2]Ürün_Fiyatları!$A$2:$B$16,MATCH(SiparişlerTablosu[[#This Row],[Ürün]],[2]Ürün_Fiyatları!$B$1:$B$16,0),1)</f>
        <v>3650</v>
      </c>
      <c r="L432">
        <f>SiparişlerTablosu[[#This Row],[Adet]]*SiparişlerTablosu[[#This Row],[Birim Fyat]]</f>
        <v>32850</v>
      </c>
      <c r="M432" t="str">
        <f>IF(SiparişlerTablosu[[#This Row],[Toplam Tutar]]&gt;20000,"premium",IF(SiparişlerTablosu[[#This Row],[Toplam Tutar]]&gt;10000,"gold","silver"))</f>
        <v>premium</v>
      </c>
    </row>
    <row r="433" spans="1:13" x14ac:dyDescent="0.3">
      <c r="A433" s="1">
        <v>43887.422222222223</v>
      </c>
      <c r="B433" s="3">
        <v>43887</v>
      </c>
      <c r="C433" s="2">
        <v>0.42222222222222222</v>
      </c>
      <c r="D433" t="s">
        <v>10</v>
      </c>
      <c r="E433" t="s">
        <v>572</v>
      </c>
      <c r="F433" t="str">
        <f>VLOOKUP(SiparişlerTablosu[[#This Row],[İşlem Kodu]],'[1]kod-kargo'!$A:$B,2,)</f>
        <v>PTT Kargo</v>
      </c>
      <c r="G433" t="s">
        <v>1473</v>
      </c>
      <c r="H433" t="s">
        <v>17</v>
      </c>
      <c r="I433" t="s">
        <v>57</v>
      </c>
      <c r="J433">
        <v>6</v>
      </c>
      <c r="K433">
        <f>INDEX([2]Ürün_Fiyatları!$A$2:$B$16,MATCH(SiparişlerTablosu[[#This Row],[Ürün]],[2]Ürün_Fiyatları!$B$1:$B$16,0),1)</f>
        <v>645</v>
      </c>
      <c r="L433">
        <f>SiparişlerTablosu[[#This Row],[Adet]]*SiparişlerTablosu[[#This Row],[Birim Fyat]]</f>
        <v>3870</v>
      </c>
      <c r="M433" t="str">
        <f>IF(SiparişlerTablosu[[#This Row],[Toplam Tutar]]&gt;20000,"premium",IF(SiparişlerTablosu[[#This Row],[Toplam Tutar]]&gt;10000,"gold","silver"))</f>
        <v>silver</v>
      </c>
    </row>
    <row r="434" spans="1:13" x14ac:dyDescent="0.3">
      <c r="A434" s="1">
        <v>43991.359722222223</v>
      </c>
      <c r="B434" s="3">
        <v>43991</v>
      </c>
      <c r="C434" s="2">
        <v>0.35972222222222222</v>
      </c>
      <c r="D434" t="s">
        <v>1156</v>
      </c>
      <c r="E434" t="s">
        <v>573</v>
      </c>
      <c r="F434" t="str">
        <f>VLOOKUP(SiparişlerTablosu[[#This Row],[İşlem Kodu]],'[1]kod-kargo'!$A:$B,2,)</f>
        <v>Yurtiçi</v>
      </c>
      <c r="G434" t="s">
        <v>1474</v>
      </c>
      <c r="H434" t="s">
        <v>12</v>
      </c>
      <c r="I434" t="s">
        <v>26</v>
      </c>
      <c r="J434">
        <v>6</v>
      </c>
      <c r="K434">
        <f>INDEX([2]Ürün_Fiyatları!$A$2:$B$16,MATCH(SiparişlerTablosu[[#This Row],[Ürün]],[2]Ürün_Fiyatları!$B$1:$B$16,0),1)</f>
        <v>2400</v>
      </c>
      <c r="L434">
        <f>SiparişlerTablosu[[#This Row],[Adet]]*SiparişlerTablosu[[#This Row],[Birim Fyat]]</f>
        <v>14400</v>
      </c>
      <c r="M434" t="str">
        <f>IF(SiparişlerTablosu[[#This Row],[Toplam Tutar]]&gt;20000,"premium",IF(SiparişlerTablosu[[#This Row],[Toplam Tutar]]&gt;10000,"gold","silver"))</f>
        <v>gold</v>
      </c>
    </row>
    <row r="435" spans="1:13" x14ac:dyDescent="0.3">
      <c r="A435" s="1">
        <v>44107.588888888888</v>
      </c>
      <c r="B435" s="3">
        <v>44107</v>
      </c>
      <c r="C435" s="2">
        <v>0.58888888888888891</v>
      </c>
      <c r="D435" t="s">
        <v>14</v>
      </c>
      <c r="E435" t="s">
        <v>574</v>
      </c>
      <c r="F435" t="str">
        <f>VLOOKUP(SiparişlerTablosu[[#This Row],[İşlem Kodu]],'[1]kod-kargo'!$A:$B,2,)</f>
        <v>MNG</v>
      </c>
      <c r="G435" t="s">
        <v>1475</v>
      </c>
      <c r="H435" t="s">
        <v>22</v>
      </c>
      <c r="I435" t="s">
        <v>9</v>
      </c>
      <c r="J435">
        <v>6</v>
      </c>
      <c r="K435">
        <f>INDEX([2]Ürün_Fiyatları!$A$2:$B$16,MATCH(SiparişlerTablosu[[#This Row],[Ürün]],[2]Ürün_Fiyatları!$B$1:$B$16,0),1)</f>
        <v>25</v>
      </c>
      <c r="L435">
        <f>SiparişlerTablosu[[#This Row],[Adet]]*SiparişlerTablosu[[#This Row],[Birim Fyat]]</f>
        <v>150</v>
      </c>
      <c r="M435" t="str">
        <f>IF(SiparişlerTablosu[[#This Row],[Toplam Tutar]]&gt;20000,"premium",IF(SiparişlerTablosu[[#This Row],[Toplam Tutar]]&gt;10000,"gold","silver"))</f>
        <v>silver</v>
      </c>
    </row>
    <row r="436" spans="1:13" x14ac:dyDescent="0.3">
      <c r="A436" s="1">
        <v>44128.463194444441</v>
      </c>
      <c r="B436" s="3">
        <v>44128</v>
      </c>
      <c r="C436" s="2">
        <v>0.46319444444444446</v>
      </c>
      <c r="D436" t="s">
        <v>10</v>
      </c>
      <c r="E436" t="s">
        <v>575</v>
      </c>
      <c r="F436" t="str">
        <f>VLOOKUP(SiparişlerTablosu[[#This Row],[İşlem Kodu]],'[1]kod-kargo'!$A:$B,2,)</f>
        <v>MNG</v>
      </c>
      <c r="G436" t="s">
        <v>1476</v>
      </c>
      <c r="H436" t="s">
        <v>1154</v>
      </c>
      <c r="I436" t="s">
        <v>45</v>
      </c>
      <c r="J436">
        <v>8</v>
      </c>
      <c r="K436">
        <f>INDEX([2]Ürün_Fiyatları!$A$2:$B$16,MATCH(SiparişlerTablosu[[#This Row],[Ürün]],[2]Ürün_Fiyatları!$B$1:$B$16,0),1)</f>
        <v>3650</v>
      </c>
      <c r="L436">
        <f>SiparişlerTablosu[[#This Row],[Adet]]*SiparişlerTablosu[[#This Row],[Birim Fyat]]</f>
        <v>29200</v>
      </c>
      <c r="M436" t="str">
        <f>IF(SiparişlerTablosu[[#This Row],[Toplam Tutar]]&gt;20000,"premium",IF(SiparişlerTablosu[[#This Row],[Toplam Tutar]]&gt;10000,"gold","silver"))</f>
        <v>premium</v>
      </c>
    </row>
    <row r="437" spans="1:13" x14ac:dyDescent="0.3">
      <c r="A437" s="1">
        <v>44055.374305555553</v>
      </c>
      <c r="B437" s="3">
        <v>44055</v>
      </c>
      <c r="C437" s="2">
        <v>0.3743055555555555</v>
      </c>
      <c r="D437" t="s">
        <v>1156</v>
      </c>
      <c r="E437" t="s">
        <v>576</v>
      </c>
      <c r="F437" t="str">
        <f>VLOOKUP(SiparişlerTablosu[[#This Row],[İşlem Kodu]],'[1]kod-kargo'!$A:$B,2,)</f>
        <v>MNG</v>
      </c>
      <c r="G437" t="s">
        <v>1477</v>
      </c>
      <c r="H437" t="s">
        <v>22</v>
      </c>
      <c r="I437" t="s">
        <v>57</v>
      </c>
      <c r="J437">
        <v>9</v>
      </c>
      <c r="K437">
        <f>INDEX([2]Ürün_Fiyatları!$A$2:$B$16,MATCH(SiparişlerTablosu[[#This Row],[Ürün]],[2]Ürün_Fiyatları!$B$1:$B$16,0),1)</f>
        <v>645</v>
      </c>
      <c r="L437">
        <f>SiparişlerTablosu[[#This Row],[Adet]]*SiparişlerTablosu[[#This Row],[Birim Fyat]]</f>
        <v>5805</v>
      </c>
      <c r="M437" t="str">
        <f>IF(SiparişlerTablosu[[#This Row],[Toplam Tutar]]&gt;20000,"premium",IF(SiparişlerTablosu[[#This Row],[Toplam Tutar]]&gt;10000,"gold","silver"))</f>
        <v>silver</v>
      </c>
    </row>
    <row r="438" spans="1:13" x14ac:dyDescent="0.3">
      <c r="A438" s="1">
        <v>43958.734722222223</v>
      </c>
      <c r="B438" s="3">
        <v>43958</v>
      </c>
      <c r="C438" s="2">
        <v>0.73472222222222217</v>
      </c>
      <c r="D438" t="s">
        <v>14</v>
      </c>
      <c r="E438" t="s">
        <v>577</v>
      </c>
      <c r="F438" t="str">
        <f>VLOOKUP(SiparişlerTablosu[[#This Row],[İşlem Kodu]],'[1]kod-kargo'!$A:$B,2,)</f>
        <v>PTT Kargo</v>
      </c>
      <c r="G438" t="s">
        <v>1478</v>
      </c>
      <c r="H438" t="s">
        <v>17</v>
      </c>
      <c r="I438" t="s">
        <v>36</v>
      </c>
      <c r="J438">
        <v>7</v>
      </c>
      <c r="K438">
        <f>INDEX([2]Ürün_Fiyatları!$A$2:$B$16,MATCH(SiparişlerTablosu[[#This Row],[Ürün]],[2]Ürün_Fiyatları!$B$1:$B$16,0),1)</f>
        <v>3520</v>
      </c>
      <c r="L438">
        <f>SiparişlerTablosu[[#This Row],[Adet]]*SiparişlerTablosu[[#This Row],[Birim Fyat]]</f>
        <v>24640</v>
      </c>
      <c r="M438" t="str">
        <f>IF(SiparişlerTablosu[[#This Row],[Toplam Tutar]]&gt;20000,"premium",IF(SiparişlerTablosu[[#This Row],[Toplam Tutar]]&gt;10000,"gold","silver"))</f>
        <v>premium</v>
      </c>
    </row>
    <row r="439" spans="1:13" x14ac:dyDescent="0.3">
      <c r="A439" s="1">
        <v>44070.559027777781</v>
      </c>
      <c r="B439" s="3">
        <v>44070</v>
      </c>
      <c r="C439" s="2">
        <v>0.55902777777777779</v>
      </c>
      <c r="D439" t="s">
        <v>14</v>
      </c>
      <c r="E439" t="s">
        <v>578</v>
      </c>
      <c r="F439" t="str">
        <f>VLOOKUP(SiparişlerTablosu[[#This Row],[İşlem Kodu]],'[1]kod-kargo'!$A:$B,2,)</f>
        <v>Yurtiçi</v>
      </c>
      <c r="G439" t="s">
        <v>579</v>
      </c>
      <c r="H439" t="s">
        <v>42</v>
      </c>
      <c r="I439" t="s">
        <v>67</v>
      </c>
      <c r="J439">
        <v>7</v>
      </c>
      <c r="K439">
        <f>INDEX([2]Ürün_Fiyatları!$A$2:$B$16,MATCH(SiparişlerTablosu[[#This Row],[Ürün]],[2]Ürün_Fiyatları!$B$1:$B$16,0),1)</f>
        <v>8740</v>
      </c>
      <c r="L439">
        <f>SiparişlerTablosu[[#This Row],[Adet]]*SiparişlerTablosu[[#This Row],[Birim Fyat]]</f>
        <v>61180</v>
      </c>
      <c r="M439" t="str">
        <f>IF(SiparişlerTablosu[[#This Row],[Toplam Tutar]]&gt;20000,"premium",IF(SiparişlerTablosu[[#This Row],[Toplam Tutar]]&gt;10000,"gold","silver"))</f>
        <v>premium</v>
      </c>
    </row>
    <row r="440" spans="1:13" x14ac:dyDescent="0.3">
      <c r="A440" s="1">
        <v>43933.882638888892</v>
      </c>
      <c r="B440" s="3">
        <v>43933</v>
      </c>
      <c r="C440" s="2">
        <v>0.88263888888888886</v>
      </c>
      <c r="D440" t="s">
        <v>1156</v>
      </c>
      <c r="E440" t="s">
        <v>580</v>
      </c>
      <c r="F440" t="str">
        <f>VLOOKUP(SiparişlerTablosu[[#This Row],[İşlem Kodu]],'[1]kod-kargo'!$A:$B,2,)</f>
        <v>Yurtiçi</v>
      </c>
      <c r="G440" t="s">
        <v>1479</v>
      </c>
      <c r="H440" t="s">
        <v>31</v>
      </c>
      <c r="I440" t="s">
        <v>50</v>
      </c>
      <c r="J440">
        <v>7</v>
      </c>
      <c r="K440">
        <f>INDEX([2]Ürün_Fiyatları!$A$2:$B$16,MATCH(SiparişlerTablosu[[#This Row],[Ürün]],[2]Ürün_Fiyatları!$B$1:$B$16,0),1)</f>
        <v>1240</v>
      </c>
      <c r="L440">
        <f>SiparişlerTablosu[[#This Row],[Adet]]*SiparişlerTablosu[[#This Row],[Birim Fyat]]</f>
        <v>8680</v>
      </c>
      <c r="M440" t="str">
        <f>IF(SiparişlerTablosu[[#This Row],[Toplam Tutar]]&gt;20000,"premium",IF(SiparişlerTablosu[[#This Row],[Toplam Tutar]]&gt;10000,"gold","silver"))</f>
        <v>silver</v>
      </c>
    </row>
    <row r="441" spans="1:13" x14ac:dyDescent="0.3">
      <c r="A441" s="1">
        <v>44026.588194444441</v>
      </c>
      <c r="B441" s="3">
        <v>44026</v>
      </c>
      <c r="C441" s="2">
        <v>0.58819444444444446</v>
      </c>
      <c r="D441" t="s">
        <v>14</v>
      </c>
      <c r="E441" t="s">
        <v>581</v>
      </c>
      <c r="F441" t="str">
        <f>VLOOKUP(SiparişlerTablosu[[#This Row],[İşlem Kodu]],'[1]kod-kargo'!$A:$B,2,)</f>
        <v>PTT Kargo</v>
      </c>
      <c r="G441" t="s">
        <v>582</v>
      </c>
      <c r="H441" t="s">
        <v>8</v>
      </c>
      <c r="I441" t="s">
        <v>13</v>
      </c>
      <c r="J441">
        <v>6</v>
      </c>
      <c r="K441">
        <f>INDEX([2]Ürün_Fiyatları!$A$2:$B$16,MATCH(SiparişlerTablosu[[#This Row],[Ürün]],[2]Ürün_Fiyatları!$B$1:$B$16,0),1)</f>
        <v>36</v>
      </c>
      <c r="L441">
        <f>SiparişlerTablosu[[#This Row],[Adet]]*SiparişlerTablosu[[#This Row],[Birim Fyat]]</f>
        <v>216</v>
      </c>
      <c r="M441" t="str">
        <f>IF(SiparişlerTablosu[[#This Row],[Toplam Tutar]]&gt;20000,"premium",IF(SiparişlerTablosu[[#This Row],[Toplam Tutar]]&gt;10000,"gold","silver"))</f>
        <v>silver</v>
      </c>
    </row>
    <row r="442" spans="1:13" x14ac:dyDescent="0.3">
      <c r="A442" s="1">
        <v>43901.743750000001</v>
      </c>
      <c r="B442" s="3">
        <v>43901</v>
      </c>
      <c r="C442" s="2">
        <v>0.74375000000000002</v>
      </c>
      <c r="D442" t="s">
        <v>1156</v>
      </c>
      <c r="E442" t="s">
        <v>583</v>
      </c>
      <c r="F442" t="str">
        <f>VLOOKUP(SiparişlerTablosu[[#This Row],[İşlem Kodu]],'[1]kod-kargo'!$A:$B,2,)</f>
        <v>MNG</v>
      </c>
      <c r="G442" t="s">
        <v>1480</v>
      </c>
      <c r="H442" t="s">
        <v>1154</v>
      </c>
      <c r="I442" t="s">
        <v>26</v>
      </c>
      <c r="J442">
        <v>10</v>
      </c>
      <c r="K442">
        <f>INDEX([2]Ürün_Fiyatları!$A$2:$B$16,MATCH(SiparişlerTablosu[[#This Row],[Ürün]],[2]Ürün_Fiyatları!$B$1:$B$16,0),1)</f>
        <v>2400</v>
      </c>
      <c r="L442">
        <f>SiparişlerTablosu[[#This Row],[Adet]]*SiparişlerTablosu[[#This Row],[Birim Fyat]]</f>
        <v>24000</v>
      </c>
      <c r="M442" t="str">
        <f>IF(SiparişlerTablosu[[#This Row],[Toplam Tutar]]&gt;20000,"premium",IF(SiparişlerTablosu[[#This Row],[Toplam Tutar]]&gt;10000,"gold","silver"))</f>
        <v>premium</v>
      </c>
    </row>
    <row r="443" spans="1:13" x14ac:dyDescent="0.3">
      <c r="A443" s="1">
        <v>44114.645833333336</v>
      </c>
      <c r="B443" s="3">
        <v>44114</v>
      </c>
      <c r="C443" s="2">
        <v>0.64583333333333337</v>
      </c>
      <c r="D443" t="s">
        <v>92</v>
      </c>
      <c r="E443" t="s">
        <v>584</v>
      </c>
      <c r="F443" t="str">
        <f>VLOOKUP(SiparişlerTablosu[[#This Row],[İşlem Kodu]],'[1]kod-kargo'!$A:$B,2,)</f>
        <v>Yurtiçi</v>
      </c>
      <c r="G443" t="s">
        <v>1481</v>
      </c>
      <c r="H443" t="s">
        <v>1154</v>
      </c>
      <c r="I443" t="s">
        <v>39</v>
      </c>
      <c r="J443">
        <v>4</v>
      </c>
      <c r="K443">
        <f>INDEX([2]Ürün_Fiyatları!$A$2:$B$16,MATCH(SiparişlerTablosu[[#This Row],[Ürün]],[2]Ürün_Fiyatları!$B$1:$B$16,0),1)</f>
        <v>230</v>
      </c>
      <c r="L443">
        <f>SiparişlerTablosu[[#This Row],[Adet]]*SiparişlerTablosu[[#This Row],[Birim Fyat]]</f>
        <v>920</v>
      </c>
      <c r="M443" t="str">
        <f>IF(SiparişlerTablosu[[#This Row],[Toplam Tutar]]&gt;20000,"premium",IF(SiparişlerTablosu[[#This Row],[Toplam Tutar]]&gt;10000,"gold","silver"))</f>
        <v>silver</v>
      </c>
    </row>
    <row r="444" spans="1:13" x14ac:dyDescent="0.3">
      <c r="A444" s="1">
        <v>44181.826388888891</v>
      </c>
      <c r="B444" s="3">
        <v>44181</v>
      </c>
      <c r="C444" s="2">
        <v>0.82638888888888884</v>
      </c>
      <c r="D444" t="s">
        <v>1156</v>
      </c>
      <c r="E444" t="s">
        <v>585</v>
      </c>
      <c r="F444" t="str">
        <f>VLOOKUP(SiparişlerTablosu[[#This Row],[İşlem Kodu]],'[1]kod-kargo'!$A:$B,2,)</f>
        <v>Yurtiçi</v>
      </c>
      <c r="G444" t="s">
        <v>1482</v>
      </c>
      <c r="H444" t="s">
        <v>38</v>
      </c>
      <c r="I444" t="s">
        <v>24</v>
      </c>
      <c r="J444">
        <v>5</v>
      </c>
      <c r="K444">
        <f>INDEX([2]Ürün_Fiyatları!$A$2:$B$16,MATCH(SiparişlerTablosu[[#This Row],[Ürün]],[2]Ürün_Fiyatları!$B$1:$B$16,0),1)</f>
        <v>950</v>
      </c>
      <c r="L444">
        <f>SiparişlerTablosu[[#This Row],[Adet]]*SiparişlerTablosu[[#This Row],[Birim Fyat]]</f>
        <v>4750</v>
      </c>
      <c r="M444" t="str">
        <f>IF(SiparişlerTablosu[[#This Row],[Toplam Tutar]]&gt;20000,"premium",IF(SiparişlerTablosu[[#This Row],[Toplam Tutar]]&gt;10000,"gold","silver"))</f>
        <v>silver</v>
      </c>
    </row>
    <row r="445" spans="1:13" x14ac:dyDescent="0.3">
      <c r="A445" s="1">
        <v>44071.513888888891</v>
      </c>
      <c r="B445" s="3">
        <v>44071</v>
      </c>
      <c r="C445" s="2">
        <v>0.51388888888888895</v>
      </c>
      <c r="D445" t="s">
        <v>1156</v>
      </c>
      <c r="E445" t="s">
        <v>586</v>
      </c>
      <c r="F445" t="str">
        <f>VLOOKUP(SiparişlerTablosu[[#This Row],[İşlem Kodu]],'[1]kod-kargo'!$A:$B,2,)</f>
        <v>MNG</v>
      </c>
      <c r="G445" t="s">
        <v>587</v>
      </c>
      <c r="H445" t="s">
        <v>1154</v>
      </c>
      <c r="I445" t="s">
        <v>13</v>
      </c>
      <c r="J445">
        <v>4</v>
      </c>
      <c r="K445">
        <f>INDEX([2]Ürün_Fiyatları!$A$2:$B$16,MATCH(SiparişlerTablosu[[#This Row],[Ürün]],[2]Ürün_Fiyatları!$B$1:$B$16,0),1)</f>
        <v>36</v>
      </c>
      <c r="L445">
        <f>SiparişlerTablosu[[#This Row],[Adet]]*SiparişlerTablosu[[#This Row],[Birim Fyat]]</f>
        <v>144</v>
      </c>
      <c r="M445" t="str">
        <f>IF(SiparişlerTablosu[[#This Row],[Toplam Tutar]]&gt;20000,"premium",IF(SiparişlerTablosu[[#This Row],[Toplam Tutar]]&gt;10000,"gold","silver"))</f>
        <v>silver</v>
      </c>
    </row>
    <row r="446" spans="1:13" x14ac:dyDescent="0.3">
      <c r="A446" s="1">
        <v>44150.478472222225</v>
      </c>
      <c r="B446" s="3">
        <v>44150</v>
      </c>
      <c r="C446" s="2">
        <v>0.47847222222222219</v>
      </c>
      <c r="D446" t="s">
        <v>1156</v>
      </c>
      <c r="E446" t="s">
        <v>588</v>
      </c>
      <c r="F446" t="str">
        <f>VLOOKUP(SiparişlerTablosu[[#This Row],[İşlem Kodu]],'[1]kod-kargo'!$A:$B,2,)</f>
        <v>PTT Kargo</v>
      </c>
      <c r="G446" t="s">
        <v>1483</v>
      </c>
      <c r="H446" t="s">
        <v>17</v>
      </c>
      <c r="I446" t="s">
        <v>9</v>
      </c>
      <c r="J446">
        <v>5</v>
      </c>
      <c r="K446">
        <f>INDEX([2]Ürün_Fiyatları!$A$2:$B$16,MATCH(SiparişlerTablosu[[#This Row],[Ürün]],[2]Ürün_Fiyatları!$B$1:$B$16,0),1)</f>
        <v>25</v>
      </c>
      <c r="L446">
        <f>SiparişlerTablosu[[#This Row],[Adet]]*SiparişlerTablosu[[#This Row],[Birim Fyat]]</f>
        <v>125</v>
      </c>
      <c r="M446" t="str">
        <f>IF(SiparişlerTablosu[[#This Row],[Toplam Tutar]]&gt;20000,"premium",IF(SiparişlerTablosu[[#This Row],[Toplam Tutar]]&gt;10000,"gold","silver"))</f>
        <v>silver</v>
      </c>
    </row>
    <row r="447" spans="1:13" x14ac:dyDescent="0.3">
      <c r="A447" s="1">
        <v>44047.603472222225</v>
      </c>
      <c r="B447" s="3">
        <v>44047</v>
      </c>
      <c r="C447" s="2">
        <v>0.60347222222222219</v>
      </c>
      <c r="D447" t="s">
        <v>14</v>
      </c>
      <c r="E447" t="s">
        <v>589</v>
      </c>
      <c r="F447" t="str">
        <f>VLOOKUP(SiparişlerTablosu[[#This Row],[İşlem Kodu]],'[1]kod-kargo'!$A:$B,2,)</f>
        <v>MNG</v>
      </c>
      <c r="G447" t="s">
        <v>1484</v>
      </c>
      <c r="H447" t="s">
        <v>38</v>
      </c>
      <c r="I447" t="s">
        <v>26</v>
      </c>
      <c r="J447">
        <v>3</v>
      </c>
      <c r="K447">
        <f>INDEX([2]Ürün_Fiyatları!$A$2:$B$16,MATCH(SiparişlerTablosu[[#This Row],[Ürün]],[2]Ürün_Fiyatları!$B$1:$B$16,0),1)</f>
        <v>2400</v>
      </c>
      <c r="L447">
        <f>SiparişlerTablosu[[#This Row],[Adet]]*SiparişlerTablosu[[#This Row],[Birim Fyat]]</f>
        <v>7200</v>
      </c>
      <c r="M447" t="str">
        <f>IF(SiparişlerTablosu[[#This Row],[Toplam Tutar]]&gt;20000,"premium",IF(SiparişlerTablosu[[#This Row],[Toplam Tutar]]&gt;10000,"gold","silver"))</f>
        <v>silver</v>
      </c>
    </row>
    <row r="448" spans="1:13" x14ac:dyDescent="0.3">
      <c r="A448" s="1">
        <v>44089.931250000001</v>
      </c>
      <c r="B448" s="3">
        <v>44089</v>
      </c>
      <c r="C448" s="2">
        <v>0.93125000000000002</v>
      </c>
      <c r="D448" t="s">
        <v>1156</v>
      </c>
      <c r="E448" t="s">
        <v>590</v>
      </c>
      <c r="F448" t="str">
        <f>VLOOKUP(SiparişlerTablosu[[#This Row],[İşlem Kodu]],'[1]kod-kargo'!$A:$B,2,)</f>
        <v>MNG</v>
      </c>
      <c r="G448" t="s">
        <v>1485</v>
      </c>
      <c r="H448" t="s">
        <v>31</v>
      </c>
      <c r="I448" t="s">
        <v>9</v>
      </c>
      <c r="J448">
        <v>5</v>
      </c>
      <c r="K448">
        <f>INDEX([2]Ürün_Fiyatları!$A$2:$B$16,MATCH(SiparişlerTablosu[[#This Row],[Ürün]],[2]Ürün_Fiyatları!$B$1:$B$16,0),1)</f>
        <v>25</v>
      </c>
      <c r="L448">
        <f>SiparişlerTablosu[[#This Row],[Adet]]*SiparişlerTablosu[[#This Row],[Birim Fyat]]</f>
        <v>125</v>
      </c>
      <c r="M448" t="str">
        <f>IF(SiparişlerTablosu[[#This Row],[Toplam Tutar]]&gt;20000,"premium",IF(SiparişlerTablosu[[#This Row],[Toplam Tutar]]&gt;10000,"gold","silver"))</f>
        <v>silver</v>
      </c>
    </row>
    <row r="449" spans="1:13" x14ac:dyDescent="0.3">
      <c r="A449" s="1">
        <v>44100.839583333334</v>
      </c>
      <c r="B449" s="3">
        <v>44100</v>
      </c>
      <c r="C449" s="2">
        <v>0.83958333333333324</v>
      </c>
      <c r="D449" t="s">
        <v>1156</v>
      </c>
      <c r="E449" t="s">
        <v>591</v>
      </c>
      <c r="F449" t="str">
        <f>VLOOKUP(SiparişlerTablosu[[#This Row],[İşlem Kodu]],'[1]kod-kargo'!$A:$B,2,)</f>
        <v>MNG</v>
      </c>
      <c r="G449" t="s">
        <v>1486</v>
      </c>
      <c r="H449" t="s">
        <v>12</v>
      </c>
      <c r="I449" t="s">
        <v>47</v>
      </c>
      <c r="J449">
        <v>4</v>
      </c>
      <c r="K449">
        <f>INDEX([2]Ürün_Fiyatları!$A$2:$B$16,MATCH(SiparişlerTablosu[[#This Row],[Ürün]],[2]Ürün_Fiyatları!$B$1:$B$16,0),1)</f>
        <v>5600</v>
      </c>
      <c r="L449">
        <f>SiparişlerTablosu[[#This Row],[Adet]]*SiparişlerTablosu[[#This Row],[Birim Fyat]]</f>
        <v>22400</v>
      </c>
      <c r="M449" t="str">
        <f>IF(SiparişlerTablosu[[#This Row],[Toplam Tutar]]&gt;20000,"premium",IF(SiparişlerTablosu[[#This Row],[Toplam Tutar]]&gt;10000,"gold","silver"))</f>
        <v>premium</v>
      </c>
    </row>
    <row r="450" spans="1:13" x14ac:dyDescent="0.3">
      <c r="A450" s="1">
        <v>43834.486111111109</v>
      </c>
      <c r="B450" s="3">
        <v>43834</v>
      </c>
      <c r="C450" s="2">
        <v>0.4861111111111111</v>
      </c>
      <c r="D450" t="s">
        <v>14</v>
      </c>
      <c r="E450" t="s">
        <v>592</v>
      </c>
      <c r="F450" t="str">
        <f>VLOOKUP(SiparişlerTablosu[[#This Row],[İşlem Kodu]],'[1]kod-kargo'!$A:$B,2,)</f>
        <v>Yurtiçi</v>
      </c>
      <c r="G450" t="s">
        <v>1487</v>
      </c>
      <c r="H450" t="s">
        <v>38</v>
      </c>
      <c r="I450" t="s">
        <v>50</v>
      </c>
      <c r="J450">
        <v>10</v>
      </c>
      <c r="K450">
        <f>INDEX([2]Ürün_Fiyatları!$A$2:$B$16,MATCH(SiparişlerTablosu[[#This Row],[Ürün]],[2]Ürün_Fiyatları!$B$1:$B$16,0),1)</f>
        <v>1240</v>
      </c>
      <c r="L450">
        <f>SiparişlerTablosu[[#This Row],[Adet]]*SiparişlerTablosu[[#This Row],[Birim Fyat]]</f>
        <v>12400</v>
      </c>
      <c r="M450" t="str">
        <f>IF(SiparişlerTablosu[[#This Row],[Toplam Tutar]]&gt;20000,"premium",IF(SiparişlerTablosu[[#This Row],[Toplam Tutar]]&gt;10000,"gold","silver"))</f>
        <v>gold</v>
      </c>
    </row>
    <row r="451" spans="1:13" x14ac:dyDescent="0.3">
      <c r="A451" s="1">
        <v>44107.82916666667</v>
      </c>
      <c r="B451" s="3">
        <v>44107</v>
      </c>
      <c r="C451" s="2">
        <v>0.82916666666666661</v>
      </c>
      <c r="D451" t="s">
        <v>10</v>
      </c>
      <c r="E451" t="s">
        <v>593</v>
      </c>
      <c r="F451" t="str">
        <f>VLOOKUP(SiparişlerTablosu[[#This Row],[İşlem Kodu]],'[1]kod-kargo'!$A:$B,2,)</f>
        <v>MNG</v>
      </c>
      <c r="G451" t="s">
        <v>1488</v>
      </c>
      <c r="H451" t="s">
        <v>22</v>
      </c>
      <c r="I451" t="s">
        <v>18</v>
      </c>
      <c r="J451">
        <v>7</v>
      </c>
      <c r="K451">
        <f>INDEX([2]Ürün_Fiyatları!$A$2:$B$16,MATCH(SiparişlerTablosu[[#This Row],[Ürün]],[2]Ürün_Fiyatları!$B$1:$B$16,0),1)</f>
        <v>75</v>
      </c>
      <c r="L451">
        <f>SiparişlerTablosu[[#This Row],[Adet]]*SiparişlerTablosu[[#This Row],[Birim Fyat]]</f>
        <v>525</v>
      </c>
      <c r="M451" t="str">
        <f>IF(SiparişlerTablosu[[#This Row],[Toplam Tutar]]&gt;20000,"premium",IF(SiparişlerTablosu[[#This Row],[Toplam Tutar]]&gt;10000,"gold","silver"))</f>
        <v>silver</v>
      </c>
    </row>
    <row r="452" spans="1:13" x14ac:dyDescent="0.3">
      <c r="A452" s="1">
        <v>43880.902083333334</v>
      </c>
      <c r="B452" s="3">
        <v>43880</v>
      </c>
      <c r="C452" s="2">
        <v>0.90208333333333324</v>
      </c>
      <c r="D452" t="s">
        <v>1156</v>
      </c>
      <c r="E452" t="s">
        <v>594</v>
      </c>
      <c r="F452" t="str">
        <f>VLOOKUP(SiparişlerTablosu[[#This Row],[İşlem Kodu]],'[1]kod-kargo'!$A:$B,2,)</f>
        <v>MNG</v>
      </c>
      <c r="G452" t="s">
        <v>595</v>
      </c>
      <c r="H452" t="s">
        <v>44</v>
      </c>
      <c r="I452" t="s">
        <v>47</v>
      </c>
      <c r="J452">
        <v>8</v>
      </c>
      <c r="K452">
        <f>INDEX([2]Ürün_Fiyatları!$A$2:$B$16,MATCH(SiparişlerTablosu[[#This Row],[Ürün]],[2]Ürün_Fiyatları!$B$1:$B$16,0),1)</f>
        <v>5600</v>
      </c>
      <c r="L452">
        <f>SiparişlerTablosu[[#This Row],[Adet]]*SiparişlerTablosu[[#This Row],[Birim Fyat]]</f>
        <v>44800</v>
      </c>
      <c r="M452" t="str">
        <f>IF(SiparişlerTablosu[[#This Row],[Toplam Tutar]]&gt;20000,"premium",IF(SiparişlerTablosu[[#This Row],[Toplam Tutar]]&gt;10000,"gold","silver"))</f>
        <v>premium</v>
      </c>
    </row>
    <row r="453" spans="1:13" x14ac:dyDescent="0.3">
      <c r="A453" s="1">
        <v>44149.797222222223</v>
      </c>
      <c r="B453" s="3">
        <v>44149</v>
      </c>
      <c r="C453" s="2">
        <v>0.79722222222222217</v>
      </c>
      <c r="D453" t="s">
        <v>14</v>
      </c>
      <c r="E453" t="s">
        <v>596</v>
      </c>
      <c r="F453" t="str">
        <f>VLOOKUP(SiparişlerTablosu[[#This Row],[İşlem Kodu]],'[1]kod-kargo'!$A:$B,2,)</f>
        <v>PTT Kargo</v>
      </c>
      <c r="G453" t="s">
        <v>1489</v>
      </c>
      <c r="H453" t="s">
        <v>8</v>
      </c>
      <c r="I453" t="s">
        <v>26</v>
      </c>
      <c r="J453">
        <v>10</v>
      </c>
      <c r="K453">
        <f>INDEX([2]Ürün_Fiyatları!$A$2:$B$16,MATCH(SiparişlerTablosu[[#This Row],[Ürün]],[2]Ürün_Fiyatları!$B$1:$B$16,0),1)</f>
        <v>2400</v>
      </c>
      <c r="L453">
        <f>SiparişlerTablosu[[#This Row],[Adet]]*SiparişlerTablosu[[#This Row],[Birim Fyat]]</f>
        <v>24000</v>
      </c>
      <c r="M453" t="str">
        <f>IF(SiparişlerTablosu[[#This Row],[Toplam Tutar]]&gt;20000,"premium",IF(SiparişlerTablosu[[#This Row],[Toplam Tutar]]&gt;10000,"gold","silver"))</f>
        <v>premium</v>
      </c>
    </row>
    <row r="454" spans="1:13" x14ac:dyDescent="0.3">
      <c r="A454" s="1">
        <v>44096.904166666667</v>
      </c>
      <c r="B454" s="3">
        <v>44096</v>
      </c>
      <c r="C454" s="2">
        <v>0.90416666666666667</v>
      </c>
      <c r="D454" t="s">
        <v>14</v>
      </c>
      <c r="E454" t="s">
        <v>597</v>
      </c>
      <c r="F454" t="str">
        <f>VLOOKUP(SiparişlerTablosu[[#This Row],[İşlem Kodu]],'[1]kod-kargo'!$A:$B,2,)</f>
        <v>MNG</v>
      </c>
      <c r="G454" t="s">
        <v>1490</v>
      </c>
      <c r="H454" t="s">
        <v>1154</v>
      </c>
      <c r="I454" t="s">
        <v>1155</v>
      </c>
      <c r="J454">
        <v>5</v>
      </c>
      <c r="K454">
        <f>INDEX([2]Ürün_Fiyatları!$A$2:$B$16,MATCH(SiparişlerTablosu[[#This Row],[Ürün]],[2]Ürün_Fiyatları!$B$1:$B$16,0),1)</f>
        <v>620</v>
      </c>
      <c r="L454">
        <f>SiparişlerTablosu[[#This Row],[Adet]]*SiparişlerTablosu[[#This Row],[Birim Fyat]]</f>
        <v>3100</v>
      </c>
      <c r="M454" t="str">
        <f>IF(SiparişlerTablosu[[#This Row],[Toplam Tutar]]&gt;20000,"premium",IF(SiparişlerTablosu[[#This Row],[Toplam Tutar]]&gt;10000,"gold","silver"))</f>
        <v>silver</v>
      </c>
    </row>
    <row r="455" spans="1:13" x14ac:dyDescent="0.3">
      <c r="A455" s="1">
        <v>43901.472222222219</v>
      </c>
      <c r="B455" s="3">
        <v>43901</v>
      </c>
      <c r="C455" s="2">
        <v>0.47222222222222227</v>
      </c>
      <c r="D455" t="s">
        <v>1156</v>
      </c>
      <c r="E455" t="s">
        <v>598</v>
      </c>
      <c r="F455" t="str">
        <f>VLOOKUP(SiparişlerTablosu[[#This Row],[İşlem Kodu]],'[1]kod-kargo'!$A:$B,2,)</f>
        <v>MNG</v>
      </c>
      <c r="G455" t="s">
        <v>1259</v>
      </c>
      <c r="H455" t="s">
        <v>44</v>
      </c>
      <c r="I455" t="s">
        <v>50</v>
      </c>
      <c r="J455">
        <v>6</v>
      </c>
      <c r="K455">
        <f>INDEX([2]Ürün_Fiyatları!$A$2:$B$16,MATCH(SiparişlerTablosu[[#This Row],[Ürün]],[2]Ürün_Fiyatları!$B$1:$B$16,0),1)</f>
        <v>1240</v>
      </c>
      <c r="L455">
        <f>SiparişlerTablosu[[#This Row],[Adet]]*SiparişlerTablosu[[#This Row],[Birim Fyat]]</f>
        <v>7440</v>
      </c>
      <c r="M455" t="str">
        <f>IF(SiparişlerTablosu[[#This Row],[Toplam Tutar]]&gt;20000,"premium",IF(SiparişlerTablosu[[#This Row],[Toplam Tutar]]&gt;10000,"gold","silver"))</f>
        <v>silver</v>
      </c>
    </row>
    <row r="456" spans="1:13" x14ac:dyDescent="0.3">
      <c r="A456" s="1">
        <v>44132.34375</v>
      </c>
      <c r="B456" s="3">
        <v>44132</v>
      </c>
      <c r="C456" s="2">
        <v>0.34375</v>
      </c>
      <c r="D456" t="s">
        <v>1156</v>
      </c>
      <c r="E456" t="s">
        <v>599</v>
      </c>
      <c r="F456" t="str">
        <f>VLOOKUP(SiparişlerTablosu[[#This Row],[İşlem Kodu]],'[1]kod-kargo'!$A:$B,2,)</f>
        <v>MNG</v>
      </c>
      <c r="G456" t="s">
        <v>1491</v>
      </c>
      <c r="H456" t="s">
        <v>31</v>
      </c>
      <c r="I456" t="s">
        <v>36</v>
      </c>
      <c r="J456">
        <v>10</v>
      </c>
      <c r="K456">
        <f>INDEX([2]Ürün_Fiyatları!$A$2:$B$16,MATCH(SiparişlerTablosu[[#This Row],[Ürün]],[2]Ürün_Fiyatları!$B$1:$B$16,0),1)</f>
        <v>3520</v>
      </c>
      <c r="L456">
        <f>SiparişlerTablosu[[#This Row],[Adet]]*SiparişlerTablosu[[#This Row],[Birim Fyat]]</f>
        <v>35200</v>
      </c>
      <c r="M456" t="str">
        <f>IF(SiparişlerTablosu[[#This Row],[Toplam Tutar]]&gt;20000,"premium",IF(SiparişlerTablosu[[#This Row],[Toplam Tutar]]&gt;10000,"gold","silver"))</f>
        <v>premium</v>
      </c>
    </row>
    <row r="457" spans="1:13" x14ac:dyDescent="0.3">
      <c r="A457" s="1">
        <v>44026.854861111111</v>
      </c>
      <c r="B457" s="3">
        <v>44026</v>
      </c>
      <c r="C457" s="2">
        <v>0.85486111111111107</v>
      </c>
      <c r="D457" t="s">
        <v>14</v>
      </c>
      <c r="E457" t="s">
        <v>600</v>
      </c>
      <c r="F457" t="str">
        <f>VLOOKUP(SiparişlerTablosu[[#This Row],[İşlem Kodu]],'[1]kod-kargo'!$A:$B,2,)</f>
        <v>Yurtiçi</v>
      </c>
      <c r="G457" t="s">
        <v>1492</v>
      </c>
      <c r="H457" t="s">
        <v>31</v>
      </c>
      <c r="I457" t="s">
        <v>67</v>
      </c>
      <c r="J457">
        <v>10</v>
      </c>
      <c r="K457">
        <f>INDEX([2]Ürün_Fiyatları!$A$2:$B$16,MATCH(SiparişlerTablosu[[#This Row],[Ürün]],[2]Ürün_Fiyatları!$B$1:$B$16,0),1)</f>
        <v>8740</v>
      </c>
      <c r="L457">
        <f>SiparişlerTablosu[[#This Row],[Adet]]*SiparişlerTablosu[[#This Row],[Birim Fyat]]</f>
        <v>87400</v>
      </c>
      <c r="M457" t="str">
        <f>IF(SiparişlerTablosu[[#This Row],[Toplam Tutar]]&gt;20000,"premium",IF(SiparişlerTablosu[[#This Row],[Toplam Tutar]]&gt;10000,"gold","silver"))</f>
        <v>premium</v>
      </c>
    </row>
    <row r="458" spans="1:13" x14ac:dyDescent="0.3">
      <c r="A458" s="1">
        <v>44005.604861111111</v>
      </c>
      <c r="B458" s="3">
        <v>44005</v>
      </c>
      <c r="C458" s="2">
        <v>0.60486111111111118</v>
      </c>
      <c r="D458" t="s">
        <v>1156</v>
      </c>
      <c r="E458" t="s">
        <v>601</v>
      </c>
      <c r="F458" t="str">
        <f>VLOOKUP(SiparişlerTablosu[[#This Row],[İşlem Kodu]],'[1]kod-kargo'!$A:$B,2,)</f>
        <v>MNG</v>
      </c>
      <c r="G458" t="s">
        <v>602</v>
      </c>
      <c r="H458" t="s">
        <v>12</v>
      </c>
      <c r="I458" t="s">
        <v>50</v>
      </c>
      <c r="J458">
        <v>7</v>
      </c>
      <c r="K458">
        <f>INDEX([2]Ürün_Fiyatları!$A$2:$B$16,MATCH(SiparişlerTablosu[[#This Row],[Ürün]],[2]Ürün_Fiyatları!$B$1:$B$16,0),1)</f>
        <v>1240</v>
      </c>
      <c r="L458">
        <f>SiparişlerTablosu[[#This Row],[Adet]]*SiparişlerTablosu[[#This Row],[Birim Fyat]]</f>
        <v>8680</v>
      </c>
      <c r="M458" t="str">
        <f>IF(SiparişlerTablosu[[#This Row],[Toplam Tutar]]&gt;20000,"premium",IF(SiparişlerTablosu[[#This Row],[Toplam Tutar]]&gt;10000,"gold","silver"))</f>
        <v>silver</v>
      </c>
    </row>
    <row r="459" spans="1:13" x14ac:dyDescent="0.3">
      <c r="A459" s="1">
        <v>44044.745833333334</v>
      </c>
      <c r="B459" s="3">
        <v>44044</v>
      </c>
      <c r="C459" s="2">
        <v>0.74583333333333324</v>
      </c>
      <c r="D459" t="s">
        <v>1156</v>
      </c>
      <c r="E459" t="s">
        <v>603</v>
      </c>
      <c r="F459" t="str">
        <f>VLOOKUP(SiparişlerTablosu[[#This Row],[İşlem Kodu]],'[1]kod-kargo'!$A:$B,2,)</f>
        <v>MNG</v>
      </c>
      <c r="G459" t="s">
        <v>1493</v>
      </c>
      <c r="H459" t="s">
        <v>38</v>
      </c>
      <c r="I459" t="s">
        <v>1155</v>
      </c>
      <c r="J459">
        <v>10</v>
      </c>
      <c r="K459">
        <f>INDEX([2]Ürün_Fiyatları!$A$2:$B$16,MATCH(SiparişlerTablosu[[#This Row],[Ürün]],[2]Ürün_Fiyatları!$B$1:$B$16,0),1)</f>
        <v>620</v>
      </c>
      <c r="L459">
        <f>SiparişlerTablosu[[#This Row],[Adet]]*SiparişlerTablosu[[#This Row],[Birim Fyat]]</f>
        <v>6200</v>
      </c>
      <c r="M459" t="str">
        <f>IF(SiparişlerTablosu[[#This Row],[Toplam Tutar]]&gt;20000,"premium",IF(SiparişlerTablosu[[#This Row],[Toplam Tutar]]&gt;10000,"gold","silver"))</f>
        <v>silver</v>
      </c>
    </row>
    <row r="460" spans="1:13" x14ac:dyDescent="0.3">
      <c r="A460" s="1">
        <v>43949.844444444447</v>
      </c>
      <c r="B460" s="3">
        <v>43949</v>
      </c>
      <c r="C460" s="2">
        <v>0.84444444444444444</v>
      </c>
      <c r="D460" t="s">
        <v>1156</v>
      </c>
      <c r="E460" t="s">
        <v>604</v>
      </c>
      <c r="F460" t="str">
        <f>VLOOKUP(SiparişlerTablosu[[#This Row],[İşlem Kodu]],'[1]kod-kargo'!$A:$B,2,)</f>
        <v>MNG</v>
      </c>
      <c r="G460" t="s">
        <v>1494</v>
      </c>
      <c r="H460" t="s">
        <v>44</v>
      </c>
      <c r="I460" t="s">
        <v>13</v>
      </c>
      <c r="J460">
        <v>10</v>
      </c>
      <c r="K460">
        <f>INDEX([2]Ürün_Fiyatları!$A$2:$B$16,MATCH(SiparişlerTablosu[[#This Row],[Ürün]],[2]Ürün_Fiyatları!$B$1:$B$16,0),1)</f>
        <v>36</v>
      </c>
      <c r="L460">
        <f>SiparişlerTablosu[[#This Row],[Adet]]*SiparişlerTablosu[[#This Row],[Birim Fyat]]</f>
        <v>360</v>
      </c>
      <c r="M460" t="str">
        <f>IF(SiparişlerTablosu[[#This Row],[Toplam Tutar]]&gt;20000,"premium",IF(SiparişlerTablosu[[#This Row],[Toplam Tutar]]&gt;10000,"gold","silver"))</f>
        <v>silver</v>
      </c>
    </row>
    <row r="461" spans="1:13" x14ac:dyDescent="0.3">
      <c r="A461" s="1">
        <v>43974.899305555555</v>
      </c>
      <c r="B461" s="3">
        <v>43974</v>
      </c>
      <c r="C461" s="2">
        <v>0.89930555555555547</v>
      </c>
      <c r="D461" t="s">
        <v>14</v>
      </c>
      <c r="E461" t="s">
        <v>605</v>
      </c>
      <c r="F461" t="str">
        <f>VLOOKUP(SiparişlerTablosu[[#This Row],[İşlem Kodu]],'[1]kod-kargo'!$A:$B,2,)</f>
        <v>PTT Kargo</v>
      </c>
      <c r="G461" t="s">
        <v>1495</v>
      </c>
      <c r="H461" t="s">
        <v>22</v>
      </c>
      <c r="I461" t="s">
        <v>50</v>
      </c>
      <c r="J461">
        <v>5</v>
      </c>
      <c r="K461">
        <f>INDEX([2]Ürün_Fiyatları!$A$2:$B$16,MATCH(SiparişlerTablosu[[#This Row],[Ürün]],[2]Ürün_Fiyatları!$B$1:$B$16,0),1)</f>
        <v>1240</v>
      </c>
      <c r="L461">
        <f>SiparişlerTablosu[[#This Row],[Adet]]*SiparişlerTablosu[[#This Row],[Birim Fyat]]</f>
        <v>6200</v>
      </c>
      <c r="M461" t="str">
        <f>IF(SiparişlerTablosu[[#This Row],[Toplam Tutar]]&gt;20000,"premium",IF(SiparişlerTablosu[[#This Row],[Toplam Tutar]]&gt;10000,"gold","silver"))</f>
        <v>silver</v>
      </c>
    </row>
    <row r="462" spans="1:13" x14ac:dyDescent="0.3">
      <c r="A462" s="1">
        <v>44148.714583333334</v>
      </c>
      <c r="B462" s="3">
        <v>44148</v>
      </c>
      <c r="C462" s="2">
        <v>0.71458333333333324</v>
      </c>
      <c r="D462" t="s">
        <v>10</v>
      </c>
      <c r="E462" t="s">
        <v>606</v>
      </c>
      <c r="F462" t="str">
        <f>VLOOKUP(SiparişlerTablosu[[#This Row],[İşlem Kodu]],'[1]kod-kargo'!$A:$B,2,)</f>
        <v>PTT Kargo</v>
      </c>
      <c r="G462" t="s">
        <v>607</v>
      </c>
      <c r="H462" t="s">
        <v>12</v>
      </c>
      <c r="I462" t="s">
        <v>39</v>
      </c>
      <c r="J462">
        <v>9</v>
      </c>
      <c r="K462">
        <f>INDEX([2]Ürün_Fiyatları!$A$2:$B$16,MATCH(SiparişlerTablosu[[#This Row],[Ürün]],[2]Ürün_Fiyatları!$B$1:$B$16,0),1)</f>
        <v>230</v>
      </c>
      <c r="L462">
        <f>SiparişlerTablosu[[#This Row],[Adet]]*SiparişlerTablosu[[#This Row],[Birim Fyat]]</f>
        <v>2070</v>
      </c>
      <c r="M462" t="str">
        <f>IF(SiparişlerTablosu[[#This Row],[Toplam Tutar]]&gt;20000,"premium",IF(SiparişlerTablosu[[#This Row],[Toplam Tutar]]&gt;10000,"gold","silver"))</f>
        <v>silver</v>
      </c>
    </row>
    <row r="463" spans="1:13" x14ac:dyDescent="0.3">
      <c r="A463" s="1">
        <v>43925.541666666664</v>
      </c>
      <c r="B463" s="3">
        <v>43925</v>
      </c>
      <c r="C463" s="2">
        <v>0.54166666666666663</v>
      </c>
      <c r="D463" t="s">
        <v>1156</v>
      </c>
      <c r="E463" t="s">
        <v>608</v>
      </c>
      <c r="F463" t="str">
        <f>VLOOKUP(SiparişlerTablosu[[#This Row],[İşlem Kodu]],'[1]kod-kargo'!$A:$B,2,)</f>
        <v>Yurtiçi</v>
      </c>
      <c r="G463" t="s">
        <v>1496</v>
      </c>
      <c r="H463" t="s">
        <v>44</v>
      </c>
      <c r="I463" t="s">
        <v>45</v>
      </c>
      <c r="J463">
        <v>3</v>
      </c>
      <c r="K463">
        <f>INDEX([2]Ürün_Fiyatları!$A$2:$B$16,MATCH(SiparişlerTablosu[[#This Row],[Ürün]],[2]Ürün_Fiyatları!$B$1:$B$16,0),1)</f>
        <v>3650</v>
      </c>
      <c r="L463">
        <f>SiparişlerTablosu[[#This Row],[Adet]]*SiparişlerTablosu[[#This Row],[Birim Fyat]]</f>
        <v>10950</v>
      </c>
      <c r="M463" t="str">
        <f>IF(SiparişlerTablosu[[#This Row],[Toplam Tutar]]&gt;20000,"premium",IF(SiparişlerTablosu[[#This Row],[Toplam Tutar]]&gt;10000,"gold","silver"))</f>
        <v>gold</v>
      </c>
    </row>
    <row r="464" spans="1:13" x14ac:dyDescent="0.3">
      <c r="A464" s="1">
        <v>43953.646527777775</v>
      </c>
      <c r="B464" s="3">
        <v>43953</v>
      </c>
      <c r="C464" s="2">
        <v>0.64652777777777781</v>
      </c>
      <c r="D464" t="s">
        <v>10</v>
      </c>
      <c r="E464" t="s">
        <v>609</v>
      </c>
      <c r="F464" t="str">
        <f>VLOOKUP(SiparişlerTablosu[[#This Row],[İşlem Kodu]],'[1]kod-kargo'!$A:$B,2,)</f>
        <v>MNG</v>
      </c>
      <c r="G464" t="s">
        <v>1497</v>
      </c>
      <c r="H464" t="s">
        <v>22</v>
      </c>
      <c r="I464" t="s">
        <v>45</v>
      </c>
      <c r="J464">
        <v>8</v>
      </c>
      <c r="K464">
        <f>INDEX([2]Ürün_Fiyatları!$A$2:$B$16,MATCH(SiparişlerTablosu[[#This Row],[Ürün]],[2]Ürün_Fiyatları!$B$1:$B$16,0),1)</f>
        <v>3650</v>
      </c>
      <c r="L464">
        <f>SiparişlerTablosu[[#This Row],[Adet]]*SiparişlerTablosu[[#This Row],[Birim Fyat]]</f>
        <v>29200</v>
      </c>
      <c r="M464" t="str">
        <f>IF(SiparişlerTablosu[[#This Row],[Toplam Tutar]]&gt;20000,"premium",IF(SiparişlerTablosu[[#This Row],[Toplam Tutar]]&gt;10000,"gold","silver"))</f>
        <v>premium</v>
      </c>
    </row>
    <row r="465" spans="1:13" x14ac:dyDescent="0.3">
      <c r="A465" s="1">
        <v>43992.394444444442</v>
      </c>
      <c r="B465" s="3">
        <v>43992</v>
      </c>
      <c r="C465" s="2">
        <v>0.39444444444444443</v>
      </c>
      <c r="D465" t="s">
        <v>14</v>
      </c>
      <c r="E465" t="s">
        <v>610</v>
      </c>
      <c r="F465" t="str">
        <f>VLOOKUP(SiparişlerTablosu[[#This Row],[İşlem Kodu]],'[1]kod-kargo'!$A:$B,2,)</f>
        <v>PTT Kargo</v>
      </c>
      <c r="G465" t="s">
        <v>611</v>
      </c>
      <c r="H465" t="s">
        <v>12</v>
      </c>
      <c r="I465" t="s">
        <v>45</v>
      </c>
      <c r="J465">
        <v>7</v>
      </c>
      <c r="K465">
        <f>INDEX([2]Ürün_Fiyatları!$A$2:$B$16,MATCH(SiparişlerTablosu[[#This Row],[Ürün]],[2]Ürün_Fiyatları!$B$1:$B$16,0),1)</f>
        <v>3650</v>
      </c>
      <c r="L465">
        <f>SiparişlerTablosu[[#This Row],[Adet]]*SiparişlerTablosu[[#This Row],[Birim Fyat]]</f>
        <v>25550</v>
      </c>
      <c r="M465" t="str">
        <f>IF(SiparişlerTablosu[[#This Row],[Toplam Tutar]]&gt;20000,"premium",IF(SiparişlerTablosu[[#This Row],[Toplam Tutar]]&gt;10000,"gold","silver"))</f>
        <v>premium</v>
      </c>
    </row>
    <row r="466" spans="1:13" x14ac:dyDescent="0.3">
      <c r="A466" s="1">
        <v>44045.928472222222</v>
      </c>
      <c r="B466" s="3">
        <v>44045</v>
      </c>
      <c r="C466" s="2">
        <v>0.92847222222222225</v>
      </c>
      <c r="D466" t="s">
        <v>14</v>
      </c>
      <c r="E466" t="s">
        <v>612</v>
      </c>
      <c r="F466" t="str">
        <f>VLOOKUP(SiparişlerTablosu[[#This Row],[İşlem Kodu]],'[1]kod-kargo'!$A:$B,2,)</f>
        <v>Yurtiçi</v>
      </c>
      <c r="G466" t="s">
        <v>1498</v>
      </c>
      <c r="H466" t="s">
        <v>44</v>
      </c>
      <c r="I466" t="s">
        <v>67</v>
      </c>
      <c r="J466">
        <v>7</v>
      </c>
      <c r="K466">
        <f>INDEX([2]Ürün_Fiyatları!$A$2:$B$16,MATCH(SiparişlerTablosu[[#This Row],[Ürün]],[2]Ürün_Fiyatları!$B$1:$B$16,0),1)</f>
        <v>8740</v>
      </c>
      <c r="L466">
        <f>SiparişlerTablosu[[#This Row],[Adet]]*SiparişlerTablosu[[#This Row],[Birim Fyat]]</f>
        <v>61180</v>
      </c>
      <c r="M466" t="str">
        <f>IF(SiparişlerTablosu[[#This Row],[Toplam Tutar]]&gt;20000,"premium",IF(SiparişlerTablosu[[#This Row],[Toplam Tutar]]&gt;10000,"gold","silver"))</f>
        <v>premium</v>
      </c>
    </row>
    <row r="467" spans="1:13" x14ac:dyDescent="0.3">
      <c r="A467" s="1">
        <v>44097.783333333333</v>
      </c>
      <c r="B467" s="3">
        <v>44097</v>
      </c>
      <c r="C467" s="2">
        <v>0.78333333333333333</v>
      </c>
      <c r="D467" t="s">
        <v>1156</v>
      </c>
      <c r="E467" t="s">
        <v>613</v>
      </c>
      <c r="F467" t="str">
        <f>VLOOKUP(SiparişlerTablosu[[#This Row],[İşlem Kodu]],'[1]kod-kargo'!$A:$B,2,)</f>
        <v>MNG</v>
      </c>
      <c r="G467" t="s">
        <v>1499</v>
      </c>
      <c r="H467" t="s">
        <v>12</v>
      </c>
      <c r="I467" t="s">
        <v>57</v>
      </c>
      <c r="J467">
        <v>6</v>
      </c>
      <c r="K467">
        <f>INDEX([2]Ürün_Fiyatları!$A$2:$B$16,MATCH(SiparişlerTablosu[[#This Row],[Ürün]],[2]Ürün_Fiyatları!$B$1:$B$16,0),1)</f>
        <v>645</v>
      </c>
      <c r="L467">
        <f>SiparişlerTablosu[[#This Row],[Adet]]*SiparişlerTablosu[[#This Row],[Birim Fyat]]</f>
        <v>3870</v>
      </c>
      <c r="M467" t="str">
        <f>IF(SiparişlerTablosu[[#This Row],[Toplam Tutar]]&gt;20000,"premium",IF(SiparişlerTablosu[[#This Row],[Toplam Tutar]]&gt;10000,"gold","silver"))</f>
        <v>silver</v>
      </c>
    </row>
    <row r="468" spans="1:13" x14ac:dyDescent="0.3">
      <c r="A468" s="1">
        <v>44155.855555555558</v>
      </c>
      <c r="B468" s="3">
        <v>44155</v>
      </c>
      <c r="C468" s="2">
        <v>0.85555555555555562</v>
      </c>
      <c r="D468" t="s">
        <v>14</v>
      </c>
      <c r="E468" t="s">
        <v>614</v>
      </c>
      <c r="F468" t="str">
        <f>VLOOKUP(SiparişlerTablosu[[#This Row],[İşlem Kodu]],'[1]kod-kargo'!$A:$B,2,)</f>
        <v>Yurtiçi</v>
      </c>
      <c r="G468" t="s">
        <v>1500</v>
      </c>
      <c r="H468" t="s">
        <v>38</v>
      </c>
      <c r="I468" t="s">
        <v>24</v>
      </c>
      <c r="J468">
        <v>7</v>
      </c>
      <c r="K468">
        <f>INDEX([2]Ürün_Fiyatları!$A$2:$B$16,MATCH(SiparişlerTablosu[[#This Row],[Ürün]],[2]Ürün_Fiyatları!$B$1:$B$16,0),1)</f>
        <v>950</v>
      </c>
      <c r="L468">
        <f>SiparişlerTablosu[[#This Row],[Adet]]*SiparişlerTablosu[[#This Row],[Birim Fyat]]</f>
        <v>6650</v>
      </c>
      <c r="M468" t="str">
        <f>IF(SiparişlerTablosu[[#This Row],[Toplam Tutar]]&gt;20000,"premium",IF(SiparişlerTablosu[[#This Row],[Toplam Tutar]]&gt;10000,"gold","silver"))</f>
        <v>silver</v>
      </c>
    </row>
    <row r="469" spans="1:13" x14ac:dyDescent="0.3">
      <c r="A469" s="1">
        <v>44127.738194444442</v>
      </c>
      <c r="B469" s="3">
        <v>44127</v>
      </c>
      <c r="C469" s="2">
        <v>0.73819444444444438</v>
      </c>
      <c r="D469" t="s">
        <v>1156</v>
      </c>
      <c r="E469" t="s">
        <v>615</v>
      </c>
      <c r="F469" t="str">
        <f>VLOOKUP(SiparişlerTablosu[[#This Row],[İşlem Kodu]],'[1]kod-kargo'!$A:$B,2,)</f>
        <v>PTT Kargo</v>
      </c>
      <c r="G469" t="s">
        <v>1501</v>
      </c>
      <c r="H469" t="s">
        <v>22</v>
      </c>
      <c r="I469" t="s">
        <v>36</v>
      </c>
      <c r="J469">
        <v>9</v>
      </c>
      <c r="K469">
        <f>INDEX([2]Ürün_Fiyatları!$A$2:$B$16,MATCH(SiparişlerTablosu[[#This Row],[Ürün]],[2]Ürün_Fiyatları!$B$1:$B$16,0),1)</f>
        <v>3520</v>
      </c>
      <c r="L469">
        <f>SiparişlerTablosu[[#This Row],[Adet]]*SiparişlerTablosu[[#This Row],[Birim Fyat]]</f>
        <v>31680</v>
      </c>
      <c r="M469" t="str">
        <f>IF(SiparişlerTablosu[[#This Row],[Toplam Tutar]]&gt;20000,"premium",IF(SiparişlerTablosu[[#This Row],[Toplam Tutar]]&gt;10000,"gold","silver"))</f>
        <v>premium</v>
      </c>
    </row>
    <row r="470" spans="1:13" x14ac:dyDescent="0.3">
      <c r="A470" s="1">
        <v>44080.498611111114</v>
      </c>
      <c r="B470" s="3">
        <v>44080</v>
      </c>
      <c r="C470" s="2">
        <v>0.49861111111111112</v>
      </c>
      <c r="D470" t="s">
        <v>1156</v>
      </c>
      <c r="E470" t="s">
        <v>616</v>
      </c>
      <c r="F470" t="str">
        <f>VLOOKUP(SiparişlerTablosu[[#This Row],[İşlem Kodu]],'[1]kod-kargo'!$A:$B,2,)</f>
        <v>Yurtiçi</v>
      </c>
      <c r="G470" t="s">
        <v>1502</v>
      </c>
      <c r="H470" t="s">
        <v>12</v>
      </c>
      <c r="I470" t="s">
        <v>9</v>
      </c>
      <c r="J470">
        <v>7</v>
      </c>
      <c r="K470">
        <f>INDEX([2]Ürün_Fiyatları!$A$2:$B$16,MATCH(SiparişlerTablosu[[#This Row],[Ürün]],[2]Ürün_Fiyatları!$B$1:$B$16,0),1)</f>
        <v>25</v>
      </c>
      <c r="L470">
        <f>SiparişlerTablosu[[#This Row],[Adet]]*SiparişlerTablosu[[#This Row],[Birim Fyat]]</f>
        <v>175</v>
      </c>
      <c r="M470" t="str">
        <f>IF(SiparişlerTablosu[[#This Row],[Toplam Tutar]]&gt;20000,"premium",IF(SiparişlerTablosu[[#This Row],[Toplam Tutar]]&gt;10000,"gold","silver"))</f>
        <v>silver</v>
      </c>
    </row>
    <row r="471" spans="1:13" x14ac:dyDescent="0.3">
      <c r="A471" s="1">
        <v>43873.773611111108</v>
      </c>
      <c r="B471" s="3">
        <v>43873</v>
      </c>
      <c r="C471" s="2">
        <v>0.77361111111111114</v>
      </c>
      <c r="D471" t="s">
        <v>10</v>
      </c>
      <c r="E471" t="s">
        <v>617</v>
      </c>
      <c r="F471" t="str">
        <f>VLOOKUP(SiparişlerTablosu[[#This Row],[İşlem Kodu]],'[1]kod-kargo'!$A:$B,2,)</f>
        <v>PTT Kargo</v>
      </c>
      <c r="G471" t="s">
        <v>1503</v>
      </c>
      <c r="H471" t="s">
        <v>38</v>
      </c>
      <c r="I471" t="s">
        <v>47</v>
      </c>
      <c r="J471">
        <v>6</v>
      </c>
      <c r="K471">
        <f>INDEX([2]Ürün_Fiyatları!$A$2:$B$16,MATCH(SiparişlerTablosu[[#This Row],[Ürün]],[2]Ürün_Fiyatları!$B$1:$B$16,0),1)</f>
        <v>5600</v>
      </c>
      <c r="L471">
        <f>SiparişlerTablosu[[#This Row],[Adet]]*SiparişlerTablosu[[#This Row],[Birim Fyat]]</f>
        <v>33600</v>
      </c>
      <c r="M471" t="str">
        <f>IF(SiparişlerTablosu[[#This Row],[Toplam Tutar]]&gt;20000,"premium",IF(SiparişlerTablosu[[#This Row],[Toplam Tutar]]&gt;10000,"gold","silver"))</f>
        <v>premium</v>
      </c>
    </row>
    <row r="472" spans="1:13" x14ac:dyDescent="0.3">
      <c r="A472" s="1">
        <v>44092.340277777781</v>
      </c>
      <c r="B472" s="3">
        <v>44092</v>
      </c>
      <c r="C472" s="2">
        <v>0.34027777777777773</v>
      </c>
      <c r="D472" t="s">
        <v>10</v>
      </c>
      <c r="E472" t="s">
        <v>618</v>
      </c>
      <c r="F472" t="str">
        <f>VLOOKUP(SiparişlerTablosu[[#This Row],[İşlem Kodu]],'[1]kod-kargo'!$A:$B,2,)</f>
        <v>Yurtiçi</v>
      </c>
      <c r="G472" t="s">
        <v>1504</v>
      </c>
      <c r="H472" t="s">
        <v>31</v>
      </c>
      <c r="I472" t="s">
        <v>9</v>
      </c>
      <c r="J472">
        <v>3</v>
      </c>
      <c r="K472">
        <f>INDEX([2]Ürün_Fiyatları!$A$2:$B$16,MATCH(SiparişlerTablosu[[#This Row],[Ürün]],[2]Ürün_Fiyatları!$B$1:$B$16,0),1)</f>
        <v>25</v>
      </c>
      <c r="L472">
        <f>SiparişlerTablosu[[#This Row],[Adet]]*SiparişlerTablosu[[#This Row],[Birim Fyat]]</f>
        <v>75</v>
      </c>
      <c r="M472" t="str">
        <f>IF(SiparişlerTablosu[[#This Row],[Toplam Tutar]]&gt;20000,"premium",IF(SiparişlerTablosu[[#This Row],[Toplam Tutar]]&gt;10000,"gold","silver"))</f>
        <v>silver</v>
      </c>
    </row>
    <row r="473" spans="1:13" x14ac:dyDescent="0.3">
      <c r="A473" s="1">
        <v>44149.865277777775</v>
      </c>
      <c r="B473" s="3">
        <v>44149</v>
      </c>
      <c r="C473" s="2">
        <v>0.8652777777777777</v>
      </c>
      <c r="D473" t="s">
        <v>1156</v>
      </c>
      <c r="E473" t="s">
        <v>619</v>
      </c>
      <c r="F473" t="str">
        <f>VLOOKUP(SiparişlerTablosu[[#This Row],[İşlem Kodu]],'[1]kod-kargo'!$A:$B,2,)</f>
        <v>PTT Kargo</v>
      </c>
      <c r="G473" t="s">
        <v>528</v>
      </c>
      <c r="H473" t="s">
        <v>17</v>
      </c>
      <c r="I473" t="s">
        <v>20</v>
      </c>
      <c r="J473">
        <v>7</v>
      </c>
      <c r="K473">
        <f>INDEX([2]Ürün_Fiyatları!$A$2:$B$16,MATCH(SiparişlerTablosu[[#This Row],[Ürün]],[2]Ürün_Fiyatları!$B$1:$B$16,0),1)</f>
        <v>850</v>
      </c>
      <c r="L473">
        <f>SiparişlerTablosu[[#This Row],[Adet]]*SiparişlerTablosu[[#This Row],[Birim Fyat]]</f>
        <v>5950</v>
      </c>
      <c r="M473" t="str">
        <f>IF(SiparişlerTablosu[[#This Row],[Toplam Tutar]]&gt;20000,"premium",IF(SiparişlerTablosu[[#This Row],[Toplam Tutar]]&gt;10000,"gold","silver"))</f>
        <v>silver</v>
      </c>
    </row>
    <row r="474" spans="1:13" x14ac:dyDescent="0.3">
      <c r="A474" s="1">
        <v>44124.631249999999</v>
      </c>
      <c r="B474" s="3">
        <v>44124</v>
      </c>
      <c r="C474" s="2">
        <v>0.63124999999999998</v>
      </c>
      <c r="D474" t="s">
        <v>10</v>
      </c>
      <c r="E474" t="s">
        <v>620</v>
      </c>
      <c r="F474" t="str">
        <f>VLOOKUP(SiparişlerTablosu[[#This Row],[İşlem Kodu]],'[1]kod-kargo'!$A:$B,2,)</f>
        <v>Yurtiçi</v>
      </c>
      <c r="G474" t="s">
        <v>1505</v>
      </c>
      <c r="H474" t="s">
        <v>8</v>
      </c>
      <c r="I474" t="s">
        <v>18</v>
      </c>
      <c r="J474">
        <v>9</v>
      </c>
      <c r="K474">
        <f>INDEX([2]Ürün_Fiyatları!$A$2:$B$16,MATCH(SiparişlerTablosu[[#This Row],[Ürün]],[2]Ürün_Fiyatları!$B$1:$B$16,0),1)</f>
        <v>75</v>
      </c>
      <c r="L474">
        <f>SiparişlerTablosu[[#This Row],[Adet]]*SiparişlerTablosu[[#This Row],[Birim Fyat]]</f>
        <v>675</v>
      </c>
      <c r="M474" t="str">
        <f>IF(SiparişlerTablosu[[#This Row],[Toplam Tutar]]&gt;20000,"premium",IF(SiparişlerTablosu[[#This Row],[Toplam Tutar]]&gt;10000,"gold","silver"))</f>
        <v>silver</v>
      </c>
    </row>
    <row r="475" spans="1:13" x14ac:dyDescent="0.3">
      <c r="A475" s="1">
        <v>43887.520138888889</v>
      </c>
      <c r="B475" s="3">
        <v>43887</v>
      </c>
      <c r="C475" s="2">
        <v>0.52013888888888882</v>
      </c>
      <c r="D475" t="s">
        <v>1156</v>
      </c>
      <c r="E475" t="s">
        <v>621</v>
      </c>
      <c r="F475" t="str">
        <f>VLOOKUP(SiparişlerTablosu[[#This Row],[İşlem Kodu]],'[1]kod-kargo'!$A:$B,2,)</f>
        <v>MNG</v>
      </c>
      <c r="G475" t="s">
        <v>1506</v>
      </c>
      <c r="H475" t="s">
        <v>31</v>
      </c>
      <c r="I475" t="s">
        <v>9</v>
      </c>
      <c r="J475">
        <v>6</v>
      </c>
      <c r="K475">
        <f>INDEX([2]Ürün_Fiyatları!$A$2:$B$16,MATCH(SiparişlerTablosu[[#This Row],[Ürün]],[2]Ürün_Fiyatları!$B$1:$B$16,0),1)</f>
        <v>25</v>
      </c>
      <c r="L475">
        <f>SiparişlerTablosu[[#This Row],[Adet]]*SiparişlerTablosu[[#This Row],[Birim Fyat]]</f>
        <v>150</v>
      </c>
      <c r="M475" t="str">
        <f>IF(SiparişlerTablosu[[#This Row],[Toplam Tutar]]&gt;20000,"premium",IF(SiparişlerTablosu[[#This Row],[Toplam Tutar]]&gt;10000,"gold","silver"))</f>
        <v>silver</v>
      </c>
    </row>
    <row r="476" spans="1:13" x14ac:dyDescent="0.3">
      <c r="A476" s="1">
        <v>43880.404166666667</v>
      </c>
      <c r="B476" s="3">
        <v>43880</v>
      </c>
      <c r="C476" s="2">
        <v>0.40416666666666662</v>
      </c>
      <c r="D476" t="s">
        <v>1156</v>
      </c>
      <c r="E476" t="s">
        <v>622</v>
      </c>
      <c r="F476" t="str">
        <f>VLOOKUP(SiparişlerTablosu[[#This Row],[İşlem Kodu]],'[1]kod-kargo'!$A:$B,2,)</f>
        <v>MNG</v>
      </c>
      <c r="G476" t="s">
        <v>1507</v>
      </c>
      <c r="H476" t="s">
        <v>22</v>
      </c>
      <c r="I476" t="s">
        <v>39</v>
      </c>
      <c r="J476">
        <v>9</v>
      </c>
      <c r="K476">
        <f>INDEX([2]Ürün_Fiyatları!$A$2:$B$16,MATCH(SiparişlerTablosu[[#This Row],[Ürün]],[2]Ürün_Fiyatları!$B$1:$B$16,0),1)</f>
        <v>230</v>
      </c>
      <c r="L476">
        <f>SiparişlerTablosu[[#This Row],[Adet]]*SiparişlerTablosu[[#This Row],[Birim Fyat]]</f>
        <v>2070</v>
      </c>
      <c r="M476" t="str">
        <f>IF(SiparişlerTablosu[[#This Row],[Toplam Tutar]]&gt;20000,"premium",IF(SiparişlerTablosu[[#This Row],[Toplam Tutar]]&gt;10000,"gold","silver"))</f>
        <v>silver</v>
      </c>
    </row>
    <row r="477" spans="1:13" x14ac:dyDescent="0.3">
      <c r="A477" s="1">
        <v>44183.803472222222</v>
      </c>
      <c r="B477" s="3">
        <v>44183</v>
      </c>
      <c r="C477" s="2">
        <v>0.80347222222222225</v>
      </c>
      <c r="D477" t="s">
        <v>10</v>
      </c>
      <c r="E477" t="s">
        <v>623</v>
      </c>
      <c r="F477" t="str">
        <f>VLOOKUP(SiparişlerTablosu[[#This Row],[İşlem Kodu]],'[1]kod-kargo'!$A:$B,2,)</f>
        <v>PTT Kargo</v>
      </c>
      <c r="G477" t="s">
        <v>1508</v>
      </c>
      <c r="H477" t="s">
        <v>1154</v>
      </c>
      <c r="I477" t="s">
        <v>47</v>
      </c>
      <c r="J477">
        <v>6</v>
      </c>
      <c r="K477">
        <f>INDEX([2]Ürün_Fiyatları!$A$2:$B$16,MATCH(SiparişlerTablosu[[#This Row],[Ürün]],[2]Ürün_Fiyatları!$B$1:$B$16,0),1)</f>
        <v>5600</v>
      </c>
      <c r="L477">
        <f>SiparişlerTablosu[[#This Row],[Adet]]*SiparişlerTablosu[[#This Row],[Birim Fyat]]</f>
        <v>33600</v>
      </c>
      <c r="M477" t="str">
        <f>IF(SiparişlerTablosu[[#This Row],[Toplam Tutar]]&gt;20000,"premium",IF(SiparişlerTablosu[[#This Row],[Toplam Tutar]]&gt;10000,"gold","silver"))</f>
        <v>premium</v>
      </c>
    </row>
    <row r="478" spans="1:13" x14ac:dyDescent="0.3">
      <c r="A478" s="1">
        <v>44144.40625</v>
      </c>
      <c r="B478" s="3">
        <v>44144</v>
      </c>
      <c r="C478" s="2">
        <v>0.40625</v>
      </c>
      <c r="D478" t="s">
        <v>10</v>
      </c>
      <c r="E478" t="s">
        <v>624</v>
      </c>
      <c r="F478" t="str">
        <f>VLOOKUP(SiparişlerTablosu[[#This Row],[İşlem Kodu]],'[1]kod-kargo'!$A:$B,2,)</f>
        <v>MNG</v>
      </c>
      <c r="G478" t="s">
        <v>1509</v>
      </c>
      <c r="H478" t="s">
        <v>44</v>
      </c>
      <c r="I478" t="s">
        <v>9</v>
      </c>
      <c r="J478">
        <v>10</v>
      </c>
      <c r="K478">
        <f>INDEX([2]Ürün_Fiyatları!$A$2:$B$16,MATCH(SiparişlerTablosu[[#This Row],[Ürün]],[2]Ürün_Fiyatları!$B$1:$B$16,0),1)</f>
        <v>25</v>
      </c>
      <c r="L478">
        <f>SiparişlerTablosu[[#This Row],[Adet]]*SiparişlerTablosu[[#This Row],[Birim Fyat]]</f>
        <v>250</v>
      </c>
      <c r="M478" t="str">
        <f>IF(SiparişlerTablosu[[#This Row],[Toplam Tutar]]&gt;20000,"premium",IF(SiparişlerTablosu[[#This Row],[Toplam Tutar]]&gt;10000,"gold","silver"))</f>
        <v>silver</v>
      </c>
    </row>
    <row r="479" spans="1:13" x14ac:dyDescent="0.3">
      <c r="A479" s="1">
        <v>44142.800694444442</v>
      </c>
      <c r="B479" s="3">
        <v>44142</v>
      </c>
      <c r="C479" s="2">
        <v>0.80069444444444438</v>
      </c>
      <c r="D479" t="s">
        <v>1156</v>
      </c>
      <c r="E479" t="s">
        <v>625</v>
      </c>
      <c r="F479" t="str">
        <f>VLOOKUP(SiparişlerTablosu[[#This Row],[İşlem Kodu]],'[1]kod-kargo'!$A:$B,2,)</f>
        <v>PTT Kargo</v>
      </c>
      <c r="G479" t="s">
        <v>1510</v>
      </c>
      <c r="H479" t="s">
        <v>42</v>
      </c>
      <c r="I479" t="s">
        <v>1155</v>
      </c>
      <c r="J479">
        <v>10</v>
      </c>
      <c r="K479">
        <f>INDEX([2]Ürün_Fiyatları!$A$2:$B$16,MATCH(SiparişlerTablosu[[#This Row],[Ürün]],[2]Ürün_Fiyatları!$B$1:$B$16,0),1)</f>
        <v>620</v>
      </c>
      <c r="L479">
        <f>SiparişlerTablosu[[#This Row],[Adet]]*SiparişlerTablosu[[#This Row],[Birim Fyat]]</f>
        <v>6200</v>
      </c>
      <c r="M479" t="str">
        <f>IF(SiparişlerTablosu[[#This Row],[Toplam Tutar]]&gt;20000,"premium",IF(SiparişlerTablosu[[#This Row],[Toplam Tutar]]&gt;10000,"gold","silver"))</f>
        <v>silver</v>
      </c>
    </row>
    <row r="480" spans="1:13" x14ac:dyDescent="0.3">
      <c r="A480" s="1">
        <v>43945.634722222225</v>
      </c>
      <c r="B480" s="3">
        <v>43945</v>
      </c>
      <c r="C480" s="2">
        <v>0.63472222222222219</v>
      </c>
      <c r="D480" t="s">
        <v>1156</v>
      </c>
      <c r="E480" t="s">
        <v>626</v>
      </c>
      <c r="F480" t="str">
        <f>VLOOKUP(SiparişlerTablosu[[#This Row],[İşlem Kodu]],'[1]kod-kargo'!$A:$B,2,)</f>
        <v>Yurtiçi</v>
      </c>
      <c r="G480" t="s">
        <v>627</v>
      </c>
      <c r="H480" t="s">
        <v>22</v>
      </c>
      <c r="I480" t="s">
        <v>9</v>
      </c>
      <c r="J480">
        <v>5</v>
      </c>
      <c r="K480">
        <f>INDEX([2]Ürün_Fiyatları!$A$2:$B$16,MATCH(SiparişlerTablosu[[#This Row],[Ürün]],[2]Ürün_Fiyatları!$B$1:$B$16,0),1)</f>
        <v>25</v>
      </c>
      <c r="L480">
        <f>SiparişlerTablosu[[#This Row],[Adet]]*SiparişlerTablosu[[#This Row],[Birim Fyat]]</f>
        <v>125</v>
      </c>
      <c r="M480" t="str">
        <f>IF(SiparişlerTablosu[[#This Row],[Toplam Tutar]]&gt;20000,"premium",IF(SiparişlerTablosu[[#This Row],[Toplam Tutar]]&gt;10000,"gold","silver"))</f>
        <v>silver</v>
      </c>
    </row>
    <row r="481" spans="1:13" x14ac:dyDescent="0.3">
      <c r="A481" s="1">
        <v>43933.929166666669</v>
      </c>
      <c r="B481" s="3">
        <v>43933</v>
      </c>
      <c r="C481" s="2">
        <v>0.9291666666666667</v>
      </c>
      <c r="D481" t="s">
        <v>10</v>
      </c>
      <c r="E481" t="s">
        <v>628</v>
      </c>
      <c r="F481" t="str">
        <f>VLOOKUP(SiparişlerTablosu[[#This Row],[İşlem Kodu]],'[1]kod-kargo'!$A:$B,2,)</f>
        <v>MNG</v>
      </c>
      <c r="G481" t="s">
        <v>1511</v>
      </c>
      <c r="H481" t="s">
        <v>38</v>
      </c>
      <c r="I481" t="s">
        <v>26</v>
      </c>
      <c r="J481">
        <v>10</v>
      </c>
      <c r="K481">
        <f>INDEX([2]Ürün_Fiyatları!$A$2:$B$16,MATCH(SiparişlerTablosu[[#This Row],[Ürün]],[2]Ürün_Fiyatları!$B$1:$B$16,0),1)</f>
        <v>2400</v>
      </c>
      <c r="L481">
        <f>SiparişlerTablosu[[#This Row],[Adet]]*SiparişlerTablosu[[#This Row],[Birim Fyat]]</f>
        <v>24000</v>
      </c>
      <c r="M481" t="str">
        <f>IF(SiparişlerTablosu[[#This Row],[Toplam Tutar]]&gt;20000,"premium",IF(SiparişlerTablosu[[#This Row],[Toplam Tutar]]&gt;10000,"gold","silver"))</f>
        <v>premium</v>
      </c>
    </row>
    <row r="482" spans="1:13" x14ac:dyDescent="0.3">
      <c r="A482" s="1">
        <v>43893.390972222223</v>
      </c>
      <c r="B482" s="3">
        <v>43893</v>
      </c>
      <c r="C482" s="2">
        <v>0.39097222222222222</v>
      </c>
      <c r="D482" t="s">
        <v>10</v>
      </c>
      <c r="E482" t="s">
        <v>629</v>
      </c>
      <c r="F482" t="str">
        <f>VLOOKUP(SiparişlerTablosu[[#This Row],[İşlem Kodu]],'[1]kod-kargo'!$A:$B,2,)</f>
        <v>Yurtiçi</v>
      </c>
      <c r="G482" t="s">
        <v>1512</v>
      </c>
      <c r="H482" t="s">
        <v>44</v>
      </c>
      <c r="I482" t="s">
        <v>1155</v>
      </c>
      <c r="J482">
        <v>3</v>
      </c>
      <c r="K482">
        <f>INDEX([2]Ürün_Fiyatları!$A$2:$B$16,MATCH(SiparişlerTablosu[[#This Row],[Ürün]],[2]Ürün_Fiyatları!$B$1:$B$16,0),1)</f>
        <v>620</v>
      </c>
      <c r="L482">
        <f>SiparişlerTablosu[[#This Row],[Adet]]*SiparişlerTablosu[[#This Row],[Birim Fyat]]</f>
        <v>1860</v>
      </c>
      <c r="M482" t="str">
        <f>IF(SiparişlerTablosu[[#This Row],[Toplam Tutar]]&gt;20000,"premium",IF(SiparişlerTablosu[[#This Row],[Toplam Tutar]]&gt;10000,"gold","silver"))</f>
        <v>silver</v>
      </c>
    </row>
    <row r="483" spans="1:13" x14ac:dyDescent="0.3">
      <c r="A483" s="1">
        <v>44082.808333333334</v>
      </c>
      <c r="B483" s="3">
        <v>44082</v>
      </c>
      <c r="C483" s="2">
        <v>0.80833333333333324</v>
      </c>
      <c r="D483" t="s">
        <v>1156</v>
      </c>
      <c r="E483" t="s">
        <v>630</v>
      </c>
      <c r="F483" t="str">
        <f>VLOOKUP(SiparişlerTablosu[[#This Row],[İşlem Kodu]],'[1]kod-kargo'!$A:$B,2,)</f>
        <v>PTT Kargo</v>
      </c>
      <c r="G483" t="s">
        <v>631</v>
      </c>
      <c r="H483" t="s">
        <v>8</v>
      </c>
      <c r="I483" t="s">
        <v>24</v>
      </c>
      <c r="J483">
        <v>7</v>
      </c>
      <c r="K483">
        <f>INDEX([2]Ürün_Fiyatları!$A$2:$B$16,MATCH(SiparişlerTablosu[[#This Row],[Ürün]],[2]Ürün_Fiyatları!$B$1:$B$16,0),1)</f>
        <v>950</v>
      </c>
      <c r="L483">
        <f>SiparişlerTablosu[[#This Row],[Adet]]*SiparişlerTablosu[[#This Row],[Birim Fyat]]</f>
        <v>6650</v>
      </c>
      <c r="M483" t="str">
        <f>IF(SiparişlerTablosu[[#This Row],[Toplam Tutar]]&gt;20000,"premium",IF(SiparişlerTablosu[[#This Row],[Toplam Tutar]]&gt;10000,"gold","silver"))</f>
        <v>silver</v>
      </c>
    </row>
    <row r="484" spans="1:13" x14ac:dyDescent="0.3">
      <c r="A484" s="1">
        <v>43907.611805555556</v>
      </c>
      <c r="B484" s="3">
        <v>43907</v>
      </c>
      <c r="C484" s="2">
        <v>0.6118055555555556</v>
      </c>
      <c r="D484" t="s">
        <v>14</v>
      </c>
      <c r="E484" t="s">
        <v>632</v>
      </c>
      <c r="F484" t="str">
        <f>VLOOKUP(SiparişlerTablosu[[#This Row],[İşlem Kodu]],'[1]kod-kargo'!$A:$B,2,)</f>
        <v>PTT Kargo</v>
      </c>
      <c r="G484" t="s">
        <v>1513</v>
      </c>
      <c r="H484" t="s">
        <v>44</v>
      </c>
      <c r="I484" t="s">
        <v>18</v>
      </c>
      <c r="J484">
        <v>3</v>
      </c>
      <c r="K484">
        <f>INDEX([2]Ürün_Fiyatları!$A$2:$B$16,MATCH(SiparişlerTablosu[[#This Row],[Ürün]],[2]Ürün_Fiyatları!$B$1:$B$16,0),1)</f>
        <v>75</v>
      </c>
      <c r="L484">
        <f>SiparişlerTablosu[[#This Row],[Adet]]*SiparişlerTablosu[[#This Row],[Birim Fyat]]</f>
        <v>225</v>
      </c>
      <c r="M484" t="str">
        <f>IF(SiparişlerTablosu[[#This Row],[Toplam Tutar]]&gt;20000,"premium",IF(SiparişlerTablosu[[#This Row],[Toplam Tutar]]&gt;10000,"gold","silver"))</f>
        <v>silver</v>
      </c>
    </row>
    <row r="485" spans="1:13" x14ac:dyDescent="0.3">
      <c r="A485" s="1">
        <v>44047.699305555558</v>
      </c>
      <c r="B485" s="3">
        <v>44047</v>
      </c>
      <c r="C485" s="2">
        <v>0.69930555555555562</v>
      </c>
      <c r="D485" t="s">
        <v>10</v>
      </c>
      <c r="E485" t="s">
        <v>633</v>
      </c>
      <c r="F485" t="str">
        <f>VLOOKUP(SiparişlerTablosu[[#This Row],[İşlem Kodu]],'[1]kod-kargo'!$A:$B,2,)</f>
        <v>Yurtiçi</v>
      </c>
      <c r="G485" t="s">
        <v>1514</v>
      </c>
      <c r="H485" t="s">
        <v>42</v>
      </c>
      <c r="I485" t="s">
        <v>50</v>
      </c>
      <c r="J485">
        <v>7</v>
      </c>
      <c r="K485">
        <f>INDEX([2]Ürün_Fiyatları!$A$2:$B$16,MATCH(SiparişlerTablosu[[#This Row],[Ürün]],[2]Ürün_Fiyatları!$B$1:$B$16,0),1)</f>
        <v>1240</v>
      </c>
      <c r="L485">
        <f>SiparişlerTablosu[[#This Row],[Adet]]*SiparişlerTablosu[[#This Row],[Birim Fyat]]</f>
        <v>8680</v>
      </c>
      <c r="M485" t="str">
        <f>IF(SiparişlerTablosu[[#This Row],[Toplam Tutar]]&gt;20000,"premium",IF(SiparişlerTablosu[[#This Row],[Toplam Tutar]]&gt;10000,"gold","silver"))</f>
        <v>silver</v>
      </c>
    </row>
    <row r="486" spans="1:13" x14ac:dyDescent="0.3">
      <c r="A486" s="1">
        <v>44085.799305555556</v>
      </c>
      <c r="B486" s="3">
        <v>44085</v>
      </c>
      <c r="C486" s="2">
        <v>0.7993055555555556</v>
      </c>
      <c r="D486" t="s">
        <v>1156</v>
      </c>
      <c r="E486" t="s">
        <v>634</v>
      </c>
      <c r="F486" t="str">
        <f>VLOOKUP(SiparişlerTablosu[[#This Row],[İşlem Kodu]],'[1]kod-kargo'!$A:$B,2,)</f>
        <v>MNG</v>
      </c>
      <c r="G486" t="s">
        <v>1515</v>
      </c>
      <c r="H486" t="s">
        <v>17</v>
      </c>
      <c r="I486" t="s">
        <v>18</v>
      </c>
      <c r="J486">
        <v>4</v>
      </c>
      <c r="K486">
        <f>INDEX([2]Ürün_Fiyatları!$A$2:$B$16,MATCH(SiparişlerTablosu[[#This Row],[Ürün]],[2]Ürün_Fiyatları!$B$1:$B$16,0),1)</f>
        <v>75</v>
      </c>
      <c r="L486">
        <f>SiparişlerTablosu[[#This Row],[Adet]]*SiparişlerTablosu[[#This Row],[Birim Fyat]]</f>
        <v>300</v>
      </c>
      <c r="M486" t="str">
        <f>IF(SiparişlerTablosu[[#This Row],[Toplam Tutar]]&gt;20000,"premium",IF(SiparişlerTablosu[[#This Row],[Toplam Tutar]]&gt;10000,"gold","silver"))</f>
        <v>silver</v>
      </c>
    </row>
    <row r="487" spans="1:13" x14ac:dyDescent="0.3">
      <c r="A487" s="1">
        <v>44051.388194444444</v>
      </c>
      <c r="B487" s="3">
        <v>44051</v>
      </c>
      <c r="C487" s="2">
        <v>0.38819444444444445</v>
      </c>
      <c r="D487" t="s">
        <v>10</v>
      </c>
      <c r="E487" t="s">
        <v>635</v>
      </c>
      <c r="F487" t="str">
        <f>VLOOKUP(SiparişlerTablosu[[#This Row],[İşlem Kodu]],'[1]kod-kargo'!$A:$B,2,)</f>
        <v>MNG</v>
      </c>
      <c r="G487" t="s">
        <v>1516</v>
      </c>
      <c r="H487" t="s">
        <v>42</v>
      </c>
      <c r="I487" t="s">
        <v>36</v>
      </c>
      <c r="J487">
        <v>10</v>
      </c>
      <c r="K487">
        <f>INDEX([2]Ürün_Fiyatları!$A$2:$B$16,MATCH(SiparişlerTablosu[[#This Row],[Ürün]],[2]Ürün_Fiyatları!$B$1:$B$16,0),1)</f>
        <v>3520</v>
      </c>
      <c r="L487">
        <f>SiparişlerTablosu[[#This Row],[Adet]]*SiparişlerTablosu[[#This Row],[Birim Fyat]]</f>
        <v>35200</v>
      </c>
      <c r="M487" t="str">
        <f>IF(SiparişlerTablosu[[#This Row],[Toplam Tutar]]&gt;20000,"premium",IF(SiparişlerTablosu[[#This Row],[Toplam Tutar]]&gt;10000,"gold","silver"))</f>
        <v>premium</v>
      </c>
    </row>
    <row r="488" spans="1:13" x14ac:dyDescent="0.3">
      <c r="A488" s="1">
        <v>43854.581250000003</v>
      </c>
      <c r="B488" s="3">
        <v>43854</v>
      </c>
      <c r="C488" s="2">
        <v>0.58124999999999993</v>
      </c>
      <c r="D488" t="s">
        <v>1156</v>
      </c>
      <c r="E488" t="s">
        <v>636</v>
      </c>
      <c r="F488" t="str">
        <f>VLOOKUP(SiparişlerTablosu[[#This Row],[İşlem Kodu]],'[1]kod-kargo'!$A:$B,2,)</f>
        <v>PTT Kargo</v>
      </c>
      <c r="G488" t="s">
        <v>637</v>
      </c>
      <c r="H488" t="s">
        <v>42</v>
      </c>
      <c r="I488" t="s">
        <v>1155</v>
      </c>
      <c r="J488">
        <v>4</v>
      </c>
      <c r="K488">
        <f>INDEX([2]Ürün_Fiyatları!$A$2:$B$16,MATCH(SiparişlerTablosu[[#This Row],[Ürün]],[2]Ürün_Fiyatları!$B$1:$B$16,0),1)</f>
        <v>620</v>
      </c>
      <c r="L488">
        <f>SiparişlerTablosu[[#This Row],[Adet]]*SiparişlerTablosu[[#This Row],[Birim Fyat]]</f>
        <v>2480</v>
      </c>
      <c r="M488" t="str">
        <f>IF(SiparişlerTablosu[[#This Row],[Toplam Tutar]]&gt;20000,"premium",IF(SiparişlerTablosu[[#This Row],[Toplam Tutar]]&gt;10000,"gold","silver"))</f>
        <v>silver</v>
      </c>
    </row>
    <row r="489" spans="1:13" x14ac:dyDescent="0.3">
      <c r="A489" s="1">
        <v>43895.39166666667</v>
      </c>
      <c r="B489" s="3">
        <v>43895</v>
      </c>
      <c r="C489" s="2">
        <v>0.39166666666666666</v>
      </c>
      <c r="D489" t="s">
        <v>14</v>
      </c>
      <c r="E489" t="s">
        <v>638</v>
      </c>
      <c r="F489" t="str">
        <f>VLOOKUP(SiparişlerTablosu[[#This Row],[İşlem Kodu]],'[1]kod-kargo'!$A:$B,2,)</f>
        <v>PTT Kargo</v>
      </c>
      <c r="G489" t="s">
        <v>1517</v>
      </c>
      <c r="H489" t="s">
        <v>12</v>
      </c>
      <c r="I489" t="s">
        <v>13</v>
      </c>
      <c r="J489">
        <v>10</v>
      </c>
      <c r="K489">
        <f>INDEX([2]Ürün_Fiyatları!$A$2:$B$16,MATCH(SiparişlerTablosu[[#This Row],[Ürün]],[2]Ürün_Fiyatları!$B$1:$B$16,0),1)</f>
        <v>36</v>
      </c>
      <c r="L489">
        <f>SiparişlerTablosu[[#This Row],[Adet]]*SiparişlerTablosu[[#This Row],[Birim Fyat]]</f>
        <v>360</v>
      </c>
      <c r="M489" t="str">
        <f>IF(SiparişlerTablosu[[#This Row],[Toplam Tutar]]&gt;20000,"premium",IF(SiparişlerTablosu[[#This Row],[Toplam Tutar]]&gt;10000,"gold","silver"))</f>
        <v>silver</v>
      </c>
    </row>
    <row r="490" spans="1:13" x14ac:dyDescent="0.3">
      <c r="A490" s="1">
        <v>44155.834027777775</v>
      </c>
      <c r="B490" s="3">
        <v>44155</v>
      </c>
      <c r="C490" s="2">
        <v>0.8340277777777777</v>
      </c>
      <c r="D490" t="s">
        <v>1156</v>
      </c>
      <c r="E490" t="s">
        <v>639</v>
      </c>
      <c r="F490" t="str">
        <f>VLOOKUP(SiparişlerTablosu[[#This Row],[İşlem Kodu]],'[1]kod-kargo'!$A:$B,2,)</f>
        <v>Yurtiçi</v>
      </c>
      <c r="G490" t="s">
        <v>1518</v>
      </c>
      <c r="H490" t="s">
        <v>17</v>
      </c>
      <c r="I490" t="s">
        <v>39</v>
      </c>
      <c r="J490">
        <v>10</v>
      </c>
      <c r="K490">
        <f>INDEX([2]Ürün_Fiyatları!$A$2:$B$16,MATCH(SiparişlerTablosu[[#This Row],[Ürün]],[2]Ürün_Fiyatları!$B$1:$B$16,0),1)</f>
        <v>230</v>
      </c>
      <c r="L490">
        <f>SiparişlerTablosu[[#This Row],[Adet]]*SiparişlerTablosu[[#This Row],[Birim Fyat]]</f>
        <v>2300</v>
      </c>
      <c r="M490" t="str">
        <f>IF(SiparişlerTablosu[[#This Row],[Toplam Tutar]]&gt;20000,"premium",IF(SiparişlerTablosu[[#This Row],[Toplam Tutar]]&gt;10000,"gold","silver"))</f>
        <v>silver</v>
      </c>
    </row>
    <row r="491" spans="1:13" x14ac:dyDescent="0.3">
      <c r="A491" s="1">
        <v>44189.44027777778</v>
      </c>
      <c r="B491" s="3">
        <v>44189</v>
      </c>
      <c r="C491" s="2">
        <v>0.44027777777777777</v>
      </c>
      <c r="D491" t="s">
        <v>1156</v>
      </c>
      <c r="E491" t="s">
        <v>640</v>
      </c>
      <c r="F491" t="str">
        <f>VLOOKUP(SiparişlerTablosu[[#This Row],[İşlem Kodu]],'[1]kod-kargo'!$A:$B,2,)</f>
        <v>Yurtiçi</v>
      </c>
      <c r="G491" t="s">
        <v>641</v>
      </c>
      <c r="H491" t="s">
        <v>1154</v>
      </c>
      <c r="I491" t="s">
        <v>47</v>
      </c>
      <c r="J491">
        <v>3</v>
      </c>
      <c r="K491">
        <f>INDEX([2]Ürün_Fiyatları!$A$2:$B$16,MATCH(SiparişlerTablosu[[#This Row],[Ürün]],[2]Ürün_Fiyatları!$B$1:$B$16,0),1)</f>
        <v>5600</v>
      </c>
      <c r="L491">
        <f>SiparişlerTablosu[[#This Row],[Adet]]*SiparişlerTablosu[[#This Row],[Birim Fyat]]</f>
        <v>16800</v>
      </c>
      <c r="M491" t="str">
        <f>IF(SiparişlerTablosu[[#This Row],[Toplam Tutar]]&gt;20000,"premium",IF(SiparişlerTablosu[[#This Row],[Toplam Tutar]]&gt;10000,"gold","silver"))</f>
        <v>gold</v>
      </c>
    </row>
    <row r="492" spans="1:13" x14ac:dyDescent="0.3">
      <c r="A492" s="1">
        <v>43949.407638888886</v>
      </c>
      <c r="B492" s="3">
        <v>43949</v>
      </c>
      <c r="C492" s="2">
        <v>0.40763888888888888</v>
      </c>
      <c r="D492" t="s">
        <v>10</v>
      </c>
      <c r="E492" t="s">
        <v>642</v>
      </c>
      <c r="F492" t="str">
        <f>VLOOKUP(SiparişlerTablosu[[#This Row],[İşlem Kodu]],'[1]kod-kargo'!$A:$B,2,)</f>
        <v>Yurtiçi</v>
      </c>
      <c r="G492" t="s">
        <v>1519</v>
      </c>
      <c r="H492" t="s">
        <v>31</v>
      </c>
      <c r="I492" t="s">
        <v>26</v>
      </c>
      <c r="J492">
        <v>9</v>
      </c>
      <c r="K492">
        <f>INDEX([2]Ürün_Fiyatları!$A$2:$B$16,MATCH(SiparişlerTablosu[[#This Row],[Ürün]],[2]Ürün_Fiyatları!$B$1:$B$16,0),1)</f>
        <v>2400</v>
      </c>
      <c r="L492">
        <f>SiparişlerTablosu[[#This Row],[Adet]]*SiparişlerTablosu[[#This Row],[Birim Fyat]]</f>
        <v>21600</v>
      </c>
      <c r="M492" t="str">
        <f>IF(SiparişlerTablosu[[#This Row],[Toplam Tutar]]&gt;20000,"premium",IF(SiparişlerTablosu[[#This Row],[Toplam Tutar]]&gt;10000,"gold","silver"))</f>
        <v>premium</v>
      </c>
    </row>
    <row r="493" spans="1:13" x14ac:dyDescent="0.3">
      <c r="A493" s="1">
        <v>43935.69027777778</v>
      </c>
      <c r="B493" s="3">
        <v>43935</v>
      </c>
      <c r="C493" s="2">
        <v>0.69027777777777777</v>
      </c>
      <c r="D493" t="s">
        <v>92</v>
      </c>
      <c r="E493" t="s">
        <v>643</v>
      </c>
      <c r="F493" t="str">
        <f>VLOOKUP(SiparişlerTablosu[[#This Row],[İşlem Kodu]],'[1]kod-kargo'!$A:$B,2,)</f>
        <v>MNG</v>
      </c>
      <c r="G493" t="s">
        <v>1520</v>
      </c>
      <c r="H493" t="s">
        <v>42</v>
      </c>
      <c r="I493" t="s">
        <v>13</v>
      </c>
      <c r="J493">
        <v>9</v>
      </c>
      <c r="K493">
        <f>INDEX([2]Ürün_Fiyatları!$A$2:$B$16,MATCH(SiparişlerTablosu[[#This Row],[Ürün]],[2]Ürün_Fiyatları!$B$1:$B$16,0),1)</f>
        <v>36</v>
      </c>
      <c r="L493">
        <f>SiparişlerTablosu[[#This Row],[Adet]]*SiparişlerTablosu[[#This Row],[Birim Fyat]]</f>
        <v>324</v>
      </c>
      <c r="M493" t="str">
        <f>IF(SiparişlerTablosu[[#This Row],[Toplam Tutar]]&gt;20000,"premium",IF(SiparişlerTablosu[[#This Row],[Toplam Tutar]]&gt;10000,"gold","silver"))</f>
        <v>silver</v>
      </c>
    </row>
    <row r="494" spans="1:13" x14ac:dyDescent="0.3">
      <c r="A494" s="1">
        <v>44010.652777777781</v>
      </c>
      <c r="B494" s="3">
        <v>44010</v>
      </c>
      <c r="C494" s="2">
        <v>0.65277777777777779</v>
      </c>
      <c r="D494" t="s">
        <v>1156</v>
      </c>
      <c r="E494" t="s">
        <v>644</v>
      </c>
      <c r="F494" t="str">
        <f>VLOOKUP(SiparişlerTablosu[[#This Row],[İşlem Kodu]],'[1]kod-kargo'!$A:$B,2,)</f>
        <v>MNG</v>
      </c>
      <c r="G494" t="s">
        <v>1521</v>
      </c>
      <c r="H494" t="s">
        <v>17</v>
      </c>
      <c r="I494" t="s">
        <v>13</v>
      </c>
      <c r="J494">
        <v>9</v>
      </c>
      <c r="K494">
        <f>INDEX([2]Ürün_Fiyatları!$A$2:$B$16,MATCH(SiparişlerTablosu[[#This Row],[Ürün]],[2]Ürün_Fiyatları!$B$1:$B$16,0),1)</f>
        <v>36</v>
      </c>
      <c r="L494">
        <f>SiparişlerTablosu[[#This Row],[Adet]]*SiparişlerTablosu[[#This Row],[Birim Fyat]]</f>
        <v>324</v>
      </c>
      <c r="M494" t="str">
        <f>IF(SiparişlerTablosu[[#This Row],[Toplam Tutar]]&gt;20000,"premium",IF(SiparişlerTablosu[[#This Row],[Toplam Tutar]]&gt;10000,"gold","silver"))</f>
        <v>silver</v>
      </c>
    </row>
    <row r="495" spans="1:13" x14ac:dyDescent="0.3">
      <c r="A495" s="1">
        <v>43891.601388888892</v>
      </c>
      <c r="B495" s="3">
        <v>43891</v>
      </c>
      <c r="C495" s="2">
        <v>0.60138888888888886</v>
      </c>
      <c r="D495" t="s">
        <v>1156</v>
      </c>
      <c r="E495" t="s">
        <v>645</v>
      </c>
      <c r="F495" t="str">
        <f>VLOOKUP(SiparişlerTablosu[[#This Row],[İşlem Kodu]],'[1]kod-kargo'!$A:$B,2,)</f>
        <v>PTT Kargo</v>
      </c>
      <c r="G495" t="s">
        <v>1522</v>
      </c>
      <c r="H495" t="s">
        <v>22</v>
      </c>
      <c r="I495" t="s">
        <v>47</v>
      </c>
      <c r="J495">
        <v>10</v>
      </c>
      <c r="K495">
        <f>INDEX([2]Ürün_Fiyatları!$A$2:$B$16,MATCH(SiparişlerTablosu[[#This Row],[Ürün]],[2]Ürün_Fiyatları!$B$1:$B$16,0),1)</f>
        <v>5600</v>
      </c>
      <c r="L495">
        <f>SiparişlerTablosu[[#This Row],[Adet]]*SiparişlerTablosu[[#This Row],[Birim Fyat]]</f>
        <v>56000</v>
      </c>
      <c r="M495" t="str">
        <f>IF(SiparişlerTablosu[[#This Row],[Toplam Tutar]]&gt;20000,"premium",IF(SiparişlerTablosu[[#This Row],[Toplam Tutar]]&gt;10000,"gold","silver"))</f>
        <v>premium</v>
      </c>
    </row>
    <row r="496" spans="1:13" x14ac:dyDescent="0.3">
      <c r="A496" s="1">
        <v>43945.831250000003</v>
      </c>
      <c r="B496" s="3">
        <v>43945</v>
      </c>
      <c r="C496" s="2">
        <v>0.83124999999999993</v>
      </c>
      <c r="D496" t="s">
        <v>1156</v>
      </c>
      <c r="E496" t="s">
        <v>646</v>
      </c>
      <c r="F496" t="str">
        <f>VLOOKUP(SiparişlerTablosu[[#This Row],[İşlem Kodu]],'[1]kod-kargo'!$A:$B,2,)</f>
        <v>MNG</v>
      </c>
      <c r="G496" t="s">
        <v>1523</v>
      </c>
      <c r="H496" t="s">
        <v>22</v>
      </c>
      <c r="I496" t="s">
        <v>39</v>
      </c>
      <c r="J496">
        <v>9</v>
      </c>
      <c r="K496">
        <f>INDEX([2]Ürün_Fiyatları!$A$2:$B$16,MATCH(SiparişlerTablosu[[#This Row],[Ürün]],[2]Ürün_Fiyatları!$B$1:$B$16,0),1)</f>
        <v>230</v>
      </c>
      <c r="L496">
        <f>SiparişlerTablosu[[#This Row],[Adet]]*SiparişlerTablosu[[#This Row],[Birim Fyat]]</f>
        <v>2070</v>
      </c>
      <c r="M496" t="str">
        <f>IF(SiparişlerTablosu[[#This Row],[Toplam Tutar]]&gt;20000,"premium",IF(SiparişlerTablosu[[#This Row],[Toplam Tutar]]&gt;10000,"gold","silver"))</f>
        <v>silver</v>
      </c>
    </row>
    <row r="497" spans="1:13" x14ac:dyDescent="0.3">
      <c r="A497" s="1">
        <v>44161.893750000003</v>
      </c>
      <c r="B497" s="3">
        <v>44161</v>
      </c>
      <c r="C497" s="2">
        <v>0.89374999999999993</v>
      </c>
      <c r="D497" t="s">
        <v>1156</v>
      </c>
      <c r="E497" t="s">
        <v>647</v>
      </c>
      <c r="F497" t="str">
        <f>VLOOKUP(SiparişlerTablosu[[#This Row],[İşlem Kodu]],'[1]kod-kargo'!$A:$B,2,)</f>
        <v>MNG</v>
      </c>
      <c r="G497" t="s">
        <v>1524</v>
      </c>
      <c r="H497" t="s">
        <v>38</v>
      </c>
      <c r="I497" t="s">
        <v>20</v>
      </c>
      <c r="J497">
        <v>5</v>
      </c>
      <c r="K497">
        <f>INDEX([2]Ürün_Fiyatları!$A$2:$B$16,MATCH(SiparişlerTablosu[[#This Row],[Ürün]],[2]Ürün_Fiyatları!$B$1:$B$16,0),1)</f>
        <v>850</v>
      </c>
      <c r="L497">
        <f>SiparişlerTablosu[[#This Row],[Adet]]*SiparişlerTablosu[[#This Row],[Birim Fyat]]</f>
        <v>4250</v>
      </c>
      <c r="M497" t="str">
        <f>IF(SiparişlerTablosu[[#This Row],[Toplam Tutar]]&gt;20000,"premium",IF(SiparişlerTablosu[[#This Row],[Toplam Tutar]]&gt;10000,"gold","silver"))</f>
        <v>silver</v>
      </c>
    </row>
    <row r="498" spans="1:13" x14ac:dyDescent="0.3">
      <c r="A498" s="1">
        <v>44105.46875</v>
      </c>
      <c r="B498" s="3">
        <v>44105</v>
      </c>
      <c r="C498" s="2">
        <v>0.46875</v>
      </c>
      <c r="D498" t="s">
        <v>14</v>
      </c>
      <c r="E498" t="s">
        <v>648</v>
      </c>
      <c r="F498" t="str">
        <f>VLOOKUP(SiparişlerTablosu[[#This Row],[İşlem Kodu]],'[1]kod-kargo'!$A:$B,2,)</f>
        <v>Yurtiçi</v>
      </c>
      <c r="G498" t="s">
        <v>1525</v>
      </c>
      <c r="H498" t="s">
        <v>8</v>
      </c>
      <c r="I498" t="s">
        <v>36</v>
      </c>
      <c r="J498">
        <v>9</v>
      </c>
      <c r="K498">
        <f>INDEX([2]Ürün_Fiyatları!$A$2:$B$16,MATCH(SiparişlerTablosu[[#This Row],[Ürün]],[2]Ürün_Fiyatları!$B$1:$B$16,0),1)</f>
        <v>3520</v>
      </c>
      <c r="L498">
        <f>SiparişlerTablosu[[#This Row],[Adet]]*SiparişlerTablosu[[#This Row],[Birim Fyat]]</f>
        <v>31680</v>
      </c>
      <c r="M498" t="str">
        <f>IF(SiparişlerTablosu[[#This Row],[Toplam Tutar]]&gt;20000,"premium",IF(SiparişlerTablosu[[#This Row],[Toplam Tutar]]&gt;10000,"gold","silver"))</f>
        <v>premium</v>
      </c>
    </row>
    <row r="499" spans="1:13" x14ac:dyDescent="0.3">
      <c r="A499" s="1">
        <v>44018.401388888888</v>
      </c>
      <c r="B499" s="3">
        <v>44018</v>
      </c>
      <c r="C499" s="2">
        <v>0.40138888888888885</v>
      </c>
      <c r="D499" t="s">
        <v>1156</v>
      </c>
      <c r="E499" t="s">
        <v>649</v>
      </c>
      <c r="F499" t="str">
        <f>VLOOKUP(SiparişlerTablosu[[#This Row],[İşlem Kodu]],'[1]kod-kargo'!$A:$B,2,)</f>
        <v>MNG</v>
      </c>
      <c r="G499" t="s">
        <v>1526</v>
      </c>
      <c r="H499" t="s">
        <v>44</v>
      </c>
      <c r="I499" t="s">
        <v>26</v>
      </c>
      <c r="J499">
        <v>10</v>
      </c>
      <c r="K499">
        <f>INDEX([2]Ürün_Fiyatları!$A$2:$B$16,MATCH(SiparişlerTablosu[[#This Row],[Ürün]],[2]Ürün_Fiyatları!$B$1:$B$16,0),1)</f>
        <v>2400</v>
      </c>
      <c r="L499">
        <f>SiparişlerTablosu[[#This Row],[Adet]]*SiparişlerTablosu[[#This Row],[Birim Fyat]]</f>
        <v>24000</v>
      </c>
      <c r="M499" t="str">
        <f>IF(SiparişlerTablosu[[#This Row],[Toplam Tutar]]&gt;20000,"premium",IF(SiparişlerTablosu[[#This Row],[Toplam Tutar]]&gt;10000,"gold","silver"))</f>
        <v>premium</v>
      </c>
    </row>
    <row r="500" spans="1:13" x14ac:dyDescent="0.3">
      <c r="A500" s="1">
        <v>44030.777083333334</v>
      </c>
      <c r="B500" s="3">
        <v>44030</v>
      </c>
      <c r="C500" s="2">
        <v>0.77708333333333324</v>
      </c>
      <c r="D500" t="s">
        <v>1156</v>
      </c>
      <c r="E500" t="s">
        <v>650</v>
      </c>
      <c r="F500" t="str">
        <f>VLOOKUP(SiparişlerTablosu[[#This Row],[İşlem Kodu]],'[1]kod-kargo'!$A:$B,2,)</f>
        <v>PTT Kargo</v>
      </c>
      <c r="G500" t="s">
        <v>1527</v>
      </c>
      <c r="H500" t="s">
        <v>31</v>
      </c>
      <c r="I500" t="s">
        <v>39</v>
      </c>
      <c r="J500">
        <v>7</v>
      </c>
      <c r="K500">
        <f>INDEX([2]Ürün_Fiyatları!$A$2:$B$16,MATCH(SiparişlerTablosu[[#This Row],[Ürün]],[2]Ürün_Fiyatları!$B$1:$B$16,0),1)</f>
        <v>230</v>
      </c>
      <c r="L500">
        <f>SiparişlerTablosu[[#This Row],[Adet]]*SiparişlerTablosu[[#This Row],[Birim Fyat]]</f>
        <v>1610</v>
      </c>
      <c r="M500" t="str">
        <f>IF(SiparişlerTablosu[[#This Row],[Toplam Tutar]]&gt;20000,"premium",IF(SiparişlerTablosu[[#This Row],[Toplam Tutar]]&gt;10000,"gold","silver"))</f>
        <v>silver</v>
      </c>
    </row>
    <row r="501" spans="1:13" x14ac:dyDescent="0.3">
      <c r="A501" s="1">
        <v>44025.445138888892</v>
      </c>
      <c r="B501" s="3">
        <v>44025</v>
      </c>
      <c r="C501" s="2">
        <v>0.44513888888888892</v>
      </c>
      <c r="D501" t="s">
        <v>1156</v>
      </c>
      <c r="E501" t="s">
        <v>651</v>
      </c>
      <c r="F501" t="str">
        <f>VLOOKUP(SiparişlerTablosu[[#This Row],[İşlem Kodu]],'[1]kod-kargo'!$A:$B,2,)</f>
        <v>PTT Kargo</v>
      </c>
      <c r="G501" t="s">
        <v>1528</v>
      </c>
      <c r="H501" t="s">
        <v>8</v>
      </c>
      <c r="I501" t="s">
        <v>47</v>
      </c>
      <c r="J501">
        <v>10</v>
      </c>
      <c r="K501">
        <f>INDEX([2]Ürün_Fiyatları!$A$2:$B$16,MATCH(SiparişlerTablosu[[#This Row],[Ürün]],[2]Ürün_Fiyatları!$B$1:$B$16,0),1)</f>
        <v>5600</v>
      </c>
      <c r="L501">
        <f>SiparişlerTablosu[[#This Row],[Adet]]*SiparişlerTablosu[[#This Row],[Birim Fyat]]</f>
        <v>56000</v>
      </c>
      <c r="M501" t="str">
        <f>IF(SiparişlerTablosu[[#This Row],[Toplam Tutar]]&gt;20000,"premium",IF(SiparişlerTablosu[[#This Row],[Toplam Tutar]]&gt;10000,"gold","silver"))</f>
        <v>premium</v>
      </c>
    </row>
    <row r="502" spans="1:13" x14ac:dyDescent="0.3">
      <c r="A502" s="1">
        <v>43972.631249999999</v>
      </c>
      <c r="B502" s="3">
        <v>43972</v>
      </c>
      <c r="C502" s="2">
        <v>0.63124999999999998</v>
      </c>
      <c r="D502" t="s">
        <v>14</v>
      </c>
      <c r="E502" t="s">
        <v>652</v>
      </c>
      <c r="F502" t="str">
        <f>VLOOKUP(SiparişlerTablosu[[#This Row],[İşlem Kodu]],'[1]kod-kargo'!$A:$B,2,)</f>
        <v>Yurtiçi</v>
      </c>
      <c r="G502" t="s">
        <v>1529</v>
      </c>
      <c r="H502" t="s">
        <v>8</v>
      </c>
      <c r="I502" t="s">
        <v>47</v>
      </c>
      <c r="J502">
        <v>9</v>
      </c>
      <c r="K502">
        <f>INDEX([2]Ürün_Fiyatları!$A$2:$B$16,MATCH(SiparişlerTablosu[[#This Row],[Ürün]],[2]Ürün_Fiyatları!$B$1:$B$16,0),1)</f>
        <v>5600</v>
      </c>
      <c r="L502">
        <f>SiparişlerTablosu[[#This Row],[Adet]]*SiparişlerTablosu[[#This Row],[Birim Fyat]]</f>
        <v>50400</v>
      </c>
      <c r="M502" t="str">
        <f>IF(SiparişlerTablosu[[#This Row],[Toplam Tutar]]&gt;20000,"premium",IF(SiparişlerTablosu[[#This Row],[Toplam Tutar]]&gt;10000,"gold","silver"))</f>
        <v>premium</v>
      </c>
    </row>
    <row r="503" spans="1:13" x14ac:dyDescent="0.3">
      <c r="A503" s="1">
        <v>43955.380555555559</v>
      </c>
      <c r="B503" s="3">
        <v>43955</v>
      </c>
      <c r="C503" s="2">
        <v>0.38055555555555554</v>
      </c>
      <c r="D503" t="s">
        <v>14</v>
      </c>
      <c r="E503" t="s">
        <v>653</v>
      </c>
      <c r="F503" t="str">
        <f>VLOOKUP(SiparişlerTablosu[[#This Row],[İşlem Kodu]],'[1]kod-kargo'!$A:$B,2,)</f>
        <v>PTT Kargo</v>
      </c>
      <c r="G503" t="s">
        <v>1530</v>
      </c>
      <c r="H503" t="s">
        <v>38</v>
      </c>
      <c r="I503" t="s">
        <v>47</v>
      </c>
      <c r="J503">
        <v>8</v>
      </c>
      <c r="K503">
        <f>INDEX([2]Ürün_Fiyatları!$A$2:$B$16,MATCH(SiparişlerTablosu[[#This Row],[Ürün]],[2]Ürün_Fiyatları!$B$1:$B$16,0),1)</f>
        <v>5600</v>
      </c>
      <c r="L503">
        <f>SiparişlerTablosu[[#This Row],[Adet]]*SiparişlerTablosu[[#This Row],[Birim Fyat]]</f>
        <v>44800</v>
      </c>
      <c r="M503" t="str">
        <f>IF(SiparişlerTablosu[[#This Row],[Toplam Tutar]]&gt;20000,"premium",IF(SiparişlerTablosu[[#This Row],[Toplam Tutar]]&gt;10000,"gold","silver"))</f>
        <v>premium</v>
      </c>
    </row>
    <row r="504" spans="1:13" x14ac:dyDescent="0.3">
      <c r="A504" s="1">
        <v>44036.43472222222</v>
      </c>
      <c r="B504" s="3">
        <v>44036</v>
      </c>
      <c r="C504" s="2">
        <v>0.43472222222222223</v>
      </c>
      <c r="D504" t="s">
        <v>14</v>
      </c>
      <c r="E504" t="s">
        <v>654</v>
      </c>
      <c r="F504" t="str">
        <f>VLOOKUP(SiparişlerTablosu[[#This Row],[İşlem Kodu]],'[1]kod-kargo'!$A:$B,2,)</f>
        <v>Yurtiçi</v>
      </c>
      <c r="G504" t="s">
        <v>1531</v>
      </c>
      <c r="H504" t="s">
        <v>31</v>
      </c>
      <c r="I504" t="s">
        <v>39</v>
      </c>
      <c r="J504">
        <v>10</v>
      </c>
      <c r="K504">
        <f>INDEX([2]Ürün_Fiyatları!$A$2:$B$16,MATCH(SiparişlerTablosu[[#This Row],[Ürün]],[2]Ürün_Fiyatları!$B$1:$B$16,0),1)</f>
        <v>230</v>
      </c>
      <c r="L504">
        <f>SiparişlerTablosu[[#This Row],[Adet]]*SiparişlerTablosu[[#This Row],[Birim Fyat]]</f>
        <v>2300</v>
      </c>
      <c r="M504" t="str">
        <f>IF(SiparişlerTablosu[[#This Row],[Toplam Tutar]]&gt;20000,"premium",IF(SiparişlerTablosu[[#This Row],[Toplam Tutar]]&gt;10000,"gold","silver"))</f>
        <v>silver</v>
      </c>
    </row>
    <row r="505" spans="1:13" x14ac:dyDescent="0.3">
      <c r="A505" s="1">
        <v>43975.751388888886</v>
      </c>
      <c r="B505" s="3">
        <v>43975</v>
      </c>
      <c r="C505" s="2">
        <v>0.75138888888888899</v>
      </c>
      <c r="D505" t="s">
        <v>1156</v>
      </c>
      <c r="E505" t="s">
        <v>655</v>
      </c>
      <c r="F505" t="str">
        <f>VLOOKUP(SiparişlerTablosu[[#This Row],[İşlem Kodu]],'[1]kod-kargo'!$A:$B,2,)</f>
        <v>PTT Kargo</v>
      </c>
      <c r="G505" t="s">
        <v>1532</v>
      </c>
      <c r="H505" t="s">
        <v>8</v>
      </c>
      <c r="I505" t="s">
        <v>45</v>
      </c>
      <c r="J505">
        <v>7</v>
      </c>
      <c r="K505">
        <f>INDEX([2]Ürün_Fiyatları!$A$2:$B$16,MATCH(SiparişlerTablosu[[#This Row],[Ürün]],[2]Ürün_Fiyatları!$B$1:$B$16,0),1)</f>
        <v>3650</v>
      </c>
      <c r="L505">
        <f>SiparişlerTablosu[[#This Row],[Adet]]*SiparişlerTablosu[[#This Row],[Birim Fyat]]</f>
        <v>25550</v>
      </c>
      <c r="M505" t="str">
        <f>IF(SiparişlerTablosu[[#This Row],[Toplam Tutar]]&gt;20000,"premium",IF(SiparişlerTablosu[[#This Row],[Toplam Tutar]]&gt;10000,"gold","silver"))</f>
        <v>premium</v>
      </c>
    </row>
    <row r="506" spans="1:13" x14ac:dyDescent="0.3">
      <c r="A506" s="1">
        <v>43947.870138888888</v>
      </c>
      <c r="B506" s="3">
        <v>43947</v>
      </c>
      <c r="C506" s="2">
        <v>0.87013888888888891</v>
      </c>
      <c r="D506" t="s">
        <v>10</v>
      </c>
      <c r="E506" t="s">
        <v>656</v>
      </c>
      <c r="F506" t="str">
        <f>VLOOKUP(SiparişlerTablosu[[#This Row],[İşlem Kodu]],'[1]kod-kargo'!$A:$B,2,)</f>
        <v>MNG</v>
      </c>
      <c r="G506" t="s">
        <v>657</v>
      </c>
      <c r="H506" t="s">
        <v>22</v>
      </c>
      <c r="I506" t="s">
        <v>45</v>
      </c>
      <c r="J506">
        <v>7</v>
      </c>
      <c r="K506">
        <f>INDEX([2]Ürün_Fiyatları!$A$2:$B$16,MATCH(SiparişlerTablosu[[#This Row],[Ürün]],[2]Ürün_Fiyatları!$B$1:$B$16,0),1)</f>
        <v>3650</v>
      </c>
      <c r="L506">
        <f>SiparişlerTablosu[[#This Row],[Adet]]*SiparişlerTablosu[[#This Row],[Birim Fyat]]</f>
        <v>25550</v>
      </c>
      <c r="M506" t="str">
        <f>IF(SiparişlerTablosu[[#This Row],[Toplam Tutar]]&gt;20000,"premium",IF(SiparişlerTablosu[[#This Row],[Toplam Tutar]]&gt;10000,"gold","silver"))</f>
        <v>premium</v>
      </c>
    </row>
    <row r="507" spans="1:13" x14ac:dyDescent="0.3">
      <c r="A507" s="1">
        <v>43997.929166666669</v>
      </c>
      <c r="B507" s="3">
        <v>43997</v>
      </c>
      <c r="C507" s="2">
        <v>0.9291666666666667</v>
      </c>
      <c r="D507" t="s">
        <v>1156</v>
      </c>
      <c r="E507" t="s">
        <v>658</v>
      </c>
      <c r="F507" t="str">
        <f>VLOOKUP(SiparişlerTablosu[[#This Row],[İşlem Kodu]],'[1]kod-kargo'!$A:$B,2,)</f>
        <v>Yurtiçi</v>
      </c>
      <c r="G507" t="s">
        <v>1533</v>
      </c>
      <c r="H507" t="s">
        <v>42</v>
      </c>
      <c r="I507" t="s">
        <v>39</v>
      </c>
      <c r="J507">
        <v>6</v>
      </c>
      <c r="K507">
        <f>INDEX([2]Ürün_Fiyatları!$A$2:$B$16,MATCH(SiparişlerTablosu[[#This Row],[Ürün]],[2]Ürün_Fiyatları!$B$1:$B$16,0),1)</f>
        <v>230</v>
      </c>
      <c r="L507">
        <f>SiparişlerTablosu[[#This Row],[Adet]]*SiparişlerTablosu[[#This Row],[Birim Fyat]]</f>
        <v>1380</v>
      </c>
      <c r="M507" t="str">
        <f>IF(SiparişlerTablosu[[#This Row],[Toplam Tutar]]&gt;20000,"premium",IF(SiparişlerTablosu[[#This Row],[Toplam Tutar]]&gt;10000,"gold","silver"))</f>
        <v>silver</v>
      </c>
    </row>
    <row r="508" spans="1:13" x14ac:dyDescent="0.3">
      <c r="A508" s="1">
        <v>44190.822222222225</v>
      </c>
      <c r="B508" s="3">
        <v>44190</v>
      </c>
      <c r="C508" s="2">
        <v>0.8222222222222223</v>
      </c>
      <c r="D508" t="s">
        <v>1156</v>
      </c>
      <c r="E508" t="s">
        <v>659</v>
      </c>
      <c r="F508" t="str">
        <f>VLOOKUP(SiparişlerTablosu[[#This Row],[İşlem Kodu]],'[1]kod-kargo'!$A:$B,2,)</f>
        <v>PTT Kargo</v>
      </c>
      <c r="G508" t="s">
        <v>1534</v>
      </c>
      <c r="H508" t="s">
        <v>38</v>
      </c>
      <c r="I508" t="s">
        <v>50</v>
      </c>
      <c r="J508">
        <v>3</v>
      </c>
      <c r="K508">
        <f>INDEX([2]Ürün_Fiyatları!$A$2:$B$16,MATCH(SiparişlerTablosu[[#This Row],[Ürün]],[2]Ürün_Fiyatları!$B$1:$B$16,0),1)</f>
        <v>1240</v>
      </c>
      <c r="L508">
        <f>SiparişlerTablosu[[#This Row],[Adet]]*SiparişlerTablosu[[#This Row],[Birim Fyat]]</f>
        <v>3720</v>
      </c>
      <c r="M508" t="str">
        <f>IF(SiparişlerTablosu[[#This Row],[Toplam Tutar]]&gt;20000,"premium",IF(SiparişlerTablosu[[#This Row],[Toplam Tutar]]&gt;10000,"gold","silver"))</f>
        <v>silver</v>
      </c>
    </row>
    <row r="509" spans="1:13" x14ac:dyDescent="0.3">
      <c r="A509" s="1">
        <v>44124.484027777777</v>
      </c>
      <c r="B509" s="3">
        <v>44124</v>
      </c>
      <c r="C509" s="2">
        <v>0.48402777777777778</v>
      </c>
      <c r="D509" t="s">
        <v>1156</v>
      </c>
      <c r="E509" t="s">
        <v>660</v>
      </c>
      <c r="F509" t="str">
        <f>VLOOKUP(SiparişlerTablosu[[#This Row],[İşlem Kodu]],'[1]kod-kargo'!$A:$B,2,)</f>
        <v>PTT Kargo</v>
      </c>
      <c r="G509" t="s">
        <v>661</v>
      </c>
      <c r="H509" t="s">
        <v>8</v>
      </c>
      <c r="I509" t="s">
        <v>26</v>
      </c>
      <c r="J509">
        <v>8</v>
      </c>
      <c r="K509">
        <f>INDEX([2]Ürün_Fiyatları!$A$2:$B$16,MATCH(SiparişlerTablosu[[#This Row],[Ürün]],[2]Ürün_Fiyatları!$B$1:$B$16,0),1)</f>
        <v>2400</v>
      </c>
      <c r="L509">
        <f>SiparişlerTablosu[[#This Row],[Adet]]*SiparişlerTablosu[[#This Row],[Birim Fyat]]</f>
        <v>19200</v>
      </c>
      <c r="M509" t="str">
        <f>IF(SiparişlerTablosu[[#This Row],[Toplam Tutar]]&gt;20000,"premium",IF(SiparişlerTablosu[[#This Row],[Toplam Tutar]]&gt;10000,"gold","silver"))</f>
        <v>gold</v>
      </c>
    </row>
    <row r="510" spans="1:13" x14ac:dyDescent="0.3">
      <c r="A510" s="1">
        <v>44045.680555555555</v>
      </c>
      <c r="B510" s="3">
        <v>44045</v>
      </c>
      <c r="C510" s="2">
        <v>0.68055555555555547</v>
      </c>
      <c r="D510" t="s">
        <v>10</v>
      </c>
      <c r="E510" t="s">
        <v>662</v>
      </c>
      <c r="F510" t="str">
        <f>VLOOKUP(SiparişlerTablosu[[#This Row],[İşlem Kodu]],'[1]kod-kargo'!$A:$B,2,)</f>
        <v>MNG</v>
      </c>
      <c r="G510" t="s">
        <v>1535</v>
      </c>
      <c r="H510" t="s">
        <v>42</v>
      </c>
      <c r="I510" t="s">
        <v>57</v>
      </c>
      <c r="J510">
        <v>6</v>
      </c>
      <c r="K510">
        <f>INDEX([2]Ürün_Fiyatları!$A$2:$B$16,MATCH(SiparişlerTablosu[[#This Row],[Ürün]],[2]Ürün_Fiyatları!$B$1:$B$16,0),1)</f>
        <v>645</v>
      </c>
      <c r="L510">
        <f>SiparişlerTablosu[[#This Row],[Adet]]*SiparişlerTablosu[[#This Row],[Birim Fyat]]</f>
        <v>3870</v>
      </c>
      <c r="M510" t="str">
        <f>IF(SiparişlerTablosu[[#This Row],[Toplam Tutar]]&gt;20000,"premium",IF(SiparişlerTablosu[[#This Row],[Toplam Tutar]]&gt;10000,"gold","silver"))</f>
        <v>silver</v>
      </c>
    </row>
    <row r="511" spans="1:13" x14ac:dyDescent="0.3">
      <c r="A511" s="1">
        <v>44182.520833333336</v>
      </c>
      <c r="B511" s="3">
        <v>44182</v>
      </c>
      <c r="C511" s="2">
        <v>0.52083333333333337</v>
      </c>
      <c r="D511" t="s">
        <v>1156</v>
      </c>
      <c r="E511" t="s">
        <v>663</v>
      </c>
      <c r="F511" t="str">
        <f>VLOOKUP(SiparişlerTablosu[[#This Row],[İşlem Kodu]],'[1]kod-kargo'!$A:$B,2,)</f>
        <v>MNG</v>
      </c>
      <c r="G511" t="s">
        <v>1536</v>
      </c>
      <c r="H511" t="s">
        <v>44</v>
      </c>
      <c r="I511" t="s">
        <v>20</v>
      </c>
      <c r="J511">
        <v>4</v>
      </c>
      <c r="K511">
        <f>INDEX([2]Ürün_Fiyatları!$A$2:$B$16,MATCH(SiparişlerTablosu[[#This Row],[Ürün]],[2]Ürün_Fiyatları!$B$1:$B$16,0),1)</f>
        <v>850</v>
      </c>
      <c r="L511">
        <f>SiparişlerTablosu[[#This Row],[Adet]]*SiparişlerTablosu[[#This Row],[Birim Fyat]]</f>
        <v>3400</v>
      </c>
      <c r="M511" t="str">
        <f>IF(SiparişlerTablosu[[#This Row],[Toplam Tutar]]&gt;20000,"premium",IF(SiparişlerTablosu[[#This Row],[Toplam Tutar]]&gt;10000,"gold","silver"))</f>
        <v>silver</v>
      </c>
    </row>
    <row r="512" spans="1:13" x14ac:dyDescent="0.3">
      <c r="A512" s="1">
        <v>44129.872916666667</v>
      </c>
      <c r="B512" s="3">
        <v>44129</v>
      </c>
      <c r="C512" s="2">
        <v>0.87291666666666667</v>
      </c>
      <c r="D512" t="s">
        <v>1156</v>
      </c>
      <c r="E512" t="s">
        <v>664</v>
      </c>
      <c r="F512" t="str">
        <f>VLOOKUP(SiparişlerTablosu[[#This Row],[İşlem Kodu]],'[1]kod-kargo'!$A:$B,2,)</f>
        <v>MNG</v>
      </c>
      <c r="G512" t="s">
        <v>1537</v>
      </c>
      <c r="H512" t="s">
        <v>38</v>
      </c>
      <c r="I512" t="s">
        <v>18</v>
      </c>
      <c r="J512">
        <v>7</v>
      </c>
      <c r="K512">
        <f>INDEX([2]Ürün_Fiyatları!$A$2:$B$16,MATCH(SiparişlerTablosu[[#This Row],[Ürün]],[2]Ürün_Fiyatları!$B$1:$B$16,0),1)</f>
        <v>75</v>
      </c>
      <c r="L512">
        <f>SiparişlerTablosu[[#This Row],[Adet]]*SiparişlerTablosu[[#This Row],[Birim Fyat]]</f>
        <v>525</v>
      </c>
      <c r="M512" t="str">
        <f>IF(SiparişlerTablosu[[#This Row],[Toplam Tutar]]&gt;20000,"premium",IF(SiparişlerTablosu[[#This Row],[Toplam Tutar]]&gt;10000,"gold","silver"))</f>
        <v>silver</v>
      </c>
    </row>
    <row r="513" spans="1:13" x14ac:dyDescent="0.3">
      <c r="A513" s="1">
        <v>44038.830555555556</v>
      </c>
      <c r="B513" s="3">
        <v>44038</v>
      </c>
      <c r="C513" s="2">
        <v>0.8305555555555556</v>
      </c>
      <c r="D513" t="s">
        <v>14</v>
      </c>
      <c r="E513" t="s">
        <v>665</v>
      </c>
      <c r="F513" t="str">
        <f>VLOOKUP(SiparişlerTablosu[[#This Row],[İşlem Kodu]],'[1]kod-kargo'!$A:$B,2,)</f>
        <v>Yurtiçi</v>
      </c>
      <c r="G513" t="s">
        <v>1538</v>
      </c>
      <c r="H513" t="s">
        <v>12</v>
      </c>
      <c r="I513" t="s">
        <v>13</v>
      </c>
      <c r="J513">
        <v>4</v>
      </c>
      <c r="K513">
        <f>INDEX([2]Ürün_Fiyatları!$A$2:$B$16,MATCH(SiparişlerTablosu[[#This Row],[Ürün]],[2]Ürün_Fiyatları!$B$1:$B$16,0),1)</f>
        <v>36</v>
      </c>
      <c r="L513">
        <f>SiparişlerTablosu[[#This Row],[Adet]]*SiparişlerTablosu[[#This Row],[Birim Fyat]]</f>
        <v>144</v>
      </c>
      <c r="M513" t="str">
        <f>IF(SiparişlerTablosu[[#This Row],[Toplam Tutar]]&gt;20000,"premium",IF(SiparişlerTablosu[[#This Row],[Toplam Tutar]]&gt;10000,"gold","silver"))</f>
        <v>silver</v>
      </c>
    </row>
    <row r="514" spans="1:13" x14ac:dyDescent="0.3">
      <c r="A514" s="1">
        <v>44088.75277777778</v>
      </c>
      <c r="B514" s="3">
        <v>44088</v>
      </c>
      <c r="C514" s="2">
        <v>0.75277777777777777</v>
      </c>
      <c r="D514" t="s">
        <v>1156</v>
      </c>
      <c r="E514" t="s">
        <v>666</v>
      </c>
      <c r="F514" t="str">
        <f>VLOOKUP(SiparişlerTablosu[[#This Row],[İşlem Kodu]],'[1]kod-kargo'!$A:$B,2,)</f>
        <v>MNG</v>
      </c>
      <c r="G514" t="s">
        <v>1539</v>
      </c>
      <c r="H514" t="s">
        <v>12</v>
      </c>
      <c r="I514" t="s">
        <v>24</v>
      </c>
      <c r="J514">
        <v>3</v>
      </c>
      <c r="K514">
        <f>INDEX([2]Ürün_Fiyatları!$A$2:$B$16,MATCH(SiparişlerTablosu[[#This Row],[Ürün]],[2]Ürün_Fiyatları!$B$1:$B$16,0),1)</f>
        <v>950</v>
      </c>
      <c r="L514">
        <f>SiparişlerTablosu[[#This Row],[Adet]]*SiparişlerTablosu[[#This Row],[Birim Fyat]]</f>
        <v>2850</v>
      </c>
      <c r="M514" t="str">
        <f>IF(SiparişlerTablosu[[#This Row],[Toplam Tutar]]&gt;20000,"premium",IF(SiparişlerTablosu[[#This Row],[Toplam Tutar]]&gt;10000,"gold","silver"))</f>
        <v>silver</v>
      </c>
    </row>
    <row r="515" spans="1:13" x14ac:dyDescent="0.3">
      <c r="A515" s="1">
        <v>44163.500694444447</v>
      </c>
      <c r="B515" s="3">
        <v>44163</v>
      </c>
      <c r="C515" s="2">
        <v>0.50069444444444444</v>
      </c>
      <c r="D515" t="s">
        <v>1156</v>
      </c>
      <c r="E515" t="s">
        <v>667</v>
      </c>
      <c r="F515" t="str">
        <f>VLOOKUP(SiparişlerTablosu[[#This Row],[İşlem Kodu]],'[1]kod-kargo'!$A:$B,2,)</f>
        <v>MNG</v>
      </c>
      <c r="G515" t="s">
        <v>1540</v>
      </c>
      <c r="H515" t="s">
        <v>44</v>
      </c>
      <c r="I515" t="s">
        <v>26</v>
      </c>
      <c r="J515">
        <v>10</v>
      </c>
      <c r="K515">
        <f>INDEX([2]Ürün_Fiyatları!$A$2:$B$16,MATCH(SiparişlerTablosu[[#This Row],[Ürün]],[2]Ürün_Fiyatları!$B$1:$B$16,0),1)</f>
        <v>2400</v>
      </c>
      <c r="L515">
        <f>SiparişlerTablosu[[#This Row],[Adet]]*SiparişlerTablosu[[#This Row],[Birim Fyat]]</f>
        <v>24000</v>
      </c>
      <c r="M515" t="str">
        <f>IF(SiparişlerTablosu[[#This Row],[Toplam Tutar]]&gt;20000,"premium",IF(SiparişlerTablosu[[#This Row],[Toplam Tutar]]&gt;10000,"gold","silver"))</f>
        <v>premium</v>
      </c>
    </row>
    <row r="516" spans="1:13" x14ac:dyDescent="0.3">
      <c r="A516" s="1">
        <v>43952.756944444445</v>
      </c>
      <c r="B516" s="3">
        <v>43952</v>
      </c>
      <c r="C516" s="2">
        <v>0.75694444444444453</v>
      </c>
      <c r="D516" t="s">
        <v>10</v>
      </c>
      <c r="E516" t="s">
        <v>668</v>
      </c>
      <c r="F516" t="str">
        <f>VLOOKUP(SiparişlerTablosu[[#This Row],[İşlem Kodu]],'[1]kod-kargo'!$A:$B,2,)</f>
        <v>Yurtiçi</v>
      </c>
      <c r="G516" t="s">
        <v>1541</v>
      </c>
      <c r="H516" t="s">
        <v>38</v>
      </c>
      <c r="I516" t="s">
        <v>26</v>
      </c>
      <c r="J516">
        <v>7</v>
      </c>
      <c r="K516">
        <f>INDEX([2]Ürün_Fiyatları!$A$2:$B$16,MATCH(SiparişlerTablosu[[#This Row],[Ürün]],[2]Ürün_Fiyatları!$B$1:$B$16,0),1)</f>
        <v>2400</v>
      </c>
      <c r="L516">
        <f>SiparişlerTablosu[[#This Row],[Adet]]*SiparişlerTablosu[[#This Row],[Birim Fyat]]</f>
        <v>16800</v>
      </c>
      <c r="M516" t="str">
        <f>IF(SiparişlerTablosu[[#This Row],[Toplam Tutar]]&gt;20000,"premium",IF(SiparişlerTablosu[[#This Row],[Toplam Tutar]]&gt;10000,"gold","silver"))</f>
        <v>gold</v>
      </c>
    </row>
    <row r="517" spans="1:13" x14ac:dyDescent="0.3">
      <c r="A517" s="1">
        <v>44052.476388888892</v>
      </c>
      <c r="B517" s="3">
        <v>44052</v>
      </c>
      <c r="C517" s="2">
        <v>0.47638888888888892</v>
      </c>
      <c r="D517" t="s">
        <v>14</v>
      </c>
      <c r="E517" t="s">
        <v>669</v>
      </c>
      <c r="F517" t="str">
        <f>VLOOKUP(SiparişlerTablosu[[#This Row],[İşlem Kodu]],'[1]kod-kargo'!$A:$B,2,)</f>
        <v>MNG</v>
      </c>
      <c r="G517" t="s">
        <v>1542</v>
      </c>
      <c r="H517" t="s">
        <v>38</v>
      </c>
      <c r="I517" t="s">
        <v>20</v>
      </c>
      <c r="J517">
        <v>7</v>
      </c>
      <c r="K517">
        <f>INDEX([2]Ürün_Fiyatları!$A$2:$B$16,MATCH(SiparişlerTablosu[[#This Row],[Ürün]],[2]Ürün_Fiyatları!$B$1:$B$16,0),1)</f>
        <v>850</v>
      </c>
      <c r="L517">
        <f>SiparişlerTablosu[[#This Row],[Adet]]*SiparişlerTablosu[[#This Row],[Birim Fyat]]</f>
        <v>5950</v>
      </c>
      <c r="M517" t="str">
        <f>IF(SiparişlerTablosu[[#This Row],[Toplam Tutar]]&gt;20000,"premium",IF(SiparişlerTablosu[[#This Row],[Toplam Tutar]]&gt;10000,"gold","silver"))</f>
        <v>silver</v>
      </c>
    </row>
    <row r="518" spans="1:13" x14ac:dyDescent="0.3">
      <c r="A518" s="1">
        <v>44114.369444444441</v>
      </c>
      <c r="B518" s="3">
        <v>44114</v>
      </c>
      <c r="C518" s="2">
        <v>0.36944444444444446</v>
      </c>
      <c r="D518" t="s">
        <v>1156</v>
      </c>
      <c r="E518" t="s">
        <v>670</v>
      </c>
      <c r="F518" t="str">
        <f>VLOOKUP(SiparişlerTablosu[[#This Row],[İşlem Kodu]],'[1]kod-kargo'!$A:$B,2,)</f>
        <v>Yurtiçi</v>
      </c>
      <c r="G518" t="s">
        <v>1543</v>
      </c>
      <c r="H518" t="s">
        <v>22</v>
      </c>
      <c r="I518" t="s">
        <v>67</v>
      </c>
      <c r="J518">
        <v>8</v>
      </c>
      <c r="K518">
        <f>INDEX([2]Ürün_Fiyatları!$A$2:$B$16,MATCH(SiparişlerTablosu[[#This Row],[Ürün]],[2]Ürün_Fiyatları!$B$1:$B$16,0),1)</f>
        <v>8740</v>
      </c>
      <c r="L518">
        <f>SiparişlerTablosu[[#This Row],[Adet]]*SiparişlerTablosu[[#This Row],[Birim Fyat]]</f>
        <v>69920</v>
      </c>
      <c r="M518" t="str">
        <f>IF(SiparişlerTablosu[[#This Row],[Toplam Tutar]]&gt;20000,"premium",IF(SiparişlerTablosu[[#This Row],[Toplam Tutar]]&gt;10000,"gold","silver"))</f>
        <v>premium</v>
      </c>
    </row>
    <row r="519" spans="1:13" x14ac:dyDescent="0.3">
      <c r="A519" s="1">
        <v>43939.504861111112</v>
      </c>
      <c r="B519" s="3">
        <v>43939</v>
      </c>
      <c r="C519" s="2">
        <v>0.50486111111111109</v>
      </c>
      <c r="D519" t="s">
        <v>14</v>
      </c>
      <c r="E519" t="s">
        <v>671</v>
      </c>
      <c r="F519" t="str">
        <f>VLOOKUP(SiparişlerTablosu[[#This Row],[İşlem Kodu]],'[1]kod-kargo'!$A:$B,2,)</f>
        <v>Yurtiçi</v>
      </c>
      <c r="G519" t="s">
        <v>1544</v>
      </c>
      <c r="H519" t="s">
        <v>17</v>
      </c>
      <c r="I519" t="s">
        <v>36</v>
      </c>
      <c r="J519">
        <v>8</v>
      </c>
      <c r="K519">
        <f>INDEX([2]Ürün_Fiyatları!$A$2:$B$16,MATCH(SiparişlerTablosu[[#This Row],[Ürün]],[2]Ürün_Fiyatları!$B$1:$B$16,0),1)</f>
        <v>3520</v>
      </c>
      <c r="L519">
        <f>SiparişlerTablosu[[#This Row],[Adet]]*SiparişlerTablosu[[#This Row],[Birim Fyat]]</f>
        <v>28160</v>
      </c>
      <c r="M519" t="str">
        <f>IF(SiparişlerTablosu[[#This Row],[Toplam Tutar]]&gt;20000,"premium",IF(SiparişlerTablosu[[#This Row],[Toplam Tutar]]&gt;10000,"gold","silver"))</f>
        <v>premium</v>
      </c>
    </row>
    <row r="520" spans="1:13" x14ac:dyDescent="0.3">
      <c r="A520" s="1">
        <v>44029.465277777781</v>
      </c>
      <c r="B520" s="3">
        <v>44029</v>
      </c>
      <c r="C520" s="2">
        <v>0.46527777777777773</v>
      </c>
      <c r="D520" t="s">
        <v>1156</v>
      </c>
      <c r="E520" t="s">
        <v>672</v>
      </c>
      <c r="F520" t="str">
        <f>VLOOKUP(SiparişlerTablosu[[#This Row],[İşlem Kodu]],'[1]kod-kargo'!$A:$B,2,)</f>
        <v>MNG</v>
      </c>
      <c r="G520" t="s">
        <v>1545</v>
      </c>
      <c r="H520" t="s">
        <v>8</v>
      </c>
      <c r="I520" t="s">
        <v>47</v>
      </c>
      <c r="J520">
        <v>8</v>
      </c>
      <c r="K520">
        <f>INDEX([2]Ürün_Fiyatları!$A$2:$B$16,MATCH(SiparişlerTablosu[[#This Row],[Ürün]],[2]Ürün_Fiyatları!$B$1:$B$16,0),1)</f>
        <v>5600</v>
      </c>
      <c r="L520">
        <f>SiparişlerTablosu[[#This Row],[Adet]]*SiparişlerTablosu[[#This Row],[Birim Fyat]]</f>
        <v>44800</v>
      </c>
      <c r="M520" t="str">
        <f>IF(SiparişlerTablosu[[#This Row],[Toplam Tutar]]&gt;20000,"premium",IF(SiparişlerTablosu[[#This Row],[Toplam Tutar]]&gt;10000,"gold","silver"))</f>
        <v>premium</v>
      </c>
    </row>
    <row r="521" spans="1:13" x14ac:dyDescent="0.3">
      <c r="A521" s="1">
        <v>44023.936805555553</v>
      </c>
      <c r="B521" s="3">
        <v>44023</v>
      </c>
      <c r="C521" s="2">
        <v>0.93680555555555556</v>
      </c>
      <c r="D521" t="s">
        <v>1156</v>
      </c>
      <c r="E521" t="s">
        <v>673</v>
      </c>
      <c r="F521" t="str">
        <f>VLOOKUP(SiparişlerTablosu[[#This Row],[İşlem Kodu]],'[1]kod-kargo'!$A:$B,2,)</f>
        <v>PTT Kargo</v>
      </c>
      <c r="G521" t="s">
        <v>1546</v>
      </c>
      <c r="H521" t="s">
        <v>8</v>
      </c>
      <c r="I521" t="s">
        <v>26</v>
      </c>
      <c r="J521">
        <v>6</v>
      </c>
      <c r="K521">
        <f>INDEX([2]Ürün_Fiyatları!$A$2:$B$16,MATCH(SiparişlerTablosu[[#This Row],[Ürün]],[2]Ürün_Fiyatları!$B$1:$B$16,0),1)</f>
        <v>2400</v>
      </c>
      <c r="L521">
        <f>SiparişlerTablosu[[#This Row],[Adet]]*SiparişlerTablosu[[#This Row],[Birim Fyat]]</f>
        <v>14400</v>
      </c>
      <c r="M521" t="str">
        <f>IF(SiparişlerTablosu[[#This Row],[Toplam Tutar]]&gt;20000,"premium",IF(SiparişlerTablosu[[#This Row],[Toplam Tutar]]&gt;10000,"gold","silver"))</f>
        <v>gold</v>
      </c>
    </row>
    <row r="522" spans="1:13" x14ac:dyDescent="0.3">
      <c r="A522" s="1">
        <v>43992.647222222222</v>
      </c>
      <c r="B522" s="3">
        <v>43992</v>
      </c>
      <c r="C522" s="2">
        <v>0.64722222222222225</v>
      </c>
      <c r="D522" t="s">
        <v>1156</v>
      </c>
      <c r="E522" t="s">
        <v>674</v>
      </c>
      <c r="F522" t="str">
        <f>VLOOKUP(SiparişlerTablosu[[#This Row],[İşlem Kodu]],'[1]kod-kargo'!$A:$B,2,)</f>
        <v>MNG</v>
      </c>
      <c r="G522" t="s">
        <v>1547</v>
      </c>
      <c r="H522" t="s">
        <v>42</v>
      </c>
      <c r="I522" t="s">
        <v>36</v>
      </c>
      <c r="J522">
        <v>3</v>
      </c>
      <c r="K522">
        <f>INDEX([2]Ürün_Fiyatları!$A$2:$B$16,MATCH(SiparişlerTablosu[[#This Row],[Ürün]],[2]Ürün_Fiyatları!$B$1:$B$16,0),1)</f>
        <v>3520</v>
      </c>
      <c r="L522">
        <f>SiparişlerTablosu[[#This Row],[Adet]]*SiparişlerTablosu[[#This Row],[Birim Fyat]]</f>
        <v>10560</v>
      </c>
      <c r="M522" t="str">
        <f>IF(SiparişlerTablosu[[#This Row],[Toplam Tutar]]&gt;20000,"premium",IF(SiparişlerTablosu[[#This Row],[Toplam Tutar]]&gt;10000,"gold","silver"))</f>
        <v>gold</v>
      </c>
    </row>
    <row r="523" spans="1:13" x14ac:dyDescent="0.3">
      <c r="A523" s="1">
        <v>44050.944444444445</v>
      </c>
      <c r="B523" s="3">
        <v>44050</v>
      </c>
      <c r="C523" s="2">
        <v>0.94444444444444453</v>
      </c>
      <c r="D523" t="s">
        <v>10</v>
      </c>
      <c r="E523" t="s">
        <v>675</v>
      </c>
      <c r="F523" t="str">
        <f>VLOOKUP(SiparişlerTablosu[[#This Row],[İşlem Kodu]],'[1]kod-kargo'!$A:$B,2,)</f>
        <v>PTT Kargo</v>
      </c>
      <c r="G523" t="s">
        <v>1548</v>
      </c>
      <c r="H523" t="s">
        <v>17</v>
      </c>
      <c r="I523" t="s">
        <v>13</v>
      </c>
      <c r="J523">
        <v>5</v>
      </c>
      <c r="K523">
        <f>INDEX([2]Ürün_Fiyatları!$A$2:$B$16,MATCH(SiparişlerTablosu[[#This Row],[Ürün]],[2]Ürün_Fiyatları!$B$1:$B$16,0),1)</f>
        <v>36</v>
      </c>
      <c r="L523">
        <f>SiparişlerTablosu[[#This Row],[Adet]]*SiparişlerTablosu[[#This Row],[Birim Fyat]]</f>
        <v>180</v>
      </c>
      <c r="M523" t="str">
        <f>IF(SiparişlerTablosu[[#This Row],[Toplam Tutar]]&gt;20000,"premium",IF(SiparişlerTablosu[[#This Row],[Toplam Tutar]]&gt;10000,"gold","silver"))</f>
        <v>silver</v>
      </c>
    </row>
    <row r="524" spans="1:13" x14ac:dyDescent="0.3">
      <c r="A524" s="1">
        <v>43936.896527777775</v>
      </c>
      <c r="B524" s="3">
        <v>43936</v>
      </c>
      <c r="C524" s="2">
        <v>0.8965277777777777</v>
      </c>
      <c r="D524" t="s">
        <v>1156</v>
      </c>
      <c r="E524" t="s">
        <v>676</v>
      </c>
      <c r="F524" t="str">
        <f>VLOOKUP(SiparişlerTablosu[[#This Row],[İşlem Kodu]],'[1]kod-kargo'!$A:$B,2,)</f>
        <v>Yurtiçi</v>
      </c>
      <c r="G524" t="s">
        <v>1549</v>
      </c>
      <c r="H524" t="s">
        <v>1154</v>
      </c>
      <c r="I524" t="s">
        <v>50</v>
      </c>
      <c r="J524">
        <v>5</v>
      </c>
      <c r="K524">
        <f>INDEX([2]Ürün_Fiyatları!$A$2:$B$16,MATCH(SiparişlerTablosu[[#This Row],[Ürün]],[2]Ürün_Fiyatları!$B$1:$B$16,0),1)</f>
        <v>1240</v>
      </c>
      <c r="L524">
        <f>SiparişlerTablosu[[#This Row],[Adet]]*SiparişlerTablosu[[#This Row],[Birim Fyat]]</f>
        <v>6200</v>
      </c>
      <c r="M524" t="str">
        <f>IF(SiparişlerTablosu[[#This Row],[Toplam Tutar]]&gt;20000,"premium",IF(SiparişlerTablosu[[#This Row],[Toplam Tutar]]&gt;10000,"gold","silver"))</f>
        <v>silver</v>
      </c>
    </row>
    <row r="525" spans="1:13" x14ac:dyDescent="0.3">
      <c r="A525" s="1">
        <v>43913.39166666667</v>
      </c>
      <c r="B525" s="3">
        <v>43913</v>
      </c>
      <c r="C525" s="2">
        <v>0.39166666666666666</v>
      </c>
      <c r="D525" t="s">
        <v>1156</v>
      </c>
      <c r="E525" t="s">
        <v>677</v>
      </c>
      <c r="F525" t="str">
        <f>VLOOKUP(SiparişlerTablosu[[#This Row],[İşlem Kodu]],'[1]kod-kargo'!$A:$B,2,)</f>
        <v>Yurtiçi</v>
      </c>
      <c r="G525" t="s">
        <v>502</v>
      </c>
      <c r="H525" t="s">
        <v>17</v>
      </c>
      <c r="I525" t="s">
        <v>24</v>
      </c>
      <c r="J525">
        <v>9</v>
      </c>
      <c r="K525">
        <f>INDEX([2]Ürün_Fiyatları!$A$2:$B$16,MATCH(SiparişlerTablosu[[#This Row],[Ürün]],[2]Ürün_Fiyatları!$B$1:$B$16,0),1)</f>
        <v>950</v>
      </c>
      <c r="L525">
        <f>SiparişlerTablosu[[#This Row],[Adet]]*SiparişlerTablosu[[#This Row],[Birim Fyat]]</f>
        <v>8550</v>
      </c>
      <c r="M525" t="str">
        <f>IF(SiparişlerTablosu[[#This Row],[Toplam Tutar]]&gt;20000,"premium",IF(SiparişlerTablosu[[#This Row],[Toplam Tutar]]&gt;10000,"gold","silver"))</f>
        <v>silver</v>
      </c>
    </row>
    <row r="526" spans="1:13" x14ac:dyDescent="0.3">
      <c r="A526" s="1">
        <v>43894.402777777781</v>
      </c>
      <c r="B526" s="3">
        <v>43894</v>
      </c>
      <c r="C526" s="2">
        <v>0.40277777777777773</v>
      </c>
      <c r="D526" t="s">
        <v>1156</v>
      </c>
      <c r="E526" t="s">
        <v>678</v>
      </c>
      <c r="F526" t="str">
        <f>VLOOKUP(SiparişlerTablosu[[#This Row],[İşlem Kodu]],'[1]kod-kargo'!$A:$B,2,)</f>
        <v>MNG</v>
      </c>
      <c r="G526" t="s">
        <v>679</v>
      </c>
      <c r="H526" t="s">
        <v>12</v>
      </c>
      <c r="I526" t="s">
        <v>1155</v>
      </c>
      <c r="J526">
        <v>6</v>
      </c>
      <c r="K526">
        <f>INDEX([2]Ürün_Fiyatları!$A$2:$B$16,MATCH(SiparişlerTablosu[[#This Row],[Ürün]],[2]Ürün_Fiyatları!$B$1:$B$16,0),1)</f>
        <v>620</v>
      </c>
      <c r="L526">
        <f>SiparişlerTablosu[[#This Row],[Adet]]*SiparişlerTablosu[[#This Row],[Birim Fyat]]</f>
        <v>3720</v>
      </c>
      <c r="M526" t="str">
        <f>IF(SiparişlerTablosu[[#This Row],[Toplam Tutar]]&gt;20000,"premium",IF(SiparişlerTablosu[[#This Row],[Toplam Tutar]]&gt;10000,"gold","silver"))</f>
        <v>silver</v>
      </c>
    </row>
    <row r="527" spans="1:13" x14ac:dyDescent="0.3">
      <c r="A527" s="1">
        <v>44053.430555555555</v>
      </c>
      <c r="B527" s="3">
        <v>44053</v>
      </c>
      <c r="C527" s="2">
        <v>0.43055555555555558</v>
      </c>
      <c r="D527" t="s">
        <v>1156</v>
      </c>
      <c r="E527" t="s">
        <v>680</v>
      </c>
      <c r="F527" t="str">
        <f>VLOOKUP(SiparişlerTablosu[[#This Row],[İşlem Kodu]],'[1]kod-kargo'!$A:$B,2,)</f>
        <v>Yurtiçi</v>
      </c>
      <c r="G527" t="s">
        <v>681</v>
      </c>
      <c r="H527" t="s">
        <v>8</v>
      </c>
      <c r="I527" t="s">
        <v>24</v>
      </c>
      <c r="J527">
        <v>8</v>
      </c>
      <c r="K527">
        <f>INDEX([2]Ürün_Fiyatları!$A$2:$B$16,MATCH(SiparişlerTablosu[[#This Row],[Ürün]],[2]Ürün_Fiyatları!$B$1:$B$16,0),1)</f>
        <v>950</v>
      </c>
      <c r="L527">
        <f>SiparişlerTablosu[[#This Row],[Adet]]*SiparişlerTablosu[[#This Row],[Birim Fyat]]</f>
        <v>7600</v>
      </c>
      <c r="M527" t="str">
        <f>IF(SiparişlerTablosu[[#This Row],[Toplam Tutar]]&gt;20000,"premium",IF(SiparişlerTablosu[[#This Row],[Toplam Tutar]]&gt;10000,"gold","silver"))</f>
        <v>silver</v>
      </c>
    </row>
    <row r="528" spans="1:13" x14ac:dyDescent="0.3">
      <c r="A528" s="1">
        <v>43967.613194444442</v>
      </c>
      <c r="B528" s="3">
        <v>43967</v>
      </c>
      <c r="C528" s="2">
        <v>0.61319444444444449</v>
      </c>
      <c r="D528" t="s">
        <v>1156</v>
      </c>
      <c r="E528" t="s">
        <v>682</v>
      </c>
      <c r="F528" t="str">
        <f>VLOOKUP(SiparişlerTablosu[[#This Row],[İşlem Kodu]],'[1]kod-kargo'!$A:$B,2,)</f>
        <v>MNG</v>
      </c>
      <c r="G528" t="s">
        <v>683</v>
      </c>
      <c r="H528" t="s">
        <v>12</v>
      </c>
      <c r="I528" t="s">
        <v>24</v>
      </c>
      <c r="J528">
        <v>7</v>
      </c>
      <c r="K528">
        <f>INDEX([2]Ürün_Fiyatları!$A$2:$B$16,MATCH(SiparişlerTablosu[[#This Row],[Ürün]],[2]Ürün_Fiyatları!$B$1:$B$16,0),1)</f>
        <v>950</v>
      </c>
      <c r="L528">
        <f>SiparişlerTablosu[[#This Row],[Adet]]*SiparişlerTablosu[[#This Row],[Birim Fyat]]</f>
        <v>6650</v>
      </c>
      <c r="M528" t="str">
        <f>IF(SiparişlerTablosu[[#This Row],[Toplam Tutar]]&gt;20000,"premium",IF(SiparişlerTablosu[[#This Row],[Toplam Tutar]]&gt;10000,"gold","silver"))</f>
        <v>silver</v>
      </c>
    </row>
    <row r="529" spans="1:13" x14ac:dyDescent="0.3">
      <c r="A529" s="1">
        <v>43897.862500000003</v>
      </c>
      <c r="B529" s="3">
        <v>43897</v>
      </c>
      <c r="C529" s="2">
        <v>0.86249999999999993</v>
      </c>
      <c r="D529" t="s">
        <v>14</v>
      </c>
      <c r="E529" t="s">
        <v>684</v>
      </c>
      <c r="F529" t="str">
        <f>VLOOKUP(SiparişlerTablosu[[#This Row],[İşlem Kodu]],'[1]kod-kargo'!$A:$B,2,)</f>
        <v>Yurtiçi</v>
      </c>
      <c r="G529" t="s">
        <v>1550</v>
      </c>
      <c r="H529" t="s">
        <v>31</v>
      </c>
      <c r="I529" t="s">
        <v>18</v>
      </c>
      <c r="J529">
        <v>10</v>
      </c>
      <c r="K529">
        <f>INDEX([2]Ürün_Fiyatları!$A$2:$B$16,MATCH(SiparişlerTablosu[[#This Row],[Ürün]],[2]Ürün_Fiyatları!$B$1:$B$16,0),1)</f>
        <v>75</v>
      </c>
      <c r="L529">
        <f>SiparişlerTablosu[[#This Row],[Adet]]*SiparişlerTablosu[[#This Row],[Birim Fyat]]</f>
        <v>750</v>
      </c>
      <c r="M529" t="str">
        <f>IF(SiparişlerTablosu[[#This Row],[Toplam Tutar]]&gt;20000,"premium",IF(SiparişlerTablosu[[#This Row],[Toplam Tutar]]&gt;10000,"gold","silver"))</f>
        <v>silver</v>
      </c>
    </row>
    <row r="530" spans="1:13" x14ac:dyDescent="0.3">
      <c r="A530" s="1">
        <v>43901.63958333333</v>
      </c>
      <c r="B530" s="3">
        <v>43901</v>
      </c>
      <c r="C530" s="2">
        <v>0.63958333333333328</v>
      </c>
      <c r="D530" t="s">
        <v>10</v>
      </c>
      <c r="E530" t="s">
        <v>685</v>
      </c>
      <c r="F530" t="str">
        <f>VLOOKUP(SiparişlerTablosu[[#This Row],[İşlem Kodu]],'[1]kod-kargo'!$A:$B,2,)</f>
        <v>PTT Kargo</v>
      </c>
      <c r="G530" t="s">
        <v>1551</v>
      </c>
      <c r="H530" t="s">
        <v>1154</v>
      </c>
      <c r="I530" t="s">
        <v>47</v>
      </c>
      <c r="J530">
        <v>8</v>
      </c>
      <c r="K530">
        <f>INDEX([2]Ürün_Fiyatları!$A$2:$B$16,MATCH(SiparişlerTablosu[[#This Row],[Ürün]],[2]Ürün_Fiyatları!$B$1:$B$16,0),1)</f>
        <v>5600</v>
      </c>
      <c r="L530">
        <f>SiparişlerTablosu[[#This Row],[Adet]]*SiparişlerTablosu[[#This Row],[Birim Fyat]]</f>
        <v>44800</v>
      </c>
      <c r="M530" t="str">
        <f>IF(SiparişlerTablosu[[#This Row],[Toplam Tutar]]&gt;20000,"premium",IF(SiparişlerTablosu[[#This Row],[Toplam Tutar]]&gt;10000,"gold","silver"))</f>
        <v>premium</v>
      </c>
    </row>
    <row r="531" spans="1:13" x14ac:dyDescent="0.3">
      <c r="A531" s="1">
        <v>44090.86041666667</v>
      </c>
      <c r="B531" s="3">
        <v>44090</v>
      </c>
      <c r="C531" s="2">
        <v>0.86041666666666661</v>
      </c>
      <c r="D531" t="s">
        <v>14</v>
      </c>
      <c r="E531" t="s">
        <v>686</v>
      </c>
      <c r="F531" t="str">
        <f>VLOOKUP(SiparişlerTablosu[[#This Row],[İşlem Kodu]],'[1]kod-kargo'!$A:$B,2,)</f>
        <v>PTT Kargo</v>
      </c>
      <c r="G531" t="s">
        <v>1552</v>
      </c>
      <c r="H531" t="s">
        <v>38</v>
      </c>
      <c r="I531" t="s">
        <v>47</v>
      </c>
      <c r="J531">
        <v>9</v>
      </c>
      <c r="K531">
        <f>INDEX([2]Ürün_Fiyatları!$A$2:$B$16,MATCH(SiparişlerTablosu[[#This Row],[Ürün]],[2]Ürün_Fiyatları!$B$1:$B$16,0),1)</f>
        <v>5600</v>
      </c>
      <c r="L531">
        <f>SiparişlerTablosu[[#This Row],[Adet]]*SiparişlerTablosu[[#This Row],[Birim Fyat]]</f>
        <v>50400</v>
      </c>
      <c r="M531" t="str">
        <f>IF(SiparişlerTablosu[[#This Row],[Toplam Tutar]]&gt;20000,"premium",IF(SiparişlerTablosu[[#This Row],[Toplam Tutar]]&gt;10000,"gold","silver"))</f>
        <v>premium</v>
      </c>
    </row>
    <row r="532" spans="1:13" x14ac:dyDescent="0.3">
      <c r="A532" s="1">
        <v>44143.63958333333</v>
      </c>
      <c r="B532" s="3">
        <v>44143</v>
      </c>
      <c r="C532" s="2">
        <v>0.63958333333333328</v>
      </c>
      <c r="D532" t="s">
        <v>1156</v>
      </c>
      <c r="E532" t="s">
        <v>687</v>
      </c>
      <c r="F532" t="str">
        <f>VLOOKUP(SiparişlerTablosu[[#This Row],[İşlem Kodu]],'[1]kod-kargo'!$A:$B,2,)</f>
        <v>Yurtiçi</v>
      </c>
      <c r="G532" t="s">
        <v>688</v>
      </c>
      <c r="H532" t="s">
        <v>12</v>
      </c>
      <c r="I532" t="s">
        <v>24</v>
      </c>
      <c r="J532">
        <v>7</v>
      </c>
      <c r="K532">
        <f>INDEX([2]Ürün_Fiyatları!$A$2:$B$16,MATCH(SiparişlerTablosu[[#This Row],[Ürün]],[2]Ürün_Fiyatları!$B$1:$B$16,0),1)</f>
        <v>950</v>
      </c>
      <c r="L532">
        <f>SiparişlerTablosu[[#This Row],[Adet]]*SiparişlerTablosu[[#This Row],[Birim Fyat]]</f>
        <v>6650</v>
      </c>
      <c r="M532" t="str">
        <f>IF(SiparişlerTablosu[[#This Row],[Toplam Tutar]]&gt;20000,"premium",IF(SiparişlerTablosu[[#This Row],[Toplam Tutar]]&gt;10000,"gold","silver"))</f>
        <v>silver</v>
      </c>
    </row>
    <row r="533" spans="1:13" x14ac:dyDescent="0.3">
      <c r="A533" s="1">
        <v>43943.512499999997</v>
      </c>
      <c r="B533" s="3">
        <v>43943</v>
      </c>
      <c r="C533" s="2">
        <v>0.51250000000000007</v>
      </c>
      <c r="D533" t="s">
        <v>1156</v>
      </c>
      <c r="E533" t="s">
        <v>689</v>
      </c>
      <c r="F533" t="str">
        <f>VLOOKUP(SiparişlerTablosu[[#This Row],[İşlem Kodu]],'[1]kod-kargo'!$A:$B,2,)</f>
        <v>MNG</v>
      </c>
      <c r="G533" t="s">
        <v>1553</v>
      </c>
      <c r="H533" t="s">
        <v>44</v>
      </c>
      <c r="I533" t="s">
        <v>36</v>
      </c>
      <c r="J533">
        <v>5</v>
      </c>
      <c r="K533">
        <f>INDEX([2]Ürün_Fiyatları!$A$2:$B$16,MATCH(SiparişlerTablosu[[#This Row],[Ürün]],[2]Ürün_Fiyatları!$B$1:$B$16,0),1)</f>
        <v>3520</v>
      </c>
      <c r="L533">
        <f>SiparişlerTablosu[[#This Row],[Adet]]*SiparişlerTablosu[[#This Row],[Birim Fyat]]</f>
        <v>17600</v>
      </c>
      <c r="M533" t="str">
        <f>IF(SiparişlerTablosu[[#This Row],[Toplam Tutar]]&gt;20000,"premium",IF(SiparişlerTablosu[[#This Row],[Toplam Tutar]]&gt;10000,"gold","silver"))</f>
        <v>gold</v>
      </c>
    </row>
    <row r="534" spans="1:13" x14ac:dyDescent="0.3">
      <c r="A534" s="1">
        <v>43987.686111111114</v>
      </c>
      <c r="B534" s="3">
        <v>43987</v>
      </c>
      <c r="C534" s="2">
        <v>0.68611111111111101</v>
      </c>
      <c r="D534" t="s">
        <v>1156</v>
      </c>
      <c r="E534" t="s">
        <v>690</v>
      </c>
      <c r="F534" t="str">
        <f>VLOOKUP(SiparişlerTablosu[[#This Row],[İşlem Kodu]],'[1]kod-kargo'!$A:$B,2,)</f>
        <v>PTT Kargo</v>
      </c>
      <c r="G534" t="s">
        <v>691</v>
      </c>
      <c r="H534" t="s">
        <v>17</v>
      </c>
      <c r="I534" t="s">
        <v>67</v>
      </c>
      <c r="J534">
        <v>8</v>
      </c>
      <c r="K534">
        <f>INDEX([2]Ürün_Fiyatları!$A$2:$B$16,MATCH(SiparişlerTablosu[[#This Row],[Ürün]],[2]Ürün_Fiyatları!$B$1:$B$16,0),1)</f>
        <v>8740</v>
      </c>
      <c r="L534">
        <f>SiparişlerTablosu[[#This Row],[Adet]]*SiparişlerTablosu[[#This Row],[Birim Fyat]]</f>
        <v>69920</v>
      </c>
      <c r="M534" t="str">
        <f>IF(SiparişlerTablosu[[#This Row],[Toplam Tutar]]&gt;20000,"premium",IF(SiparişlerTablosu[[#This Row],[Toplam Tutar]]&gt;10000,"gold","silver"))</f>
        <v>premium</v>
      </c>
    </row>
    <row r="535" spans="1:13" x14ac:dyDescent="0.3">
      <c r="A535" s="1">
        <v>43866.686805555553</v>
      </c>
      <c r="B535" s="3">
        <v>43866</v>
      </c>
      <c r="C535" s="2">
        <v>0.68680555555555556</v>
      </c>
      <c r="D535" t="s">
        <v>10</v>
      </c>
      <c r="E535" t="s">
        <v>692</v>
      </c>
      <c r="F535" t="str">
        <f>VLOOKUP(SiparişlerTablosu[[#This Row],[İşlem Kodu]],'[1]kod-kargo'!$A:$B,2,)</f>
        <v>MNG</v>
      </c>
      <c r="G535" t="s">
        <v>693</v>
      </c>
      <c r="H535" t="s">
        <v>1154</v>
      </c>
      <c r="I535" t="s">
        <v>26</v>
      </c>
      <c r="J535">
        <v>9</v>
      </c>
      <c r="K535">
        <f>INDEX([2]Ürün_Fiyatları!$A$2:$B$16,MATCH(SiparişlerTablosu[[#This Row],[Ürün]],[2]Ürün_Fiyatları!$B$1:$B$16,0),1)</f>
        <v>2400</v>
      </c>
      <c r="L535">
        <f>SiparişlerTablosu[[#This Row],[Adet]]*SiparişlerTablosu[[#This Row],[Birim Fyat]]</f>
        <v>21600</v>
      </c>
      <c r="M535" t="str">
        <f>IF(SiparişlerTablosu[[#This Row],[Toplam Tutar]]&gt;20000,"premium",IF(SiparişlerTablosu[[#This Row],[Toplam Tutar]]&gt;10000,"gold","silver"))</f>
        <v>premium</v>
      </c>
    </row>
    <row r="536" spans="1:13" x14ac:dyDescent="0.3">
      <c r="A536" s="1">
        <v>44054.905555555553</v>
      </c>
      <c r="B536" s="3">
        <v>44054</v>
      </c>
      <c r="C536" s="2">
        <v>0.90555555555555556</v>
      </c>
      <c r="D536" t="s">
        <v>14</v>
      </c>
      <c r="E536" t="s">
        <v>694</v>
      </c>
      <c r="F536" t="str">
        <f>VLOOKUP(SiparişlerTablosu[[#This Row],[İşlem Kodu]],'[1]kod-kargo'!$A:$B,2,)</f>
        <v>PTT Kargo</v>
      </c>
      <c r="G536" t="s">
        <v>1554</v>
      </c>
      <c r="H536" t="s">
        <v>42</v>
      </c>
      <c r="I536" t="s">
        <v>26</v>
      </c>
      <c r="J536">
        <v>5</v>
      </c>
      <c r="K536">
        <f>INDEX([2]Ürün_Fiyatları!$A$2:$B$16,MATCH(SiparişlerTablosu[[#This Row],[Ürün]],[2]Ürün_Fiyatları!$B$1:$B$16,0),1)</f>
        <v>2400</v>
      </c>
      <c r="L536">
        <f>SiparişlerTablosu[[#This Row],[Adet]]*SiparişlerTablosu[[#This Row],[Birim Fyat]]</f>
        <v>12000</v>
      </c>
      <c r="M536" t="str">
        <f>IF(SiparişlerTablosu[[#This Row],[Toplam Tutar]]&gt;20000,"premium",IF(SiparişlerTablosu[[#This Row],[Toplam Tutar]]&gt;10000,"gold","silver"))</f>
        <v>gold</v>
      </c>
    </row>
    <row r="537" spans="1:13" x14ac:dyDescent="0.3">
      <c r="A537" s="1">
        <v>44109.710416666669</v>
      </c>
      <c r="B537" s="3">
        <v>44109</v>
      </c>
      <c r="C537" s="2">
        <v>0.7104166666666667</v>
      </c>
      <c r="D537" t="s">
        <v>1156</v>
      </c>
      <c r="E537" t="s">
        <v>695</v>
      </c>
      <c r="F537" t="str">
        <f>VLOOKUP(SiparişlerTablosu[[#This Row],[İşlem Kodu]],'[1]kod-kargo'!$A:$B,2,)</f>
        <v>MNG</v>
      </c>
      <c r="G537" t="s">
        <v>696</v>
      </c>
      <c r="H537" t="s">
        <v>12</v>
      </c>
      <c r="I537" t="s">
        <v>45</v>
      </c>
      <c r="J537">
        <v>5</v>
      </c>
      <c r="K537">
        <f>INDEX([2]Ürün_Fiyatları!$A$2:$B$16,MATCH(SiparişlerTablosu[[#This Row],[Ürün]],[2]Ürün_Fiyatları!$B$1:$B$16,0),1)</f>
        <v>3650</v>
      </c>
      <c r="L537">
        <f>SiparişlerTablosu[[#This Row],[Adet]]*SiparişlerTablosu[[#This Row],[Birim Fyat]]</f>
        <v>18250</v>
      </c>
      <c r="M537" t="str">
        <f>IF(SiparişlerTablosu[[#This Row],[Toplam Tutar]]&gt;20000,"premium",IF(SiparişlerTablosu[[#This Row],[Toplam Tutar]]&gt;10000,"gold","silver"))</f>
        <v>gold</v>
      </c>
    </row>
    <row r="538" spans="1:13" x14ac:dyDescent="0.3">
      <c r="A538" s="1">
        <v>43895.56527777778</v>
      </c>
      <c r="B538" s="3">
        <v>43895</v>
      </c>
      <c r="C538" s="2">
        <v>0.56527777777777777</v>
      </c>
      <c r="D538" t="s">
        <v>1156</v>
      </c>
      <c r="E538" t="s">
        <v>697</v>
      </c>
      <c r="F538" t="str">
        <f>VLOOKUP(SiparişlerTablosu[[#This Row],[İşlem Kodu]],'[1]kod-kargo'!$A:$B,2,)</f>
        <v>Yurtiçi</v>
      </c>
      <c r="G538" t="s">
        <v>1555</v>
      </c>
      <c r="H538" t="s">
        <v>38</v>
      </c>
      <c r="I538" t="s">
        <v>57</v>
      </c>
      <c r="J538">
        <v>6</v>
      </c>
      <c r="K538">
        <f>INDEX([2]Ürün_Fiyatları!$A$2:$B$16,MATCH(SiparişlerTablosu[[#This Row],[Ürün]],[2]Ürün_Fiyatları!$B$1:$B$16,0),1)</f>
        <v>645</v>
      </c>
      <c r="L538">
        <f>SiparişlerTablosu[[#This Row],[Adet]]*SiparişlerTablosu[[#This Row],[Birim Fyat]]</f>
        <v>3870</v>
      </c>
      <c r="M538" t="str">
        <f>IF(SiparişlerTablosu[[#This Row],[Toplam Tutar]]&gt;20000,"premium",IF(SiparişlerTablosu[[#This Row],[Toplam Tutar]]&gt;10000,"gold","silver"))</f>
        <v>silver</v>
      </c>
    </row>
    <row r="539" spans="1:13" x14ac:dyDescent="0.3">
      <c r="A539" s="1">
        <v>44064.417361111111</v>
      </c>
      <c r="B539" s="3">
        <v>44064</v>
      </c>
      <c r="C539" s="2">
        <v>0.41736111111111113</v>
      </c>
      <c r="D539" t="s">
        <v>1156</v>
      </c>
      <c r="E539" t="s">
        <v>698</v>
      </c>
      <c r="F539" t="str">
        <f>VLOOKUP(SiparişlerTablosu[[#This Row],[İşlem Kodu]],'[1]kod-kargo'!$A:$B,2,)</f>
        <v>Yurtiçi</v>
      </c>
      <c r="G539" t="s">
        <v>1556</v>
      </c>
      <c r="H539" t="s">
        <v>1154</v>
      </c>
      <c r="I539" t="s">
        <v>47</v>
      </c>
      <c r="J539">
        <v>6</v>
      </c>
      <c r="K539">
        <f>INDEX([2]Ürün_Fiyatları!$A$2:$B$16,MATCH(SiparişlerTablosu[[#This Row],[Ürün]],[2]Ürün_Fiyatları!$B$1:$B$16,0),1)</f>
        <v>5600</v>
      </c>
      <c r="L539">
        <f>SiparişlerTablosu[[#This Row],[Adet]]*SiparişlerTablosu[[#This Row],[Birim Fyat]]</f>
        <v>33600</v>
      </c>
      <c r="M539" t="str">
        <f>IF(SiparişlerTablosu[[#This Row],[Toplam Tutar]]&gt;20000,"premium",IF(SiparişlerTablosu[[#This Row],[Toplam Tutar]]&gt;10000,"gold","silver"))</f>
        <v>premium</v>
      </c>
    </row>
    <row r="540" spans="1:13" x14ac:dyDescent="0.3">
      <c r="A540" s="1">
        <v>44026.87222222222</v>
      </c>
      <c r="B540" s="3">
        <v>44026</v>
      </c>
      <c r="C540" s="2">
        <v>0.87222222222222223</v>
      </c>
      <c r="D540" t="s">
        <v>1156</v>
      </c>
      <c r="E540" t="s">
        <v>699</v>
      </c>
      <c r="F540" t="str">
        <f>VLOOKUP(SiparişlerTablosu[[#This Row],[İşlem Kodu]],'[1]kod-kargo'!$A:$B,2,)</f>
        <v>MNG</v>
      </c>
      <c r="G540" t="s">
        <v>1557</v>
      </c>
      <c r="H540" t="s">
        <v>17</v>
      </c>
      <c r="I540" t="s">
        <v>47</v>
      </c>
      <c r="J540">
        <v>9</v>
      </c>
      <c r="K540">
        <f>INDEX([2]Ürün_Fiyatları!$A$2:$B$16,MATCH(SiparişlerTablosu[[#This Row],[Ürün]],[2]Ürün_Fiyatları!$B$1:$B$16,0),1)</f>
        <v>5600</v>
      </c>
      <c r="L540">
        <f>SiparişlerTablosu[[#This Row],[Adet]]*SiparişlerTablosu[[#This Row],[Birim Fyat]]</f>
        <v>50400</v>
      </c>
      <c r="M540" t="str">
        <f>IF(SiparişlerTablosu[[#This Row],[Toplam Tutar]]&gt;20000,"premium",IF(SiparişlerTablosu[[#This Row],[Toplam Tutar]]&gt;10000,"gold","silver"))</f>
        <v>premium</v>
      </c>
    </row>
    <row r="541" spans="1:13" x14ac:dyDescent="0.3">
      <c r="A541" s="1">
        <v>44191.885416666664</v>
      </c>
      <c r="B541" s="3">
        <v>44191</v>
      </c>
      <c r="C541" s="2">
        <v>0.88541666666666663</v>
      </c>
      <c r="D541" t="s">
        <v>1156</v>
      </c>
      <c r="E541" t="s">
        <v>700</v>
      </c>
      <c r="F541" t="str">
        <f>VLOOKUP(SiparişlerTablosu[[#This Row],[İşlem Kodu]],'[1]kod-kargo'!$A:$B,2,)</f>
        <v>Yurtiçi</v>
      </c>
      <c r="G541" t="s">
        <v>1558</v>
      </c>
      <c r="H541" t="s">
        <v>44</v>
      </c>
      <c r="I541" t="s">
        <v>18</v>
      </c>
      <c r="J541">
        <v>7</v>
      </c>
      <c r="K541">
        <f>INDEX([2]Ürün_Fiyatları!$A$2:$B$16,MATCH(SiparişlerTablosu[[#This Row],[Ürün]],[2]Ürün_Fiyatları!$B$1:$B$16,0),1)</f>
        <v>75</v>
      </c>
      <c r="L541">
        <f>SiparişlerTablosu[[#This Row],[Adet]]*SiparişlerTablosu[[#This Row],[Birim Fyat]]</f>
        <v>525</v>
      </c>
      <c r="M541" t="str">
        <f>IF(SiparişlerTablosu[[#This Row],[Toplam Tutar]]&gt;20000,"premium",IF(SiparişlerTablosu[[#This Row],[Toplam Tutar]]&gt;10000,"gold","silver"))</f>
        <v>silver</v>
      </c>
    </row>
    <row r="542" spans="1:13" x14ac:dyDescent="0.3">
      <c r="A542" s="1">
        <v>43945.754166666666</v>
      </c>
      <c r="B542" s="3">
        <v>43945</v>
      </c>
      <c r="C542" s="2">
        <v>0.75416666666666676</v>
      </c>
      <c r="D542" t="s">
        <v>14</v>
      </c>
      <c r="E542" t="s">
        <v>701</v>
      </c>
      <c r="F542" t="str">
        <f>VLOOKUP(SiparişlerTablosu[[#This Row],[İşlem Kodu]],'[1]kod-kargo'!$A:$B,2,)</f>
        <v>MNG</v>
      </c>
      <c r="G542" t="s">
        <v>1559</v>
      </c>
      <c r="H542" t="s">
        <v>8</v>
      </c>
      <c r="I542" t="s">
        <v>1155</v>
      </c>
      <c r="J542">
        <v>7</v>
      </c>
      <c r="K542">
        <f>INDEX([2]Ürün_Fiyatları!$A$2:$B$16,MATCH(SiparişlerTablosu[[#This Row],[Ürün]],[2]Ürün_Fiyatları!$B$1:$B$16,0),1)</f>
        <v>620</v>
      </c>
      <c r="L542">
        <f>SiparişlerTablosu[[#This Row],[Adet]]*SiparişlerTablosu[[#This Row],[Birim Fyat]]</f>
        <v>4340</v>
      </c>
      <c r="M542" t="str">
        <f>IF(SiparişlerTablosu[[#This Row],[Toplam Tutar]]&gt;20000,"premium",IF(SiparişlerTablosu[[#This Row],[Toplam Tutar]]&gt;10000,"gold","silver"))</f>
        <v>silver</v>
      </c>
    </row>
    <row r="543" spans="1:13" x14ac:dyDescent="0.3">
      <c r="A543" s="1">
        <v>43987.881249999999</v>
      </c>
      <c r="B543" s="3">
        <v>43987</v>
      </c>
      <c r="C543" s="2">
        <v>0.88124999999999998</v>
      </c>
      <c r="D543" t="s">
        <v>1156</v>
      </c>
      <c r="E543" t="s">
        <v>702</v>
      </c>
      <c r="F543" t="str">
        <f>VLOOKUP(SiparişlerTablosu[[#This Row],[İşlem Kodu]],'[1]kod-kargo'!$A:$B,2,)</f>
        <v>MNG</v>
      </c>
      <c r="G543" t="s">
        <v>1560</v>
      </c>
      <c r="H543" t="s">
        <v>44</v>
      </c>
      <c r="I543" t="s">
        <v>24</v>
      </c>
      <c r="J543">
        <v>7</v>
      </c>
      <c r="K543">
        <f>INDEX([2]Ürün_Fiyatları!$A$2:$B$16,MATCH(SiparişlerTablosu[[#This Row],[Ürün]],[2]Ürün_Fiyatları!$B$1:$B$16,0),1)</f>
        <v>950</v>
      </c>
      <c r="L543">
        <f>SiparişlerTablosu[[#This Row],[Adet]]*SiparişlerTablosu[[#This Row],[Birim Fyat]]</f>
        <v>6650</v>
      </c>
      <c r="M543" t="str">
        <f>IF(SiparişlerTablosu[[#This Row],[Toplam Tutar]]&gt;20000,"premium",IF(SiparişlerTablosu[[#This Row],[Toplam Tutar]]&gt;10000,"gold","silver"))</f>
        <v>silver</v>
      </c>
    </row>
    <row r="544" spans="1:13" x14ac:dyDescent="0.3">
      <c r="A544" s="1">
        <v>43892.619444444441</v>
      </c>
      <c r="B544" s="3">
        <v>43892</v>
      </c>
      <c r="C544" s="2">
        <v>0.61944444444444446</v>
      </c>
      <c r="D544" t="s">
        <v>10</v>
      </c>
      <c r="E544" t="s">
        <v>703</v>
      </c>
      <c r="F544" t="str">
        <f>VLOOKUP(SiparişlerTablosu[[#This Row],[İşlem Kodu]],'[1]kod-kargo'!$A:$B,2,)</f>
        <v>MNG</v>
      </c>
      <c r="G544" t="s">
        <v>1561</v>
      </c>
      <c r="H544" t="s">
        <v>1154</v>
      </c>
      <c r="I544" t="s">
        <v>47</v>
      </c>
      <c r="J544">
        <v>9</v>
      </c>
      <c r="K544">
        <f>INDEX([2]Ürün_Fiyatları!$A$2:$B$16,MATCH(SiparişlerTablosu[[#This Row],[Ürün]],[2]Ürün_Fiyatları!$B$1:$B$16,0),1)</f>
        <v>5600</v>
      </c>
      <c r="L544">
        <f>SiparişlerTablosu[[#This Row],[Adet]]*SiparişlerTablosu[[#This Row],[Birim Fyat]]</f>
        <v>50400</v>
      </c>
      <c r="M544" t="str">
        <f>IF(SiparişlerTablosu[[#This Row],[Toplam Tutar]]&gt;20000,"premium",IF(SiparişlerTablosu[[#This Row],[Toplam Tutar]]&gt;10000,"gold","silver"))</f>
        <v>premium</v>
      </c>
    </row>
    <row r="545" spans="1:13" x14ac:dyDescent="0.3">
      <c r="A545" s="1">
        <v>43927.892361111109</v>
      </c>
      <c r="B545" s="3">
        <v>43927</v>
      </c>
      <c r="C545" s="2">
        <v>0.89236111111111116</v>
      </c>
      <c r="D545" t="s">
        <v>1156</v>
      </c>
      <c r="E545" t="s">
        <v>704</v>
      </c>
      <c r="F545" t="str">
        <f>VLOOKUP(SiparişlerTablosu[[#This Row],[İşlem Kodu]],'[1]kod-kargo'!$A:$B,2,)</f>
        <v>Yurtiçi</v>
      </c>
      <c r="G545" t="s">
        <v>1562</v>
      </c>
      <c r="H545" t="s">
        <v>1154</v>
      </c>
      <c r="I545" t="s">
        <v>45</v>
      </c>
      <c r="J545">
        <v>3</v>
      </c>
      <c r="K545">
        <f>INDEX([2]Ürün_Fiyatları!$A$2:$B$16,MATCH(SiparişlerTablosu[[#This Row],[Ürün]],[2]Ürün_Fiyatları!$B$1:$B$16,0),1)</f>
        <v>3650</v>
      </c>
      <c r="L545">
        <f>SiparişlerTablosu[[#This Row],[Adet]]*SiparişlerTablosu[[#This Row],[Birim Fyat]]</f>
        <v>10950</v>
      </c>
      <c r="M545" t="str">
        <f>IF(SiparişlerTablosu[[#This Row],[Toplam Tutar]]&gt;20000,"premium",IF(SiparişlerTablosu[[#This Row],[Toplam Tutar]]&gt;10000,"gold","silver"))</f>
        <v>gold</v>
      </c>
    </row>
    <row r="546" spans="1:13" x14ac:dyDescent="0.3">
      <c r="A546" s="1">
        <v>44068.585416666669</v>
      </c>
      <c r="B546" s="3">
        <v>44068</v>
      </c>
      <c r="C546" s="2">
        <v>0.5854166666666667</v>
      </c>
      <c r="D546" t="s">
        <v>1156</v>
      </c>
      <c r="E546" t="s">
        <v>705</v>
      </c>
      <c r="F546" t="str">
        <f>VLOOKUP(SiparişlerTablosu[[#This Row],[İşlem Kodu]],'[1]kod-kargo'!$A:$B,2,)</f>
        <v>MNG</v>
      </c>
      <c r="G546" t="s">
        <v>1563</v>
      </c>
      <c r="H546" t="s">
        <v>38</v>
      </c>
      <c r="I546" t="s">
        <v>26</v>
      </c>
      <c r="J546">
        <v>6</v>
      </c>
      <c r="K546">
        <f>INDEX([2]Ürün_Fiyatları!$A$2:$B$16,MATCH(SiparişlerTablosu[[#This Row],[Ürün]],[2]Ürün_Fiyatları!$B$1:$B$16,0),1)</f>
        <v>2400</v>
      </c>
      <c r="L546">
        <f>SiparişlerTablosu[[#This Row],[Adet]]*SiparişlerTablosu[[#This Row],[Birim Fyat]]</f>
        <v>14400</v>
      </c>
      <c r="M546" t="str">
        <f>IF(SiparişlerTablosu[[#This Row],[Toplam Tutar]]&gt;20000,"premium",IF(SiparişlerTablosu[[#This Row],[Toplam Tutar]]&gt;10000,"gold","silver"))</f>
        <v>gold</v>
      </c>
    </row>
    <row r="547" spans="1:13" x14ac:dyDescent="0.3">
      <c r="A547" s="1">
        <v>43968.784722222219</v>
      </c>
      <c r="B547" s="3">
        <v>43968</v>
      </c>
      <c r="C547" s="2">
        <v>0.78472222222222221</v>
      </c>
      <c r="D547" t="s">
        <v>1156</v>
      </c>
      <c r="E547" t="s">
        <v>706</v>
      </c>
      <c r="F547" t="str">
        <f>VLOOKUP(SiparişlerTablosu[[#This Row],[İşlem Kodu]],'[1]kod-kargo'!$A:$B,2,)</f>
        <v>Yurtiçi</v>
      </c>
      <c r="G547" t="s">
        <v>1564</v>
      </c>
      <c r="H547" t="s">
        <v>8</v>
      </c>
      <c r="I547" t="s">
        <v>50</v>
      </c>
      <c r="J547">
        <v>10</v>
      </c>
      <c r="K547">
        <f>INDEX([2]Ürün_Fiyatları!$A$2:$B$16,MATCH(SiparişlerTablosu[[#This Row],[Ürün]],[2]Ürün_Fiyatları!$B$1:$B$16,0),1)</f>
        <v>1240</v>
      </c>
      <c r="L547">
        <f>SiparişlerTablosu[[#This Row],[Adet]]*SiparişlerTablosu[[#This Row],[Birim Fyat]]</f>
        <v>12400</v>
      </c>
      <c r="M547" t="str">
        <f>IF(SiparişlerTablosu[[#This Row],[Toplam Tutar]]&gt;20000,"premium",IF(SiparişlerTablosu[[#This Row],[Toplam Tutar]]&gt;10000,"gold","silver"))</f>
        <v>gold</v>
      </c>
    </row>
    <row r="548" spans="1:13" x14ac:dyDescent="0.3">
      <c r="A548" s="1">
        <v>44112.724999999999</v>
      </c>
      <c r="B548" s="3">
        <v>44112</v>
      </c>
      <c r="C548" s="2">
        <v>0.72499999999999998</v>
      </c>
      <c r="D548" t="s">
        <v>1156</v>
      </c>
      <c r="E548" t="s">
        <v>707</v>
      </c>
      <c r="F548" t="str">
        <f>VLOOKUP(SiparişlerTablosu[[#This Row],[İşlem Kodu]],'[1]kod-kargo'!$A:$B,2,)</f>
        <v>MNG</v>
      </c>
      <c r="G548" t="s">
        <v>1565</v>
      </c>
      <c r="H548" t="s">
        <v>1154</v>
      </c>
      <c r="I548" t="s">
        <v>1155</v>
      </c>
      <c r="J548">
        <v>6</v>
      </c>
      <c r="K548">
        <f>INDEX([2]Ürün_Fiyatları!$A$2:$B$16,MATCH(SiparişlerTablosu[[#This Row],[Ürün]],[2]Ürün_Fiyatları!$B$1:$B$16,0),1)</f>
        <v>620</v>
      </c>
      <c r="L548">
        <f>SiparişlerTablosu[[#This Row],[Adet]]*SiparişlerTablosu[[#This Row],[Birim Fyat]]</f>
        <v>3720</v>
      </c>
      <c r="M548" t="str">
        <f>IF(SiparişlerTablosu[[#This Row],[Toplam Tutar]]&gt;20000,"premium",IF(SiparişlerTablosu[[#This Row],[Toplam Tutar]]&gt;10000,"gold","silver"))</f>
        <v>silver</v>
      </c>
    </row>
    <row r="549" spans="1:13" x14ac:dyDescent="0.3">
      <c r="A549" s="1">
        <v>44092.398611111108</v>
      </c>
      <c r="B549" s="3">
        <v>44092</v>
      </c>
      <c r="C549" s="2">
        <v>0.39861111111111108</v>
      </c>
      <c r="D549" t="s">
        <v>92</v>
      </c>
      <c r="E549" t="s">
        <v>708</v>
      </c>
      <c r="F549" t="str">
        <f>VLOOKUP(SiparişlerTablosu[[#This Row],[İşlem Kodu]],'[1]kod-kargo'!$A:$B,2,)</f>
        <v>MNG</v>
      </c>
      <c r="G549" t="s">
        <v>1566</v>
      </c>
      <c r="H549" t="s">
        <v>38</v>
      </c>
      <c r="I549" t="s">
        <v>36</v>
      </c>
      <c r="J549">
        <v>5</v>
      </c>
      <c r="K549">
        <f>INDEX([2]Ürün_Fiyatları!$A$2:$B$16,MATCH(SiparişlerTablosu[[#This Row],[Ürün]],[2]Ürün_Fiyatları!$B$1:$B$16,0),1)</f>
        <v>3520</v>
      </c>
      <c r="L549">
        <f>SiparişlerTablosu[[#This Row],[Adet]]*SiparişlerTablosu[[#This Row],[Birim Fyat]]</f>
        <v>17600</v>
      </c>
      <c r="M549" t="str">
        <f>IF(SiparişlerTablosu[[#This Row],[Toplam Tutar]]&gt;20000,"premium",IF(SiparişlerTablosu[[#This Row],[Toplam Tutar]]&gt;10000,"gold","silver"))</f>
        <v>gold</v>
      </c>
    </row>
    <row r="550" spans="1:13" x14ac:dyDescent="0.3">
      <c r="A550" s="1">
        <v>43936.343055555553</v>
      </c>
      <c r="B550" s="3">
        <v>43936</v>
      </c>
      <c r="C550" s="2">
        <v>0.3430555555555555</v>
      </c>
      <c r="D550" t="s">
        <v>14</v>
      </c>
      <c r="E550" t="s">
        <v>709</v>
      </c>
      <c r="F550" t="str">
        <f>VLOOKUP(SiparişlerTablosu[[#This Row],[İşlem Kodu]],'[1]kod-kargo'!$A:$B,2,)</f>
        <v>Yurtiçi</v>
      </c>
      <c r="G550" t="s">
        <v>1567</v>
      </c>
      <c r="H550" t="s">
        <v>8</v>
      </c>
      <c r="I550" t="s">
        <v>24</v>
      </c>
      <c r="J550">
        <v>7</v>
      </c>
      <c r="K550">
        <f>INDEX([2]Ürün_Fiyatları!$A$2:$B$16,MATCH(SiparişlerTablosu[[#This Row],[Ürün]],[2]Ürün_Fiyatları!$B$1:$B$16,0),1)</f>
        <v>950</v>
      </c>
      <c r="L550">
        <f>SiparişlerTablosu[[#This Row],[Adet]]*SiparişlerTablosu[[#This Row],[Birim Fyat]]</f>
        <v>6650</v>
      </c>
      <c r="M550" t="str">
        <f>IF(SiparişlerTablosu[[#This Row],[Toplam Tutar]]&gt;20000,"premium",IF(SiparişlerTablosu[[#This Row],[Toplam Tutar]]&gt;10000,"gold","silver"))</f>
        <v>silver</v>
      </c>
    </row>
    <row r="551" spans="1:13" x14ac:dyDescent="0.3">
      <c r="A551" s="1">
        <v>44162.739583333336</v>
      </c>
      <c r="B551" s="3">
        <v>44162</v>
      </c>
      <c r="C551" s="2">
        <v>0.73958333333333337</v>
      </c>
      <c r="D551" t="s">
        <v>14</v>
      </c>
      <c r="E551" t="s">
        <v>710</v>
      </c>
      <c r="F551" t="str">
        <f>VLOOKUP(SiparişlerTablosu[[#This Row],[İşlem Kodu]],'[1]kod-kargo'!$A:$B,2,)</f>
        <v>PTT Kargo</v>
      </c>
      <c r="G551" t="s">
        <v>1568</v>
      </c>
      <c r="H551" t="s">
        <v>17</v>
      </c>
      <c r="I551" t="s">
        <v>36</v>
      </c>
      <c r="J551">
        <v>7</v>
      </c>
      <c r="K551">
        <f>INDEX([2]Ürün_Fiyatları!$A$2:$B$16,MATCH(SiparişlerTablosu[[#This Row],[Ürün]],[2]Ürün_Fiyatları!$B$1:$B$16,0),1)</f>
        <v>3520</v>
      </c>
      <c r="L551">
        <f>SiparişlerTablosu[[#This Row],[Adet]]*SiparişlerTablosu[[#This Row],[Birim Fyat]]</f>
        <v>24640</v>
      </c>
      <c r="M551" t="str">
        <f>IF(SiparişlerTablosu[[#This Row],[Toplam Tutar]]&gt;20000,"premium",IF(SiparişlerTablosu[[#This Row],[Toplam Tutar]]&gt;10000,"gold","silver"))</f>
        <v>premium</v>
      </c>
    </row>
    <row r="552" spans="1:13" x14ac:dyDescent="0.3">
      <c r="A552" s="1">
        <v>43925.642361111109</v>
      </c>
      <c r="B552" s="3">
        <v>43925</v>
      </c>
      <c r="C552" s="2">
        <v>0.64236111111111105</v>
      </c>
      <c r="D552" t="s">
        <v>10</v>
      </c>
      <c r="E552" t="s">
        <v>711</v>
      </c>
      <c r="F552" t="str">
        <f>VLOOKUP(SiparişlerTablosu[[#This Row],[İşlem Kodu]],'[1]kod-kargo'!$A:$B,2,)</f>
        <v>MNG</v>
      </c>
      <c r="G552" t="s">
        <v>712</v>
      </c>
      <c r="H552" t="s">
        <v>31</v>
      </c>
      <c r="I552" t="s">
        <v>57</v>
      </c>
      <c r="J552">
        <v>10</v>
      </c>
      <c r="K552">
        <f>INDEX([2]Ürün_Fiyatları!$A$2:$B$16,MATCH(SiparişlerTablosu[[#This Row],[Ürün]],[2]Ürün_Fiyatları!$B$1:$B$16,0),1)</f>
        <v>645</v>
      </c>
      <c r="L552">
        <f>SiparişlerTablosu[[#This Row],[Adet]]*SiparişlerTablosu[[#This Row],[Birim Fyat]]</f>
        <v>6450</v>
      </c>
      <c r="M552" t="str">
        <f>IF(SiparişlerTablosu[[#This Row],[Toplam Tutar]]&gt;20000,"premium",IF(SiparişlerTablosu[[#This Row],[Toplam Tutar]]&gt;10000,"gold","silver"))</f>
        <v>silver</v>
      </c>
    </row>
    <row r="553" spans="1:13" x14ac:dyDescent="0.3">
      <c r="A553" s="1">
        <v>44172.868750000001</v>
      </c>
      <c r="B553" s="3">
        <v>44172</v>
      </c>
      <c r="C553" s="2">
        <v>0.86875000000000002</v>
      </c>
      <c r="D553" t="s">
        <v>1156</v>
      </c>
      <c r="E553" t="s">
        <v>713</v>
      </c>
      <c r="F553" t="str">
        <f>VLOOKUP(SiparişlerTablosu[[#This Row],[İşlem Kodu]],'[1]kod-kargo'!$A:$B,2,)</f>
        <v>Yurtiçi</v>
      </c>
      <c r="G553" t="s">
        <v>1569</v>
      </c>
      <c r="H553" t="s">
        <v>22</v>
      </c>
      <c r="I553" t="s">
        <v>45</v>
      </c>
      <c r="J553">
        <v>10</v>
      </c>
      <c r="K553">
        <f>INDEX([2]Ürün_Fiyatları!$A$2:$B$16,MATCH(SiparişlerTablosu[[#This Row],[Ürün]],[2]Ürün_Fiyatları!$B$1:$B$16,0),1)</f>
        <v>3650</v>
      </c>
      <c r="L553">
        <f>SiparişlerTablosu[[#This Row],[Adet]]*SiparişlerTablosu[[#This Row],[Birim Fyat]]</f>
        <v>36500</v>
      </c>
      <c r="M553" t="str">
        <f>IF(SiparişlerTablosu[[#This Row],[Toplam Tutar]]&gt;20000,"premium",IF(SiparişlerTablosu[[#This Row],[Toplam Tutar]]&gt;10000,"gold","silver"))</f>
        <v>premium</v>
      </c>
    </row>
    <row r="554" spans="1:13" x14ac:dyDescent="0.3">
      <c r="A554" s="1">
        <v>44136.770138888889</v>
      </c>
      <c r="B554" s="3">
        <v>44136</v>
      </c>
      <c r="C554" s="2">
        <v>0.77013888888888893</v>
      </c>
      <c r="D554" t="s">
        <v>1156</v>
      </c>
      <c r="E554" t="s">
        <v>714</v>
      </c>
      <c r="F554" t="str">
        <f>VLOOKUP(SiparişlerTablosu[[#This Row],[İşlem Kodu]],'[1]kod-kargo'!$A:$B,2,)</f>
        <v>MNG</v>
      </c>
      <c r="G554" t="s">
        <v>1570</v>
      </c>
      <c r="H554" t="s">
        <v>42</v>
      </c>
      <c r="I554" t="s">
        <v>13</v>
      </c>
      <c r="J554">
        <v>5</v>
      </c>
      <c r="K554">
        <f>INDEX([2]Ürün_Fiyatları!$A$2:$B$16,MATCH(SiparişlerTablosu[[#This Row],[Ürün]],[2]Ürün_Fiyatları!$B$1:$B$16,0),1)</f>
        <v>36</v>
      </c>
      <c r="L554">
        <f>SiparişlerTablosu[[#This Row],[Adet]]*SiparişlerTablosu[[#This Row],[Birim Fyat]]</f>
        <v>180</v>
      </c>
      <c r="M554" t="str">
        <f>IF(SiparişlerTablosu[[#This Row],[Toplam Tutar]]&gt;20000,"premium",IF(SiparişlerTablosu[[#This Row],[Toplam Tutar]]&gt;10000,"gold","silver"))</f>
        <v>silver</v>
      </c>
    </row>
    <row r="555" spans="1:13" x14ac:dyDescent="0.3">
      <c r="A555" s="1">
        <v>43835.930555555555</v>
      </c>
      <c r="B555" s="3">
        <v>43835</v>
      </c>
      <c r="C555" s="2">
        <v>0.93055555555555547</v>
      </c>
      <c r="D555" t="s">
        <v>10</v>
      </c>
      <c r="E555" t="s">
        <v>715</v>
      </c>
      <c r="F555" t="str">
        <f>VLOOKUP(SiparişlerTablosu[[#This Row],[İşlem Kodu]],'[1]kod-kargo'!$A:$B,2,)</f>
        <v>PTT Kargo</v>
      </c>
      <c r="G555" t="s">
        <v>1571</v>
      </c>
      <c r="H555" t="s">
        <v>44</v>
      </c>
      <c r="I555" t="s">
        <v>36</v>
      </c>
      <c r="J555">
        <v>4</v>
      </c>
      <c r="K555">
        <f>INDEX([2]Ürün_Fiyatları!$A$2:$B$16,MATCH(SiparişlerTablosu[[#This Row],[Ürün]],[2]Ürün_Fiyatları!$B$1:$B$16,0),1)</f>
        <v>3520</v>
      </c>
      <c r="L555">
        <f>SiparişlerTablosu[[#This Row],[Adet]]*SiparişlerTablosu[[#This Row],[Birim Fyat]]</f>
        <v>14080</v>
      </c>
      <c r="M555" t="str">
        <f>IF(SiparişlerTablosu[[#This Row],[Toplam Tutar]]&gt;20000,"premium",IF(SiparişlerTablosu[[#This Row],[Toplam Tutar]]&gt;10000,"gold","silver"))</f>
        <v>gold</v>
      </c>
    </row>
    <row r="556" spans="1:13" x14ac:dyDescent="0.3">
      <c r="A556" s="1">
        <v>43893.536111111112</v>
      </c>
      <c r="B556" s="3">
        <v>43893</v>
      </c>
      <c r="C556" s="2">
        <v>0.53611111111111109</v>
      </c>
      <c r="D556" t="s">
        <v>14</v>
      </c>
      <c r="E556" t="s">
        <v>716</v>
      </c>
      <c r="F556" t="str">
        <f>VLOOKUP(SiparişlerTablosu[[#This Row],[İşlem Kodu]],'[1]kod-kargo'!$A:$B,2,)</f>
        <v>Yurtiçi</v>
      </c>
      <c r="G556" t="s">
        <v>717</v>
      </c>
      <c r="H556" t="s">
        <v>8</v>
      </c>
      <c r="I556" t="s">
        <v>39</v>
      </c>
      <c r="J556">
        <v>6</v>
      </c>
      <c r="K556">
        <f>INDEX([2]Ürün_Fiyatları!$A$2:$B$16,MATCH(SiparişlerTablosu[[#This Row],[Ürün]],[2]Ürün_Fiyatları!$B$1:$B$16,0),1)</f>
        <v>230</v>
      </c>
      <c r="L556">
        <f>SiparişlerTablosu[[#This Row],[Adet]]*SiparişlerTablosu[[#This Row],[Birim Fyat]]</f>
        <v>1380</v>
      </c>
      <c r="M556" t="str">
        <f>IF(SiparişlerTablosu[[#This Row],[Toplam Tutar]]&gt;20000,"premium",IF(SiparişlerTablosu[[#This Row],[Toplam Tutar]]&gt;10000,"gold","silver"))</f>
        <v>silver</v>
      </c>
    </row>
    <row r="557" spans="1:13" x14ac:dyDescent="0.3">
      <c r="A557" s="1">
        <v>43894.557638888888</v>
      </c>
      <c r="B557" s="3">
        <v>43894</v>
      </c>
      <c r="C557" s="2">
        <v>0.55763888888888891</v>
      </c>
      <c r="D557" t="s">
        <v>1156</v>
      </c>
      <c r="E557" t="s">
        <v>718</v>
      </c>
      <c r="F557" t="str">
        <f>VLOOKUP(SiparişlerTablosu[[#This Row],[İşlem Kodu]],'[1]kod-kargo'!$A:$B,2,)</f>
        <v>PTT Kargo</v>
      </c>
      <c r="G557" t="s">
        <v>1572</v>
      </c>
      <c r="H557" t="s">
        <v>38</v>
      </c>
      <c r="I557" t="s">
        <v>36</v>
      </c>
      <c r="J557">
        <v>6</v>
      </c>
      <c r="K557">
        <f>INDEX([2]Ürün_Fiyatları!$A$2:$B$16,MATCH(SiparişlerTablosu[[#This Row],[Ürün]],[2]Ürün_Fiyatları!$B$1:$B$16,0),1)</f>
        <v>3520</v>
      </c>
      <c r="L557">
        <f>SiparişlerTablosu[[#This Row],[Adet]]*SiparişlerTablosu[[#This Row],[Birim Fyat]]</f>
        <v>21120</v>
      </c>
      <c r="M557" t="str">
        <f>IF(SiparişlerTablosu[[#This Row],[Toplam Tutar]]&gt;20000,"premium",IF(SiparişlerTablosu[[#This Row],[Toplam Tutar]]&gt;10000,"gold","silver"))</f>
        <v>premium</v>
      </c>
    </row>
    <row r="558" spans="1:13" x14ac:dyDescent="0.3">
      <c r="A558" s="1">
        <v>44138.910416666666</v>
      </c>
      <c r="B558" s="3">
        <v>44138</v>
      </c>
      <c r="C558" s="2">
        <v>0.91041666666666676</v>
      </c>
      <c r="D558" t="s">
        <v>1156</v>
      </c>
      <c r="E558" t="s">
        <v>719</v>
      </c>
      <c r="F558" t="str">
        <f>VLOOKUP(SiparişlerTablosu[[#This Row],[İşlem Kodu]],'[1]kod-kargo'!$A:$B,2,)</f>
        <v>Yurtiçi</v>
      </c>
      <c r="G558" t="s">
        <v>720</v>
      </c>
      <c r="H558" t="s">
        <v>12</v>
      </c>
      <c r="I558" t="s">
        <v>50</v>
      </c>
      <c r="J558">
        <v>6</v>
      </c>
      <c r="K558">
        <f>INDEX([2]Ürün_Fiyatları!$A$2:$B$16,MATCH(SiparişlerTablosu[[#This Row],[Ürün]],[2]Ürün_Fiyatları!$B$1:$B$16,0),1)</f>
        <v>1240</v>
      </c>
      <c r="L558">
        <f>SiparişlerTablosu[[#This Row],[Adet]]*SiparişlerTablosu[[#This Row],[Birim Fyat]]</f>
        <v>7440</v>
      </c>
      <c r="M558" t="str">
        <f>IF(SiparişlerTablosu[[#This Row],[Toplam Tutar]]&gt;20000,"premium",IF(SiparişlerTablosu[[#This Row],[Toplam Tutar]]&gt;10000,"gold","silver"))</f>
        <v>silver</v>
      </c>
    </row>
    <row r="559" spans="1:13" x14ac:dyDescent="0.3">
      <c r="A559" s="1">
        <v>43831.396527777775</v>
      </c>
      <c r="B559" s="3">
        <v>43831</v>
      </c>
      <c r="C559" s="2">
        <v>0.39652777777777781</v>
      </c>
      <c r="D559" t="s">
        <v>14</v>
      </c>
      <c r="E559" t="s">
        <v>721</v>
      </c>
      <c r="F559" t="str">
        <f>VLOOKUP(SiparişlerTablosu[[#This Row],[İşlem Kodu]],'[1]kod-kargo'!$A:$B,2,)</f>
        <v>MNG</v>
      </c>
      <c r="G559" t="s">
        <v>1573</v>
      </c>
      <c r="H559" t="s">
        <v>1154</v>
      </c>
      <c r="I559" t="s">
        <v>18</v>
      </c>
      <c r="J559">
        <v>7</v>
      </c>
      <c r="K559">
        <f>INDEX([2]Ürün_Fiyatları!$A$2:$B$16,MATCH(SiparişlerTablosu[[#This Row],[Ürün]],[2]Ürün_Fiyatları!$B$1:$B$16,0),1)</f>
        <v>75</v>
      </c>
      <c r="L559">
        <f>SiparişlerTablosu[[#This Row],[Adet]]*SiparişlerTablosu[[#This Row],[Birim Fyat]]</f>
        <v>525</v>
      </c>
      <c r="M559" t="str">
        <f>IF(SiparişlerTablosu[[#This Row],[Toplam Tutar]]&gt;20000,"premium",IF(SiparişlerTablosu[[#This Row],[Toplam Tutar]]&gt;10000,"gold","silver"))</f>
        <v>silver</v>
      </c>
    </row>
    <row r="560" spans="1:13" x14ac:dyDescent="0.3">
      <c r="A560" s="1">
        <v>43936.464583333334</v>
      </c>
      <c r="B560" s="3">
        <v>43936</v>
      </c>
      <c r="C560" s="2">
        <v>0.46458333333333335</v>
      </c>
      <c r="D560" t="s">
        <v>1156</v>
      </c>
      <c r="E560" t="s">
        <v>722</v>
      </c>
      <c r="F560" t="str">
        <f>VLOOKUP(SiparişlerTablosu[[#This Row],[İşlem Kodu]],'[1]kod-kargo'!$A:$B,2,)</f>
        <v>PTT Kargo</v>
      </c>
      <c r="G560" t="s">
        <v>1574</v>
      </c>
      <c r="H560" t="s">
        <v>8</v>
      </c>
      <c r="I560" t="s">
        <v>9</v>
      </c>
      <c r="J560">
        <v>9</v>
      </c>
      <c r="K560">
        <f>INDEX([2]Ürün_Fiyatları!$A$2:$B$16,MATCH(SiparişlerTablosu[[#This Row],[Ürün]],[2]Ürün_Fiyatları!$B$1:$B$16,0),1)</f>
        <v>25</v>
      </c>
      <c r="L560">
        <f>SiparişlerTablosu[[#This Row],[Adet]]*SiparişlerTablosu[[#This Row],[Birim Fyat]]</f>
        <v>225</v>
      </c>
      <c r="M560" t="str">
        <f>IF(SiparişlerTablosu[[#This Row],[Toplam Tutar]]&gt;20000,"premium",IF(SiparişlerTablosu[[#This Row],[Toplam Tutar]]&gt;10000,"gold","silver"))</f>
        <v>silver</v>
      </c>
    </row>
    <row r="561" spans="1:13" x14ac:dyDescent="0.3">
      <c r="A561" s="1">
        <v>43933.887499999997</v>
      </c>
      <c r="B561" s="3">
        <v>43933</v>
      </c>
      <c r="C561" s="2">
        <v>0.88750000000000007</v>
      </c>
      <c r="D561" t="s">
        <v>10</v>
      </c>
      <c r="E561" t="s">
        <v>723</v>
      </c>
      <c r="F561" t="str">
        <f>VLOOKUP(SiparişlerTablosu[[#This Row],[İşlem Kodu]],'[1]kod-kargo'!$A:$B,2,)</f>
        <v>PTT Kargo</v>
      </c>
      <c r="G561" t="s">
        <v>1575</v>
      </c>
      <c r="H561" t="s">
        <v>1154</v>
      </c>
      <c r="I561" t="s">
        <v>9</v>
      </c>
      <c r="J561">
        <v>9</v>
      </c>
      <c r="K561">
        <f>INDEX([2]Ürün_Fiyatları!$A$2:$B$16,MATCH(SiparişlerTablosu[[#This Row],[Ürün]],[2]Ürün_Fiyatları!$B$1:$B$16,0),1)</f>
        <v>25</v>
      </c>
      <c r="L561">
        <f>SiparişlerTablosu[[#This Row],[Adet]]*SiparişlerTablosu[[#This Row],[Birim Fyat]]</f>
        <v>225</v>
      </c>
      <c r="M561" t="str">
        <f>IF(SiparişlerTablosu[[#This Row],[Toplam Tutar]]&gt;20000,"premium",IF(SiparişlerTablosu[[#This Row],[Toplam Tutar]]&gt;10000,"gold","silver"))</f>
        <v>silver</v>
      </c>
    </row>
    <row r="562" spans="1:13" x14ac:dyDescent="0.3">
      <c r="A562" s="1">
        <v>44031.587500000001</v>
      </c>
      <c r="B562" s="3">
        <v>44031</v>
      </c>
      <c r="C562" s="2">
        <v>0.58750000000000002</v>
      </c>
      <c r="D562" t="s">
        <v>1156</v>
      </c>
      <c r="E562" t="s">
        <v>724</v>
      </c>
      <c r="F562" t="str">
        <f>VLOOKUP(SiparişlerTablosu[[#This Row],[İşlem Kodu]],'[1]kod-kargo'!$A:$B,2,)</f>
        <v>PTT Kargo</v>
      </c>
      <c r="G562" t="s">
        <v>1576</v>
      </c>
      <c r="H562" t="s">
        <v>42</v>
      </c>
      <c r="I562" t="s">
        <v>13</v>
      </c>
      <c r="J562">
        <v>7</v>
      </c>
      <c r="K562">
        <f>INDEX([2]Ürün_Fiyatları!$A$2:$B$16,MATCH(SiparişlerTablosu[[#This Row],[Ürün]],[2]Ürün_Fiyatları!$B$1:$B$16,0),1)</f>
        <v>36</v>
      </c>
      <c r="L562">
        <f>SiparişlerTablosu[[#This Row],[Adet]]*SiparişlerTablosu[[#This Row],[Birim Fyat]]</f>
        <v>252</v>
      </c>
      <c r="M562" t="str">
        <f>IF(SiparişlerTablosu[[#This Row],[Toplam Tutar]]&gt;20000,"premium",IF(SiparişlerTablosu[[#This Row],[Toplam Tutar]]&gt;10000,"gold","silver"))</f>
        <v>silver</v>
      </c>
    </row>
    <row r="563" spans="1:13" x14ac:dyDescent="0.3">
      <c r="A563" s="1">
        <v>44187.748611111114</v>
      </c>
      <c r="B563" s="3">
        <v>44187</v>
      </c>
      <c r="C563" s="2">
        <v>0.74861111111111101</v>
      </c>
      <c r="D563" t="s">
        <v>1156</v>
      </c>
      <c r="E563" t="s">
        <v>725</v>
      </c>
      <c r="F563" t="str">
        <f>VLOOKUP(SiparişlerTablosu[[#This Row],[İşlem Kodu]],'[1]kod-kargo'!$A:$B,2,)</f>
        <v>MNG</v>
      </c>
      <c r="G563" t="s">
        <v>726</v>
      </c>
      <c r="H563" t="s">
        <v>44</v>
      </c>
      <c r="I563" t="s">
        <v>9</v>
      </c>
      <c r="J563">
        <v>6</v>
      </c>
      <c r="K563">
        <f>INDEX([2]Ürün_Fiyatları!$A$2:$B$16,MATCH(SiparişlerTablosu[[#This Row],[Ürün]],[2]Ürün_Fiyatları!$B$1:$B$16,0),1)</f>
        <v>25</v>
      </c>
      <c r="L563">
        <f>SiparişlerTablosu[[#This Row],[Adet]]*SiparişlerTablosu[[#This Row],[Birim Fyat]]</f>
        <v>150</v>
      </c>
      <c r="M563" t="str">
        <f>IF(SiparişlerTablosu[[#This Row],[Toplam Tutar]]&gt;20000,"premium",IF(SiparişlerTablosu[[#This Row],[Toplam Tutar]]&gt;10000,"gold","silver"))</f>
        <v>silver</v>
      </c>
    </row>
    <row r="564" spans="1:13" x14ac:dyDescent="0.3">
      <c r="A564" s="1">
        <v>43999.44027777778</v>
      </c>
      <c r="B564" s="3">
        <v>43999</v>
      </c>
      <c r="C564" s="2">
        <v>0.44027777777777777</v>
      </c>
      <c r="D564" t="s">
        <v>14</v>
      </c>
      <c r="E564" t="s">
        <v>727</v>
      </c>
      <c r="F564" t="str">
        <f>VLOOKUP(SiparişlerTablosu[[#This Row],[İşlem Kodu]],'[1]kod-kargo'!$A:$B,2,)</f>
        <v>MNG</v>
      </c>
      <c r="G564" t="s">
        <v>1577</v>
      </c>
      <c r="H564" t="s">
        <v>8</v>
      </c>
      <c r="I564" t="s">
        <v>13</v>
      </c>
      <c r="J564">
        <v>8</v>
      </c>
      <c r="K564">
        <f>INDEX([2]Ürün_Fiyatları!$A$2:$B$16,MATCH(SiparişlerTablosu[[#This Row],[Ürün]],[2]Ürün_Fiyatları!$B$1:$B$16,0),1)</f>
        <v>36</v>
      </c>
      <c r="L564">
        <f>SiparişlerTablosu[[#This Row],[Adet]]*SiparişlerTablosu[[#This Row],[Birim Fyat]]</f>
        <v>288</v>
      </c>
      <c r="M564" t="str">
        <f>IF(SiparişlerTablosu[[#This Row],[Toplam Tutar]]&gt;20000,"premium",IF(SiparişlerTablosu[[#This Row],[Toplam Tutar]]&gt;10000,"gold","silver"))</f>
        <v>silver</v>
      </c>
    </row>
    <row r="565" spans="1:13" x14ac:dyDescent="0.3">
      <c r="A565" s="1">
        <v>43838.665277777778</v>
      </c>
      <c r="B565" s="3">
        <v>43838</v>
      </c>
      <c r="C565" s="2">
        <v>0.66527777777777775</v>
      </c>
      <c r="D565" t="s">
        <v>14</v>
      </c>
      <c r="E565" t="s">
        <v>728</v>
      </c>
      <c r="F565" t="str">
        <f>VLOOKUP(SiparişlerTablosu[[#This Row],[İşlem Kodu]],'[1]kod-kargo'!$A:$B,2,)</f>
        <v>Yurtiçi</v>
      </c>
      <c r="G565" t="s">
        <v>1578</v>
      </c>
      <c r="H565" t="s">
        <v>17</v>
      </c>
      <c r="I565" t="s">
        <v>57</v>
      </c>
      <c r="J565">
        <v>9</v>
      </c>
      <c r="K565">
        <f>INDEX([2]Ürün_Fiyatları!$A$2:$B$16,MATCH(SiparişlerTablosu[[#This Row],[Ürün]],[2]Ürün_Fiyatları!$B$1:$B$16,0),1)</f>
        <v>645</v>
      </c>
      <c r="L565">
        <f>SiparişlerTablosu[[#This Row],[Adet]]*SiparişlerTablosu[[#This Row],[Birim Fyat]]</f>
        <v>5805</v>
      </c>
      <c r="M565" t="str">
        <f>IF(SiparişlerTablosu[[#This Row],[Toplam Tutar]]&gt;20000,"premium",IF(SiparişlerTablosu[[#This Row],[Toplam Tutar]]&gt;10000,"gold","silver"))</f>
        <v>silver</v>
      </c>
    </row>
    <row r="566" spans="1:13" x14ac:dyDescent="0.3">
      <c r="A566" s="1">
        <v>43917.646527777775</v>
      </c>
      <c r="B566" s="3">
        <v>43917</v>
      </c>
      <c r="C566" s="2">
        <v>0.64652777777777781</v>
      </c>
      <c r="D566" t="s">
        <v>10</v>
      </c>
      <c r="E566" t="s">
        <v>729</v>
      </c>
      <c r="F566" t="str">
        <f>VLOOKUP(SiparişlerTablosu[[#This Row],[İşlem Kodu]],'[1]kod-kargo'!$A:$B,2,)</f>
        <v>PTT Kargo</v>
      </c>
      <c r="G566" t="s">
        <v>1579</v>
      </c>
      <c r="H566" t="s">
        <v>8</v>
      </c>
      <c r="I566" t="s">
        <v>9</v>
      </c>
      <c r="J566">
        <v>10</v>
      </c>
      <c r="K566">
        <f>INDEX([2]Ürün_Fiyatları!$A$2:$B$16,MATCH(SiparişlerTablosu[[#This Row],[Ürün]],[2]Ürün_Fiyatları!$B$1:$B$16,0),1)</f>
        <v>25</v>
      </c>
      <c r="L566">
        <f>SiparişlerTablosu[[#This Row],[Adet]]*SiparişlerTablosu[[#This Row],[Birim Fyat]]</f>
        <v>250</v>
      </c>
      <c r="M566" t="str">
        <f>IF(SiparişlerTablosu[[#This Row],[Toplam Tutar]]&gt;20000,"premium",IF(SiparişlerTablosu[[#This Row],[Toplam Tutar]]&gt;10000,"gold","silver"))</f>
        <v>silver</v>
      </c>
    </row>
    <row r="567" spans="1:13" x14ac:dyDescent="0.3">
      <c r="A567" s="1">
        <v>44079.631249999999</v>
      </c>
      <c r="B567" s="3">
        <v>44079</v>
      </c>
      <c r="C567" s="2">
        <v>0.63124999999999998</v>
      </c>
      <c r="D567" t="s">
        <v>1156</v>
      </c>
      <c r="E567" t="s">
        <v>730</v>
      </c>
      <c r="F567" t="str">
        <f>VLOOKUP(SiparişlerTablosu[[#This Row],[İşlem Kodu]],'[1]kod-kargo'!$A:$B,2,)</f>
        <v>PTT Kargo</v>
      </c>
      <c r="G567" t="s">
        <v>731</v>
      </c>
      <c r="H567" t="s">
        <v>8</v>
      </c>
      <c r="I567" t="s">
        <v>57</v>
      </c>
      <c r="J567">
        <v>3</v>
      </c>
      <c r="K567">
        <f>INDEX([2]Ürün_Fiyatları!$A$2:$B$16,MATCH(SiparişlerTablosu[[#This Row],[Ürün]],[2]Ürün_Fiyatları!$B$1:$B$16,0),1)</f>
        <v>645</v>
      </c>
      <c r="L567">
        <f>SiparişlerTablosu[[#This Row],[Adet]]*SiparişlerTablosu[[#This Row],[Birim Fyat]]</f>
        <v>1935</v>
      </c>
      <c r="M567" t="str">
        <f>IF(SiparişlerTablosu[[#This Row],[Toplam Tutar]]&gt;20000,"premium",IF(SiparişlerTablosu[[#This Row],[Toplam Tutar]]&gt;10000,"gold","silver"))</f>
        <v>silver</v>
      </c>
    </row>
    <row r="568" spans="1:13" x14ac:dyDescent="0.3">
      <c r="A568" s="1">
        <v>44098.870833333334</v>
      </c>
      <c r="B568" s="3">
        <v>44098</v>
      </c>
      <c r="C568" s="2">
        <v>0.87083333333333324</v>
      </c>
      <c r="D568" t="s">
        <v>1156</v>
      </c>
      <c r="E568" t="s">
        <v>732</v>
      </c>
      <c r="F568" t="str">
        <f>VLOOKUP(SiparişlerTablosu[[#This Row],[İşlem Kodu]],'[1]kod-kargo'!$A:$B,2,)</f>
        <v>PTT Kargo</v>
      </c>
      <c r="G568" t="s">
        <v>1580</v>
      </c>
      <c r="H568" t="s">
        <v>17</v>
      </c>
      <c r="I568" t="s">
        <v>39</v>
      </c>
      <c r="J568">
        <v>10</v>
      </c>
      <c r="K568">
        <f>INDEX([2]Ürün_Fiyatları!$A$2:$B$16,MATCH(SiparişlerTablosu[[#This Row],[Ürün]],[2]Ürün_Fiyatları!$B$1:$B$16,0),1)</f>
        <v>230</v>
      </c>
      <c r="L568">
        <f>SiparişlerTablosu[[#This Row],[Adet]]*SiparişlerTablosu[[#This Row],[Birim Fyat]]</f>
        <v>2300</v>
      </c>
      <c r="M568" t="str">
        <f>IF(SiparişlerTablosu[[#This Row],[Toplam Tutar]]&gt;20000,"premium",IF(SiparişlerTablosu[[#This Row],[Toplam Tutar]]&gt;10000,"gold","silver"))</f>
        <v>silver</v>
      </c>
    </row>
    <row r="569" spans="1:13" x14ac:dyDescent="0.3">
      <c r="A569" s="1">
        <v>44035.905555555553</v>
      </c>
      <c r="B569" s="3">
        <v>44035</v>
      </c>
      <c r="C569" s="2">
        <v>0.90555555555555556</v>
      </c>
      <c r="D569" t="s">
        <v>1156</v>
      </c>
      <c r="E569" t="s">
        <v>733</v>
      </c>
      <c r="F569" t="str">
        <f>VLOOKUP(SiparişlerTablosu[[#This Row],[İşlem Kodu]],'[1]kod-kargo'!$A:$B,2,)</f>
        <v>Yurtiçi</v>
      </c>
      <c r="G569" t="s">
        <v>1581</v>
      </c>
      <c r="H569" t="s">
        <v>22</v>
      </c>
      <c r="I569" t="s">
        <v>67</v>
      </c>
      <c r="J569">
        <v>5</v>
      </c>
      <c r="K569">
        <f>INDEX([2]Ürün_Fiyatları!$A$2:$B$16,MATCH(SiparişlerTablosu[[#This Row],[Ürün]],[2]Ürün_Fiyatları!$B$1:$B$16,0),1)</f>
        <v>8740</v>
      </c>
      <c r="L569">
        <f>SiparişlerTablosu[[#This Row],[Adet]]*SiparişlerTablosu[[#This Row],[Birim Fyat]]</f>
        <v>43700</v>
      </c>
      <c r="M569" t="str">
        <f>IF(SiparişlerTablosu[[#This Row],[Toplam Tutar]]&gt;20000,"premium",IF(SiparişlerTablosu[[#This Row],[Toplam Tutar]]&gt;10000,"gold","silver"))</f>
        <v>premium</v>
      </c>
    </row>
    <row r="570" spans="1:13" x14ac:dyDescent="0.3">
      <c r="A570" s="1">
        <v>44003.911805555559</v>
      </c>
      <c r="B570" s="3">
        <v>44003</v>
      </c>
      <c r="C570" s="2">
        <v>0.91180555555555554</v>
      </c>
      <c r="D570" t="s">
        <v>1156</v>
      </c>
      <c r="E570" t="s">
        <v>734</v>
      </c>
      <c r="F570" t="str">
        <f>VLOOKUP(SiparişlerTablosu[[#This Row],[İşlem Kodu]],'[1]kod-kargo'!$A:$B,2,)</f>
        <v>PTT Kargo</v>
      </c>
      <c r="G570" t="s">
        <v>1582</v>
      </c>
      <c r="H570" t="s">
        <v>44</v>
      </c>
      <c r="I570" t="s">
        <v>47</v>
      </c>
      <c r="J570">
        <v>10</v>
      </c>
      <c r="K570">
        <f>INDEX([2]Ürün_Fiyatları!$A$2:$B$16,MATCH(SiparişlerTablosu[[#This Row],[Ürün]],[2]Ürün_Fiyatları!$B$1:$B$16,0),1)</f>
        <v>5600</v>
      </c>
      <c r="L570">
        <f>SiparişlerTablosu[[#This Row],[Adet]]*SiparişlerTablosu[[#This Row],[Birim Fyat]]</f>
        <v>56000</v>
      </c>
      <c r="M570" t="str">
        <f>IF(SiparişlerTablosu[[#This Row],[Toplam Tutar]]&gt;20000,"premium",IF(SiparişlerTablosu[[#This Row],[Toplam Tutar]]&gt;10000,"gold","silver"))</f>
        <v>premium</v>
      </c>
    </row>
    <row r="571" spans="1:13" x14ac:dyDescent="0.3">
      <c r="A571" s="1">
        <v>43954.395833333336</v>
      </c>
      <c r="B571" s="3">
        <v>43954</v>
      </c>
      <c r="C571" s="2">
        <v>0.39583333333333331</v>
      </c>
      <c r="D571" t="s">
        <v>1156</v>
      </c>
      <c r="E571" t="s">
        <v>735</v>
      </c>
      <c r="F571" t="str">
        <f>VLOOKUP(SiparişlerTablosu[[#This Row],[İşlem Kodu]],'[1]kod-kargo'!$A:$B,2,)</f>
        <v>PTT Kargo</v>
      </c>
      <c r="G571" t="s">
        <v>1583</v>
      </c>
      <c r="H571" t="s">
        <v>12</v>
      </c>
      <c r="I571" t="s">
        <v>47</v>
      </c>
      <c r="J571">
        <v>8</v>
      </c>
      <c r="K571">
        <f>INDEX([2]Ürün_Fiyatları!$A$2:$B$16,MATCH(SiparişlerTablosu[[#This Row],[Ürün]],[2]Ürün_Fiyatları!$B$1:$B$16,0),1)</f>
        <v>5600</v>
      </c>
      <c r="L571">
        <f>SiparişlerTablosu[[#This Row],[Adet]]*SiparişlerTablosu[[#This Row],[Birim Fyat]]</f>
        <v>44800</v>
      </c>
      <c r="M571" t="str">
        <f>IF(SiparişlerTablosu[[#This Row],[Toplam Tutar]]&gt;20000,"premium",IF(SiparişlerTablosu[[#This Row],[Toplam Tutar]]&gt;10000,"gold","silver"))</f>
        <v>premium</v>
      </c>
    </row>
    <row r="572" spans="1:13" x14ac:dyDescent="0.3">
      <c r="A572" s="1">
        <v>44090.663194444445</v>
      </c>
      <c r="B572" s="3">
        <v>44090</v>
      </c>
      <c r="C572" s="2">
        <v>0.66319444444444442</v>
      </c>
      <c r="D572" t="s">
        <v>92</v>
      </c>
      <c r="E572" t="s">
        <v>736</v>
      </c>
      <c r="F572" t="str">
        <f>VLOOKUP(SiparişlerTablosu[[#This Row],[İşlem Kodu]],'[1]kod-kargo'!$A:$B,2,)</f>
        <v>MNG</v>
      </c>
      <c r="G572" t="s">
        <v>1584</v>
      </c>
      <c r="H572" t="s">
        <v>12</v>
      </c>
      <c r="I572" t="s">
        <v>13</v>
      </c>
      <c r="J572">
        <v>6</v>
      </c>
      <c r="K572">
        <f>INDEX([2]Ürün_Fiyatları!$A$2:$B$16,MATCH(SiparişlerTablosu[[#This Row],[Ürün]],[2]Ürün_Fiyatları!$B$1:$B$16,0),1)</f>
        <v>36</v>
      </c>
      <c r="L572">
        <f>SiparişlerTablosu[[#This Row],[Adet]]*SiparişlerTablosu[[#This Row],[Birim Fyat]]</f>
        <v>216</v>
      </c>
      <c r="M572" t="str">
        <f>IF(SiparişlerTablosu[[#This Row],[Toplam Tutar]]&gt;20000,"premium",IF(SiparişlerTablosu[[#This Row],[Toplam Tutar]]&gt;10000,"gold","silver"))</f>
        <v>silver</v>
      </c>
    </row>
    <row r="573" spans="1:13" x14ac:dyDescent="0.3">
      <c r="A573" s="1">
        <v>44153.416666666664</v>
      </c>
      <c r="B573" s="3">
        <v>44153</v>
      </c>
      <c r="C573" s="2">
        <v>0.41666666666666669</v>
      </c>
      <c r="D573" t="s">
        <v>1156</v>
      </c>
      <c r="E573" t="s">
        <v>737</v>
      </c>
      <c r="F573" t="str">
        <f>VLOOKUP(SiparişlerTablosu[[#This Row],[İşlem Kodu]],'[1]kod-kargo'!$A:$B,2,)</f>
        <v>Yurtiçi</v>
      </c>
      <c r="G573" t="s">
        <v>1585</v>
      </c>
      <c r="H573" t="s">
        <v>12</v>
      </c>
      <c r="I573" t="s">
        <v>50</v>
      </c>
      <c r="J573">
        <v>8</v>
      </c>
      <c r="K573">
        <f>INDEX([2]Ürün_Fiyatları!$A$2:$B$16,MATCH(SiparişlerTablosu[[#This Row],[Ürün]],[2]Ürün_Fiyatları!$B$1:$B$16,0),1)</f>
        <v>1240</v>
      </c>
      <c r="L573">
        <f>SiparişlerTablosu[[#This Row],[Adet]]*SiparişlerTablosu[[#This Row],[Birim Fyat]]</f>
        <v>9920</v>
      </c>
      <c r="M573" t="str">
        <f>IF(SiparişlerTablosu[[#This Row],[Toplam Tutar]]&gt;20000,"premium",IF(SiparişlerTablosu[[#This Row],[Toplam Tutar]]&gt;10000,"gold","silver"))</f>
        <v>silver</v>
      </c>
    </row>
    <row r="574" spans="1:13" x14ac:dyDescent="0.3">
      <c r="A574" s="1">
        <v>43894.59097222222</v>
      </c>
      <c r="B574" s="3">
        <v>43894</v>
      </c>
      <c r="C574" s="2">
        <v>0.59097222222222223</v>
      </c>
      <c r="D574" t="s">
        <v>14</v>
      </c>
      <c r="E574" t="s">
        <v>738</v>
      </c>
      <c r="F574" t="str">
        <f>VLOOKUP(SiparişlerTablosu[[#This Row],[İşlem Kodu]],'[1]kod-kargo'!$A:$B,2,)</f>
        <v>PTT Kargo</v>
      </c>
      <c r="G574" t="s">
        <v>1586</v>
      </c>
      <c r="H574" t="s">
        <v>31</v>
      </c>
      <c r="I574" t="s">
        <v>36</v>
      </c>
      <c r="J574">
        <v>10</v>
      </c>
      <c r="K574">
        <f>INDEX([2]Ürün_Fiyatları!$A$2:$B$16,MATCH(SiparişlerTablosu[[#This Row],[Ürün]],[2]Ürün_Fiyatları!$B$1:$B$16,0),1)</f>
        <v>3520</v>
      </c>
      <c r="L574">
        <f>SiparişlerTablosu[[#This Row],[Adet]]*SiparişlerTablosu[[#This Row],[Birim Fyat]]</f>
        <v>35200</v>
      </c>
      <c r="M574" t="str">
        <f>IF(SiparişlerTablosu[[#This Row],[Toplam Tutar]]&gt;20000,"premium",IF(SiparişlerTablosu[[#This Row],[Toplam Tutar]]&gt;10000,"gold","silver"))</f>
        <v>premium</v>
      </c>
    </row>
    <row r="575" spans="1:13" x14ac:dyDescent="0.3">
      <c r="A575" s="1">
        <v>44146.629166666666</v>
      </c>
      <c r="B575" s="3">
        <v>44146</v>
      </c>
      <c r="C575" s="2">
        <v>0.62916666666666665</v>
      </c>
      <c r="D575" t="s">
        <v>1156</v>
      </c>
      <c r="E575" t="s">
        <v>739</v>
      </c>
      <c r="F575" t="str">
        <f>VLOOKUP(SiparişlerTablosu[[#This Row],[İşlem Kodu]],'[1]kod-kargo'!$A:$B,2,)</f>
        <v>PTT Kargo</v>
      </c>
      <c r="G575" t="s">
        <v>1587</v>
      </c>
      <c r="H575" t="s">
        <v>38</v>
      </c>
      <c r="I575" t="s">
        <v>47</v>
      </c>
      <c r="J575">
        <v>4</v>
      </c>
      <c r="K575">
        <f>INDEX([2]Ürün_Fiyatları!$A$2:$B$16,MATCH(SiparişlerTablosu[[#This Row],[Ürün]],[2]Ürün_Fiyatları!$B$1:$B$16,0),1)</f>
        <v>5600</v>
      </c>
      <c r="L575">
        <f>SiparişlerTablosu[[#This Row],[Adet]]*SiparişlerTablosu[[#This Row],[Birim Fyat]]</f>
        <v>22400</v>
      </c>
      <c r="M575" t="str">
        <f>IF(SiparişlerTablosu[[#This Row],[Toplam Tutar]]&gt;20000,"premium",IF(SiparişlerTablosu[[#This Row],[Toplam Tutar]]&gt;10000,"gold","silver"))</f>
        <v>premium</v>
      </c>
    </row>
    <row r="576" spans="1:13" x14ac:dyDescent="0.3">
      <c r="A576" s="1">
        <v>43941.555555555555</v>
      </c>
      <c r="B576" s="3">
        <v>43941</v>
      </c>
      <c r="C576" s="2">
        <v>0.55555555555555558</v>
      </c>
      <c r="D576" t="s">
        <v>1156</v>
      </c>
      <c r="E576" t="s">
        <v>740</v>
      </c>
      <c r="F576" t="str">
        <f>VLOOKUP(SiparişlerTablosu[[#This Row],[İşlem Kodu]],'[1]kod-kargo'!$A:$B,2,)</f>
        <v>PTT Kargo</v>
      </c>
      <c r="G576" t="s">
        <v>1588</v>
      </c>
      <c r="H576" t="s">
        <v>31</v>
      </c>
      <c r="I576" t="s">
        <v>24</v>
      </c>
      <c r="J576">
        <v>7</v>
      </c>
      <c r="K576">
        <f>INDEX([2]Ürün_Fiyatları!$A$2:$B$16,MATCH(SiparişlerTablosu[[#This Row],[Ürün]],[2]Ürün_Fiyatları!$B$1:$B$16,0),1)</f>
        <v>950</v>
      </c>
      <c r="L576">
        <f>SiparişlerTablosu[[#This Row],[Adet]]*SiparişlerTablosu[[#This Row],[Birim Fyat]]</f>
        <v>6650</v>
      </c>
      <c r="M576" t="str">
        <f>IF(SiparişlerTablosu[[#This Row],[Toplam Tutar]]&gt;20000,"premium",IF(SiparişlerTablosu[[#This Row],[Toplam Tutar]]&gt;10000,"gold","silver"))</f>
        <v>silver</v>
      </c>
    </row>
    <row r="577" spans="1:13" x14ac:dyDescent="0.3">
      <c r="A577" s="1">
        <v>43953.697222222225</v>
      </c>
      <c r="B577" s="3">
        <v>43953</v>
      </c>
      <c r="C577" s="2">
        <v>0.6972222222222223</v>
      </c>
      <c r="D577" t="s">
        <v>14</v>
      </c>
      <c r="E577" t="s">
        <v>741</v>
      </c>
      <c r="F577" t="str">
        <f>VLOOKUP(SiparişlerTablosu[[#This Row],[İşlem Kodu]],'[1]kod-kargo'!$A:$B,2,)</f>
        <v>MNG</v>
      </c>
      <c r="G577" t="s">
        <v>1589</v>
      </c>
      <c r="H577" t="s">
        <v>22</v>
      </c>
      <c r="I577" t="s">
        <v>1155</v>
      </c>
      <c r="J577">
        <v>4</v>
      </c>
      <c r="K577">
        <f>INDEX([2]Ürün_Fiyatları!$A$2:$B$16,MATCH(SiparişlerTablosu[[#This Row],[Ürün]],[2]Ürün_Fiyatları!$B$1:$B$16,0),1)</f>
        <v>620</v>
      </c>
      <c r="L577">
        <f>SiparişlerTablosu[[#This Row],[Adet]]*SiparişlerTablosu[[#This Row],[Birim Fyat]]</f>
        <v>2480</v>
      </c>
      <c r="M577" t="str">
        <f>IF(SiparişlerTablosu[[#This Row],[Toplam Tutar]]&gt;20000,"premium",IF(SiparişlerTablosu[[#This Row],[Toplam Tutar]]&gt;10000,"gold","silver"))</f>
        <v>silver</v>
      </c>
    </row>
    <row r="578" spans="1:13" x14ac:dyDescent="0.3">
      <c r="A578" s="1">
        <v>43893.796527777777</v>
      </c>
      <c r="B578" s="3">
        <v>43893</v>
      </c>
      <c r="C578" s="2">
        <v>0.79652777777777783</v>
      </c>
      <c r="D578" t="s">
        <v>14</v>
      </c>
      <c r="E578" t="s">
        <v>742</v>
      </c>
      <c r="F578" t="str">
        <f>VLOOKUP(SiparişlerTablosu[[#This Row],[İşlem Kodu]],'[1]kod-kargo'!$A:$B,2,)</f>
        <v>MNG</v>
      </c>
      <c r="G578" t="s">
        <v>1590</v>
      </c>
      <c r="H578" t="s">
        <v>38</v>
      </c>
      <c r="I578" t="s">
        <v>20</v>
      </c>
      <c r="J578">
        <v>6</v>
      </c>
      <c r="K578">
        <f>INDEX([2]Ürün_Fiyatları!$A$2:$B$16,MATCH(SiparişlerTablosu[[#This Row],[Ürün]],[2]Ürün_Fiyatları!$B$1:$B$16,0),1)</f>
        <v>850</v>
      </c>
      <c r="L578">
        <f>SiparişlerTablosu[[#This Row],[Adet]]*SiparişlerTablosu[[#This Row],[Birim Fyat]]</f>
        <v>5100</v>
      </c>
      <c r="M578" t="str">
        <f>IF(SiparişlerTablosu[[#This Row],[Toplam Tutar]]&gt;20000,"premium",IF(SiparişlerTablosu[[#This Row],[Toplam Tutar]]&gt;10000,"gold","silver"))</f>
        <v>silver</v>
      </c>
    </row>
    <row r="579" spans="1:13" x14ac:dyDescent="0.3">
      <c r="A579" s="1">
        <v>43904.606249999997</v>
      </c>
      <c r="B579" s="3">
        <v>43904</v>
      </c>
      <c r="C579" s="2">
        <v>0.60625000000000007</v>
      </c>
      <c r="D579" t="s">
        <v>1156</v>
      </c>
      <c r="E579" t="s">
        <v>743</v>
      </c>
      <c r="F579" t="str">
        <f>VLOOKUP(SiparişlerTablosu[[#This Row],[İşlem Kodu]],'[1]kod-kargo'!$A:$B,2,)</f>
        <v>MNG</v>
      </c>
      <c r="G579" t="s">
        <v>1591</v>
      </c>
      <c r="H579" t="s">
        <v>44</v>
      </c>
      <c r="I579" t="s">
        <v>45</v>
      </c>
      <c r="J579">
        <v>9</v>
      </c>
      <c r="K579">
        <f>INDEX([2]Ürün_Fiyatları!$A$2:$B$16,MATCH(SiparişlerTablosu[[#This Row],[Ürün]],[2]Ürün_Fiyatları!$B$1:$B$16,0),1)</f>
        <v>3650</v>
      </c>
      <c r="L579">
        <f>SiparişlerTablosu[[#This Row],[Adet]]*SiparişlerTablosu[[#This Row],[Birim Fyat]]</f>
        <v>32850</v>
      </c>
      <c r="M579" t="str">
        <f>IF(SiparişlerTablosu[[#This Row],[Toplam Tutar]]&gt;20000,"premium",IF(SiparişlerTablosu[[#This Row],[Toplam Tutar]]&gt;10000,"gold","silver"))</f>
        <v>premium</v>
      </c>
    </row>
    <row r="580" spans="1:13" x14ac:dyDescent="0.3">
      <c r="A580" s="1">
        <v>44180.484027777777</v>
      </c>
      <c r="B580" s="3">
        <v>44180</v>
      </c>
      <c r="C580" s="2">
        <v>0.48402777777777778</v>
      </c>
      <c r="D580" t="s">
        <v>10</v>
      </c>
      <c r="E580" t="s">
        <v>744</v>
      </c>
      <c r="F580" t="str">
        <f>VLOOKUP(SiparişlerTablosu[[#This Row],[İşlem Kodu]],'[1]kod-kargo'!$A:$B,2,)</f>
        <v>MNG</v>
      </c>
      <c r="G580" t="s">
        <v>1592</v>
      </c>
      <c r="H580" t="s">
        <v>22</v>
      </c>
      <c r="I580" t="s">
        <v>26</v>
      </c>
      <c r="J580">
        <v>7</v>
      </c>
      <c r="K580">
        <f>INDEX([2]Ürün_Fiyatları!$A$2:$B$16,MATCH(SiparişlerTablosu[[#This Row],[Ürün]],[2]Ürün_Fiyatları!$B$1:$B$16,0),1)</f>
        <v>2400</v>
      </c>
      <c r="L580">
        <f>SiparişlerTablosu[[#This Row],[Adet]]*SiparişlerTablosu[[#This Row],[Birim Fyat]]</f>
        <v>16800</v>
      </c>
      <c r="M580" t="str">
        <f>IF(SiparişlerTablosu[[#This Row],[Toplam Tutar]]&gt;20000,"premium",IF(SiparişlerTablosu[[#This Row],[Toplam Tutar]]&gt;10000,"gold","silver"))</f>
        <v>gold</v>
      </c>
    </row>
    <row r="581" spans="1:13" x14ac:dyDescent="0.3">
      <c r="A581" s="1">
        <v>43999.527083333334</v>
      </c>
      <c r="B581" s="3">
        <v>43999</v>
      </c>
      <c r="C581" s="2">
        <v>0.52708333333333335</v>
      </c>
      <c r="D581" t="s">
        <v>172</v>
      </c>
      <c r="E581" t="s">
        <v>745</v>
      </c>
      <c r="F581" t="str">
        <f>VLOOKUP(SiparişlerTablosu[[#This Row],[İşlem Kodu]],'[1]kod-kargo'!$A:$B,2,)</f>
        <v>Yurtiçi</v>
      </c>
      <c r="G581" t="s">
        <v>1593</v>
      </c>
      <c r="H581" t="s">
        <v>44</v>
      </c>
      <c r="I581" t="s">
        <v>50</v>
      </c>
      <c r="J581">
        <v>4</v>
      </c>
      <c r="K581">
        <f>INDEX([2]Ürün_Fiyatları!$A$2:$B$16,MATCH(SiparişlerTablosu[[#This Row],[Ürün]],[2]Ürün_Fiyatları!$B$1:$B$16,0),1)</f>
        <v>1240</v>
      </c>
      <c r="L581">
        <f>SiparişlerTablosu[[#This Row],[Adet]]*SiparişlerTablosu[[#This Row],[Birim Fyat]]</f>
        <v>4960</v>
      </c>
      <c r="M581" t="str">
        <f>IF(SiparişlerTablosu[[#This Row],[Toplam Tutar]]&gt;20000,"premium",IF(SiparişlerTablosu[[#This Row],[Toplam Tutar]]&gt;10000,"gold","silver"))</f>
        <v>silver</v>
      </c>
    </row>
    <row r="582" spans="1:13" x14ac:dyDescent="0.3">
      <c r="A582" s="1">
        <v>44187.357638888891</v>
      </c>
      <c r="B582" s="3">
        <v>44187</v>
      </c>
      <c r="C582" s="2">
        <v>0.3576388888888889</v>
      </c>
      <c r="D582" t="s">
        <v>1156</v>
      </c>
      <c r="E582" t="s">
        <v>746</v>
      </c>
      <c r="F582" t="str">
        <f>VLOOKUP(SiparişlerTablosu[[#This Row],[İşlem Kodu]],'[1]kod-kargo'!$A:$B,2,)</f>
        <v>MNG</v>
      </c>
      <c r="G582" t="s">
        <v>1594</v>
      </c>
      <c r="H582" t="s">
        <v>38</v>
      </c>
      <c r="I582" t="s">
        <v>1155</v>
      </c>
      <c r="J582">
        <v>8</v>
      </c>
      <c r="K582">
        <f>INDEX([2]Ürün_Fiyatları!$A$2:$B$16,MATCH(SiparişlerTablosu[[#This Row],[Ürün]],[2]Ürün_Fiyatları!$B$1:$B$16,0),1)</f>
        <v>620</v>
      </c>
      <c r="L582">
        <f>SiparişlerTablosu[[#This Row],[Adet]]*SiparişlerTablosu[[#This Row],[Birim Fyat]]</f>
        <v>4960</v>
      </c>
      <c r="M582" t="str">
        <f>IF(SiparişlerTablosu[[#This Row],[Toplam Tutar]]&gt;20000,"premium",IF(SiparişlerTablosu[[#This Row],[Toplam Tutar]]&gt;10000,"gold","silver"))</f>
        <v>silver</v>
      </c>
    </row>
    <row r="583" spans="1:13" x14ac:dyDescent="0.3">
      <c r="A583" s="1">
        <v>44015.539583333331</v>
      </c>
      <c r="B583" s="3">
        <v>44015</v>
      </c>
      <c r="C583" s="2">
        <v>0.5395833333333333</v>
      </c>
      <c r="D583" t="s">
        <v>14</v>
      </c>
      <c r="E583" t="s">
        <v>747</v>
      </c>
      <c r="F583" t="str">
        <f>VLOOKUP(SiparişlerTablosu[[#This Row],[İşlem Kodu]],'[1]kod-kargo'!$A:$B,2,)</f>
        <v>MNG</v>
      </c>
      <c r="G583" t="s">
        <v>748</v>
      </c>
      <c r="H583" t="s">
        <v>8</v>
      </c>
      <c r="I583" t="s">
        <v>1155</v>
      </c>
      <c r="J583">
        <v>10</v>
      </c>
      <c r="K583">
        <f>INDEX([2]Ürün_Fiyatları!$A$2:$B$16,MATCH(SiparişlerTablosu[[#This Row],[Ürün]],[2]Ürün_Fiyatları!$B$1:$B$16,0),1)</f>
        <v>620</v>
      </c>
      <c r="L583">
        <f>SiparişlerTablosu[[#This Row],[Adet]]*SiparişlerTablosu[[#This Row],[Birim Fyat]]</f>
        <v>6200</v>
      </c>
      <c r="M583" t="str">
        <f>IF(SiparişlerTablosu[[#This Row],[Toplam Tutar]]&gt;20000,"premium",IF(SiparişlerTablosu[[#This Row],[Toplam Tutar]]&gt;10000,"gold","silver"))</f>
        <v>silver</v>
      </c>
    </row>
    <row r="584" spans="1:13" x14ac:dyDescent="0.3">
      <c r="A584" s="1">
        <v>44080.563888888886</v>
      </c>
      <c r="B584" s="3">
        <v>44080</v>
      </c>
      <c r="C584" s="2">
        <v>0.56388888888888888</v>
      </c>
      <c r="D584" t="s">
        <v>1156</v>
      </c>
      <c r="E584" t="s">
        <v>749</v>
      </c>
      <c r="F584" t="str">
        <f>VLOOKUP(SiparişlerTablosu[[#This Row],[İşlem Kodu]],'[1]kod-kargo'!$A:$B,2,)</f>
        <v>Yurtiçi</v>
      </c>
      <c r="G584" t="s">
        <v>1595</v>
      </c>
      <c r="H584" t="s">
        <v>17</v>
      </c>
      <c r="I584" t="s">
        <v>57</v>
      </c>
      <c r="J584">
        <v>3</v>
      </c>
      <c r="K584">
        <f>INDEX([2]Ürün_Fiyatları!$A$2:$B$16,MATCH(SiparişlerTablosu[[#This Row],[Ürün]],[2]Ürün_Fiyatları!$B$1:$B$16,0),1)</f>
        <v>645</v>
      </c>
      <c r="L584">
        <f>SiparişlerTablosu[[#This Row],[Adet]]*SiparişlerTablosu[[#This Row],[Birim Fyat]]</f>
        <v>1935</v>
      </c>
      <c r="M584" t="str">
        <f>IF(SiparişlerTablosu[[#This Row],[Toplam Tutar]]&gt;20000,"premium",IF(SiparişlerTablosu[[#This Row],[Toplam Tutar]]&gt;10000,"gold","silver"))</f>
        <v>silver</v>
      </c>
    </row>
    <row r="585" spans="1:13" x14ac:dyDescent="0.3">
      <c r="A585" s="1">
        <v>44178.395833333336</v>
      </c>
      <c r="B585" s="3">
        <v>44178</v>
      </c>
      <c r="C585" s="2">
        <v>0.39583333333333331</v>
      </c>
      <c r="D585" t="s">
        <v>1156</v>
      </c>
      <c r="E585" t="s">
        <v>750</v>
      </c>
      <c r="F585" t="str">
        <f>VLOOKUP(SiparişlerTablosu[[#This Row],[İşlem Kodu]],'[1]kod-kargo'!$A:$B,2,)</f>
        <v>MNG</v>
      </c>
      <c r="G585" t="s">
        <v>1596</v>
      </c>
      <c r="H585" t="s">
        <v>1154</v>
      </c>
      <c r="I585" t="s">
        <v>36</v>
      </c>
      <c r="J585">
        <v>8</v>
      </c>
      <c r="K585">
        <f>INDEX([2]Ürün_Fiyatları!$A$2:$B$16,MATCH(SiparişlerTablosu[[#This Row],[Ürün]],[2]Ürün_Fiyatları!$B$1:$B$16,0),1)</f>
        <v>3520</v>
      </c>
      <c r="L585">
        <f>SiparişlerTablosu[[#This Row],[Adet]]*SiparişlerTablosu[[#This Row],[Birim Fyat]]</f>
        <v>28160</v>
      </c>
      <c r="M585" t="str">
        <f>IF(SiparişlerTablosu[[#This Row],[Toplam Tutar]]&gt;20000,"premium",IF(SiparişlerTablosu[[#This Row],[Toplam Tutar]]&gt;10000,"gold","silver"))</f>
        <v>premium</v>
      </c>
    </row>
    <row r="586" spans="1:13" x14ac:dyDescent="0.3">
      <c r="A586" s="1">
        <v>44023.78125</v>
      </c>
      <c r="B586" s="3">
        <v>44023</v>
      </c>
      <c r="C586" s="2">
        <v>0.78125</v>
      </c>
      <c r="D586" t="s">
        <v>10</v>
      </c>
      <c r="E586" t="s">
        <v>751</v>
      </c>
      <c r="F586" t="str">
        <f>VLOOKUP(SiparişlerTablosu[[#This Row],[İşlem Kodu]],'[1]kod-kargo'!$A:$B,2,)</f>
        <v>Yurtiçi</v>
      </c>
      <c r="G586" t="s">
        <v>1597</v>
      </c>
      <c r="H586" t="s">
        <v>42</v>
      </c>
      <c r="I586" t="s">
        <v>39</v>
      </c>
      <c r="J586">
        <v>5</v>
      </c>
      <c r="K586">
        <f>INDEX([2]Ürün_Fiyatları!$A$2:$B$16,MATCH(SiparişlerTablosu[[#This Row],[Ürün]],[2]Ürün_Fiyatları!$B$1:$B$16,0),1)</f>
        <v>230</v>
      </c>
      <c r="L586">
        <f>SiparişlerTablosu[[#This Row],[Adet]]*SiparişlerTablosu[[#This Row],[Birim Fyat]]</f>
        <v>1150</v>
      </c>
      <c r="M586" t="str">
        <f>IF(SiparişlerTablosu[[#This Row],[Toplam Tutar]]&gt;20000,"premium",IF(SiparişlerTablosu[[#This Row],[Toplam Tutar]]&gt;10000,"gold","silver"))</f>
        <v>silver</v>
      </c>
    </row>
    <row r="587" spans="1:13" x14ac:dyDescent="0.3">
      <c r="A587" s="1">
        <v>43886.363194444442</v>
      </c>
      <c r="B587" s="3">
        <v>43886</v>
      </c>
      <c r="C587" s="2">
        <v>0.36319444444444443</v>
      </c>
      <c r="D587" t="s">
        <v>1156</v>
      </c>
      <c r="E587" t="s">
        <v>752</v>
      </c>
      <c r="F587" t="str">
        <f>VLOOKUP(SiparişlerTablosu[[#This Row],[İşlem Kodu]],'[1]kod-kargo'!$A:$B,2,)</f>
        <v>PTT Kargo</v>
      </c>
      <c r="G587" t="s">
        <v>1598</v>
      </c>
      <c r="H587" t="s">
        <v>1154</v>
      </c>
      <c r="I587" t="s">
        <v>13</v>
      </c>
      <c r="J587">
        <v>3</v>
      </c>
      <c r="K587">
        <f>INDEX([2]Ürün_Fiyatları!$A$2:$B$16,MATCH(SiparişlerTablosu[[#This Row],[Ürün]],[2]Ürün_Fiyatları!$B$1:$B$16,0),1)</f>
        <v>36</v>
      </c>
      <c r="L587">
        <f>SiparişlerTablosu[[#This Row],[Adet]]*SiparişlerTablosu[[#This Row],[Birim Fyat]]</f>
        <v>108</v>
      </c>
      <c r="M587" t="str">
        <f>IF(SiparişlerTablosu[[#This Row],[Toplam Tutar]]&gt;20000,"premium",IF(SiparişlerTablosu[[#This Row],[Toplam Tutar]]&gt;10000,"gold","silver"))</f>
        <v>silver</v>
      </c>
    </row>
    <row r="588" spans="1:13" x14ac:dyDescent="0.3">
      <c r="A588" s="1">
        <v>43889.664583333331</v>
      </c>
      <c r="B588" s="3">
        <v>43889</v>
      </c>
      <c r="C588" s="2">
        <v>0.6645833333333333</v>
      </c>
      <c r="D588" t="s">
        <v>1156</v>
      </c>
      <c r="E588" t="s">
        <v>753</v>
      </c>
      <c r="F588" t="str">
        <f>VLOOKUP(SiparişlerTablosu[[#This Row],[İşlem Kodu]],'[1]kod-kargo'!$A:$B,2,)</f>
        <v>PTT Kargo</v>
      </c>
      <c r="G588" t="s">
        <v>1599</v>
      </c>
      <c r="H588" t="s">
        <v>17</v>
      </c>
      <c r="I588" t="s">
        <v>50</v>
      </c>
      <c r="J588">
        <v>10</v>
      </c>
      <c r="K588">
        <f>INDEX([2]Ürün_Fiyatları!$A$2:$B$16,MATCH(SiparişlerTablosu[[#This Row],[Ürün]],[2]Ürün_Fiyatları!$B$1:$B$16,0),1)</f>
        <v>1240</v>
      </c>
      <c r="L588">
        <f>SiparişlerTablosu[[#This Row],[Adet]]*SiparişlerTablosu[[#This Row],[Birim Fyat]]</f>
        <v>12400</v>
      </c>
      <c r="M588" t="str">
        <f>IF(SiparişlerTablosu[[#This Row],[Toplam Tutar]]&gt;20000,"premium",IF(SiparişlerTablosu[[#This Row],[Toplam Tutar]]&gt;10000,"gold","silver"))</f>
        <v>gold</v>
      </c>
    </row>
    <row r="589" spans="1:13" x14ac:dyDescent="0.3">
      <c r="A589" s="1">
        <v>43927.455555555556</v>
      </c>
      <c r="B589" s="3">
        <v>43927</v>
      </c>
      <c r="C589" s="2">
        <v>0.45555555555555555</v>
      </c>
      <c r="D589" t="s">
        <v>1156</v>
      </c>
      <c r="E589" t="s">
        <v>754</v>
      </c>
      <c r="F589" t="str">
        <f>VLOOKUP(SiparişlerTablosu[[#This Row],[İşlem Kodu]],'[1]kod-kargo'!$A:$B,2,)</f>
        <v>MNG</v>
      </c>
      <c r="G589" t="s">
        <v>1600</v>
      </c>
      <c r="H589" t="s">
        <v>8</v>
      </c>
      <c r="I589" t="s">
        <v>13</v>
      </c>
      <c r="J589">
        <v>4</v>
      </c>
      <c r="K589">
        <f>INDEX([2]Ürün_Fiyatları!$A$2:$B$16,MATCH(SiparişlerTablosu[[#This Row],[Ürün]],[2]Ürün_Fiyatları!$B$1:$B$16,0),1)</f>
        <v>36</v>
      </c>
      <c r="L589">
        <f>SiparişlerTablosu[[#This Row],[Adet]]*SiparişlerTablosu[[#This Row],[Birim Fyat]]</f>
        <v>144</v>
      </c>
      <c r="M589" t="str">
        <f>IF(SiparişlerTablosu[[#This Row],[Toplam Tutar]]&gt;20000,"premium",IF(SiparişlerTablosu[[#This Row],[Toplam Tutar]]&gt;10000,"gold","silver"))</f>
        <v>silver</v>
      </c>
    </row>
    <row r="590" spans="1:13" x14ac:dyDescent="0.3">
      <c r="A590" s="1">
        <v>43834.814583333333</v>
      </c>
      <c r="B590" s="3">
        <v>43834</v>
      </c>
      <c r="C590" s="2">
        <v>0.81458333333333333</v>
      </c>
      <c r="D590" t="s">
        <v>10</v>
      </c>
      <c r="E590" t="s">
        <v>755</v>
      </c>
      <c r="F590" t="str">
        <f>VLOOKUP(SiparişlerTablosu[[#This Row],[İşlem Kodu]],'[1]kod-kargo'!$A:$B,2,)</f>
        <v>MNG</v>
      </c>
      <c r="G590" t="s">
        <v>1601</v>
      </c>
      <c r="H590" t="s">
        <v>22</v>
      </c>
      <c r="I590" t="s">
        <v>50</v>
      </c>
      <c r="J590">
        <v>6</v>
      </c>
      <c r="K590">
        <f>INDEX([2]Ürün_Fiyatları!$A$2:$B$16,MATCH(SiparişlerTablosu[[#This Row],[Ürün]],[2]Ürün_Fiyatları!$B$1:$B$16,0),1)</f>
        <v>1240</v>
      </c>
      <c r="L590">
        <f>SiparişlerTablosu[[#This Row],[Adet]]*SiparişlerTablosu[[#This Row],[Birim Fyat]]</f>
        <v>7440</v>
      </c>
      <c r="M590" t="str">
        <f>IF(SiparişlerTablosu[[#This Row],[Toplam Tutar]]&gt;20000,"premium",IF(SiparişlerTablosu[[#This Row],[Toplam Tutar]]&gt;10000,"gold","silver"))</f>
        <v>silver</v>
      </c>
    </row>
    <row r="591" spans="1:13" x14ac:dyDescent="0.3">
      <c r="A591" s="1">
        <v>44021.533333333333</v>
      </c>
      <c r="B591" s="3">
        <v>44021</v>
      </c>
      <c r="C591" s="2">
        <v>0.53333333333333333</v>
      </c>
      <c r="D591" t="s">
        <v>10</v>
      </c>
      <c r="E591" t="s">
        <v>756</v>
      </c>
      <c r="F591" t="str">
        <f>VLOOKUP(SiparişlerTablosu[[#This Row],[İşlem Kodu]],'[1]kod-kargo'!$A:$B,2,)</f>
        <v>Yurtiçi</v>
      </c>
      <c r="G591" t="s">
        <v>1602</v>
      </c>
      <c r="H591" t="s">
        <v>1154</v>
      </c>
      <c r="I591" t="s">
        <v>1155</v>
      </c>
      <c r="J591">
        <v>8</v>
      </c>
      <c r="K591">
        <f>INDEX([2]Ürün_Fiyatları!$A$2:$B$16,MATCH(SiparişlerTablosu[[#This Row],[Ürün]],[2]Ürün_Fiyatları!$B$1:$B$16,0),1)</f>
        <v>620</v>
      </c>
      <c r="L591">
        <f>SiparişlerTablosu[[#This Row],[Adet]]*SiparişlerTablosu[[#This Row],[Birim Fyat]]</f>
        <v>4960</v>
      </c>
      <c r="M591" t="str">
        <f>IF(SiparişlerTablosu[[#This Row],[Toplam Tutar]]&gt;20000,"premium",IF(SiparişlerTablosu[[#This Row],[Toplam Tutar]]&gt;10000,"gold","silver"))</f>
        <v>silver</v>
      </c>
    </row>
    <row r="592" spans="1:13" x14ac:dyDescent="0.3">
      <c r="A592" s="1">
        <v>43892.747916666667</v>
      </c>
      <c r="B592" s="3">
        <v>43892</v>
      </c>
      <c r="C592" s="2">
        <v>0.74791666666666667</v>
      </c>
      <c r="D592" t="s">
        <v>1156</v>
      </c>
      <c r="E592" t="s">
        <v>757</v>
      </c>
      <c r="F592" t="str">
        <f>VLOOKUP(SiparişlerTablosu[[#This Row],[İşlem Kodu]],'[1]kod-kargo'!$A:$B,2,)</f>
        <v>PTT Kargo</v>
      </c>
      <c r="G592" t="s">
        <v>758</v>
      </c>
      <c r="H592" t="s">
        <v>12</v>
      </c>
      <c r="I592" t="s">
        <v>18</v>
      </c>
      <c r="J592">
        <v>5</v>
      </c>
      <c r="K592">
        <f>INDEX([2]Ürün_Fiyatları!$A$2:$B$16,MATCH(SiparişlerTablosu[[#This Row],[Ürün]],[2]Ürün_Fiyatları!$B$1:$B$16,0),1)</f>
        <v>75</v>
      </c>
      <c r="L592">
        <f>SiparişlerTablosu[[#This Row],[Adet]]*SiparişlerTablosu[[#This Row],[Birim Fyat]]</f>
        <v>375</v>
      </c>
      <c r="M592" t="str">
        <f>IF(SiparişlerTablosu[[#This Row],[Toplam Tutar]]&gt;20000,"premium",IF(SiparişlerTablosu[[#This Row],[Toplam Tutar]]&gt;10000,"gold","silver"))</f>
        <v>silver</v>
      </c>
    </row>
    <row r="593" spans="1:13" x14ac:dyDescent="0.3">
      <c r="A593" s="1">
        <v>44182.905555555553</v>
      </c>
      <c r="B593" s="3">
        <v>44182</v>
      </c>
      <c r="C593" s="2">
        <v>0.90555555555555556</v>
      </c>
      <c r="D593" t="s">
        <v>14</v>
      </c>
      <c r="E593" t="s">
        <v>759</v>
      </c>
      <c r="F593" t="str">
        <f>VLOOKUP(SiparişlerTablosu[[#This Row],[İşlem Kodu]],'[1]kod-kargo'!$A:$B,2,)</f>
        <v>Yurtiçi</v>
      </c>
      <c r="G593" t="s">
        <v>1603</v>
      </c>
      <c r="H593" t="s">
        <v>42</v>
      </c>
      <c r="I593" t="s">
        <v>9</v>
      </c>
      <c r="J593">
        <v>4</v>
      </c>
      <c r="K593">
        <f>INDEX([2]Ürün_Fiyatları!$A$2:$B$16,MATCH(SiparişlerTablosu[[#This Row],[Ürün]],[2]Ürün_Fiyatları!$B$1:$B$16,0),1)</f>
        <v>25</v>
      </c>
      <c r="L593">
        <f>SiparişlerTablosu[[#This Row],[Adet]]*SiparişlerTablosu[[#This Row],[Birim Fyat]]</f>
        <v>100</v>
      </c>
      <c r="M593" t="str">
        <f>IF(SiparişlerTablosu[[#This Row],[Toplam Tutar]]&gt;20000,"premium",IF(SiparişlerTablosu[[#This Row],[Toplam Tutar]]&gt;10000,"gold","silver"))</f>
        <v>silver</v>
      </c>
    </row>
    <row r="594" spans="1:13" x14ac:dyDescent="0.3">
      <c r="A594" s="1">
        <v>43840.956944444442</v>
      </c>
      <c r="B594" s="3">
        <v>43840</v>
      </c>
      <c r="C594" s="2">
        <v>0.95694444444444438</v>
      </c>
      <c r="D594" t="s">
        <v>14</v>
      </c>
      <c r="E594" t="s">
        <v>760</v>
      </c>
      <c r="F594" t="str">
        <f>VLOOKUP(SiparişlerTablosu[[#This Row],[İşlem Kodu]],'[1]kod-kargo'!$A:$B,2,)</f>
        <v>Yurtiçi</v>
      </c>
      <c r="G594" t="s">
        <v>1604</v>
      </c>
      <c r="H594" t="s">
        <v>44</v>
      </c>
      <c r="I594" t="s">
        <v>20</v>
      </c>
      <c r="J594">
        <v>5</v>
      </c>
      <c r="K594">
        <f>INDEX([2]Ürün_Fiyatları!$A$2:$B$16,MATCH(SiparişlerTablosu[[#This Row],[Ürün]],[2]Ürün_Fiyatları!$B$1:$B$16,0),1)</f>
        <v>850</v>
      </c>
      <c r="L594">
        <f>SiparişlerTablosu[[#This Row],[Adet]]*SiparişlerTablosu[[#This Row],[Birim Fyat]]</f>
        <v>4250</v>
      </c>
      <c r="M594" t="str">
        <f>IF(SiparişlerTablosu[[#This Row],[Toplam Tutar]]&gt;20000,"premium",IF(SiparişlerTablosu[[#This Row],[Toplam Tutar]]&gt;10000,"gold","silver"))</f>
        <v>silver</v>
      </c>
    </row>
    <row r="595" spans="1:13" x14ac:dyDescent="0.3">
      <c r="A595" s="1">
        <v>43877.436805555553</v>
      </c>
      <c r="B595" s="3">
        <v>43877</v>
      </c>
      <c r="C595" s="2">
        <v>0.4368055555555555</v>
      </c>
      <c r="D595" t="s">
        <v>10</v>
      </c>
      <c r="E595" t="s">
        <v>761</v>
      </c>
      <c r="F595" t="str">
        <f>VLOOKUP(SiparişlerTablosu[[#This Row],[İşlem Kodu]],'[1]kod-kargo'!$A:$B,2,)</f>
        <v>PTT Kargo</v>
      </c>
      <c r="G595" t="s">
        <v>1605</v>
      </c>
      <c r="H595" t="s">
        <v>42</v>
      </c>
      <c r="I595" t="s">
        <v>18</v>
      </c>
      <c r="J595">
        <v>8</v>
      </c>
      <c r="K595">
        <f>INDEX([2]Ürün_Fiyatları!$A$2:$B$16,MATCH(SiparişlerTablosu[[#This Row],[Ürün]],[2]Ürün_Fiyatları!$B$1:$B$16,0),1)</f>
        <v>75</v>
      </c>
      <c r="L595">
        <f>SiparişlerTablosu[[#This Row],[Adet]]*SiparişlerTablosu[[#This Row],[Birim Fyat]]</f>
        <v>600</v>
      </c>
      <c r="M595" t="str">
        <f>IF(SiparişlerTablosu[[#This Row],[Toplam Tutar]]&gt;20000,"premium",IF(SiparişlerTablosu[[#This Row],[Toplam Tutar]]&gt;10000,"gold","silver"))</f>
        <v>silver</v>
      </c>
    </row>
    <row r="596" spans="1:13" x14ac:dyDescent="0.3">
      <c r="A596" s="1">
        <v>43990.818749999999</v>
      </c>
      <c r="B596" s="3">
        <v>43990</v>
      </c>
      <c r="C596" s="2">
        <v>0.81874999999999998</v>
      </c>
      <c r="D596" t="s">
        <v>1156</v>
      </c>
      <c r="E596" t="s">
        <v>762</v>
      </c>
      <c r="F596" t="str">
        <f>VLOOKUP(SiparişlerTablosu[[#This Row],[İşlem Kodu]],'[1]kod-kargo'!$A:$B,2,)</f>
        <v>Yurtiçi</v>
      </c>
      <c r="G596" t="s">
        <v>1606</v>
      </c>
      <c r="H596" t="s">
        <v>1154</v>
      </c>
      <c r="I596" t="s">
        <v>36</v>
      </c>
      <c r="J596">
        <v>6</v>
      </c>
      <c r="K596">
        <f>INDEX([2]Ürün_Fiyatları!$A$2:$B$16,MATCH(SiparişlerTablosu[[#This Row],[Ürün]],[2]Ürün_Fiyatları!$B$1:$B$16,0),1)</f>
        <v>3520</v>
      </c>
      <c r="L596">
        <f>SiparişlerTablosu[[#This Row],[Adet]]*SiparişlerTablosu[[#This Row],[Birim Fyat]]</f>
        <v>21120</v>
      </c>
      <c r="M596" t="str">
        <f>IF(SiparişlerTablosu[[#This Row],[Toplam Tutar]]&gt;20000,"premium",IF(SiparişlerTablosu[[#This Row],[Toplam Tutar]]&gt;10000,"gold","silver"))</f>
        <v>premium</v>
      </c>
    </row>
    <row r="597" spans="1:13" x14ac:dyDescent="0.3">
      <c r="A597" s="1">
        <v>44052.468055555553</v>
      </c>
      <c r="B597" s="3">
        <v>44052</v>
      </c>
      <c r="C597" s="2">
        <v>0.4680555555555555</v>
      </c>
      <c r="D597" t="s">
        <v>14</v>
      </c>
      <c r="E597" t="s">
        <v>763</v>
      </c>
      <c r="F597" t="str">
        <f>VLOOKUP(SiparişlerTablosu[[#This Row],[İşlem Kodu]],'[1]kod-kargo'!$A:$B,2,)</f>
        <v>Yurtiçi</v>
      </c>
      <c r="G597" t="s">
        <v>1607</v>
      </c>
      <c r="H597" t="s">
        <v>31</v>
      </c>
      <c r="I597" t="s">
        <v>1155</v>
      </c>
      <c r="J597">
        <v>5</v>
      </c>
      <c r="K597">
        <f>INDEX([2]Ürün_Fiyatları!$A$2:$B$16,MATCH(SiparişlerTablosu[[#This Row],[Ürün]],[2]Ürün_Fiyatları!$B$1:$B$16,0),1)</f>
        <v>620</v>
      </c>
      <c r="L597">
        <f>SiparişlerTablosu[[#This Row],[Adet]]*SiparişlerTablosu[[#This Row],[Birim Fyat]]</f>
        <v>3100</v>
      </c>
      <c r="M597" t="str">
        <f>IF(SiparişlerTablosu[[#This Row],[Toplam Tutar]]&gt;20000,"premium",IF(SiparişlerTablosu[[#This Row],[Toplam Tutar]]&gt;10000,"gold","silver"))</f>
        <v>silver</v>
      </c>
    </row>
    <row r="598" spans="1:13" x14ac:dyDescent="0.3">
      <c r="A598" s="1">
        <v>44147.345138888886</v>
      </c>
      <c r="B598" s="3">
        <v>44147</v>
      </c>
      <c r="C598" s="2">
        <v>0.34513888888888888</v>
      </c>
      <c r="D598" t="s">
        <v>1156</v>
      </c>
      <c r="E598" t="s">
        <v>764</v>
      </c>
      <c r="F598" t="str">
        <f>VLOOKUP(SiparişlerTablosu[[#This Row],[İşlem Kodu]],'[1]kod-kargo'!$A:$B,2,)</f>
        <v>PTT Kargo</v>
      </c>
      <c r="G598" t="s">
        <v>1608</v>
      </c>
      <c r="H598" t="s">
        <v>22</v>
      </c>
      <c r="I598" t="s">
        <v>39</v>
      </c>
      <c r="J598">
        <v>9</v>
      </c>
      <c r="K598">
        <f>INDEX([2]Ürün_Fiyatları!$A$2:$B$16,MATCH(SiparişlerTablosu[[#This Row],[Ürün]],[2]Ürün_Fiyatları!$B$1:$B$16,0),1)</f>
        <v>230</v>
      </c>
      <c r="L598">
        <f>SiparişlerTablosu[[#This Row],[Adet]]*SiparişlerTablosu[[#This Row],[Birim Fyat]]</f>
        <v>2070</v>
      </c>
      <c r="M598" t="str">
        <f>IF(SiparişlerTablosu[[#This Row],[Toplam Tutar]]&gt;20000,"premium",IF(SiparişlerTablosu[[#This Row],[Toplam Tutar]]&gt;10000,"gold","silver"))</f>
        <v>silver</v>
      </c>
    </row>
    <row r="599" spans="1:13" x14ac:dyDescent="0.3">
      <c r="A599" s="1">
        <v>43932.512499999997</v>
      </c>
      <c r="B599" s="3">
        <v>43932</v>
      </c>
      <c r="C599" s="2">
        <v>0.51250000000000007</v>
      </c>
      <c r="D599" t="s">
        <v>10</v>
      </c>
      <c r="E599" t="s">
        <v>765</v>
      </c>
      <c r="F599" t="str">
        <f>VLOOKUP(SiparişlerTablosu[[#This Row],[İşlem Kodu]],'[1]kod-kargo'!$A:$B,2,)</f>
        <v>Yurtiçi</v>
      </c>
      <c r="G599" t="s">
        <v>1609</v>
      </c>
      <c r="H599" t="s">
        <v>8</v>
      </c>
      <c r="I599" t="s">
        <v>45</v>
      </c>
      <c r="J599">
        <v>3</v>
      </c>
      <c r="K599">
        <f>INDEX([2]Ürün_Fiyatları!$A$2:$B$16,MATCH(SiparişlerTablosu[[#This Row],[Ürün]],[2]Ürün_Fiyatları!$B$1:$B$16,0),1)</f>
        <v>3650</v>
      </c>
      <c r="L599">
        <f>SiparişlerTablosu[[#This Row],[Adet]]*SiparişlerTablosu[[#This Row],[Birim Fyat]]</f>
        <v>10950</v>
      </c>
      <c r="M599" t="str">
        <f>IF(SiparişlerTablosu[[#This Row],[Toplam Tutar]]&gt;20000,"premium",IF(SiparişlerTablosu[[#This Row],[Toplam Tutar]]&gt;10000,"gold","silver"))</f>
        <v>gold</v>
      </c>
    </row>
    <row r="600" spans="1:13" x14ac:dyDescent="0.3">
      <c r="A600" s="1">
        <v>43959.588888888888</v>
      </c>
      <c r="B600" s="3">
        <v>43959</v>
      </c>
      <c r="C600" s="2">
        <v>0.58888888888888891</v>
      </c>
      <c r="D600" t="s">
        <v>14</v>
      </c>
      <c r="E600" t="s">
        <v>766</v>
      </c>
      <c r="F600" t="str">
        <f>VLOOKUP(SiparişlerTablosu[[#This Row],[İşlem Kodu]],'[1]kod-kargo'!$A:$B,2,)</f>
        <v>Yurtiçi</v>
      </c>
      <c r="G600" t="s">
        <v>767</v>
      </c>
      <c r="H600" t="s">
        <v>17</v>
      </c>
      <c r="I600" t="s">
        <v>39</v>
      </c>
      <c r="J600">
        <v>6</v>
      </c>
      <c r="K600">
        <f>INDEX([2]Ürün_Fiyatları!$A$2:$B$16,MATCH(SiparişlerTablosu[[#This Row],[Ürün]],[2]Ürün_Fiyatları!$B$1:$B$16,0),1)</f>
        <v>230</v>
      </c>
      <c r="L600">
        <f>SiparişlerTablosu[[#This Row],[Adet]]*SiparişlerTablosu[[#This Row],[Birim Fyat]]</f>
        <v>1380</v>
      </c>
      <c r="M600" t="str">
        <f>IF(SiparişlerTablosu[[#This Row],[Toplam Tutar]]&gt;20000,"premium",IF(SiparişlerTablosu[[#This Row],[Toplam Tutar]]&gt;10000,"gold","silver"))</f>
        <v>silver</v>
      </c>
    </row>
    <row r="601" spans="1:13" x14ac:dyDescent="0.3">
      <c r="A601" s="1">
        <v>43839.522222222222</v>
      </c>
      <c r="B601" s="3">
        <v>43839</v>
      </c>
      <c r="C601" s="2">
        <v>0.52222222222222225</v>
      </c>
      <c r="D601" t="s">
        <v>10</v>
      </c>
      <c r="E601" t="s">
        <v>768</v>
      </c>
      <c r="F601" t="str">
        <f>VLOOKUP(SiparişlerTablosu[[#This Row],[İşlem Kodu]],'[1]kod-kargo'!$A:$B,2,)</f>
        <v>MNG</v>
      </c>
      <c r="G601" t="s">
        <v>769</v>
      </c>
      <c r="H601" t="s">
        <v>42</v>
      </c>
      <c r="I601" t="s">
        <v>50</v>
      </c>
      <c r="J601">
        <v>5</v>
      </c>
      <c r="K601">
        <f>INDEX([2]Ürün_Fiyatları!$A$2:$B$16,MATCH(SiparişlerTablosu[[#This Row],[Ürün]],[2]Ürün_Fiyatları!$B$1:$B$16,0),1)</f>
        <v>1240</v>
      </c>
      <c r="L601">
        <f>SiparişlerTablosu[[#This Row],[Adet]]*SiparişlerTablosu[[#This Row],[Birim Fyat]]</f>
        <v>6200</v>
      </c>
      <c r="M601" t="str">
        <f>IF(SiparişlerTablosu[[#This Row],[Toplam Tutar]]&gt;20000,"premium",IF(SiparişlerTablosu[[#This Row],[Toplam Tutar]]&gt;10000,"gold","silver"))</f>
        <v>silver</v>
      </c>
    </row>
    <row r="602" spans="1:13" x14ac:dyDescent="0.3">
      <c r="A602" s="1">
        <v>44130.579861111109</v>
      </c>
      <c r="B602" s="3">
        <v>44130</v>
      </c>
      <c r="C602" s="2">
        <v>0.57986111111111105</v>
      </c>
      <c r="D602" t="s">
        <v>1156</v>
      </c>
      <c r="E602" t="s">
        <v>770</v>
      </c>
      <c r="F602" t="str">
        <f>VLOOKUP(SiparişlerTablosu[[#This Row],[İşlem Kodu]],'[1]kod-kargo'!$A:$B,2,)</f>
        <v>PTT Kargo</v>
      </c>
      <c r="G602" t="s">
        <v>1610</v>
      </c>
      <c r="H602" t="s">
        <v>12</v>
      </c>
      <c r="I602" t="s">
        <v>13</v>
      </c>
      <c r="J602">
        <v>3</v>
      </c>
      <c r="K602">
        <f>INDEX([2]Ürün_Fiyatları!$A$2:$B$16,MATCH(SiparişlerTablosu[[#This Row],[Ürün]],[2]Ürün_Fiyatları!$B$1:$B$16,0),1)</f>
        <v>36</v>
      </c>
      <c r="L602">
        <f>SiparişlerTablosu[[#This Row],[Adet]]*SiparişlerTablosu[[#This Row],[Birim Fyat]]</f>
        <v>108</v>
      </c>
      <c r="M602" t="str">
        <f>IF(SiparişlerTablosu[[#This Row],[Toplam Tutar]]&gt;20000,"premium",IF(SiparişlerTablosu[[#This Row],[Toplam Tutar]]&gt;10000,"gold","silver"))</f>
        <v>silver</v>
      </c>
    </row>
    <row r="603" spans="1:13" x14ac:dyDescent="0.3">
      <c r="A603" s="1">
        <v>44100.779166666667</v>
      </c>
      <c r="B603" s="3">
        <v>44100</v>
      </c>
      <c r="C603" s="2">
        <v>0.77916666666666667</v>
      </c>
      <c r="D603" t="s">
        <v>1156</v>
      </c>
      <c r="E603" t="s">
        <v>771</v>
      </c>
      <c r="F603" t="str">
        <f>VLOOKUP(SiparişlerTablosu[[#This Row],[İşlem Kodu]],'[1]kod-kargo'!$A:$B,2,)</f>
        <v>MNG</v>
      </c>
      <c r="G603" t="s">
        <v>772</v>
      </c>
      <c r="H603" t="s">
        <v>8</v>
      </c>
      <c r="I603" t="s">
        <v>26</v>
      </c>
      <c r="J603">
        <v>10</v>
      </c>
      <c r="K603">
        <f>INDEX([2]Ürün_Fiyatları!$A$2:$B$16,MATCH(SiparişlerTablosu[[#This Row],[Ürün]],[2]Ürün_Fiyatları!$B$1:$B$16,0),1)</f>
        <v>2400</v>
      </c>
      <c r="L603">
        <f>SiparişlerTablosu[[#This Row],[Adet]]*SiparişlerTablosu[[#This Row],[Birim Fyat]]</f>
        <v>24000</v>
      </c>
      <c r="M603" t="str">
        <f>IF(SiparişlerTablosu[[#This Row],[Toplam Tutar]]&gt;20000,"premium",IF(SiparişlerTablosu[[#This Row],[Toplam Tutar]]&gt;10000,"gold","silver"))</f>
        <v>premium</v>
      </c>
    </row>
    <row r="604" spans="1:13" x14ac:dyDescent="0.3">
      <c r="A604" s="1">
        <v>44154.701388888891</v>
      </c>
      <c r="B604" s="3">
        <v>44154</v>
      </c>
      <c r="C604" s="2">
        <v>0.70138888888888884</v>
      </c>
      <c r="D604" t="s">
        <v>1156</v>
      </c>
      <c r="E604" t="s">
        <v>773</v>
      </c>
      <c r="F604" t="str">
        <f>VLOOKUP(SiparişlerTablosu[[#This Row],[İşlem Kodu]],'[1]kod-kargo'!$A:$B,2,)</f>
        <v>Yurtiçi</v>
      </c>
      <c r="G604" t="s">
        <v>1611</v>
      </c>
      <c r="H604" t="s">
        <v>8</v>
      </c>
      <c r="I604" t="s">
        <v>18</v>
      </c>
      <c r="J604">
        <v>5</v>
      </c>
      <c r="K604">
        <f>INDEX([2]Ürün_Fiyatları!$A$2:$B$16,MATCH(SiparişlerTablosu[[#This Row],[Ürün]],[2]Ürün_Fiyatları!$B$1:$B$16,0),1)</f>
        <v>75</v>
      </c>
      <c r="L604">
        <f>SiparişlerTablosu[[#This Row],[Adet]]*SiparişlerTablosu[[#This Row],[Birim Fyat]]</f>
        <v>375</v>
      </c>
      <c r="M604" t="str">
        <f>IF(SiparişlerTablosu[[#This Row],[Toplam Tutar]]&gt;20000,"premium",IF(SiparişlerTablosu[[#This Row],[Toplam Tutar]]&gt;10000,"gold","silver"))</f>
        <v>silver</v>
      </c>
    </row>
    <row r="605" spans="1:13" x14ac:dyDescent="0.3">
      <c r="A605" s="1">
        <v>43994.743750000001</v>
      </c>
      <c r="B605" s="3">
        <v>43994</v>
      </c>
      <c r="C605" s="2">
        <v>0.74375000000000002</v>
      </c>
      <c r="D605" t="s">
        <v>10</v>
      </c>
      <c r="E605" t="s">
        <v>774</v>
      </c>
      <c r="F605" t="str">
        <f>VLOOKUP(SiparişlerTablosu[[#This Row],[İşlem Kodu]],'[1]kod-kargo'!$A:$B,2,)</f>
        <v>PTT Kargo</v>
      </c>
      <c r="G605" t="s">
        <v>1612</v>
      </c>
      <c r="H605" t="s">
        <v>12</v>
      </c>
      <c r="I605" t="s">
        <v>36</v>
      </c>
      <c r="J605">
        <v>6</v>
      </c>
      <c r="K605">
        <f>INDEX([2]Ürün_Fiyatları!$A$2:$B$16,MATCH(SiparişlerTablosu[[#This Row],[Ürün]],[2]Ürün_Fiyatları!$B$1:$B$16,0),1)</f>
        <v>3520</v>
      </c>
      <c r="L605">
        <f>SiparişlerTablosu[[#This Row],[Adet]]*SiparişlerTablosu[[#This Row],[Birim Fyat]]</f>
        <v>21120</v>
      </c>
      <c r="M605" t="str">
        <f>IF(SiparişlerTablosu[[#This Row],[Toplam Tutar]]&gt;20000,"premium",IF(SiparişlerTablosu[[#This Row],[Toplam Tutar]]&gt;10000,"gold","silver"))</f>
        <v>premium</v>
      </c>
    </row>
    <row r="606" spans="1:13" x14ac:dyDescent="0.3">
      <c r="A606" s="1">
        <v>43970.952777777777</v>
      </c>
      <c r="B606" s="3">
        <v>43970</v>
      </c>
      <c r="C606" s="2">
        <v>0.95277777777777783</v>
      </c>
      <c r="D606" t="s">
        <v>10</v>
      </c>
      <c r="E606" t="s">
        <v>775</v>
      </c>
      <c r="F606" t="str">
        <f>VLOOKUP(SiparişlerTablosu[[#This Row],[İşlem Kodu]],'[1]kod-kargo'!$A:$B,2,)</f>
        <v>PTT Kargo</v>
      </c>
      <c r="G606" t="s">
        <v>1613</v>
      </c>
      <c r="H606" t="s">
        <v>12</v>
      </c>
      <c r="I606" t="s">
        <v>18</v>
      </c>
      <c r="J606">
        <v>9</v>
      </c>
      <c r="K606">
        <f>INDEX([2]Ürün_Fiyatları!$A$2:$B$16,MATCH(SiparişlerTablosu[[#This Row],[Ürün]],[2]Ürün_Fiyatları!$B$1:$B$16,0),1)</f>
        <v>75</v>
      </c>
      <c r="L606">
        <f>SiparişlerTablosu[[#This Row],[Adet]]*SiparişlerTablosu[[#This Row],[Birim Fyat]]</f>
        <v>675</v>
      </c>
      <c r="M606" t="str">
        <f>IF(SiparişlerTablosu[[#This Row],[Toplam Tutar]]&gt;20000,"premium",IF(SiparişlerTablosu[[#This Row],[Toplam Tutar]]&gt;10000,"gold","silver"))</f>
        <v>silver</v>
      </c>
    </row>
    <row r="607" spans="1:13" x14ac:dyDescent="0.3">
      <c r="A607" s="1">
        <v>43937.609722222223</v>
      </c>
      <c r="B607" s="3">
        <v>43937</v>
      </c>
      <c r="C607" s="2">
        <v>0.60972222222222217</v>
      </c>
      <c r="D607" t="s">
        <v>1156</v>
      </c>
      <c r="E607" t="s">
        <v>776</v>
      </c>
      <c r="F607" t="str">
        <f>VLOOKUP(SiparişlerTablosu[[#This Row],[İşlem Kodu]],'[1]kod-kargo'!$A:$B,2,)</f>
        <v>PTT Kargo</v>
      </c>
      <c r="G607" t="s">
        <v>1614</v>
      </c>
      <c r="H607" t="s">
        <v>38</v>
      </c>
      <c r="I607" t="s">
        <v>1155</v>
      </c>
      <c r="J607">
        <v>8</v>
      </c>
      <c r="K607">
        <f>INDEX([2]Ürün_Fiyatları!$A$2:$B$16,MATCH(SiparişlerTablosu[[#This Row],[Ürün]],[2]Ürün_Fiyatları!$B$1:$B$16,0),1)</f>
        <v>620</v>
      </c>
      <c r="L607">
        <f>SiparişlerTablosu[[#This Row],[Adet]]*SiparişlerTablosu[[#This Row],[Birim Fyat]]</f>
        <v>4960</v>
      </c>
      <c r="M607" t="str">
        <f>IF(SiparişlerTablosu[[#This Row],[Toplam Tutar]]&gt;20000,"premium",IF(SiparişlerTablosu[[#This Row],[Toplam Tutar]]&gt;10000,"gold","silver"))</f>
        <v>silver</v>
      </c>
    </row>
    <row r="608" spans="1:13" x14ac:dyDescent="0.3">
      <c r="A608" s="1">
        <v>44154.572222222225</v>
      </c>
      <c r="B608" s="3">
        <v>44154</v>
      </c>
      <c r="C608" s="2">
        <v>0.57222222222222219</v>
      </c>
      <c r="D608" t="s">
        <v>1156</v>
      </c>
      <c r="E608" t="s">
        <v>777</v>
      </c>
      <c r="F608" t="str">
        <f>VLOOKUP(SiparişlerTablosu[[#This Row],[İşlem Kodu]],'[1]kod-kargo'!$A:$B,2,)</f>
        <v>Yurtiçi</v>
      </c>
      <c r="G608" t="s">
        <v>1615</v>
      </c>
      <c r="H608" t="s">
        <v>22</v>
      </c>
      <c r="I608" t="s">
        <v>57</v>
      </c>
      <c r="J608">
        <v>6</v>
      </c>
      <c r="K608">
        <f>INDEX([2]Ürün_Fiyatları!$A$2:$B$16,MATCH(SiparişlerTablosu[[#This Row],[Ürün]],[2]Ürün_Fiyatları!$B$1:$B$16,0),1)</f>
        <v>645</v>
      </c>
      <c r="L608">
        <f>SiparişlerTablosu[[#This Row],[Adet]]*SiparişlerTablosu[[#This Row],[Birim Fyat]]</f>
        <v>3870</v>
      </c>
      <c r="M608" t="str">
        <f>IF(SiparişlerTablosu[[#This Row],[Toplam Tutar]]&gt;20000,"premium",IF(SiparişlerTablosu[[#This Row],[Toplam Tutar]]&gt;10000,"gold","silver"))</f>
        <v>silver</v>
      </c>
    </row>
    <row r="609" spans="1:13" x14ac:dyDescent="0.3">
      <c r="A609" s="1">
        <v>43891.48541666667</v>
      </c>
      <c r="B609" s="3">
        <v>43891</v>
      </c>
      <c r="C609" s="2">
        <v>0.48541666666666666</v>
      </c>
      <c r="D609" t="s">
        <v>1156</v>
      </c>
      <c r="E609" t="s">
        <v>778</v>
      </c>
      <c r="F609" t="str">
        <f>VLOOKUP(SiparişlerTablosu[[#This Row],[İşlem Kodu]],'[1]kod-kargo'!$A:$B,2,)</f>
        <v>PTT Kargo</v>
      </c>
      <c r="G609" t="s">
        <v>1616</v>
      </c>
      <c r="H609" t="s">
        <v>8</v>
      </c>
      <c r="I609" t="s">
        <v>9</v>
      </c>
      <c r="J609">
        <v>7</v>
      </c>
      <c r="K609">
        <f>INDEX([2]Ürün_Fiyatları!$A$2:$B$16,MATCH(SiparişlerTablosu[[#This Row],[Ürün]],[2]Ürün_Fiyatları!$B$1:$B$16,0),1)</f>
        <v>25</v>
      </c>
      <c r="L609">
        <f>SiparişlerTablosu[[#This Row],[Adet]]*SiparişlerTablosu[[#This Row],[Birim Fyat]]</f>
        <v>175</v>
      </c>
      <c r="M609" t="str">
        <f>IF(SiparişlerTablosu[[#This Row],[Toplam Tutar]]&gt;20000,"premium",IF(SiparişlerTablosu[[#This Row],[Toplam Tutar]]&gt;10000,"gold","silver"))</f>
        <v>silver</v>
      </c>
    </row>
    <row r="610" spans="1:13" x14ac:dyDescent="0.3">
      <c r="A610" s="1">
        <v>43937.468055555553</v>
      </c>
      <c r="B610" s="3">
        <v>43937</v>
      </c>
      <c r="C610" s="2">
        <v>0.4680555555555555</v>
      </c>
      <c r="D610" t="s">
        <v>1156</v>
      </c>
      <c r="E610" t="s">
        <v>779</v>
      </c>
      <c r="F610" t="str">
        <f>VLOOKUP(SiparişlerTablosu[[#This Row],[İşlem Kodu]],'[1]kod-kargo'!$A:$B,2,)</f>
        <v>Yurtiçi</v>
      </c>
      <c r="G610" t="s">
        <v>1617</v>
      </c>
      <c r="H610" t="s">
        <v>38</v>
      </c>
      <c r="I610" t="s">
        <v>24</v>
      </c>
      <c r="J610">
        <v>9</v>
      </c>
      <c r="K610">
        <f>INDEX([2]Ürün_Fiyatları!$A$2:$B$16,MATCH(SiparişlerTablosu[[#This Row],[Ürün]],[2]Ürün_Fiyatları!$B$1:$B$16,0),1)</f>
        <v>950</v>
      </c>
      <c r="L610">
        <f>SiparişlerTablosu[[#This Row],[Adet]]*SiparişlerTablosu[[#This Row],[Birim Fyat]]</f>
        <v>8550</v>
      </c>
      <c r="M610" t="str">
        <f>IF(SiparişlerTablosu[[#This Row],[Toplam Tutar]]&gt;20000,"premium",IF(SiparişlerTablosu[[#This Row],[Toplam Tutar]]&gt;10000,"gold","silver"))</f>
        <v>silver</v>
      </c>
    </row>
    <row r="611" spans="1:13" x14ac:dyDescent="0.3">
      <c r="A611" s="1">
        <v>44118.572222222225</v>
      </c>
      <c r="B611" s="3">
        <v>44118</v>
      </c>
      <c r="C611" s="2">
        <v>0.57222222222222219</v>
      </c>
      <c r="D611" t="s">
        <v>92</v>
      </c>
      <c r="E611" t="s">
        <v>780</v>
      </c>
      <c r="F611" t="str">
        <f>VLOOKUP(SiparişlerTablosu[[#This Row],[İşlem Kodu]],'[1]kod-kargo'!$A:$B,2,)</f>
        <v>PTT Kargo</v>
      </c>
      <c r="G611" t="s">
        <v>781</v>
      </c>
      <c r="H611" t="s">
        <v>38</v>
      </c>
      <c r="I611" t="s">
        <v>24</v>
      </c>
      <c r="J611">
        <v>7</v>
      </c>
      <c r="K611">
        <f>INDEX([2]Ürün_Fiyatları!$A$2:$B$16,MATCH(SiparişlerTablosu[[#This Row],[Ürün]],[2]Ürün_Fiyatları!$B$1:$B$16,0),1)</f>
        <v>950</v>
      </c>
      <c r="L611">
        <f>SiparişlerTablosu[[#This Row],[Adet]]*SiparişlerTablosu[[#This Row],[Birim Fyat]]</f>
        <v>6650</v>
      </c>
      <c r="M611" t="str">
        <f>IF(SiparişlerTablosu[[#This Row],[Toplam Tutar]]&gt;20000,"premium",IF(SiparişlerTablosu[[#This Row],[Toplam Tutar]]&gt;10000,"gold","silver"))</f>
        <v>silver</v>
      </c>
    </row>
    <row r="612" spans="1:13" x14ac:dyDescent="0.3">
      <c r="A612" s="1">
        <v>44144.740972222222</v>
      </c>
      <c r="B612" s="3">
        <v>44144</v>
      </c>
      <c r="C612" s="2">
        <v>0.74097222222222225</v>
      </c>
      <c r="D612" t="s">
        <v>10</v>
      </c>
      <c r="E612" t="s">
        <v>782</v>
      </c>
      <c r="F612" t="str">
        <f>VLOOKUP(SiparişlerTablosu[[#This Row],[İşlem Kodu]],'[1]kod-kargo'!$A:$B,2,)</f>
        <v>MNG</v>
      </c>
      <c r="G612" t="s">
        <v>1618</v>
      </c>
      <c r="H612" t="s">
        <v>38</v>
      </c>
      <c r="I612" t="s">
        <v>26</v>
      </c>
      <c r="J612">
        <v>9</v>
      </c>
      <c r="K612">
        <f>INDEX([2]Ürün_Fiyatları!$A$2:$B$16,MATCH(SiparişlerTablosu[[#This Row],[Ürün]],[2]Ürün_Fiyatları!$B$1:$B$16,0),1)</f>
        <v>2400</v>
      </c>
      <c r="L612">
        <f>SiparişlerTablosu[[#This Row],[Adet]]*SiparişlerTablosu[[#This Row],[Birim Fyat]]</f>
        <v>21600</v>
      </c>
      <c r="M612" t="str">
        <f>IF(SiparişlerTablosu[[#This Row],[Toplam Tutar]]&gt;20000,"premium",IF(SiparişlerTablosu[[#This Row],[Toplam Tutar]]&gt;10000,"gold","silver"))</f>
        <v>premium</v>
      </c>
    </row>
    <row r="613" spans="1:13" x14ac:dyDescent="0.3">
      <c r="A613" s="1">
        <v>43857.824999999997</v>
      </c>
      <c r="B613" s="3">
        <v>43857</v>
      </c>
      <c r="C613" s="2">
        <v>0.82500000000000007</v>
      </c>
      <c r="D613" t="s">
        <v>14</v>
      </c>
      <c r="E613" t="s">
        <v>783</v>
      </c>
      <c r="F613" t="str">
        <f>VLOOKUP(SiparişlerTablosu[[#This Row],[İşlem Kodu]],'[1]kod-kargo'!$A:$B,2,)</f>
        <v>Yurtiçi</v>
      </c>
      <c r="G613" t="s">
        <v>1619</v>
      </c>
      <c r="H613" t="s">
        <v>31</v>
      </c>
      <c r="I613" t="s">
        <v>67</v>
      </c>
      <c r="J613">
        <v>8</v>
      </c>
      <c r="K613">
        <f>INDEX([2]Ürün_Fiyatları!$A$2:$B$16,MATCH(SiparişlerTablosu[[#This Row],[Ürün]],[2]Ürün_Fiyatları!$B$1:$B$16,0),1)</f>
        <v>8740</v>
      </c>
      <c r="L613">
        <f>SiparişlerTablosu[[#This Row],[Adet]]*SiparişlerTablosu[[#This Row],[Birim Fyat]]</f>
        <v>69920</v>
      </c>
      <c r="M613" t="str">
        <f>IF(SiparişlerTablosu[[#This Row],[Toplam Tutar]]&gt;20000,"premium",IF(SiparişlerTablosu[[#This Row],[Toplam Tutar]]&gt;10000,"gold","silver"))</f>
        <v>premium</v>
      </c>
    </row>
    <row r="614" spans="1:13" x14ac:dyDescent="0.3">
      <c r="A614" s="1">
        <v>43926.800694444442</v>
      </c>
      <c r="B614" s="3">
        <v>43926</v>
      </c>
      <c r="C614" s="2">
        <v>0.80069444444444438</v>
      </c>
      <c r="D614" t="s">
        <v>10</v>
      </c>
      <c r="E614" t="s">
        <v>784</v>
      </c>
      <c r="F614" t="str">
        <f>VLOOKUP(SiparişlerTablosu[[#This Row],[İşlem Kodu]],'[1]kod-kargo'!$A:$B,2,)</f>
        <v>Yurtiçi</v>
      </c>
      <c r="G614" t="s">
        <v>1620</v>
      </c>
      <c r="H614" t="s">
        <v>38</v>
      </c>
      <c r="I614" t="s">
        <v>20</v>
      </c>
      <c r="J614">
        <v>3</v>
      </c>
      <c r="K614">
        <f>INDEX([2]Ürün_Fiyatları!$A$2:$B$16,MATCH(SiparişlerTablosu[[#This Row],[Ürün]],[2]Ürün_Fiyatları!$B$1:$B$16,0),1)</f>
        <v>850</v>
      </c>
      <c r="L614">
        <f>SiparişlerTablosu[[#This Row],[Adet]]*SiparişlerTablosu[[#This Row],[Birim Fyat]]</f>
        <v>2550</v>
      </c>
      <c r="M614" t="str">
        <f>IF(SiparişlerTablosu[[#This Row],[Toplam Tutar]]&gt;20000,"premium",IF(SiparişlerTablosu[[#This Row],[Toplam Tutar]]&gt;10000,"gold","silver"))</f>
        <v>silver</v>
      </c>
    </row>
    <row r="615" spans="1:13" x14ac:dyDescent="0.3">
      <c r="A615" s="1">
        <v>44099.493750000001</v>
      </c>
      <c r="B615" s="3">
        <v>44099</v>
      </c>
      <c r="C615" s="2">
        <v>0.49374999999999997</v>
      </c>
      <c r="D615" t="s">
        <v>1156</v>
      </c>
      <c r="E615" t="s">
        <v>785</v>
      </c>
      <c r="F615" t="str">
        <f>VLOOKUP(SiparişlerTablosu[[#This Row],[İşlem Kodu]],'[1]kod-kargo'!$A:$B,2,)</f>
        <v>MNG</v>
      </c>
      <c r="G615" t="s">
        <v>528</v>
      </c>
      <c r="H615" t="s">
        <v>38</v>
      </c>
      <c r="I615" t="s">
        <v>67</v>
      </c>
      <c r="J615">
        <v>10</v>
      </c>
      <c r="K615">
        <f>INDEX([2]Ürün_Fiyatları!$A$2:$B$16,MATCH(SiparişlerTablosu[[#This Row],[Ürün]],[2]Ürün_Fiyatları!$B$1:$B$16,0),1)</f>
        <v>8740</v>
      </c>
      <c r="L615">
        <f>SiparişlerTablosu[[#This Row],[Adet]]*SiparişlerTablosu[[#This Row],[Birim Fyat]]</f>
        <v>87400</v>
      </c>
      <c r="M615" t="str">
        <f>IF(SiparişlerTablosu[[#This Row],[Toplam Tutar]]&gt;20000,"premium",IF(SiparişlerTablosu[[#This Row],[Toplam Tutar]]&gt;10000,"gold","silver"))</f>
        <v>premium</v>
      </c>
    </row>
    <row r="616" spans="1:13" x14ac:dyDescent="0.3">
      <c r="A616" s="1">
        <v>44085.40902777778</v>
      </c>
      <c r="B616" s="3">
        <v>44085</v>
      </c>
      <c r="C616" s="2">
        <v>0.40902777777777777</v>
      </c>
      <c r="D616" t="s">
        <v>1156</v>
      </c>
      <c r="E616" t="s">
        <v>786</v>
      </c>
      <c r="F616" t="str">
        <f>VLOOKUP(SiparişlerTablosu[[#This Row],[İşlem Kodu]],'[1]kod-kargo'!$A:$B,2,)</f>
        <v>Yurtiçi</v>
      </c>
      <c r="G616" t="s">
        <v>1621</v>
      </c>
      <c r="H616" t="s">
        <v>17</v>
      </c>
      <c r="I616" t="s">
        <v>67</v>
      </c>
      <c r="J616">
        <v>5</v>
      </c>
      <c r="K616">
        <f>INDEX([2]Ürün_Fiyatları!$A$2:$B$16,MATCH(SiparişlerTablosu[[#This Row],[Ürün]],[2]Ürün_Fiyatları!$B$1:$B$16,0),1)</f>
        <v>8740</v>
      </c>
      <c r="L616">
        <f>SiparişlerTablosu[[#This Row],[Adet]]*SiparişlerTablosu[[#This Row],[Birim Fyat]]</f>
        <v>43700</v>
      </c>
      <c r="M616" t="str">
        <f>IF(SiparişlerTablosu[[#This Row],[Toplam Tutar]]&gt;20000,"premium",IF(SiparişlerTablosu[[#This Row],[Toplam Tutar]]&gt;10000,"gold","silver"))</f>
        <v>premium</v>
      </c>
    </row>
    <row r="617" spans="1:13" x14ac:dyDescent="0.3">
      <c r="A617" s="1">
        <v>43969.822916666664</v>
      </c>
      <c r="B617" s="3">
        <v>43969</v>
      </c>
      <c r="C617" s="2">
        <v>0.82291666666666663</v>
      </c>
      <c r="D617" t="s">
        <v>1156</v>
      </c>
      <c r="E617" t="s">
        <v>787</v>
      </c>
      <c r="F617" t="str">
        <f>VLOOKUP(SiparişlerTablosu[[#This Row],[İşlem Kodu]],'[1]kod-kargo'!$A:$B,2,)</f>
        <v>MNG</v>
      </c>
      <c r="G617" t="s">
        <v>788</v>
      </c>
      <c r="H617" t="s">
        <v>12</v>
      </c>
      <c r="I617" t="s">
        <v>13</v>
      </c>
      <c r="J617">
        <v>3</v>
      </c>
      <c r="K617">
        <f>INDEX([2]Ürün_Fiyatları!$A$2:$B$16,MATCH(SiparişlerTablosu[[#This Row],[Ürün]],[2]Ürün_Fiyatları!$B$1:$B$16,0),1)</f>
        <v>36</v>
      </c>
      <c r="L617">
        <f>SiparişlerTablosu[[#This Row],[Adet]]*SiparişlerTablosu[[#This Row],[Birim Fyat]]</f>
        <v>108</v>
      </c>
      <c r="M617" t="str">
        <f>IF(SiparişlerTablosu[[#This Row],[Toplam Tutar]]&gt;20000,"premium",IF(SiparişlerTablosu[[#This Row],[Toplam Tutar]]&gt;10000,"gold","silver"))</f>
        <v>silver</v>
      </c>
    </row>
    <row r="618" spans="1:13" x14ac:dyDescent="0.3">
      <c r="A618" s="1">
        <v>44179.8125</v>
      </c>
      <c r="B618" s="3">
        <v>44179</v>
      </c>
      <c r="C618" s="2">
        <v>0.8125</v>
      </c>
      <c r="D618" t="s">
        <v>14</v>
      </c>
      <c r="E618" t="s">
        <v>789</v>
      </c>
      <c r="F618" t="str">
        <f>VLOOKUP(SiparişlerTablosu[[#This Row],[İşlem Kodu]],'[1]kod-kargo'!$A:$B,2,)</f>
        <v>Yurtiçi</v>
      </c>
      <c r="G618" t="s">
        <v>1622</v>
      </c>
      <c r="H618" t="s">
        <v>1154</v>
      </c>
      <c r="I618" t="s">
        <v>18</v>
      </c>
      <c r="J618">
        <v>4</v>
      </c>
      <c r="K618">
        <f>INDEX([2]Ürün_Fiyatları!$A$2:$B$16,MATCH(SiparişlerTablosu[[#This Row],[Ürün]],[2]Ürün_Fiyatları!$B$1:$B$16,0),1)</f>
        <v>75</v>
      </c>
      <c r="L618">
        <f>SiparişlerTablosu[[#This Row],[Adet]]*SiparişlerTablosu[[#This Row],[Birim Fyat]]</f>
        <v>300</v>
      </c>
      <c r="M618" t="str">
        <f>IF(SiparişlerTablosu[[#This Row],[Toplam Tutar]]&gt;20000,"premium",IF(SiparişlerTablosu[[#This Row],[Toplam Tutar]]&gt;10000,"gold","silver"))</f>
        <v>silver</v>
      </c>
    </row>
    <row r="619" spans="1:13" x14ac:dyDescent="0.3">
      <c r="A619" s="1">
        <v>43943.461111111108</v>
      </c>
      <c r="B619" s="3">
        <v>43943</v>
      </c>
      <c r="C619" s="2">
        <v>0.46111111111111108</v>
      </c>
      <c r="D619" t="s">
        <v>1156</v>
      </c>
      <c r="E619" t="s">
        <v>790</v>
      </c>
      <c r="F619" t="str">
        <f>VLOOKUP(SiparişlerTablosu[[#This Row],[İşlem Kodu]],'[1]kod-kargo'!$A:$B,2,)</f>
        <v>Yurtiçi</v>
      </c>
      <c r="G619" t="s">
        <v>791</v>
      </c>
      <c r="H619" t="s">
        <v>12</v>
      </c>
      <c r="I619" t="s">
        <v>1155</v>
      </c>
      <c r="J619">
        <v>4</v>
      </c>
      <c r="K619">
        <f>INDEX([2]Ürün_Fiyatları!$A$2:$B$16,MATCH(SiparişlerTablosu[[#This Row],[Ürün]],[2]Ürün_Fiyatları!$B$1:$B$16,0),1)</f>
        <v>620</v>
      </c>
      <c r="L619">
        <f>SiparişlerTablosu[[#This Row],[Adet]]*SiparişlerTablosu[[#This Row],[Birim Fyat]]</f>
        <v>2480</v>
      </c>
      <c r="M619" t="str">
        <f>IF(SiparişlerTablosu[[#This Row],[Toplam Tutar]]&gt;20000,"premium",IF(SiparişlerTablosu[[#This Row],[Toplam Tutar]]&gt;10000,"gold","silver"))</f>
        <v>silver</v>
      </c>
    </row>
    <row r="620" spans="1:13" x14ac:dyDescent="0.3">
      <c r="A620" s="1">
        <v>43849.87777777778</v>
      </c>
      <c r="B620" s="3">
        <v>43849</v>
      </c>
      <c r="C620" s="2">
        <v>0.87777777777777777</v>
      </c>
      <c r="D620" t="s">
        <v>1156</v>
      </c>
      <c r="E620" t="s">
        <v>792</v>
      </c>
      <c r="F620" t="str">
        <f>VLOOKUP(SiparişlerTablosu[[#This Row],[İşlem Kodu]],'[1]kod-kargo'!$A:$B,2,)</f>
        <v>MNG</v>
      </c>
      <c r="G620" t="s">
        <v>1623</v>
      </c>
      <c r="H620" t="s">
        <v>31</v>
      </c>
      <c r="I620" t="s">
        <v>20</v>
      </c>
      <c r="J620">
        <v>5</v>
      </c>
      <c r="K620">
        <f>INDEX([2]Ürün_Fiyatları!$A$2:$B$16,MATCH(SiparişlerTablosu[[#This Row],[Ürün]],[2]Ürün_Fiyatları!$B$1:$B$16,0),1)</f>
        <v>850</v>
      </c>
      <c r="L620">
        <f>SiparişlerTablosu[[#This Row],[Adet]]*SiparişlerTablosu[[#This Row],[Birim Fyat]]</f>
        <v>4250</v>
      </c>
      <c r="M620" t="str">
        <f>IF(SiparişlerTablosu[[#This Row],[Toplam Tutar]]&gt;20000,"premium",IF(SiparişlerTablosu[[#This Row],[Toplam Tutar]]&gt;10000,"gold","silver"))</f>
        <v>silver</v>
      </c>
    </row>
    <row r="621" spans="1:13" x14ac:dyDescent="0.3">
      <c r="A621" s="1">
        <v>44063.725694444445</v>
      </c>
      <c r="B621" s="3">
        <v>44063</v>
      </c>
      <c r="C621" s="2">
        <v>0.72569444444444453</v>
      </c>
      <c r="D621" t="s">
        <v>1156</v>
      </c>
      <c r="E621" t="s">
        <v>793</v>
      </c>
      <c r="F621" t="str">
        <f>VLOOKUP(SiparişlerTablosu[[#This Row],[İşlem Kodu]],'[1]kod-kargo'!$A:$B,2,)</f>
        <v>PTT Kargo</v>
      </c>
      <c r="G621" t="s">
        <v>1624</v>
      </c>
      <c r="H621" t="s">
        <v>17</v>
      </c>
      <c r="I621" t="s">
        <v>36</v>
      </c>
      <c r="J621">
        <v>6</v>
      </c>
      <c r="K621">
        <f>INDEX([2]Ürün_Fiyatları!$A$2:$B$16,MATCH(SiparişlerTablosu[[#This Row],[Ürün]],[2]Ürün_Fiyatları!$B$1:$B$16,0),1)</f>
        <v>3520</v>
      </c>
      <c r="L621">
        <f>SiparişlerTablosu[[#This Row],[Adet]]*SiparişlerTablosu[[#This Row],[Birim Fyat]]</f>
        <v>21120</v>
      </c>
      <c r="M621" t="str">
        <f>IF(SiparişlerTablosu[[#This Row],[Toplam Tutar]]&gt;20000,"premium",IF(SiparişlerTablosu[[#This Row],[Toplam Tutar]]&gt;10000,"gold","silver"))</f>
        <v>premium</v>
      </c>
    </row>
    <row r="622" spans="1:13" x14ac:dyDescent="0.3">
      <c r="A622" s="1">
        <v>44128.59652777778</v>
      </c>
      <c r="B622" s="3">
        <v>44128</v>
      </c>
      <c r="C622" s="2">
        <v>0.59652777777777777</v>
      </c>
      <c r="D622" t="s">
        <v>14</v>
      </c>
      <c r="E622" t="s">
        <v>794</v>
      </c>
      <c r="F622" t="str">
        <f>VLOOKUP(SiparişlerTablosu[[#This Row],[İşlem Kodu]],'[1]kod-kargo'!$A:$B,2,)</f>
        <v>PTT Kargo</v>
      </c>
      <c r="G622" t="s">
        <v>1625</v>
      </c>
      <c r="H622" t="s">
        <v>38</v>
      </c>
      <c r="I622" t="s">
        <v>13</v>
      </c>
      <c r="J622">
        <v>5</v>
      </c>
      <c r="K622">
        <f>INDEX([2]Ürün_Fiyatları!$A$2:$B$16,MATCH(SiparişlerTablosu[[#This Row],[Ürün]],[2]Ürün_Fiyatları!$B$1:$B$16,0),1)</f>
        <v>36</v>
      </c>
      <c r="L622">
        <f>SiparişlerTablosu[[#This Row],[Adet]]*SiparişlerTablosu[[#This Row],[Birim Fyat]]</f>
        <v>180</v>
      </c>
      <c r="M622" t="str">
        <f>IF(SiparişlerTablosu[[#This Row],[Toplam Tutar]]&gt;20000,"premium",IF(SiparişlerTablosu[[#This Row],[Toplam Tutar]]&gt;10000,"gold","silver"))</f>
        <v>silver</v>
      </c>
    </row>
    <row r="623" spans="1:13" x14ac:dyDescent="0.3">
      <c r="A623" s="1">
        <v>44081.643055555556</v>
      </c>
      <c r="B623" s="3">
        <v>44081</v>
      </c>
      <c r="C623" s="2">
        <v>0.6430555555555556</v>
      </c>
      <c r="D623" t="s">
        <v>1156</v>
      </c>
      <c r="E623" t="s">
        <v>795</v>
      </c>
      <c r="F623" t="str">
        <f>VLOOKUP(SiparişlerTablosu[[#This Row],[İşlem Kodu]],'[1]kod-kargo'!$A:$B,2,)</f>
        <v>Yurtiçi</v>
      </c>
      <c r="G623" t="s">
        <v>333</v>
      </c>
      <c r="H623" t="s">
        <v>1154</v>
      </c>
      <c r="I623" t="s">
        <v>57</v>
      </c>
      <c r="J623">
        <v>8</v>
      </c>
      <c r="K623">
        <f>INDEX([2]Ürün_Fiyatları!$A$2:$B$16,MATCH(SiparişlerTablosu[[#This Row],[Ürün]],[2]Ürün_Fiyatları!$B$1:$B$16,0),1)</f>
        <v>645</v>
      </c>
      <c r="L623">
        <f>SiparişlerTablosu[[#This Row],[Adet]]*SiparişlerTablosu[[#This Row],[Birim Fyat]]</f>
        <v>5160</v>
      </c>
      <c r="M623" t="str">
        <f>IF(SiparişlerTablosu[[#This Row],[Toplam Tutar]]&gt;20000,"premium",IF(SiparişlerTablosu[[#This Row],[Toplam Tutar]]&gt;10000,"gold","silver"))</f>
        <v>silver</v>
      </c>
    </row>
    <row r="624" spans="1:13" x14ac:dyDescent="0.3">
      <c r="A624" s="1">
        <v>44068.760416666664</v>
      </c>
      <c r="B624" s="3">
        <v>44068</v>
      </c>
      <c r="C624" s="2">
        <v>0.76041666666666663</v>
      </c>
      <c r="D624" t="s">
        <v>1156</v>
      </c>
      <c r="E624" t="s">
        <v>796</v>
      </c>
      <c r="F624" t="str">
        <f>VLOOKUP(SiparişlerTablosu[[#This Row],[İşlem Kodu]],'[1]kod-kargo'!$A:$B,2,)</f>
        <v>MNG</v>
      </c>
      <c r="G624" t="s">
        <v>797</v>
      </c>
      <c r="H624" t="s">
        <v>17</v>
      </c>
      <c r="I624" t="s">
        <v>47</v>
      </c>
      <c r="J624">
        <v>5</v>
      </c>
      <c r="K624">
        <f>INDEX([2]Ürün_Fiyatları!$A$2:$B$16,MATCH(SiparişlerTablosu[[#This Row],[Ürün]],[2]Ürün_Fiyatları!$B$1:$B$16,0),1)</f>
        <v>5600</v>
      </c>
      <c r="L624">
        <f>SiparişlerTablosu[[#This Row],[Adet]]*SiparişlerTablosu[[#This Row],[Birim Fyat]]</f>
        <v>28000</v>
      </c>
      <c r="M624" t="str">
        <f>IF(SiparişlerTablosu[[#This Row],[Toplam Tutar]]&gt;20000,"premium",IF(SiparişlerTablosu[[#This Row],[Toplam Tutar]]&gt;10000,"gold","silver"))</f>
        <v>premium</v>
      </c>
    </row>
    <row r="625" spans="1:13" x14ac:dyDescent="0.3">
      <c r="A625" s="1">
        <v>43831.363194444442</v>
      </c>
      <c r="B625" s="3">
        <v>43831</v>
      </c>
      <c r="C625" s="2">
        <v>0.36319444444444443</v>
      </c>
      <c r="D625" t="s">
        <v>10</v>
      </c>
      <c r="E625" t="s">
        <v>798</v>
      </c>
      <c r="F625" t="str">
        <f>VLOOKUP(SiparişlerTablosu[[#This Row],[İşlem Kodu]],'[1]kod-kargo'!$A:$B,2,)</f>
        <v>PTT Kargo</v>
      </c>
      <c r="G625" t="s">
        <v>1626</v>
      </c>
      <c r="H625" t="s">
        <v>8</v>
      </c>
      <c r="I625" t="s">
        <v>20</v>
      </c>
      <c r="J625">
        <v>3</v>
      </c>
      <c r="K625">
        <f>INDEX([2]Ürün_Fiyatları!$A$2:$B$16,MATCH(SiparişlerTablosu[[#This Row],[Ürün]],[2]Ürün_Fiyatları!$B$1:$B$16,0),1)</f>
        <v>850</v>
      </c>
      <c r="L625">
        <f>SiparişlerTablosu[[#This Row],[Adet]]*SiparişlerTablosu[[#This Row],[Birim Fyat]]</f>
        <v>2550</v>
      </c>
      <c r="M625" t="str">
        <f>IF(SiparişlerTablosu[[#This Row],[Toplam Tutar]]&gt;20000,"premium",IF(SiparişlerTablosu[[#This Row],[Toplam Tutar]]&gt;10000,"gold","silver"))</f>
        <v>silver</v>
      </c>
    </row>
    <row r="626" spans="1:13" x14ac:dyDescent="0.3">
      <c r="A626" s="1">
        <v>44040.399305555555</v>
      </c>
      <c r="B626" s="3">
        <v>44040</v>
      </c>
      <c r="C626" s="2">
        <v>0.39930555555555558</v>
      </c>
      <c r="D626" t="s">
        <v>14</v>
      </c>
      <c r="E626" t="s">
        <v>799</v>
      </c>
      <c r="F626" t="str">
        <f>VLOOKUP(SiparişlerTablosu[[#This Row],[İşlem Kodu]],'[1]kod-kargo'!$A:$B,2,)</f>
        <v>Yurtiçi</v>
      </c>
      <c r="G626" t="s">
        <v>1627</v>
      </c>
      <c r="H626" t="s">
        <v>42</v>
      </c>
      <c r="I626" t="s">
        <v>1155</v>
      </c>
      <c r="J626">
        <v>3</v>
      </c>
      <c r="K626">
        <f>INDEX([2]Ürün_Fiyatları!$A$2:$B$16,MATCH(SiparişlerTablosu[[#This Row],[Ürün]],[2]Ürün_Fiyatları!$B$1:$B$16,0),1)</f>
        <v>620</v>
      </c>
      <c r="L626">
        <f>SiparişlerTablosu[[#This Row],[Adet]]*SiparişlerTablosu[[#This Row],[Birim Fyat]]</f>
        <v>1860</v>
      </c>
      <c r="M626" t="str">
        <f>IF(SiparişlerTablosu[[#This Row],[Toplam Tutar]]&gt;20000,"premium",IF(SiparişlerTablosu[[#This Row],[Toplam Tutar]]&gt;10000,"gold","silver"))</f>
        <v>silver</v>
      </c>
    </row>
    <row r="627" spans="1:13" x14ac:dyDescent="0.3">
      <c r="A627" s="1">
        <v>44131.886111111111</v>
      </c>
      <c r="B627" s="3">
        <v>44131</v>
      </c>
      <c r="C627" s="2">
        <v>0.88611111111111107</v>
      </c>
      <c r="D627" t="s">
        <v>14</v>
      </c>
      <c r="E627" t="s">
        <v>800</v>
      </c>
      <c r="F627" t="str">
        <f>VLOOKUP(SiparişlerTablosu[[#This Row],[İşlem Kodu]],'[1]kod-kargo'!$A:$B,2,)</f>
        <v>Yurtiçi</v>
      </c>
      <c r="G627" t="s">
        <v>1628</v>
      </c>
      <c r="H627" t="s">
        <v>22</v>
      </c>
      <c r="I627" t="s">
        <v>20</v>
      </c>
      <c r="J627">
        <v>3</v>
      </c>
      <c r="K627">
        <f>INDEX([2]Ürün_Fiyatları!$A$2:$B$16,MATCH(SiparişlerTablosu[[#This Row],[Ürün]],[2]Ürün_Fiyatları!$B$1:$B$16,0),1)</f>
        <v>850</v>
      </c>
      <c r="L627">
        <f>SiparişlerTablosu[[#This Row],[Adet]]*SiparişlerTablosu[[#This Row],[Birim Fyat]]</f>
        <v>2550</v>
      </c>
      <c r="M627" t="str">
        <f>IF(SiparişlerTablosu[[#This Row],[Toplam Tutar]]&gt;20000,"premium",IF(SiparişlerTablosu[[#This Row],[Toplam Tutar]]&gt;10000,"gold","silver"))</f>
        <v>silver</v>
      </c>
    </row>
    <row r="628" spans="1:13" x14ac:dyDescent="0.3">
      <c r="A628" s="1">
        <v>43914.648611111108</v>
      </c>
      <c r="B628" s="3">
        <v>43914</v>
      </c>
      <c r="C628" s="2">
        <v>0.64861111111111114</v>
      </c>
      <c r="D628" t="s">
        <v>10</v>
      </c>
      <c r="E628" t="s">
        <v>801</v>
      </c>
      <c r="F628" t="str">
        <f>VLOOKUP(SiparişlerTablosu[[#This Row],[İşlem Kodu]],'[1]kod-kargo'!$A:$B,2,)</f>
        <v>PTT Kargo</v>
      </c>
      <c r="G628" t="s">
        <v>1629</v>
      </c>
      <c r="H628" t="s">
        <v>17</v>
      </c>
      <c r="I628" t="s">
        <v>24</v>
      </c>
      <c r="J628">
        <v>9</v>
      </c>
      <c r="K628">
        <f>INDEX([2]Ürün_Fiyatları!$A$2:$B$16,MATCH(SiparişlerTablosu[[#This Row],[Ürün]],[2]Ürün_Fiyatları!$B$1:$B$16,0),1)</f>
        <v>950</v>
      </c>
      <c r="L628">
        <f>SiparişlerTablosu[[#This Row],[Adet]]*SiparişlerTablosu[[#This Row],[Birim Fyat]]</f>
        <v>8550</v>
      </c>
      <c r="M628" t="str">
        <f>IF(SiparişlerTablosu[[#This Row],[Toplam Tutar]]&gt;20000,"premium",IF(SiparişlerTablosu[[#This Row],[Toplam Tutar]]&gt;10000,"gold","silver"))</f>
        <v>silver</v>
      </c>
    </row>
    <row r="629" spans="1:13" x14ac:dyDescent="0.3">
      <c r="A629" s="1">
        <v>44112.872916666667</v>
      </c>
      <c r="B629" s="3">
        <v>44112</v>
      </c>
      <c r="C629" s="2">
        <v>0.87291666666666667</v>
      </c>
      <c r="D629" t="s">
        <v>1156</v>
      </c>
      <c r="E629" t="s">
        <v>802</v>
      </c>
      <c r="F629" t="str">
        <f>VLOOKUP(SiparişlerTablosu[[#This Row],[İşlem Kodu]],'[1]kod-kargo'!$A:$B,2,)</f>
        <v>PTT Kargo</v>
      </c>
      <c r="G629" t="s">
        <v>1630</v>
      </c>
      <c r="H629" t="s">
        <v>12</v>
      </c>
      <c r="I629" t="s">
        <v>39</v>
      </c>
      <c r="J629">
        <v>8</v>
      </c>
      <c r="K629">
        <f>INDEX([2]Ürün_Fiyatları!$A$2:$B$16,MATCH(SiparişlerTablosu[[#This Row],[Ürün]],[2]Ürün_Fiyatları!$B$1:$B$16,0),1)</f>
        <v>230</v>
      </c>
      <c r="L629">
        <f>SiparişlerTablosu[[#This Row],[Adet]]*SiparişlerTablosu[[#This Row],[Birim Fyat]]</f>
        <v>1840</v>
      </c>
      <c r="M629" t="str">
        <f>IF(SiparişlerTablosu[[#This Row],[Toplam Tutar]]&gt;20000,"premium",IF(SiparişlerTablosu[[#This Row],[Toplam Tutar]]&gt;10000,"gold","silver"))</f>
        <v>silver</v>
      </c>
    </row>
    <row r="630" spans="1:13" x14ac:dyDescent="0.3">
      <c r="A630" s="1">
        <v>44023.536805555559</v>
      </c>
      <c r="B630" s="3">
        <v>44023</v>
      </c>
      <c r="C630" s="2">
        <v>0.53680555555555554</v>
      </c>
      <c r="D630" t="s">
        <v>1156</v>
      </c>
      <c r="E630" t="s">
        <v>803</v>
      </c>
      <c r="F630" t="str">
        <f>VLOOKUP(SiparişlerTablosu[[#This Row],[İşlem Kodu]],'[1]kod-kargo'!$A:$B,2,)</f>
        <v>Yurtiçi</v>
      </c>
      <c r="G630" t="s">
        <v>1631</v>
      </c>
      <c r="H630" t="s">
        <v>42</v>
      </c>
      <c r="I630" t="s">
        <v>57</v>
      </c>
      <c r="J630">
        <v>4</v>
      </c>
      <c r="K630">
        <f>INDEX([2]Ürün_Fiyatları!$A$2:$B$16,MATCH(SiparişlerTablosu[[#This Row],[Ürün]],[2]Ürün_Fiyatları!$B$1:$B$16,0),1)</f>
        <v>645</v>
      </c>
      <c r="L630">
        <f>SiparişlerTablosu[[#This Row],[Adet]]*SiparişlerTablosu[[#This Row],[Birim Fyat]]</f>
        <v>2580</v>
      </c>
      <c r="M630" t="str">
        <f>IF(SiparişlerTablosu[[#This Row],[Toplam Tutar]]&gt;20000,"premium",IF(SiparişlerTablosu[[#This Row],[Toplam Tutar]]&gt;10000,"gold","silver"))</f>
        <v>silver</v>
      </c>
    </row>
    <row r="631" spans="1:13" x14ac:dyDescent="0.3">
      <c r="A631" s="1">
        <v>44184.493055555555</v>
      </c>
      <c r="B631" s="3">
        <v>44184</v>
      </c>
      <c r="C631" s="2">
        <v>0.49305555555555558</v>
      </c>
      <c r="D631" t="s">
        <v>92</v>
      </c>
      <c r="E631" t="s">
        <v>804</v>
      </c>
      <c r="F631" t="str">
        <f>VLOOKUP(SiparişlerTablosu[[#This Row],[İşlem Kodu]],'[1]kod-kargo'!$A:$B,2,)</f>
        <v>Yurtiçi</v>
      </c>
      <c r="G631" t="s">
        <v>1632</v>
      </c>
      <c r="H631" t="s">
        <v>44</v>
      </c>
      <c r="I631" t="s">
        <v>26</v>
      </c>
      <c r="J631">
        <v>9</v>
      </c>
      <c r="K631">
        <f>INDEX([2]Ürün_Fiyatları!$A$2:$B$16,MATCH(SiparişlerTablosu[[#This Row],[Ürün]],[2]Ürün_Fiyatları!$B$1:$B$16,0),1)</f>
        <v>2400</v>
      </c>
      <c r="L631">
        <f>SiparişlerTablosu[[#This Row],[Adet]]*SiparişlerTablosu[[#This Row],[Birim Fyat]]</f>
        <v>21600</v>
      </c>
      <c r="M631" t="str">
        <f>IF(SiparişlerTablosu[[#This Row],[Toplam Tutar]]&gt;20000,"premium",IF(SiparişlerTablosu[[#This Row],[Toplam Tutar]]&gt;10000,"gold","silver"))</f>
        <v>premium</v>
      </c>
    </row>
    <row r="632" spans="1:13" x14ac:dyDescent="0.3">
      <c r="A632" s="1">
        <v>43901.804861111108</v>
      </c>
      <c r="B632" s="3">
        <v>43901</v>
      </c>
      <c r="C632" s="2">
        <v>0.80486111111111114</v>
      </c>
      <c r="D632" t="s">
        <v>14</v>
      </c>
      <c r="E632" t="s">
        <v>805</v>
      </c>
      <c r="F632" t="str">
        <f>VLOOKUP(SiparişlerTablosu[[#This Row],[İşlem Kodu]],'[1]kod-kargo'!$A:$B,2,)</f>
        <v>PTT Kargo</v>
      </c>
      <c r="G632" t="s">
        <v>1633</v>
      </c>
      <c r="H632" t="s">
        <v>12</v>
      </c>
      <c r="I632" t="s">
        <v>13</v>
      </c>
      <c r="J632">
        <v>5</v>
      </c>
      <c r="K632">
        <f>INDEX([2]Ürün_Fiyatları!$A$2:$B$16,MATCH(SiparişlerTablosu[[#This Row],[Ürün]],[2]Ürün_Fiyatları!$B$1:$B$16,0),1)</f>
        <v>36</v>
      </c>
      <c r="L632">
        <f>SiparişlerTablosu[[#This Row],[Adet]]*SiparişlerTablosu[[#This Row],[Birim Fyat]]</f>
        <v>180</v>
      </c>
      <c r="M632" t="str">
        <f>IF(SiparişlerTablosu[[#This Row],[Toplam Tutar]]&gt;20000,"premium",IF(SiparişlerTablosu[[#This Row],[Toplam Tutar]]&gt;10000,"gold","silver"))</f>
        <v>silver</v>
      </c>
    </row>
    <row r="633" spans="1:13" x14ac:dyDescent="0.3">
      <c r="A633" s="1">
        <v>44169.907638888886</v>
      </c>
      <c r="B633" s="3">
        <v>44169</v>
      </c>
      <c r="C633" s="2">
        <v>0.90763888888888899</v>
      </c>
      <c r="D633" t="s">
        <v>1156</v>
      </c>
      <c r="E633" t="s">
        <v>806</v>
      </c>
      <c r="F633" t="str">
        <f>VLOOKUP(SiparişlerTablosu[[#This Row],[İşlem Kodu]],'[1]kod-kargo'!$A:$B,2,)</f>
        <v>Yurtiçi</v>
      </c>
      <c r="G633" t="s">
        <v>1634</v>
      </c>
      <c r="H633" t="s">
        <v>44</v>
      </c>
      <c r="I633" t="s">
        <v>18</v>
      </c>
      <c r="J633">
        <v>7</v>
      </c>
      <c r="K633">
        <f>INDEX([2]Ürün_Fiyatları!$A$2:$B$16,MATCH(SiparişlerTablosu[[#This Row],[Ürün]],[2]Ürün_Fiyatları!$B$1:$B$16,0),1)</f>
        <v>75</v>
      </c>
      <c r="L633">
        <f>SiparişlerTablosu[[#This Row],[Adet]]*SiparişlerTablosu[[#This Row],[Birim Fyat]]</f>
        <v>525</v>
      </c>
      <c r="M633" t="str">
        <f>IF(SiparişlerTablosu[[#This Row],[Toplam Tutar]]&gt;20000,"premium",IF(SiparişlerTablosu[[#This Row],[Toplam Tutar]]&gt;10000,"gold","silver"))</f>
        <v>silver</v>
      </c>
    </row>
    <row r="634" spans="1:13" x14ac:dyDescent="0.3">
      <c r="A634" s="1">
        <v>44046.622916666667</v>
      </c>
      <c r="B634" s="3">
        <v>44046</v>
      </c>
      <c r="C634" s="2">
        <v>0.62291666666666667</v>
      </c>
      <c r="D634" t="s">
        <v>1156</v>
      </c>
      <c r="E634" t="s">
        <v>807</v>
      </c>
      <c r="F634" t="str">
        <f>VLOOKUP(SiparişlerTablosu[[#This Row],[İşlem Kodu]],'[1]kod-kargo'!$A:$B,2,)</f>
        <v>MNG</v>
      </c>
      <c r="G634" t="s">
        <v>1635</v>
      </c>
      <c r="H634" t="s">
        <v>44</v>
      </c>
      <c r="I634" t="s">
        <v>13</v>
      </c>
      <c r="J634">
        <v>4</v>
      </c>
      <c r="K634">
        <f>INDEX([2]Ürün_Fiyatları!$A$2:$B$16,MATCH(SiparişlerTablosu[[#This Row],[Ürün]],[2]Ürün_Fiyatları!$B$1:$B$16,0),1)</f>
        <v>36</v>
      </c>
      <c r="L634">
        <f>SiparişlerTablosu[[#This Row],[Adet]]*SiparişlerTablosu[[#This Row],[Birim Fyat]]</f>
        <v>144</v>
      </c>
      <c r="M634" t="str">
        <f>IF(SiparişlerTablosu[[#This Row],[Toplam Tutar]]&gt;20000,"premium",IF(SiparişlerTablosu[[#This Row],[Toplam Tutar]]&gt;10000,"gold","silver"))</f>
        <v>silver</v>
      </c>
    </row>
    <row r="635" spans="1:13" x14ac:dyDescent="0.3">
      <c r="A635" s="1">
        <v>43841.856944444444</v>
      </c>
      <c r="B635" s="3">
        <v>43841</v>
      </c>
      <c r="C635" s="2">
        <v>0.8569444444444444</v>
      </c>
      <c r="D635" t="s">
        <v>1156</v>
      </c>
      <c r="E635" t="s">
        <v>808</v>
      </c>
      <c r="F635" t="str">
        <f>VLOOKUP(SiparişlerTablosu[[#This Row],[İşlem Kodu]],'[1]kod-kargo'!$A:$B,2,)</f>
        <v>PTT Kargo</v>
      </c>
      <c r="G635" t="s">
        <v>1636</v>
      </c>
      <c r="H635" t="s">
        <v>17</v>
      </c>
      <c r="I635" t="s">
        <v>67</v>
      </c>
      <c r="J635">
        <v>8</v>
      </c>
      <c r="K635">
        <f>INDEX([2]Ürün_Fiyatları!$A$2:$B$16,MATCH(SiparişlerTablosu[[#This Row],[Ürün]],[2]Ürün_Fiyatları!$B$1:$B$16,0),1)</f>
        <v>8740</v>
      </c>
      <c r="L635">
        <f>SiparişlerTablosu[[#This Row],[Adet]]*SiparişlerTablosu[[#This Row],[Birim Fyat]]</f>
        <v>69920</v>
      </c>
      <c r="M635" t="str">
        <f>IF(SiparişlerTablosu[[#This Row],[Toplam Tutar]]&gt;20000,"premium",IF(SiparişlerTablosu[[#This Row],[Toplam Tutar]]&gt;10000,"gold","silver"))</f>
        <v>premium</v>
      </c>
    </row>
    <row r="636" spans="1:13" x14ac:dyDescent="0.3">
      <c r="A636" s="1">
        <v>43912.726388888892</v>
      </c>
      <c r="B636" s="3">
        <v>43912</v>
      </c>
      <c r="C636" s="2">
        <v>0.72638888888888886</v>
      </c>
      <c r="D636" t="s">
        <v>1156</v>
      </c>
      <c r="E636" t="s">
        <v>809</v>
      </c>
      <c r="F636" t="str">
        <f>VLOOKUP(SiparişlerTablosu[[#This Row],[İşlem Kodu]],'[1]kod-kargo'!$A:$B,2,)</f>
        <v>PTT Kargo</v>
      </c>
      <c r="G636" t="s">
        <v>1637</v>
      </c>
      <c r="H636" t="s">
        <v>8</v>
      </c>
      <c r="I636" t="s">
        <v>50</v>
      </c>
      <c r="J636">
        <v>4</v>
      </c>
      <c r="K636">
        <f>INDEX([2]Ürün_Fiyatları!$A$2:$B$16,MATCH(SiparişlerTablosu[[#This Row],[Ürün]],[2]Ürün_Fiyatları!$B$1:$B$16,0),1)</f>
        <v>1240</v>
      </c>
      <c r="L636">
        <f>SiparişlerTablosu[[#This Row],[Adet]]*SiparişlerTablosu[[#This Row],[Birim Fyat]]</f>
        <v>4960</v>
      </c>
      <c r="M636" t="str">
        <f>IF(SiparişlerTablosu[[#This Row],[Toplam Tutar]]&gt;20000,"premium",IF(SiparişlerTablosu[[#This Row],[Toplam Tutar]]&gt;10000,"gold","silver"))</f>
        <v>silver</v>
      </c>
    </row>
    <row r="637" spans="1:13" x14ac:dyDescent="0.3">
      <c r="A637" s="1">
        <v>43866.809027777781</v>
      </c>
      <c r="B637" s="3">
        <v>43866</v>
      </c>
      <c r="C637" s="2">
        <v>0.80902777777777779</v>
      </c>
      <c r="D637" t="s">
        <v>1156</v>
      </c>
      <c r="E637" t="s">
        <v>810</v>
      </c>
      <c r="F637" t="str">
        <f>VLOOKUP(SiparişlerTablosu[[#This Row],[İşlem Kodu]],'[1]kod-kargo'!$A:$B,2,)</f>
        <v>Yurtiçi</v>
      </c>
      <c r="G637" t="s">
        <v>1638</v>
      </c>
      <c r="H637" t="s">
        <v>8</v>
      </c>
      <c r="I637" t="s">
        <v>57</v>
      </c>
      <c r="J637">
        <v>5</v>
      </c>
      <c r="K637">
        <f>INDEX([2]Ürün_Fiyatları!$A$2:$B$16,MATCH(SiparişlerTablosu[[#This Row],[Ürün]],[2]Ürün_Fiyatları!$B$1:$B$16,0),1)</f>
        <v>645</v>
      </c>
      <c r="L637">
        <f>SiparişlerTablosu[[#This Row],[Adet]]*SiparişlerTablosu[[#This Row],[Birim Fyat]]</f>
        <v>3225</v>
      </c>
      <c r="M637" t="str">
        <f>IF(SiparişlerTablosu[[#This Row],[Toplam Tutar]]&gt;20000,"premium",IF(SiparişlerTablosu[[#This Row],[Toplam Tutar]]&gt;10000,"gold","silver"))</f>
        <v>silver</v>
      </c>
    </row>
    <row r="638" spans="1:13" x14ac:dyDescent="0.3">
      <c r="A638" s="1">
        <v>43978.439583333333</v>
      </c>
      <c r="B638" s="3">
        <v>43978</v>
      </c>
      <c r="C638" s="2">
        <v>0.43958333333333338</v>
      </c>
      <c r="D638" t="s">
        <v>1156</v>
      </c>
      <c r="E638" t="s">
        <v>811</v>
      </c>
      <c r="F638" t="str">
        <f>VLOOKUP(SiparişlerTablosu[[#This Row],[İşlem Kodu]],'[1]kod-kargo'!$A:$B,2,)</f>
        <v>Yurtiçi</v>
      </c>
      <c r="G638" t="s">
        <v>1639</v>
      </c>
      <c r="H638" t="s">
        <v>22</v>
      </c>
      <c r="I638" t="s">
        <v>26</v>
      </c>
      <c r="J638">
        <v>9</v>
      </c>
      <c r="K638">
        <f>INDEX([2]Ürün_Fiyatları!$A$2:$B$16,MATCH(SiparişlerTablosu[[#This Row],[Ürün]],[2]Ürün_Fiyatları!$B$1:$B$16,0),1)</f>
        <v>2400</v>
      </c>
      <c r="L638">
        <f>SiparişlerTablosu[[#This Row],[Adet]]*SiparişlerTablosu[[#This Row],[Birim Fyat]]</f>
        <v>21600</v>
      </c>
      <c r="M638" t="str">
        <f>IF(SiparişlerTablosu[[#This Row],[Toplam Tutar]]&gt;20000,"premium",IF(SiparişlerTablosu[[#This Row],[Toplam Tutar]]&gt;10000,"gold","silver"))</f>
        <v>premium</v>
      </c>
    </row>
    <row r="639" spans="1:13" x14ac:dyDescent="0.3">
      <c r="A639" s="1">
        <v>43895.844444444447</v>
      </c>
      <c r="B639" s="3">
        <v>43895</v>
      </c>
      <c r="C639" s="2">
        <v>0.84444444444444444</v>
      </c>
      <c r="D639" t="s">
        <v>1156</v>
      </c>
      <c r="E639" t="s">
        <v>812</v>
      </c>
      <c r="F639" t="str">
        <f>VLOOKUP(SiparişlerTablosu[[#This Row],[İşlem Kodu]],'[1]kod-kargo'!$A:$B,2,)</f>
        <v>PTT Kargo</v>
      </c>
      <c r="G639" t="s">
        <v>1640</v>
      </c>
      <c r="H639" t="s">
        <v>44</v>
      </c>
      <c r="I639" t="s">
        <v>1155</v>
      </c>
      <c r="J639">
        <v>3</v>
      </c>
      <c r="K639">
        <f>INDEX([2]Ürün_Fiyatları!$A$2:$B$16,MATCH(SiparişlerTablosu[[#This Row],[Ürün]],[2]Ürün_Fiyatları!$B$1:$B$16,0),1)</f>
        <v>620</v>
      </c>
      <c r="L639">
        <f>SiparişlerTablosu[[#This Row],[Adet]]*SiparişlerTablosu[[#This Row],[Birim Fyat]]</f>
        <v>1860</v>
      </c>
      <c r="M639" t="str">
        <f>IF(SiparişlerTablosu[[#This Row],[Toplam Tutar]]&gt;20000,"premium",IF(SiparişlerTablosu[[#This Row],[Toplam Tutar]]&gt;10000,"gold","silver"))</f>
        <v>silver</v>
      </c>
    </row>
    <row r="640" spans="1:13" x14ac:dyDescent="0.3">
      <c r="A640" s="1">
        <v>44040.339583333334</v>
      </c>
      <c r="B640" s="3">
        <v>44040</v>
      </c>
      <c r="C640" s="2">
        <v>0.33958333333333335</v>
      </c>
      <c r="D640" t="s">
        <v>14</v>
      </c>
      <c r="E640" t="s">
        <v>813</v>
      </c>
      <c r="F640" t="str">
        <f>VLOOKUP(SiparişlerTablosu[[#This Row],[İşlem Kodu]],'[1]kod-kargo'!$A:$B,2,)</f>
        <v>Yurtiçi</v>
      </c>
      <c r="G640" t="s">
        <v>1641</v>
      </c>
      <c r="H640" t="s">
        <v>44</v>
      </c>
      <c r="I640" t="s">
        <v>39</v>
      </c>
      <c r="J640">
        <v>3</v>
      </c>
      <c r="K640">
        <f>INDEX([2]Ürün_Fiyatları!$A$2:$B$16,MATCH(SiparişlerTablosu[[#This Row],[Ürün]],[2]Ürün_Fiyatları!$B$1:$B$16,0),1)</f>
        <v>230</v>
      </c>
      <c r="L640">
        <f>SiparişlerTablosu[[#This Row],[Adet]]*SiparişlerTablosu[[#This Row],[Birim Fyat]]</f>
        <v>690</v>
      </c>
      <c r="M640" t="str">
        <f>IF(SiparişlerTablosu[[#This Row],[Toplam Tutar]]&gt;20000,"premium",IF(SiparişlerTablosu[[#This Row],[Toplam Tutar]]&gt;10000,"gold","silver"))</f>
        <v>silver</v>
      </c>
    </row>
    <row r="641" spans="1:13" x14ac:dyDescent="0.3">
      <c r="A641" s="1">
        <v>43944.59097222222</v>
      </c>
      <c r="B641" s="3">
        <v>43944</v>
      </c>
      <c r="C641" s="2">
        <v>0.59097222222222223</v>
      </c>
      <c r="D641" t="s">
        <v>172</v>
      </c>
      <c r="E641" t="s">
        <v>814</v>
      </c>
      <c r="F641" t="str">
        <f>VLOOKUP(SiparişlerTablosu[[#This Row],[İşlem Kodu]],'[1]kod-kargo'!$A:$B,2,)</f>
        <v>Yurtiçi</v>
      </c>
      <c r="G641" t="s">
        <v>1642</v>
      </c>
      <c r="H641" t="s">
        <v>8</v>
      </c>
      <c r="I641" t="s">
        <v>67</v>
      </c>
      <c r="J641">
        <v>6</v>
      </c>
      <c r="K641">
        <f>INDEX([2]Ürün_Fiyatları!$A$2:$B$16,MATCH(SiparişlerTablosu[[#This Row],[Ürün]],[2]Ürün_Fiyatları!$B$1:$B$16,0),1)</f>
        <v>8740</v>
      </c>
      <c r="L641">
        <f>SiparişlerTablosu[[#This Row],[Adet]]*SiparişlerTablosu[[#This Row],[Birim Fyat]]</f>
        <v>52440</v>
      </c>
      <c r="M641" t="str">
        <f>IF(SiparişlerTablosu[[#This Row],[Toplam Tutar]]&gt;20000,"premium",IF(SiparişlerTablosu[[#This Row],[Toplam Tutar]]&gt;10000,"gold","silver"))</f>
        <v>premium</v>
      </c>
    </row>
    <row r="642" spans="1:13" x14ac:dyDescent="0.3">
      <c r="A642" s="1">
        <v>43898.616666666669</v>
      </c>
      <c r="B642" s="3">
        <v>43898</v>
      </c>
      <c r="C642" s="2">
        <v>0.6166666666666667</v>
      </c>
      <c r="D642" t="s">
        <v>10</v>
      </c>
      <c r="E642" t="s">
        <v>815</v>
      </c>
      <c r="F642" t="str">
        <f>VLOOKUP(SiparişlerTablosu[[#This Row],[İşlem Kodu]],'[1]kod-kargo'!$A:$B,2,)</f>
        <v>Yurtiçi</v>
      </c>
      <c r="G642" t="s">
        <v>1643</v>
      </c>
      <c r="H642" t="s">
        <v>42</v>
      </c>
      <c r="I642" t="s">
        <v>24</v>
      </c>
      <c r="J642">
        <v>4</v>
      </c>
      <c r="K642">
        <f>INDEX([2]Ürün_Fiyatları!$A$2:$B$16,MATCH(SiparişlerTablosu[[#This Row],[Ürün]],[2]Ürün_Fiyatları!$B$1:$B$16,0),1)</f>
        <v>950</v>
      </c>
      <c r="L642">
        <f>SiparişlerTablosu[[#This Row],[Adet]]*SiparişlerTablosu[[#This Row],[Birim Fyat]]</f>
        <v>3800</v>
      </c>
      <c r="M642" t="str">
        <f>IF(SiparişlerTablosu[[#This Row],[Toplam Tutar]]&gt;20000,"premium",IF(SiparişlerTablosu[[#This Row],[Toplam Tutar]]&gt;10000,"gold","silver"))</f>
        <v>silver</v>
      </c>
    </row>
    <row r="643" spans="1:13" x14ac:dyDescent="0.3">
      <c r="A643" s="1">
        <v>43976.565972222219</v>
      </c>
      <c r="B643" s="3">
        <v>43976</v>
      </c>
      <c r="C643" s="2">
        <v>0.56597222222222221</v>
      </c>
      <c r="D643" t="s">
        <v>1156</v>
      </c>
      <c r="E643" t="s">
        <v>816</v>
      </c>
      <c r="F643" t="str">
        <f>VLOOKUP(SiparişlerTablosu[[#This Row],[İşlem Kodu]],'[1]kod-kargo'!$A:$B,2,)</f>
        <v>MNG</v>
      </c>
      <c r="G643" t="s">
        <v>1644</v>
      </c>
      <c r="H643" t="s">
        <v>22</v>
      </c>
      <c r="I643" t="s">
        <v>26</v>
      </c>
      <c r="J643">
        <v>4</v>
      </c>
      <c r="K643">
        <f>INDEX([2]Ürün_Fiyatları!$A$2:$B$16,MATCH(SiparişlerTablosu[[#This Row],[Ürün]],[2]Ürün_Fiyatları!$B$1:$B$16,0),1)</f>
        <v>2400</v>
      </c>
      <c r="L643">
        <f>SiparişlerTablosu[[#This Row],[Adet]]*SiparişlerTablosu[[#This Row],[Birim Fyat]]</f>
        <v>9600</v>
      </c>
      <c r="M643" t="str">
        <f>IF(SiparişlerTablosu[[#This Row],[Toplam Tutar]]&gt;20000,"premium",IF(SiparişlerTablosu[[#This Row],[Toplam Tutar]]&gt;10000,"gold","silver"))</f>
        <v>silver</v>
      </c>
    </row>
    <row r="644" spans="1:13" x14ac:dyDescent="0.3">
      <c r="A644" s="1">
        <v>44167.526388888888</v>
      </c>
      <c r="B644" s="3">
        <v>44167</v>
      </c>
      <c r="C644" s="2">
        <v>0.52638888888888891</v>
      </c>
      <c r="D644" t="s">
        <v>1156</v>
      </c>
      <c r="E644" t="s">
        <v>817</v>
      </c>
      <c r="F644" t="str">
        <f>VLOOKUP(SiparişlerTablosu[[#This Row],[İşlem Kodu]],'[1]kod-kargo'!$A:$B,2,)</f>
        <v>MNG</v>
      </c>
      <c r="G644" t="s">
        <v>818</v>
      </c>
      <c r="H644" t="s">
        <v>22</v>
      </c>
      <c r="I644" t="s">
        <v>24</v>
      </c>
      <c r="J644">
        <v>5</v>
      </c>
      <c r="K644">
        <f>INDEX([2]Ürün_Fiyatları!$A$2:$B$16,MATCH(SiparişlerTablosu[[#This Row],[Ürün]],[2]Ürün_Fiyatları!$B$1:$B$16,0),1)</f>
        <v>950</v>
      </c>
      <c r="L644">
        <f>SiparişlerTablosu[[#This Row],[Adet]]*SiparişlerTablosu[[#This Row],[Birim Fyat]]</f>
        <v>4750</v>
      </c>
      <c r="M644" t="str">
        <f>IF(SiparişlerTablosu[[#This Row],[Toplam Tutar]]&gt;20000,"premium",IF(SiparişlerTablosu[[#This Row],[Toplam Tutar]]&gt;10000,"gold","silver"))</f>
        <v>silver</v>
      </c>
    </row>
    <row r="645" spans="1:13" x14ac:dyDescent="0.3">
      <c r="A645" s="1">
        <v>43977.688888888886</v>
      </c>
      <c r="B645" s="3">
        <v>43977</v>
      </c>
      <c r="C645" s="2">
        <v>0.68888888888888899</v>
      </c>
      <c r="D645" t="s">
        <v>10</v>
      </c>
      <c r="E645" t="s">
        <v>819</v>
      </c>
      <c r="F645" t="str">
        <f>VLOOKUP(SiparişlerTablosu[[#This Row],[İşlem Kodu]],'[1]kod-kargo'!$A:$B,2,)</f>
        <v>MNG</v>
      </c>
      <c r="G645" t="s">
        <v>1645</v>
      </c>
      <c r="H645" t="s">
        <v>8</v>
      </c>
      <c r="I645" t="s">
        <v>18</v>
      </c>
      <c r="J645">
        <v>10</v>
      </c>
      <c r="K645">
        <f>INDEX([2]Ürün_Fiyatları!$A$2:$B$16,MATCH(SiparişlerTablosu[[#This Row],[Ürün]],[2]Ürün_Fiyatları!$B$1:$B$16,0),1)</f>
        <v>75</v>
      </c>
      <c r="L645">
        <f>SiparişlerTablosu[[#This Row],[Adet]]*SiparişlerTablosu[[#This Row],[Birim Fyat]]</f>
        <v>750</v>
      </c>
      <c r="M645" t="str">
        <f>IF(SiparişlerTablosu[[#This Row],[Toplam Tutar]]&gt;20000,"premium",IF(SiparişlerTablosu[[#This Row],[Toplam Tutar]]&gt;10000,"gold","silver"))</f>
        <v>silver</v>
      </c>
    </row>
    <row r="646" spans="1:13" x14ac:dyDescent="0.3">
      <c r="A646" s="1">
        <v>43947.818749999999</v>
      </c>
      <c r="B646" s="3">
        <v>43947</v>
      </c>
      <c r="C646" s="2">
        <v>0.81874999999999998</v>
      </c>
      <c r="D646" t="s">
        <v>1156</v>
      </c>
      <c r="E646" t="s">
        <v>820</v>
      </c>
      <c r="F646" t="str">
        <f>VLOOKUP(SiparişlerTablosu[[#This Row],[İşlem Kodu]],'[1]kod-kargo'!$A:$B,2,)</f>
        <v>Yurtiçi</v>
      </c>
      <c r="G646" t="s">
        <v>1646</v>
      </c>
      <c r="H646" t="s">
        <v>42</v>
      </c>
      <c r="I646" t="s">
        <v>24</v>
      </c>
      <c r="J646">
        <v>9</v>
      </c>
      <c r="K646">
        <f>INDEX([2]Ürün_Fiyatları!$A$2:$B$16,MATCH(SiparişlerTablosu[[#This Row],[Ürün]],[2]Ürün_Fiyatları!$B$1:$B$16,0),1)</f>
        <v>950</v>
      </c>
      <c r="L646">
        <f>SiparişlerTablosu[[#This Row],[Adet]]*SiparişlerTablosu[[#This Row],[Birim Fyat]]</f>
        <v>8550</v>
      </c>
      <c r="M646" t="str">
        <f>IF(SiparişlerTablosu[[#This Row],[Toplam Tutar]]&gt;20000,"premium",IF(SiparişlerTablosu[[#This Row],[Toplam Tutar]]&gt;10000,"gold","silver"))</f>
        <v>silver</v>
      </c>
    </row>
    <row r="647" spans="1:13" x14ac:dyDescent="0.3">
      <c r="A647" s="1">
        <v>43850.838888888888</v>
      </c>
      <c r="B647" s="3">
        <v>43850</v>
      </c>
      <c r="C647" s="2">
        <v>0.83888888888888891</v>
      </c>
      <c r="D647" t="s">
        <v>1156</v>
      </c>
      <c r="E647" t="s">
        <v>821</v>
      </c>
      <c r="F647" t="str">
        <f>VLOOKUP(SiparişlerTablosu[[#This Row],[İşlem Kodu]],'[1]kod-kargo'!$A:$B,2,)</f>
        <v>MNG</v>
      </c>
      <c r="G647" t="s">
        <v>1647</v>
      </c>
      <c r="H647" t="s">
        <v>42</v>
      </c>
      <c r="I647" t="s">
        <v>45</v>
      </c>
      <c r="J647">
        <v>8</v>
      </c>
      <c r="K647">
        <f>INDEX([2]Ürün_Fiyatları!$A$2:$B$16,MATCH(SiparişlerTablosu[[#This Row],[Ürün]],[2]Ürün_Fiyatları!$B$1:$B$16,0),1)</f>
        <v>3650</v>
      </c>
      <c r="L647">
        <f>SiparişlerTablosu[[#This Row],[Adet]]*SiparişlerTablosu[[#This Row],[Birim Fyat]]</f>
        <v>29200</v>
      </c>
      <c r="M647" t="str">
        <f>IF(SiparişlerTablosu[[#This Row],[Toplam Tutar]]&gt;20000,"premium",IF(SiparişlerTablosu[[#This Row],[Toplam Tutar]]&gt;10000,"gold","silver"))</f>
        <v>premium</v>
      </c>
    </row>
    <row r="648" spans="1:13" x14ac:dyDescent="0.3">
      <c r="A648" s="1">
        <v>44080.852083333331</v>
      </c>
      <c r="B648" s="3">
        <v>44080</v>
      </c>
      <c r="C648" s="2">
        <v>0.8520833333333333</v>
      </c>
      <c r="D648" t="s">
        <v>1156</v>
      </c>
      <c r="E648" t="s">
        <v>822</v>
      </c>
      <c r="F648" t="str">
        <f>VLOOKUP(SiparişlerTablosu[[#This Row],[İşlem Kodu]],'[1]kod-kargo'!$A:$B,2,)</f>
        <v>PTT Kargo</v>
      </c>
      <c r="G648" t="s">
        <v>1648</v>
      </c>
      <c r="H648" t="s">
        <v>12</v>
      </c>
      <c r="I648" t="s">
        <v>36</v>
      </c>
      <c r="J648">
        <v>9</v>
      </c>
      <c r="K648">
        <f>INDEX([2]Ürün_Fiyatları!$A$2:$B$16,MATCH(SiparişlerTablosu[[#This Row],[Ürün]],[2]Ürün_Fiyatları!$B$1:$B$16,0),1)</f>
        <v>3520</v>
      </c>
      <c r="L648">
        <f>SiparişlerTablosu[[#This Row],[Adet]]*SiparişlerTablosu[[#This Row],[Birim Fyat]]</f>
        <v>31680</v>
      </c>
      <c r="M648" t="str">
        <f>IF(SiparişlerTablosu[[#This Row],[Toplam Tutar]]&gt;20000,"premium",IF(SiparişlerTablosu[[#This Row],[Toplam Tutar]]&gt;10000,"gold","silver"))</f>
        <v>premium</v>
      </c>
    </row>
    <row r="649" spans="1:13" x14ac:dyDescent="0.3">
      <c r="A649" s="1">
        <v>43863.838194444441</v>
      </c>
      <c r="B649" s="3">
        <v>43863</v>
      </c>
      <c r="C649" s="2">
        <v>0.83819444444444446</v>
      </c>
      <c r="D649" t="s">
        <v>14</v>
      </c>
      <c r="E649" t="s">
        <v>823</v>
      </c>
      <c r="F649" t="str">
        <f>VLOOKUP(SiparişlerTablosu[[#This Row],[İşlem Kodu]],'[1]kod-kargo'!$A:$B,2,)</f>
        <v>Yurtiçi</v>
      </c>
      <c r="G649" t="s">
        <v>1649</v>
      </c>
      <c r="H649" t="s">
        <v>42</v>
      </c>
      <c r="I649" t="s">
        <v>57</v>
      </c>
      <c r="J649">
        <v>8</v>
      </c>
      <c r="K649">
        <f>INDEX([2]Ürün_Fiyatları!$A$2:$B$16,MATCH(SiparişlerTablosu[[#This Row],[Ürün]],[2]Ürün_Fiyatları!$B$1:$B$16,0),1)</f>
        <v>645</v>
      </c>
      <c r="L649">
        <f>SiparişlerTablosu[[#This Row],[Adet]]*SiparişlerTablosu[[#This Row],[Birim Fyat]]</f>
        <v>5160</v>
      </c>
      <c r="M649" t="str">
        <f>IF(SiparişlerTablosu[[#This Row],[Toplam Tutar]]&gt;20000,"premium",IF(SiparişlerTablosu[[#This Row],[Toplam Tutar]]&gt;10000,"gold","silver"))</f>
        <v>silver</v>
      </c>
    </row>
    <row r="650" spans="1:13" x14ac:dyDescent="0.3">
      <c r="A650" s="1">
        <v>44025.482638888891</v>
      </c>
      <c r="B650" s="3">
        <v>44025</v>
      </c>
      <c r="C650" s="2">
        <v>0.4826388888888889</v>
      </c>
      <c r="D650" t="s">
        <v>10</v>
      </c>
      <c r="E650" t="s">
        <v>824</v>
      </c>
      <c r="F650" t="str">
        <f>VLOOKUP(SiparişlerTablosu[[#This Row],[İşlem Kodu]],'[1]kod-kargo'!$A:$B,2,)</f>
        <v>MNG</v>
      </c>
      <c r="G650" t="s">
        <v>1650</v>
      </c>
      <c r="H650" t="s">
        <v>12</v>
      </c>
      <c r="I650" t="s">
        <v>67</v>
      </c>
      <c r="J650">
        <v>9</v>
      </c>
      <c r="K650">
        <f>INDEX([2]Ürün_Fiyatları!$A$2:$B$16,MATCH(SiparişlerTablosu[[#This Row],[Ürün]],[2]Ürün_Fiyatları!$B$1:$B$16,0),1)</f>
        <v>8740</v>
      </c>
      <c r="L650">
        <f>SiparişlerTablosu[[#This Row],[Adet]]*SiparişlerTablosu[[#This Row],[Birim Fyat]]</f>
        <v>78660</v>
      </c>
      <c r="M650" t="str">
        <f>IF(SiparişlerTablosu[[#This Row],[Toplam Tutar]]&gt;20000,"premium",IF(SiparişlerTablosu[[#This Row],[Toplam Tutar]]&gt;10000,"gold","silver"))</f>
        <v>premium</v>
      </c>
    </row>
    <row r="651" spans="1:13" x14ac:dyDescent="0.3">
      <c r="A651" s="1">
        <v>43873.611111111109</v>
      </c>
      <c r="B651" s="3">
        <v>43873</v>
      </c>
      <c r="C651" s="2">
        <v>0.61111111111111105</v>
      </c>
      <c r="D651" t="s">
        <v>1156</v>
      </c>
      <c r="E651" t="s">
        <v>825</v>
      </c>
      <c r="F651" t="str">
        <f>VLOOKUP(SiparişlerTablosu[[#This Row],[İşlem Kodu]],'[1]kod-kargo'!$A:$B,2,)</f>
        <v>Yurtiçi</v>
      </c>
      <c r="G651" t="s">
        <v>1651</v>
      </c>
      <c r="H651" t="s">
        <v>12</v>
      </c>
      <c r="I651" t="s">
        <v>36</v>
      </c>
      <c r="J651">
        <v>8</v>
      </c>
      <c r="K651">
        <f>INDEX([2]Ürün_Fiyatları!$A$2:$B$16,MATCH(SiparişlerTablosu[[#This Row],[Ürün]],[2]Ürün_Fiyatları!$B$1:$B$16,0),1)</f>
        <v>3520</v>
      </c>
      <c r="L651">
        <f>SiparişlerTablosu[[#This Row],[Adet]]*SiparişlerTablosu[[#This Row],[Birim Fyat]]</f>
        <v>28160</v>
      </c>
      <c r="M651" t="str">
        <f>IF(SiparişlerTablosu[[#This Row],[Toplam Tutar]]&gt;20000,"premium",IF(SiparişlerTablosu[[#This Row],[Toplam Tutar]]&gt;10000,"gold","silver"))</f>
        <v>premium</v>
      </c>
    </row>
    <row r="652" spans="1:13" x14ac:dyDescent="0.3">
      <c r="A652" s="1">
        <v>44003.40902777778</v>
      </c>
      <c r="B652" s="3">
        <v>44003</v>
      </c>
      <c r="C652" s="2">
        <v>0.40902777777777777</v>
      </c>
      <c r="D652" t="s">
        <v>1156</v>
      </c>
      <c r="E652" t="s">
        <v>826</v>
      </c>
      <c r="F652" t="str">
        <f>VLOOKUP(SiparişlerTablosu[[#This Row],[İşlem Kodu]],'[1]kod-kargo'!$A:$B,2,)</f>
        <v>Yurtiçi</v>
      </c>
      <c r="G652" t="s">
        <v>1652</v>
      </c>
      <c r="H652" t="s">
        <v>22</v>
      </c>
      <c r="I652" t="s">
        <v>24</v>
      </c>
      <c r="J652">
        <v>9</v>
      </c>
      <c r="K652">
        <f>INDEX([2]Ürün_Fiyatları!$A$2:$B$16,MATCH(SiparişlerTablosu[[#This Row],[Ürün]],[2]Ürün_Fiyatları!$B$1:$B$16,0),1)</f>
        <v>950</v>
      </c>
      <c r="L652">
        <f>SiparişlerTablosu[[#This Row],[Adet]]*SiparişlerTablosu[[#This Row],[Birim Fyat]]</f>
        <v>8550</v>
      </c>
      <c r="M652" t="str">
        <f>IF(SiparişlerTablosu[[#This Row],[Toplam Tutar]]&gt;20000,"premium",IF(SiparişlerTablosu[[#This Row],[Toplam Tutar]]&gt;10000,"gold","silver"))</f>
        <v>silver</v>
      </c>
    </row>
    <row r="653" spans="1:13" x14ac:dyDescent="0.3">
      <c r="A653" s="1">
        <v>44143.537499999999</v>
      </c>
      <c r="B653" s="3">
        <v>44143</v>
      </c>
      <c r="C653" s="2">
        <v>0.53749999999999998</v>
      </c>
      <c r="D653" t="s">
        <v>14</v>
      </c>
      <c r="E653" t="s">
        <v>827</v>
      </c>
      <c r="F653" t="str">
        <f>VLOOKUP(SiparişlerTablosu[[#This Row],[İşlem Kodu]],'[1]kod-kargo'!$A:$B,2,)</f>
        <v>MNG</v>
      </c>
      <c r="G653" t="s">
        <v>1653</v>
      </c>
      <c r="H653" t="s">
        <v>1154</v>
      </c>
      <c r="I653" t="s">
        <v>67</v>
      </c>
      <c r="J653">
        <v>9</v>
      </c>
      <c r="K653">
        <f>INDEX([2]Ürün_Fiyatları!$A$2:$B$16,MATCH(SiparişlerTablosu[[#This Row],[Ürün]],[2]Ürün_Fiyatları!$B$1:$B$16,0),1)</f>
        <v>8740</v>
      </c>
      <c r="L653">
        <f>SiparişlerTablosu[[#This Row],[Adet]]*SiparişlerTablosu[[#This Row],[Birim Fyat]]</f>
        <v>78660</v>
      </c>
      <c r="M653" t="str">
        <f>IF(SiparişlerTablosu[[#This Row],[Toplam Tutar]]&gt;20000,"premium",IF(SiparişlerTablosu[[#This Row],[Toplam Tutar]]&gt;10000,"gold","silver"))</f>
        <v>premium</v>
      </c>
    </row>
    <row r="654" spans="1:13" x14ac:dyDescent="0.3">
      <c r="A654" s="1">
        <v>43909.749305555553</v>
      </c>
      <c r="B654" s="3">
        <v>43909</v>
      </c>
      <c r="C654" s="2">
        <v>0.74930555555555556</v>
      </c>
      <c r="D654" t="s">
        <v>14</v>
      </c>
      <c r="E654" t="s">
        <v>828</v>
      </c>
      <c r="F654" t="str">
        <f>VLOOKUP(SiparişlerTablosu[[#This Row],[İşlem Kodu]],'[1]kod-kargo'!$A:$B,2,)</f>
        <v>Yurtiçi</v>
      </c>
      <c r="G654" t="s">
        <v>195</v>
      </c>
      <c r="H654" t="s">
        <v>12</v>
      </c>
      <c r="I654" t="s">
        <v>47</v>
      </c>
      <c r="J654">
        <v>5</v>
      </c>
      <c r="K654">
        <f>INDEX([2]Ürün_Fiyatları!$A$2:$B$16,MATCH(SiparişlerTablosu[[#This Row],[Ürün]],[2]Ürün_Fiyatları!$B$1:$B$16,0),1)</f>
        <v>5600</v>
      </c>
      <c r="L654">
        <f>SiparişlerTablosu[[#This Row],[Adet]]*SiparişlerTablosu[[#This Row],[Birim Fyat]]</f>
        <v>28000</v>
      </c>
      <c r="M654" t="str">
        <f>IF(SiparişlerTablosu[[#This Row],[Toplam Tutar]]&gt;20000,"premium",IF(SiparişlerTablosu[[#This Row],[Toplam Tutar]]&gt;10000,"gold","silver"))</f>
        <v>premium</v>
      </c>
    </row>
    <row r="655" spans="1:13" x14ac:dyDescent="0.3">
      <c r="A655" s="1">
        <v>43941.484027777777</v>
      </c>
      <c r="B655" s="3">
        <v>43941</v>
      </c>
      <c r="C655" s="2">
        <v>0.48402777777777778</v>
      </c>
      <c r="D655" t="s">
        <v>14</v>
      </c>
      <c r="E655" t="s">
        <v>829</v>
      </c>
      <c r="F655" t="str">
        <f>VLOOKUP(SiparişlerTablosu[[#This Row],[İşlem Kodu]],'[1]kod-kargo'!$A:$B,2,)</f>
        <v>MNG</v>
      </c>
      <c r="G655" t="s">
        <v>1654</v>
      </c>
      <c r="H655" t="s">
        <v>8</v>
      </c>
      <c r="I655" t="s">
        <v>45</v>
      </c>
      <c r="J655">
        <v>7</v>
      </c>
      <c r="K655">
        <f>INDEX([2]Ürün_Fiyatları!$A$2:$B$16,MATCH(SiparişlerTablosu[[#This Row],[Ürün]],[2]Ürün_Fiyatları!$B$1:$B$16,0),1)</f>
        <v>3650</v>
      </c>
      <c r="L655">
        <f>SiparişlerTablosu[[#This Row],[Adet]]*SiparişlerTablosu[[#This Row],[Birim Fyat]]</f>
        <v>25550</v>
      </c>
      <c r="M655" t="str">
        <f>IF(SiparişlerTablosu[[#This Row],[Toplam Tutar]]&gt;20000,"premium",IF(SiparişlerTablosu[[#This Row],[Toplam Tutar]]&gt;10000,"gold","silver"))</f>
        <v>premium</v>
      </c>
    </row>
    <row r="656" spans="1:13" x14ac:dyDescent="0.3">
      <c r="A656" s="1">
        <v>43945.518055555556</v>
      </c>
      <c r="B656" s="3">
        <v>43945</v>
      </c>
      <c r="C656" s="2">
        <v>0.5180555555555556</v>
      </c>
      <c r="D656" t="s">
        <v>1156</v>
      </c>
      <c r="E656" t="s">
        <v>830</v>
      </c>
      <c r="F656" t="str">
        <f>VLOOKUP(SiparişlerTablosu[[#This Row],[İşlem Kodu]],'[1]kod-kargo'!$A:$B,2,)</f>
        <v>MNG</v>
      </c>
      <c r="G656" t="s">
        <v>831</v>
      </c>
      <c r="H656" t="s">
        <v>22</v>
      </c>
      <c r="I656" t="s">
        <v>39</v>
      </c>
      <c r="J656">
        <v>3</v>
      </c>
      <c r="K656">
        <f>INDEX([2]Ürün_Fiyatları!$A$2:$B$16,MATCH(SiparişlerTablosu[[#This Row],[Ürün]],[2]Ürün_Fiyatları!$B$1:$B$16,0),1)</f>
        <v>230</v>
      </c>
      <c r="L656">
        <f>SiparişlerTablosu[[#This Row],[Adet]]*SiparişlerTablosu[[#This Row],[Birim Fyat]]</f>
        <v>690</v>
      </c>
      <c r="M656" t="str">
        <f>IF(SiparişlerTablosu[[#This Row],[Toplam Tutar]]&gt;20000,"premium",IF(SiparişlerTablosu[[#This Row],[Toplam Tutar]]&gt;10000,"gold","silver"))</f>
        <v>silver</v>
      </c>
    </row>
    <row r="657" spans="1:13" x14ac:dyDescent="0.3">
      <c r="A657" s="1">
        <v>44057.556250000001</v>
      </c>
      <c r="B657" s="3">
        <v>44057</v>
      </c>
      <c r="C657" s="2">
        <v>0.55625000000000002</v>
      </c>
      <c r="D657" t="s">
        <v>10</v>
      </c>
      <c r="E657" t="s">
        <v>832</v>
      </c>
      <c r="F657" t="str">
        <f>VLOOKUP(SiparişlerTablosu[[#This Row],[İşlem Kodu]],'[1]kod-kargo'!$A:$B,2,)</f>
        <v>PTT Kargo</v>
      </c>
      <c r="G657" t="s">
        <v>446</v>
      </c>
      <c r="H657" t="s">
        <v>31</v>
      </c>
      <c r="I657" t="s">
        <v>26</v>
      </c>
      <c r="J657">
        <v>10</v>
      </c>
      <c r="K657">
        <f>INDEX([2]Ürün_Fiyatları!$A$2:$B$16,MATCH(SiparişlerTablosu[[#This Row],[Ürün]],[2]Ürün_Fiyatları!$B$1:$B$16,0),1)</f>
        <v>2400</v>
      </c>
      <c r="L657">
        <f>SiparişlerTablosu[[#This Row],[Adet]]*SiparişlerTablosu[[#This Row],[Birim Fyat]]</f>
        <v>24000</v>
      </c>
      <c r="M657" t="str">
        <f>IF(SiparişlerTablosu[[#This Row],[Toplam Tutar]]&gt;20000,"premium",IF(SiparişlerTablosu[[#This Row],[Toplam Tutar]]&gt;10000,"gold","silver"))</f>
        <v>premium</v>
      </c>
    </row>
    <row r="658" spans="1:13" x14ac:dyDescent="0.3">
      <c r="A658" s="1">
        <v>44079.723611111112</v>
      </c>
      <c r="B658" s="3">
        <v>44079</v>
      </c>
      <c r="C658" s="2">
        <v>0.72361111111111109</v>
      </c>
      <c r="D658" t="s">
        <v>1156</v>
      </c>
      <c r="E658" t="s">
        <v>833</v>
      </c>
      <c r="F658" t="str">
        <f>VLOOKUP(SiparişlerTablosu[[#This Row],[İşlem Kodu]],'[1]kod-kargo'!$A:$B,2,)</f>
        <v>PTT Kargo</v>
      </c>
      <c r="G658" t="s">
        <v>1655</v>
      </c>
      <c r="H658" t="s">
        <v>22</v>
      </c>
      <c r="I658" t="s">
        <v>13</v>
      </c>
      <c r="J658">
        <v>7</v>
      </c>
      <c r="K658">
        <f>INDEX([2]Ürün_Fiyatları!$A$2:$B$16,MATCH(SiparişlerTablosu[[#This Row],[Ürün]],[2]Ürün_Fiyatları!$B$1:$B$16,0),1)</f>
        <v>36</v>
      </c>
      <c r="L658">
        <f>SiparişlerTablosu[[#This Row],[Adet]]*SiparişlerTablosu[[#This Row],[Birim Fyat]]</f>
        <v>252</v>
      </c>
      <c r="M658" t="str">
        <f>IF(SiparişlerTablosu[[#This Row],[Toplam Tutar]]&gt;20000,"premium",IF(SiparişlerTablosu[[#This Row],[Toplam Tutar]]&gt;10000,"gold","silver"))</f>
        <v>silver</v>
      </c>
    </row>
    <row r="659" spans="1:13" x14ac:dyDescent="0.3">
      <c r="A659" s="1">
        <v>43967.494444444441</v>
      </c>
      <c r="B659" s="3">
        <v>43967</v>
      </c>
      <c r="C659" s="2">
        <v>0.49444444444444446</v>
      </c>
      <c r="D659" t="s">
        <v>14</v>
      </c>
      <c r="E659" t="s">
        <v>834</v>
      </c>
      <c r="F659" t="str">
        <f>VLOOKUP(SiparişlerTablosu[[#This Row],[İşlem Kodu]],'[1]kod-kargo'!$A:$B,2,)</f>
        <v>MNG</v>
      </c>
      <c r="G659" t="s">
        <v>835</v>
      </c>
      <c r="H659" t="s">
        <v>22</v>
      </c>
      <c r="I659" t="s">
        <v>13</v>
      </c>
      <c r="J659">
        <v>8</v>
      </c>
      <c r="K659">
        <f>INDEX([2]Ürün_Fiyatları!$A$2:$B$16,MATCH(SiparişlerTablosu[[#This Row],[Ürün]],[2]Ürün_Fiyatları!$B$1:$B$16,0),1)</f>
        <v>36</v>
      </c>
      <c r="L659">
        <f>SiparişlerTablosu[[#This Row],[Adet]]*SiparişlerTablosu[[#This Row],[Birim Fyat]]</f>
        <v>288</v>
      </c>
      <c r="M659" t="str">
        <f>IF(SiparişlerTablosu[[#This Row],[Toplam Tutar]]&gt;20000,"premium",IF(SiparişlerTablosu[[#This Row],[Toplam Tutar]]&gt;10000,"gold","silver"))</f>
        <v>silver</v>
      </c>
    </row>
    <row r="660" spans="1:13" x14ac:dyDescent="0.3">
      <c r="A660" s="1">
        <v>43886.512499999997</v>
      </c>
      <c r="B660" s="3">
        <v>43886</v>
      </c>
      <c r="C660" s="2">
        <v>0.51250000000000007</v>
      </c>
      <c r="D660" t="s">
        <v>1156</v>
      </c>
      <c r="E660" t="s">
        <v>836</v>
      </c>
      <c r="F660" t="str">
        <f>VLOOKUP(SiparişlerTablosu[[#This Row],[İşlem Kodu]],'[1]kod-kargo'!$A:$B,2,)</f>
        <v>MNG</v>
      </c>
      <c r="G660" t="s">
        <v>1656</v>
      </c>
      <c r="H660" t="s">
        <v>42</v>
      </c>
      <c r="I660" t="s">
        <v>39</v>
      </c>
      <c r="J660">
        <v>9</v>
      </c>
      <c r="K660">
        <f>INDEX([2]Ürün_Fiyatları!$A$2:$B$16,MATCH(SiparişlerTablosu[[#This Row],[Ürün]],[2]Ürün_Fiyatları!$B$1:$B$16,0),1)</f>
        <v>230</v>
      </c>
      <c r="L660">
        <f>SiparişlerTablosu[[#This Row],[Adet]]*SiparişlerTablosu[[#This Row],[Birim Fyat]]</f>
        <v>2070</v>
      </c>
      <c r="M660" t="str">
        <f>IF(SiparişlerTablosu[[#This Row],[Toplam Tutar]]&gt;20000,"premium",IF(SiparişlerTablosu[[#This Row],[Toplam Tutar]]&gt;10000,"gold","silver"))</f>
        <v>silver</v>
      </c>
    </row>
    <row r="661" spans="1:13" x14ac:dyDescent="0.3">
      <c r="A661" s="1">
        <v>43855.82916666667</v>
      </c>
      <c r="B661" s="3">
        <v>43855</v>
      </c>
      <c r="C661" s="2">
        <v>0.82916666666666661</v>
      </c>
      <c r="D661" t="s">
        <v>1156</v>
      </c>
      <c r="E661" t="s">
        <v>837</v>
      </c>
      <c r="F661" t="str">
        <f>VLOOKUP(SiparişlerTablosu[[#This Row],[İşlem Kodu]],'[1]kod-kargo'!$A:$B,2,)</f>
        <v>PTT Kargo</v>
      </c>
      <c r="G661" t="s">
        <v>462</v>
      </c>
      <c r="H661" t="s">
        <v>31</v>
      </c>
      <c r="I661" t="s">
        <v>45</v>
      </c>
      <c r="J661">
        <v>4</v>
      </c>
      <c r="K661">
        <f>INDEX([2]Ürün_Fiyatları!$A$2:$B$16,MATCH(SiparişlerTablosu[[#This Row],[Ürün]],[2]Ürün_Fiyatları!$B$1:$B$16,0),1)</f>
        <v>3650</v>
      </c>
      <c r="L661">
        <f>SiparişlerTablosu[[#This Row],[Adet]]*SiparişlerTablosu[[#This Row],[Birim Fyat]]</f>
        <v>14600</v>
      </c>
      <c r="M661" t="str">
        <f>IF(SiparişlerTablosu[[#This Row],[Toplam Tutar]]&gt;20000,"premium",IF(SiparişlerTablosu[[#This Row],[Toplam Tutar]]&gt;10000,"gold","silver"))</f>
        <v>gold</v>
      </c>
    </row>
    <row r="662" spans="1:13" x14ac:dyDescent="0.3">
      <c r="A662" s="1">
        <v>44121.460416666669</v>
      </c>
      <c r="B662" s="3">
        <v>44121</v>
      </c>
      <c r="C662" s="2">
        <v>0.4604166666666667</v>
      </c>
      <c r="D662" t="s">
        <v>1156</v>
      </c>
      <c r="E662" t="s">
        <v>838</v>
      </c>
      <c r="F662" t="str">
        <f>VLOOKUP(SiparişlerTablosu[[#This Row],[İşlem Kodu]],'[1]kod-kargo'!$A:$B,2,)</f>
        <v>Yurtiçi</v>
      </c>
      <c r="G662" t="s">
        <v>1657</v>
      </c>
      <c r="H662" t="s">
        <v>12</v>
      </c>
      <c r="I662" t="s">
        <v>57</v>
      </c>
      <c r="J662">
        <v>8</v>
      </c>
      <c r="K662">
        <f>INDEX([2]Ürün_Fiyatları!$A$2:$B$16,MATCH(SiparişlerTablosu[[#This Row],[Ürün]],[2]Ürün_Fiyatları!$B$1:$B$16,0),1)</f>
        <v>645</v>
      </c>
      <c r="L662">
        <f>SiparişlerTablosu[[#This Row],[Adet]]*SiparişlerTablosu[[#This Row],[Birim Fyat]]</f>
        <v>5160</v>
      </c>
      <c r="M662" t="str">
        <f>IF(SiparişlerTablosu[[#This Row],[Toplam Tutar]]&gt;20000,"premium",IF(SiparişlerTablosu[[#This Row],[Toplam Tutar]]&gt;10000,"gold","silver"))</f>
        <v>silver</v>
      </c>
    </row>
    <row r="663" spans="1:13" x14ac:dyDescent="0.3">
      <c r="A663" s="1">
        <v>44093.343055555553</v>
      </c>
      <c r="B663" s="3">
        <v>44093</v>
      </c>
      <c r="C663" s="2">
        <v>0.3430555555555555</v>
      </c>
      <c r="D663" t="s">
        <v>1156</v>
      </c>
      <c r="E663" t="s">
        <v>839</v>
      </c>
      <c r="F663" t="str">
        <f>VLOOKUP(SiparişlerTablosu[[#This Row],[İşlem Kodu]],'[1]kod-kargo'!$A:$B,2,)</f>
        <v>Yurtiçi</v>
      </c>
      <c r="G663" t="s">
        <v>267</v>
      </c>
      <c r="H663" t="s">
        <v>12</v>
      </c>
      <c r="I663" t="s">
        <v>39</v>
      </c>
      <c r="J663">
        <v>5</v>
      </c>
      <c r="K663">
        <f>INDEX([2]Ürün_Fiyatları!$A$2:$B$16,MATCH(SiparişlerTablosu[[#This Row],[Ürün]],[2]Ürün_Fiyatları!$B$1:$B$16,0),1)</f>
        <v>230</v>
      </c>
      <c r="L663">
        <f>SiparişlerTablosu[[#This Row],[Adet]]*SiparişlerTablosu[[#This Row],[Birim Fyat]]</f>
        <v>1150</v>
      </c>
      <c r="M663" t="str">
        <f>IF(SiparişlerTablosu[[#This Row],[Toplam Tutar]]&gt;20000,"premium",IF(SiparişlerTablosu[[#This Row],[Toplam Tutar]]&gt;10000,"gold","silver"))</f>
        <v>silver</v>
      </c>
    </row>
    <row r="664" spans="1:13" x14ac:dyDescent="0.3">
      <c r="A664" s="1">
        <v>43915.359027777777</v>
      </c>
      <c r="B664" s="3">
        <v>43915</v>
      </c>
      <c r="C664" s="2">
        <v>0.35902777777777778</v>
      </c>
      <c r="D664" t="s">
        <v>14</v>
      </c>
      <c r="E664" t="s">
        <v>840</v>
      </c>
      <c r="F664" t="str">
        <f>VLOOKUP(SiparişlerTablosu[[#This Row],[İşlem Kodu]],'[1]kod-kargo'!$A:$B,2,)</f>
        <v>PTT Kargo</v>
      </c>
      <c r="G664" t="s">
        <v>1658</v>
      </c>
      <c r="H664" t="s">
        <v>17</v>
      </c>
      <c r="I664" t="s">
        <v>47</v>
      </c>
      <c r="J664">
        <v>3</v>
      </c>
      <c r="K664">
        <f>INDEX([2]Ürün_Fiyatları!$A$2:$B$16,MATCH(SiparişlerTablosu[[#This Row],[Ürün]],[2]Ürün_Fiyatları!$B$1:$B$16,0),1)</f>
        <v>5600</v>
      </c>
      <c r="L664">
        <f>SiparişlerTablosu[[#This Row],[Adet]]*SiparişlerTablosu[[#This Row],[Birim Fyat]]</f>
        <v>16800</v>
      </c>
      <c r="M664" t="str">
        <f>IF(SiparişlerTablosu[[#This Row],[Toplam Tutar]]&gt;20000,"premium",IF(SiparişlerTablosu[[#This Row],[Toplam Tutar]]&gt;10000,"gold","silver"))</f>
        <v>gold</v>
      </c>
    </row>
    <row r="665" spans="1:13" x14ac:dyDescent="0.3">
      <c r="A665" s="1">
        <v>44035.934027777781</v>
      </c>
      <c r="B665" s="3">
        <v>44035</v>
      </c>
      <c r="C665" s="2">
        <v>0.93402777777777779</v>
      </c>
      <c r="D665" t="s">
        <v>1156</v>
      </c>
      <c r="E665" t="s">
        <v>841</v>
      </c>
      <c r="F665" t="str">
        <f>VLOOKUP(SiparişlerTablosu[[#This Row],[İşlem Kodu]],'[1]kod-kargo'!$A:$B,2,)</f>
        <v>PTT Kargo</v>
      </c>
      <c r="G665" t="s">
        <v>1659</v>
      </c>
      <c r="H665" t="s">
        <v>31</v>
      </c>
      <c r="I665" t="s">
        <v>26</v>
      </c>
      <c r="J665">
        <v>6</v>
      </c>
      <c r="K665">
        <f>INDEX([2]Ürün_Fiyatları!$A$2:$B$16,MATCH(SiparişlerTablosu[[#This Row],[Ürün]],[2]Ürün_Fiyatları!$B$1:$B$16,0),1)</f>
        <v>2400</v>
      </c>
      <c r="L665">
        <f>SiparişlerTablosu[[#This Row],[Adet]]*SiparişlerTablosu[[#This Row],[Birim Fyat]]</f>
        <v>14400</v>
      </c>
      <c r="M665" t="str">
        <f>IF(SiparişlerTablosu[[#This Row],[Toplam Tutar]]&gt;20000,"premium",IF(SiparişlerTablosu[[#This Row],[Toplam Tutar]]&gt;10000,"gold","silver"))</f>
        <v>gold</v>
      </c>
    </row>
    <row r="666" spans="1:13" x14ac:dyDescent="0.3">
      <c r="A666" s="1">
        <v>43997.676388888889</v>
      </c>
      <c r="B666" s="3">
        <v>43997</v>
      </c>
      <c r="C666" s="2">
        <v>0.67638888888888893</v>
      </c>
      <c r="D666" t="s">
        <v>1156</v>
      </c>
      <c r="E666" t="s">
        <v>842</v>
      </c>
      <c r="F666" t="str">
        <f>VLOOKUP(SiparişlerTablosu[[#This Row],[İşlem Kodu]],'[1]kod-kargo'!$A:$B,2,)</f>
        <v>PTT Kargo</v>
      </c>
      <c r="G666" t="s">
        <v>1660</v>
      </c>
      <c r="H666" t="s">
        <v>22</v>
      </c>
      <c r="I666" t="s">
        <v>36</v>
      </c>
      <c r="J666">
        <v>8</v>
      </c>
      <c r="K666">
        <f>INDEX([2]Ürün_Fiyatları!$A$2:$B$16,MATCH(SiparişlerTablosu[[#This Row],[Ürün]],[2]Ürün_Fiyatları!$B$1:$B$16,0),1)</f>
        <v>3520</v>
      </c>
      <c r="L666">
        <f>SiparişlerTablosu[[#This Row],[Adet]]*SiparişlerTablosu[[#This Row],[Birim Fyat]]</f>
        <v>28160</v>
      </c>
      <c r="M666" t="str">
        <f>IF(SiparişlerTablosu[[#This Row],[Toplam Tutar]]&gt;20000,"premium",IF(SiparişlerTablosu[[#This Row],[Toplam Tutar]]&gt;10000,"gold","silver"))</f>
        <v>premium</v>
      </c>
    </row>
    <row r="667" spans="1:13" x14ac:dyDescent="0.3">
      <c r="A667" s="1">
        <v>44071.354166666664</v>
      </c>
      <c r="B667" s="3">
        <v>44071</v>
      </c>
      <c r="C667" s="2">
        <v>0.35416666666666669</v>
      </c>
      <c r="D667" t="s">
        <v>1156</v>
      </c>
      <c r="E667" t="s">
        <v>843</v>
      </c>
      <c r="F667" t="str">
        <f>VLOOKUP(SiparişlerTablosu[[#This Row],[İşlem Kodu]],'[1]kod-kargo'!$A:$B,2,)</f>
        <v>Yurtiçi</v>
      </c>
      <c r="G667" t="s">
        <v>844</v>
      </c>
      <c r="H667" t="s">
        <v>1154</v>
      </c>
      <c r="I667" t="s">
        <v>47</v>
      </c>
      <c r="J667">
        <v>10</v>
      </c>
      <c r="K667">
        <f>INDEX([2]Ürün_Fiyatları!$A$2:$B$16,MATCH(SiparişlerTablosu[[#This Row],[Ürün]],[2]Ürün_Fiyatları!$B$1:$B$16,0),1)</f>
        <v>5600</v>
      </c>
      <c r="L667">
        <f>SiparişlerTablosu[[#This Row],[Adet]]*SiparişlerTablosu[[#This Row],[Birim Fyat]]</f>
        <v>56000</v>
      </c>
      <c r="M667" t="str">
        <f>IF(SiparişlerTablosu[[#This Row],[Toplam Tutar]]&gt;20000,"premium",IF(SiparişlerTablosu[[#This Row],[Toplam Tutar]]&gt;10000,"gold","silver"))</f>
        <v>premium</v>
      </c>
    </row>
    <row r="668" spans="1:13" x14ac:dyDescent="0.3">
      <c r="A668" s="1">
        <v>44036.392361111109</v>
      </c>
      <c r="B668" s="3">
        <v>44036</v>
      </c>
      <c r="C668" s="2">
        <v>0.3923611111111111</v>
      </c>
      <c r="D668" t="s">
        <v>14</v>
      </c>
      <c r="E668" t="s">
        <v>845</v>
      </c>
      <c r="F668" t="str">
        <f>VLOOKUP(SiparişlerTablosu[[#This Row],[İşlem Kodu]],'[1]kod-kargo'!$A:$B,2,)</f>
        <v>MNG</v>
      </c>
      <c r="G668" t="s">
        <v>1661</v>
      </c>
      <c r="H668" t="s">
        <v>8</v>
      </c>
      <c r="I668" t="s">
        <v>26</v>
      </c>
      <c r="J668">
        <v>10</v>
      </c>
      <c r="K668">
        <f>INDEX([2]Ürün_Fiyatları!$A$2:$B$16,MATCH(SiparişlerTablosu[[#This Row],[Ürün]],[2]Ürün_Fiyatları!$B$1:$B$16,0),1)</f>
        <v>2400</v>
      </c>
      <c r="L668">
        <f>SiparişlerTablosu[[#This Row],[Adet]]*SiparişlerTablosu[[#This Row],[Birim Fyat]]</f>
        <v>24000</v>
      </c>
      <c r="M668" t="str">
        <f>IF(SiparişlerTablosu[[#This Row],[Toplam Tutar]]&gt;20000,"premium",IF(SiparişlerTablosu[[#This Row],[Toplam Tutar]]&gt;10000,"gold","silver"))</f>
        <v>premium</v>
      </c>
    </row>
    <row r="669" spans="1:13" x14ac:dyDescent="0.3">
      <c r="A669" s="1">
        <v>44192.452777777777</v>
      </c>
      <c r="B669" s="3">
        <v>44192</v>
      </c>
      <c r="C669" s="2">
        <v>0.45277777777777778</v>
      </c>
      <c r="D669" t="s">
        <v>1156</v>
      </c>
      <c r="E669" t="s">
        <v>846</v>
      </c>
      <c r="F669" t="str">
        <f>VLOOKUP(SiparişlerTablosu[[#This Row],[İşlem Kodu]],'[1]kod-kargo'!$A:$B,2,)</f>
        <v>MNG</v>
      </c>
      <c r="G669" t="s">
        <v>847</v>
      </c>
      <c r="H669" t="s">
        <v>8</v>
      </c>
      <c r="I669" t="s">
        <v>36</v>
      </c>
      <c r="J669">
        <v>3</v>
      </c>
      <c r="K669">
        <f>INDEX([2]Ürün_Fiyatları!$A$2:$B$16,MATCH(SiparişlerTablosu[[#This Row],[Ürün]],[2]Ürün_Fiyatları!$B$1:$B$16,0),1)</f>
        <v>3520</v>
      </c>
      <c r="L669">
        <f>SiparişlerTablosu[[#This Row],[Adet]]*SiparişlerTablosu[[#This Row],[Birim Fyat]]</f>
        <v>10560</v>
      </c>
      <c r="M669" t="str">
        <f>IF(SiparişlerTablosu[[#This Row],[Toplam Tutar]]&gt;20000,"premium",IF(SiparişlerTablosu[[#This Row],[Toplam Tutar]]&gt;10000,"gold","silver"))</f>
        <v>gold</v>
      </c>
    </row>
    <row r="670" spans="1:13" x14ac:dyDescent="0.3">
      <c r="A670" s="1">
        <v>44175.5625</v>
      </c>
      <c r="B670" s="3">
        <v>44175</v>
      </c>
      <c r="C670" s="2">
        <v>0.5625</v>
      </c>
      <c r="D670" t="s">
        <v>10</v>
      </c>
      <c r="E670" t="s">
        <v>848</v>
      </c>
      <c r="F670" t="str">
        <f>VLOOKUP(SiparişlerTablosu[[#This Row],[İşlem Kodu]],'[1]kod-kargo'!$A:$B,2,)</f>
        <v>PTT Kargo</v>
      </c>
      <c r="G670" t="s">
        <v>849</v>
      </c>
      <c r="H670" t="s">
        <v>31</v>
      </c>
      <c r="I670" t="s">
        <v>39</v>
      </c>
      <c r="J670">
        <v>5</v>
      </c>
      <c r="K670">
        <f>INDEX([2]Ürün_Fiyatları!$A$2:$B$16,MATCH(SiparişlerTablosu[[#This Row],[Ürün]],[2]Ürün_Fiyatları!$B$1:$B$16,0),1)</f>
        <v>230</v>
      </c>
      <c r="L670">
        <f>SiparişlerTablosu[[#This Row],[Adet]]*SiparişlerTablosu[[#This Row],[Birim Fyat]]</f>
        <v>1150</v>
      </c>
      <c r="M670" t="str">
        <f>IF(SiparişlerTablosu[[#This Row],[Toplam Tutar]]&gt;20000,"premium",IF(SiparişlerTablosu[[#This Row],[Toplam Tutar]]&gt;10000,"gold","silver"))</f>
        <v>silver</v>
      </c>
    </row>
    <row r="671" spans="1:13" x14ac:dyDescent="0.3">
      <c r="A671" s="1">
        <v>43865.552777777775</v>
      </c>
      <c r="B671" s="3">
        <v>43865</v>
      </c>
      <c r="C671" s="2">
        <v>0.55277777777777781</v>
      </c>
      <c r="D671" t="s">
        <v>1156</v>
      </c>
      <c r="E671" t="s">
        <v>850</v>
      </c>
      <c r="F671" t="str">
        <f>VLOOKUP(SiparişlerTablosu[[#This Row],[İşlem Kodu]],'[1]kod-kargo'!$A:$B,2,)</f>
        <v>MNG</v>
      </c>
      <c r="G671" t="s">
        <v>1662</v>
      </c>
      <c r="H671" t="s">
        <v>1154</v>
      </c>
      <c r="I671" t="s">
        <v>47</v>
      </c>
      <c r="J671">
        <v>5</v>
      </c>
      <c r="K671">
        <f>INDEX([2]Ürün_Fiyatları!$A$2:$B$16,MATCH(SiparişlerTablosu[[#This Row],[Ürün]],[2]Ürün_Fiyatları!$B$1:$B$16,0),1)</f>
        <v>5600</v>
      </c>
      <c r="L671">
        <f>SiparişlerTablosu[[#This Row],[Adet]]*SiparişlerTablosu[[#This Row],[Birim Fyat]]</f>
        <v>28000</v>
      </c>
      <c r="M671" t="str">
        <f>IF(SiparişlerTablosu[[#This Row],[Toplam Tutar]]&gt;20000,"premium",IF(SiparişlerTablosu[[#This Row],[Toplam Tutar]]&gt;10000,"gold","silver"))</f>
        <v>premium</v>
      </c>
    </row>
    <row r="672" spans="1:13" x14ac:dyDescent="0.3">
      <c r="A672" s="1">
        <v>44181.95416666667</v>
      </c>
      <c r="B672" s="3">
        <v>44181</v>
      </c>
      <c r="C672" s="2">
        <v>0.95416666666666661</v>
      </c>
      <c r="D672" t="s">
        <v>1156</v>
      </c>
      <c r="E672" t="s">
        <v>851</v>
      </c>
      <c r="F672" t="str">
        <f>VLOOKUP(SiparişlerTablosu[[#This Row],[İşlem Kodu]],'[1]kod-kargo'!$A:$B,2,)</f>
        <v>PTT Kargo</v>
      </c>
      <c r="G672" t="s">
        <v>852</v>
      </c>
      <c r="H672" t="s">
        <v>17</v>
      </c>
      <c r="I672" t="s">
        <v>39</v>
      </c>
      <c r="J672">
        <v>5</v>
      </c>
      <c r="K672">
        <f>INDEX([2]Ürün_Fiyatları!$A$2:$B$16,MATCH(SiparişlerTablosu[[#This Row],[Ürün]],[2]Ürün_Fiyatları!$B$1:$B$16,0),1)</f>
        <v>230</v>
      </c>
      <c r="L672">
        <f>SiparişlerTablosu[[#This Row],[Adet]]*SiparişlerTablosu[[#This Row],[Birim Fyat]]</f>
        <v>1150</v>
      </c>
      <c r="M672" t="str">
        <f>IF(SiparişlerTablosu[[#This Row],[Toplam Tutar]]&gt;20000,"premium",IF(SiparişlerTablosu[[#This Row],[Toplam Tutar]]&gt;10000,"gold","silver"))</f>
        <v>silver</v>
      </c>
    </row>
    <row r="673" spans="1:13" x14ac:dyDescent="0.3">
      <c r="A673" s="1">
        <v>43978.718055555553</v>
      </c>
      <c r="B673" s="3">
        <v>43978</v>
      </c>
      <c r="C673" s="2">
        <v>0.71805555555555556</v>
      </c>
      <c r="D673" t="s">
        <v>1156</v>
      </c>
      <c r="E673" t="s">
        <v>853</v>
      </c>
      <c r="F673" t="str">
        <f>VLOOKUP(SiparişlerTablosu[[#This Row],[İşlem Kodu]],'[1]kod-kargo'!$A:$B,2,)</f>
        <v>MNG</v>
      </c>
      <c r="G673" t="s">
        <v>854</v>
      </c>
      <c r="H673" t="s">
        <v>17</v>
      </c>
      <c r="I673" t="s">
        <v>50</v>
      </c>
      <c r="J673">
        <v>3</v>
      </c>
      <c r="K673">
        <f>INDEX([2]Ürün_Fiyatları!$A$2:$B$16,MATCH(SiparişlerTablosu[[#This Row],[Ürün]],[2]Ürün_Fiyatları!$B$1:$B$16,0),1)</f>
        <v>1240</v>
      </c>
      <c r="L673">
        <f>SiparişlerTablosu[[#This Row],[Adet]]*SiparişlerTablosu[[#This Row],[Birim Fyat]]</f>
        <v>3720</v>
      </c>
      <c r="M673" t="str">
        <f>IF(SiparişlerTablosu[[#This Row],[Toplam Tutar]]&gt;20000,"premium",IF(SiparişlerTablosu[[#This Row],[Toplam Tutar]]&gt;10000,"gold","silver"))</f>
        <v>silver</v>
      </c>
    </row>
    <row r="674" spans="1:13" x14ac:dyDescent="0.3">
      <c r="A674" s="1">
        <v>44098.432638888888</v>
      </c>
      <c r="B674" s="3">
        <v>44098</v>
      </c>
      <c r="C674" s="2">
        <v>0.43263888888888885</v>
      </c>
      <c r="D674" t="s">
        <v>1156</v>
      </c>
      <c r="E674" t="s">
        <v>855</v>
      </c>
      <c r="F674" t="str">
        <f>VLOOKUP(SiparişlerTablosu[[#This Row],[İşlem Kodu]],'[1]kod-kargo'!$A:$B,2,)</f>
        <v>Yurtiçi</v>
      </c>
      <c r="G674" t="s">
        <v>1663</v>
      </c>
      <c r="H674" t="s">
        <v>44</v>
      </c>
      <c r="I674" t="s">
        <v>13</v>
      </c>
      <c r="J674">
        <v>6</v>
      </c>
      <c r="K674">
        <f>INDEX([2]Ürün_Fiyatları!$A$2:$B$16,MATCH(SiparişlerTablosu[[#This Row],[Ürün]],[2]Ürün_Fiyatları!$B$1:$B$16,0),1)</f>
        <v>36</v>
      </c>
      <c r="L674">
        <f>SiparişlerTablosu[[#This Row],[Adet]]*SiparişlerTablosu[[#This Row],[Birim Fyat]]</f>
        <v>216</v>
      </c>
      <c r="M674" t="str">
        <f>IF(SiparişlerTablosu[[#This Row],[Toplam Tutar]]&gt;20000,"premium",IF(SiparişlerTablosu[[#This Row],[Toplam Tutar]]&gt;10000,"gold","silver"))</f>
        <v>silver</v>
      </c>
    </row>
    <row r="675" spans="1:13" x14ac:dyDescent="0.3">
      <c r="A675" s="1">
        <v>44151.84375</v>
      </c>
      <c r="B675" s="3">
        <v>44151</v>
      </c>
      <c r="C675" s="2">
        <v>0.84375</v>
      </c>
      <c r="D675" t="s">
        <v>10</v>
      </c>
      <c r="E675" t="s">
        <v>856</v>
      </c>
      <c r="F675" t="str">
        <f>VLOOKUP(SiparişlerTablosu[[#This Row],[İşlem Kodu]],'[1]kod-kargo'!$A:$B,2,)</f>
        <v>Yurtiçi</v>
      </c>
      <c r="G675" t="s">
        <v>1664</v>
      </c>
      <c r="H675" t="s">
        <v>12</v>
      </c>
      <c r="I675" t="s">
        <v>50</v>
      </c>
      <c r="J675">
        <v>5</v>
      </c>
      <c r="K675">
        <f>INDEX([2]Ürün_Fiyatları!$A$2:$B$16,MATCH(SiparişlerTablosu[[#This Row],[Ürün]],[2]Ürün_Fiyatları!$B$1:$B$16,0),1)</f>
        <v>1240</v>
      </c>
      <c r="L675">
        <f>SiparişlerTablosu[[#This Row],[Adet]]*SiparişlerTablosu[[#This Row],[Birim Fyat]]</f>
        <v>6200</v>
      </c>
      <c r="M675" t="str">
        <f>IF(SiparişlerTablosu[[#This Row],[Toplam Tutar]]&gt;20000,"premium",IF(SiparişlerTablosu[[#This Row],[Toplam Tutar]]&gt;10000,"gold","silver"))</f>
        <v>silver</v>
      </c>
    </row>
    <row r="676" spans="1:13" x14ac:dyDescent="0.3">
      <c r="A676" s="1">
        <v>44125.344444444447</v>
      </c>
      <c r="B676" s="3">
        <v>44125</v>
      </c>
      <c r="C676" s="2">
        <v>0.3444444444444445</v>
      </c>
      <c r="D676" t="s">
        <v>1156</v>
      </c>
      <c r="E676" t="s">
        <v>857</v>
      </c>
      <c r="F676" t="str">
        <f>VLOOKUP(SiparişlerTablosu[[#This Row],[İşlem Kodu]],'[1]kod-kargo'!$A:$B,2,)</f>
        <v>MNG</v>
      </c>
      <c r="G676" t="s">
        <v>1665</v>
      </c>
      <c r="H676" t="s">
        <v>12</v>
      </c>
      <c r="I676" t="s">
        <v>57</v>
      </c>
      <c r="J676">
        <v>6</v>
      </c>
      <c r="K676">
        <f>INDEX([2]Ürün_Fiyatları!$A$2:$B$16,MATCH(SiparişlerTablosu[[#This Row],[Ürün]],[2]Ürün_Fiyatları!$B$1:$B$16,0),1)</f>
        <v>645</v>
      </c>
      <c r="L676">
        <f>SiparişlerTablosu[[#This Row],[Adet]]*SiparişlerTablosu[[#This Row],[Birim Fyat]]</f>
        <v>3870</v>
      </c>
      <c r="M676" t="str">
        <f>IF(SiparişlerTablosu[[#This Row],[Toplam Tutar]]&gt;20000,"premium",IF(SiparişlerTablosu[[#This Row],[Toplam Tutar]]&gt;10000,"gold","silver"))</f>
        <v>silver</v>
      </c>
    </row>
    <row r="677" spans="1:13" x14ac:dyDescent="0.3">
      <c r="A677" s="1">
        <v>43977.470833333333</v>
      </c>
      <c r="B677" s="3">
        <v>43977</v>
      </c>
      <c r="C677" s="2">
        <v>0.47083333333333338</v>
      </c>
      <c r="D677" t="s">
        <v>10</v>
      </c>
      <c r="E677" t="s">
        <v>858</v>
      </c>
      <c r="F677" t="str">
        <f>VLOOKUP(SiparişlerTablosu[[#This Row],[İşlem Kodu]],'[1]kod-kargo'!$A:$B,2,)</f>
        <v>PTT Kargo</v>
      </c>
      <c r="G677" t="s">
        <v>1666</v>
      </c>
      <c r="H677" t="s">
        <v>44</v>
      </c>
      <c r="I677" t="s">
        <v>39</v>
      </c>
      <c r="J677">
        <v>4</v>
      </c>
      <c r="K677">
        <f>INDEX([2]Ürün_Fiyatları!$A$2:$B$16,MATCH(SiparişlerTablosu[[#This Row],[Ürün]],[2]Ürün_Fiyatları!$B$1:$B$16,0),1)</f>
        <v>230</v>
      </c>
      <c r="L677">
        <f>SiparişlerTablosu[[#This Row],[Adet]]*SiparişlerTablosu[[#This Row],[Birim Fyat]]</f>
        <v>920</v>
      </c>
      <c r="M677" t="str">
        <f>IF(SiparişlerTablosu[[#This Row],[Toplam Tutar]]&gt;20000,"premium",IF(SiparişlerTablosu[[#This Row],[Toplam Tutar]]&gt;10000,"gold","silver"))</f>
        <v>silver</v>
      </c>
    </row>
    <row r="678" spans="1:13" x14ac:dyDescent="0.3">
      <c r="A678" s="1">
        <v>44049.578472222223</v>
      </c>
      <c r="B678" s="3">
        <v>44049</v>
      </c>
      <c r="C678" s="2">
        <v>0.57847222222222217</v>
      </c>
      <c r="D678" t="s">
        <v>1156</v>
      </c>
      <c r="E678" t="s">
        <v>859</v>
      </c>
      <c r="F678" t="str">
        <f>VLOOKUP(SiparişlerTablosu[[#This Row],[İşlem Kodu]],'[1]kod-kargo'!$A:$B,2,)</f>
        <v>Yurtiçi</v>
      </c>
      <c r="G678" t="s">
        <v>1667</v>
      </c>
      <c r="H678" t="s">
        <v>22</v>
      </c>
      <c r="I678" t="s">
        <v>50</v>
      </c>
      <c r="J678">
        <v>3</v>
      </c>
      <c r="K678">
        <f>INDEX([2]Ürün_Fiyatları!$A$2:$B$16,MATCH(SiparişlerTablosu[[#This Row],[Ürün]],[2]Ürün_Fiyatları!$B$1:$B$16,0),1)</f>
        <v>1240</v>
      </c>
      <c r="L678">
        <f>SiparişlerTablosu[[#This Row],[Adet]]*SiparişlerTablosu[[#This Row],[Birim Fyat]]</f>
        <v>3720</v>
      </c>
      <c r="M678" t="str">
        <f>IF(SiparişlerTablosu[[#This Row],[Toplam Tutar]]&gt;20000,"premium",IF(SiparişlerTablosu[[#This Row],[Toplam Tutar]]&gt;10000,"gold","silver"))</f>
        <v>silver</v>
      </c>
    </row>
    <row r="679" spans="1:13" x14ac:dyDescent="0.3">
      <c r="A679" s="1">
        <v>44019.518055555556</v>
      </c>
      <c r="B679" s="3">
        <v>44019</v>
      </c>
      <c r="C679" s="2">
        <v>0.5180555555555556</v>
      </c>
      <c r="D679" t="s">
        <v>1156</v>
      </c>
      <c r="E679" t="s">
        <v>860</v>
      </c>
      <c r="F679" t="str">
        <f>VLOOKUP(SiparişlerTablosu[[#This Row],[İşlem Kodu]],'[1]kod-kargo'!$A:$B,2,)</f>
        <v>Yurtiçi</v>
      </c>
      <c r="G679" t="s">
        <v>1668</v>
      </c>
      <c r="H679" t="s">
        <v>1154</v>
      </c>
      <c r="I679" t="s">
        <v>45</v>
      </c>
      <c r="J679">
        <v>9</v>
      </c>
      <c r="K679">
        <f>INDEX([2]Ürün_Fiyatları!$A$2:$B$16,MATCH(SiparişlerTablosu[[#This Row],[Ürün]],[2]Ürün_Fiyatları!$B$1:$B$16,0),1)</f>
        <v>3650</v>
      </c>
      <c r="L679">
        <f>SiparişlerTablosu[[#This Row],[Adet]]*SiparişlerTablosu[[#This Row],[Birim Fyat]]</f>
        <v>32850</v>
      </c>
      <c r="M679" t="str">
        <f>IF(SiparişlerTablosu[[#This Row],[Toplam Tutar]]&gt;20000,"premium",IF(SiparişlerTablosu[[#This Row],[Toplam Tutar]]&gt;10000,"gold","silver"))</f>
        <v>premium</v>
      </c>
    </row>
    <row r="680" spans="1:13" x14ac:dyDescent="0.3">
      <c r="A680" s="1">
        <v>43891.824305555558</v>
      </c>
      <c r="B680" s="3">
        <v>43891</v>
      </c>
      <c r="C680" s="2">
        <v>0.82430555555555562</v>
      </c>
      <c r="D680" t="s">
        <v>14</v>
      </c>
      <c r="E680" t="s">
        <v>861</v>
      </c>
      <c r="F680" t="str">
        <f>VLOOKUP(SiparişlerTablosu[[#This Row],[İşlem Kodu]],'[1]kod-kargo'!$A:$B,2,)</f>
        <v>PTT Kargo</v>
      </c>
      <c r="G680" t="s">
        <v>1669</v>
      </c>
      <c r="H680" t="s">
        <v>31</v>
      </c>
      <c r="I680" t="s">
        <v>36</v>
      </c>
      <c r="J680">
        <v>7</v>
      </c>
      <c r="K680">
        <f>INDEX([2]Ürün_Fiyatları!$A$2:$B$16,MATCH(SiparişlerTablosu[[#This Row],[Ürün]],[2]Ürün_Fiyatları!$B$1:$B$16,0),1)</f>
        <v>3520</v>
      </c>
      <c r="L680">
        <f>SiparişlerTablosu[[#This Row],[Adet]]*SiparişlerTablosu[[#This Row],[Birim Fyat]]</f>
        <v>24640</v>
      </c>
      <c r="M680" t="str">
        <f>IF(SiparişlerTablosu[[#This Row],[Toplam Tutar]]&gt;20000,"premium",IF(SiparişlerTablosu[[#This Row],[Toplam Tutar]]&gt;10000,"gold","silver"))</f>
        <v>premium</v>
      </c>
    </row>
    <row r="681" spans="1:13" x14ac:dyDescent="0.3">
      <c r="A681" s="1">
        <v>43894.634027777778</v>
      </c>
      <c r="B681" s="3">
        <v>43894</v>
      </c>
      <c r="C681" s="2">
        <v>0.63402777777777775</v>
      </c>
      <c r="D681" t="s">
        <v>172</v>
      </c>
      <c r="E681" t="s">
        <v>862</v>
      </c>
      <c r="F681" t="str">
        <f>VLOOKUP(SiparişlerTablosu[[#This Row],[İşlem Kodu]],'[1]kod-kargo'!$A:$B,2,)</f>
        <v>MNG</v>
      </c>
      <c r="G681" t="s">
        <v>1670</v>
      </c>
      <c r="H681" t="s">
        <v>8</v>
      </c>
      <c r="I681" t="s">
        <v>39</v>
      </c>
      <c r="J681">
        <v>6</v>
      </c>
      <c r="K681">
        <f>INDEX([2]Ürün_Fiyatları!$A$2:$B$16,MATCH(SiparişlerTablosu[[#This Row],[Ürün]],[2]Ürün_Fiyatları!$B$1:$B$16,0),1)</f>
        <v>230</v>
      </c>
      <c r="L681">
        <f>SiparişlerTablosu[[#This Row],[Adet]]*SiparişlerTablosu[[#This Row],[Birim Fyat]]</f>
        <v>1380</v>
      </c>
      <c r="M681" t="str">
        <f>IF(SiparişlerTablosu[[#This Row],[Toplam Tutar]]&gt;20000,"premium",IF(SiparişlerTablosu[[#This Row],[Toplam Tutar]]&gt;10000,"gold","silver"))</f>
        <v>silver</v>
      </c>
    </row>
    <row r="682" spans="1:13" x14ac:dyDescent="0.3">
      <c r="A682" s="1">
        <v>43833.670138888891</v>
      </c>
      <c r="B682" s="3">
        <v>43833</v>
      </c>
      <c r="C682" s="2">
        <v>0.67013888888888884</v>
      </c>
      <c r="D682" t="s">
        <v>10</v>
      </c>
      <c r="E682" t="s">
        <v>863</v>
      </c>
      <c r="F682" t="str">
        <f>VLOOKUP(SiparişlerTablosu[[#This Row],[İşlem Kodu]],'[1]kod-kargo'!$A:$B,2,)</f>
        <v>MNG</v>
      </c>
      <c r="G682" t="s">
        <v>1671</v>
      </c>
      <c r="H682" t="s">
        <v>44</v>
      </c>
      <c r="I682" t="s">
        <v>36</v>
      </c>
      <c r="J682">
        <v>3</v>
      </c>
      <c r="K682">
        <f>INDEX([2]Ürün_Fiyatları!$A$2:$B$16,MATCH(SiparişlerTablosu[[#This Row],[Ürün]],[2]Ürün_Fiyatları!$B$1:$B$16,0),1)</f>
        <v>3520</v>
      </c>
      <c r="L682">
        <f>SiparişlerTablosu[[#This Row],[Adet]]*SiparişlerTablosu[[#This Row],[Birim Fyat]]</f>
        <v>10560</v>
      </c>
      <c r="M682" t="str">
        <f>IF(SiparişlerTablosu[[#This Row],[Toplam Tutar]]&gt;20000,"premium",IF(SiparişlerTablosu[[#This Row],[Toplam Tutar]]&gt;10000,"gold","silver"))</f>
        <v>gold</v>
      </c>
    </row>
    <row r="683" spans="1:13" x14ac:dyDescent="0.3">
      <c r="A683" s="1">
        <v>43968.811805555553</v>
      </c>
      <c r="B683" s="3">
        <v>43968</v>
      </c>
      <c r="C683" s="2">
        <v>0.81180555555555556</v>
      </c>
      <c r="D683" t="s">
        <v>1156</v>
      </c>
      <c r="E683" t="s">
        <v>864</v>
      </c>
      <c r="F683" t="str">
        <f>VLOOKUP(SiparişlerTablosu[[#This Row],[İşlem Kodu]],'[1]kod-kargo'!$A:$B,2,)</f>
        <v>MNG</v>
      </c>
      <c r="G683" t="s">
        <v>512</v>
      </c>
      <c r="H683" t="s">
        <v>31</v>
      </c>
      <c r="I683" t="s">
        <v>18</v>
      </c>
      <c r="J683">
        <v>6</v>
      </c>
      <c r="K683">
        <f>INDEX([2]Ürün_Fiyatları!$A$2:$B$16,MATCH(SiparişlerTablosu[[#This Row],[Ürün]],[2]Ürün_Fiyatları!$B$1:$B$16,0),1)</f>
        <v>75</v>
      </c>
      <c r="L683">
        <f>SiparişlerTablosu[[#This Row],[Adet]]*SiparişlerTablosu[[#This Row],[Birim Fyat]]</f>
        <v>450</v>
      </c>
      <c r="M683" t="str">
        <f>IF(SiparişlerTablosu[[#This Row],[Toplam Tutar]]&gt;20000,"premium",IF(SiparişlerTablosu[[#This Row],[Toplam Tutar]]&gt;10000,"gold","silver"))</f>
        <v>silver</v>
      </c>
    </row>
    <row r="684" spans="1:13" x14ac:dyDescent="0.3">
      <c r="A684" s="1">
        <v>44039.956944444442</v>
      </c>
      <c r="B684" s="3">
        <v>44039</v>
      </c>
      <c r="C684" s="2">
        <v>0.95694444444444438</v>
      </c>
      <c r="D684" t="s">
        <v>10</v>
      </c>
      <c r="E684" t="s">
        <v>865</v>
      </c>
      <c r="F684" t="str">
        <f>VLOOKUP(SiparişlerTablosu[[#This Row],[İşlem Kodu]],'[1]kod-kargo'!$A:$B,2,)</f>
        <v>MNG</v>
      </c>
      <c r="G684" t="s">
        <v>1672</v>
      </c>
      <c r="H684" t="s">
        <v>38</v>
      </c>
      <c r="I684" t="s">
        <v>9</v>
      </c>
      <c r="J684">
        <v>8</v>
      </c>
      <c r="K684">
        <f>INDEX([2]Ürün_Fiyatları!$A$2:$B$16,MATCH(SiparişlerTablosu[[#This Row],[Ürün]],[2]Ürün_Fiyatları!$B$1:$B$16,0),1)</f>
        <v>25</v>
      </c>
      <c r="L684">
        <f>SiparişlerTablosu[[#This Row],[Adet]]*SiparişlerTablosu[[#This Row],[Birim Fyat]]</f>
        <v>200</v>
      </c>
      <c r="M684" t="str">
        <f>IF(SiparişlerTablosu[[#This Row],[Toplam Tutar]]&gt;20000,"premium",IF(SiparişlerTablosu[[#This Row],[Toplam Tutar]]&gt;10000,"gold","silver"))</f>
        <v>silver</v>
      </c>
    </row>
    <row r="685" spans="1:13" x14ac:dyDescent="0.3">
      <c r="A685" s="1">
        <v>43948.355555555558</v>
      </c>
      <c r="B685" s="3">
        <v>43948</v>
      </c>
      <c r="C685" s="2">
        <v>0.35555555555555557</v>
      </c>
      <c r="D685" t="s">
        <v>14</v>
      </c>
      <c r="E685" t="s">
        <v>866</v>
      </c>
      <c r="F685" t="str">
        <f>VLOOKUP(SiparişlerTablosu[[#This Row],[İşlem Kodu]],'[1]kod-kargo'!$A:$B,2,)</f>
        <v>PTT Kargo</v>
      </c>
      <c r="G685" t="s">
        <v>1673</v>
      </c>
      <c r="H685" t="s">
        <v>22</v>
      </c>
      <c r="I685" t="s">
        <v>50</v>
      </c>
      <c r="J685">
        <v>3</v>
      </c>
      <c r="K685">
        <f>INDEX([2]Ürün_Fiyatları!$A$2:$B$16,MATCH(SiparişlerTablosu[[#This Row],[Ürün]],[2]Ürün_Fiyatları!$B$1:$B$16,0),1)</f>
        <v>1240</v>
      </c>
      <c r="L685">
        <f>SiparişlerTablosu[[#This Row],[Adet]]*SiparişlerTablosu[[#This Row],[Birim Fyat]]</f>
        <v>3720</v>
      </c>
      <c r="M685" t="str">
        <f>IF(SiparişlerTablosu[[#This Row],[Toplam Tutar]]&gt;20000,"premium",IF(SiparişlerTablosu[[#This Row],[Toplam Tutar]]&gt;10000,"gold","silver"))</f>
        <v>silver</v>
      </c>
    </row>
    <row r="686" spans="1:13" x14ac:dyDescent="0.3">
      <c r="A686" s="1">
        <v>44192.931250000001</v>
      </c>
      <c r="B686" s="3">
        <v>44192</v>
      </c>
      <c r="C686" s="2">
        <v>0.93125000000000002</v>
      </c>
      <c r="D686" t="s">
        <v>1156</v>
      </c>
      <c r="E686" t="s">
        <v>867</v>
      </c>
      <c r="F686" t="str">
        <f>VLOOKUP(SiparişlerTablosu[[#This Row],[İşlem Kodu]],'[1]kod-kargo'!$A:$B,2,)</f>
        <v>PTT Kargo</v>
      </c>
      <c r="G686" t="s">
        <v>1674</v>
      </c>
      <c r="H686" t="s">
        <v>31</v>
      </c>
      <c r="I686" t="s">
        <v>9</v>
      </c>
      <c r="J686">
        <v>8</v>
      </c>
      <c r="K686">
        <f>INDEX([2]Ürün_Fiyatları!$A$2:$B$16,MATCH(SiparişlerTablosu[[#This Row],[Ürün]],[2]Ürün_Fiyatları!$B$1:$B$16,0),1)</f>
        <v>25</v>
      </c>
      <c r="L686">
        <f>SiparişlerTablosu[[#This Row],[Adet]]*SiparişlerTablosu[[#This Row],[Birim Fyat]]</f>
        <v>200</v>
      </c>
      <c r="M686" t="str">
        <f>IF(SiparişlerTablosu[[#This Row],[Toplam Tutar]]&gt;20000,"premium",IF(SiparişlerTablosu[[#This Row],[Toplam Tutar]]&gt;10000,"gold","silver"))</f>
        <v>silver</v>
      </c>
    </row>
    <row r="687" spans="1:13" x14ac:dyDescent="0.3">
      <c r="A687" s="1">
        <v>43940.620138888888</v>
      </c>
      <c r="B687" s="3">
        <v>43940</v>
      </c>
      <c r="C687" s="2">
        <v>0.62013888888888891</v>
      </c>
      <c r="D687" t="s">
        <v>1156</v>
      </c>
      <c r="E687" t="s">
        <v>868</v>
      </c>
      <c r="F687" t="str">
        <f>VLOOKUP(SiparişlerTablosu[[#This Row],[İşlem Kodu]],'[1]kod-kargo'!$A:$B,2,)</f>
        <v>Yurtiçi</v>
      </c>
      <c r="G687" t="s">
        <v>1675</v>
      </c>
      <c r="H687" t="s">
        <v>31</v>
      </c>
      <c r="I687" t="s">
        <v>20</v>
      </c>
      <c r="J687">
        <v>5</v>
      </c>
      <c r="K687">
        <f>INDEX([2]Ürün_Fiyatları!$A$2:$B$16,MATCH(SiparişlerTablosu[[#This Row],[Ürün]],[2]Ürün_Fiyatları!$B$1:$B$16,0),1)</f>
        <v>850</v>
      </c>
      <c r="L687">
        <f>SiparişlerTablosu[[#This Row],[Adet]]*SiparişlerTablosu[[#This Row],[Birim Fyat]]</f>
        <v>4250</v>
      </c>
      <c r="M687" t="str">
        <f>IF(SiparişlerTablosu[[#This Row],[Toplam Tutar]]&gt;20000,"premium",IF(SiparişlerTablosu[[#This Row],[Toplam Tutar]]&gt;10000,"gold","silver"))</f>
        <v>silver</v>
      </c>
    </row>
    <row r="688" spans="1:13" x14ac:dyDescent="0.3">
      <c r="A688" s="1">
        <v>43994.573611111111</v>
      </c>
      <c r="B688" s="3">
        <v>43994</v>
      </c>
      <c r="C688" s="2">
        <v>0.57361111111111118</v>
      </c>
      <c r="D688" t="s">
        <v>10</v>
      </c>
      <c r="E688" t="s">
        <v>869</v>
      </c>
      <c r="F688" t="str">
        <f>VLOOKUP(SiparişlerTablosu[[#This Row],[İşlem Kodu]],'[1]kod-kargo'!$A:$B,2,)</f>
        <v>Yurtiçi</v>
      </c>
      <c r="G688" t="s">
        <v>870</v>
      </c>
      <c r="H688" t="s">
        <v>42</v>
      </c>
      <c r="I688" t="s">
        <v>67</v>
      </c>
      <c r="J688">
        <v>4</v>
      </c>
      <c r="K688">
        <f>INDEX([2]Ürün_Fiyatları!$A$2:$B$16,MATCH(SiparişlerTablosu[[#This Row],[Ürün]],[2]Ürün_Fiyatları!$B$1:$B$16,0),1)</f>
        <v>8740</v>
      </c>
      <c r="L688">
        <f>SiparişlerTablosu[[#This Row],[Adet]]*SiparişlerTablosu[[#This Row],[Birim Fyat]]</f>
        <v>34960</v>
      </c>
      <c r="M688" t="str">
        <f>IF(SiparişlerTablosu[[#This Row],[Toplam Tutar]]&gt;20000,"premium",IF(SiparişlerTablosu[[#This Row],[Toplam Tutar]]&gt;10000,"gold","silver"))</f>
        <v>premium</v>
      </c>
    </row>
    <row r="689" spans="1:13" x14ac:dyDescent="0.3">
      <c r="A689" s="1">
        <v>43837.611111111109</v>
      </c>
      <c r="B689" s="3">
        <v>43837</v>
      </c>
      <c r="C689" s="2">
        <v>0.61111111111111105</v>
      </c>
      <c r="D689" t="s">
        <v>1156</v>
      </c>
      <c r="E689" t="s">
        <v>871</v>
      </c>
      <c r="F689" t="str">
        <f>VLOOKUP(SiparişlerTablosu[[#This Row],[İşlem Kodu]],'[1]kod-kargo'!$A:$B,2,)</f>
        <v>MNG</v>
      </c>
      <c r="G689" t="s">
        <v>872</v>
      </c>
      <c r="H689" t="s">
        <v>1154</v>
      </c>
      <c r="I689" t="s">
        <v>45</v>
      </c>
      <c r="J689">
        <v>9</v>
      </c>
      <c r="K689">
        <f>INDEX([2]Ürün_Fiyatları!$A$2:$B$16,MATCH(SiparişlerTablosu[[#This Row],[Ürün]],[2]Ürün_Fiyatları!$B$1:$B$16,0),1)</f>
        <v>3650</v>
      </c>
      <c r="L689">
        <f>SiparişlerTablosu[[#This Row],[Adet]]*SiparişlerTablosu[[#This Row],[Birim Fyat]]</f>
        <v>32850</v>
      </c>
      <c r="M689" t="str">
        <f>IF(SiparişlerTablosu[[#This Row],[Toplam Tutar]]&gt;20000,"premium",IF(SiparişlerTablosu[[#This Row],[Toplam Tutar]]&gt;10000,"gold","silver"))</f>
        <v>premium</v>
      </c>
    </row>
    <row r="690" spans="1:13" x14ac:dyDescent="0.3">
      <c r="A690" s="1">
        <v>43845.349305555559</v>
      </c>
      <c r="B690" s="3">
        <v>43845</v>
      </c>
      <c r="C690" s="2">
        <v>0.34930555555555554</v>
      </c>
      <c r="D690" t="s">
        <v>14</v>
      </c>
      <c r="E690" t="s">
        <v>873</v>
      </c>
      <c r="F690" t="str">
        <f>VLOOKUP(SiparişlerTablosu[[#This Row],[İşlem Kodu]],'[1]kod-kargo'!$A:$B,2,)</f>
        <v>MNG</v>
      </c>
      <c r="G690" t="s">
        <v>1676</v>
      </c>
      <c r="H690" t="s">
        <v>38</v>
      </c>
      <c r="I690" t="s">
        <v>18</v>
      </c>
      <c r="J690">
        <v>5</v>
      </c>
      <c r="K690">
        <f>INDEX([2]Ürün_Fiyatları!$A$2:$B$16,MATCH(SiparişlerTablosu[[#This Row],[Ürün]],[2]Ürün_Fiyatları!$B$1:$B$16,0),1)</f>
        <v>75</v>
      </c>
      <c r="L690">
        <f>SiparişlerTablosu[[#This Row],[Adet]]*SiparişlerTablosu[[#This Row],[Birim Fyat]]</f>
        <v>375</v>
      </c>
      <c r="M690" t="str">
        <f>IF(SiparişlerTablosu[[#This Row],[Toplam Tutar]]&gt;20000,"premium",IF(SiparişlerTablosu[[#This Row],[Toplam Tutar]]&gt;10000,"gold","silver"))</f>
        <v>silver</v>
      </c>
    </row>
    <row r="691" spans="1:13" x14ac:dyDescent="0.3">
      <c r="A691" s="1">
        <v>44049.576388888891</v>
      </c>
      <c r="B691" s="3">
        <v>44049</v>
      </c>
      <c r="C691" s="2">
        <v>0.57638888888888895</v>
      </c>
      <c r="D691" t="s">
        <v>1156</v>
      </c>
      <c r="E691" t="s">
        <v>874</v>
      </c>
      <c r="F691" t="str">
        <f>VLOOKUP(SiparişlerTablosu[[#This Row],[İşlem Kodu]],'[1]kod-kargo'!$A:$B,2,)</f>
        <v>MNG</v>
      </c>
      <c r="G691" t="s">
        <v>1677</v>
      </c>
      <c r="H691" t="s">
        <v>31</v>
      </c>
      <c r="I691" t="s">
        <v>20</v>
      </c>
      <c r="J691">
        <v>9</v>
      </c>
      <c r="K691">
        <f>INDEX([2]Ürün_Fiyatları!$A$2:$B$16,MATCH(SiparişlerTablosu[[#This Row],[Ürün]],[2]Ürün_Fiyatları!$B$1:$B$16,0),1)</f>
        <v>850</v>
      </c>
      <c r="L691">
        <f>SiparişlerTablosu[[#This Row],[Adet]]*SiparişlerTablosu[[#This Row],[Birim Fyat]]</f>
        <v>7650</v>
      </c>
      <c r="M691" t="str">
        <f>IF(SiparişlerTablosu[[#This Row],[Toplam Tutar]]&gt;20000,"premium",IF(SiparişlerTablosu[[#This Row],[Toplam Tutar]]&gt;10000,"gold","silver"))</f>
        <v>silver</v>
      </c>
    </row>
    <row r="692" spans="1:13" x14ac:dyDescent="0.3">
      <c r="A692" s="1">
        <v>43889.568055555559</v>
      </c>
      <c r="B692" s="3">
        <v>43889</v>
      </c>
      <c r="C692" s="2">
        <v>0.56805555555555554</v>
      </c>
      <c r="D692" t="s">
        <v>1156</v>
      </c>
      <c r="E692" t="s">
        <v>875</v>
      </c>
      <c r="F692" t="str">
        <f>VLOOKUP(SiparişlerTablosu[[#This Row],[İşlem Kodu]],'[1]kod-kargo'!$A:$B,2,)</f>
        <v>Yurtiçi</v>
      </c>
      <c r="G692" t="s">
        <v>876</v>
      </c>
      <c r="H692" t="s">
        <v>8</v>
      </c>
      <c r="I692" t="s">
        <v>26</v>
      </c>
      <c r="J692">
        <v>9</v>
      </c>
      <c r="K692">
        <f>INDEX([2]Ürün_Fiyatları!$A$2:$B$16,MATCH(SiparişlerTablosu[[#This Row],[Ürün]],[2]Ürün_Fiyatları!$B$1:$B$16,0),1)</f>
        <v>2400</v>
      </c>
      <c r="L692">
        <f>SiparişlerTablosu[[#This Row],[Adet]]*SiparişlerTablosu[[#This Row],[Birim Fyat]]</f>
        <v>21600</v>
      </c>
      <c r="M692" t="str">
        <f>IF(SiparişlerTablosu[[#This Row],[Toplam Tutar]]&gt;20000,"premium",IF(SiparişlerTablosu[[#This Row],[Toplam Tutar]]&gt;10000,"gold","silver"))</f>
        <v>premium</v>
      </c>
    </row>
    <row r="693" spans="1:13" x14ac:dyDescent="0.3">
      <c r="A693" s="1">
        <v>44024.789583333331</v>
      </c>
      <c r="B693" s="3">
        <v>44024</v>
      </c>
      <c r="C693" s="2">
        <v>0.7895833333333333</v>
      </c>
      <c r="D693" t="s">
        <v>1156</v>
      </c>
      <c r="E693" t="s">
        <v>877</v>
      </c>
      <c r="F693" t="str">
        <f>VLOOKUP(SiparişlerTablosu[[#This Row],[İşlem Kodu]],'[1]kod-kargo'!$A:$B,2,)</f>
        <v>Yurtiçi</v>
      </c>
      <c r="G693" t="s">
        <v>878</v>
      </c>
      <c r="H693" t="s">
        <v>42</v>
      </c>
      <c r="I693" t="s">
        <v>24</v>
      </c>
      <c r="J693">
        <v>6</v>
      </c>
      <c r="K693">
        <f>INDEX([2]Ürün_Fiyatları!$A$2:$B$16,MATCH(SiparişlerTablosu[[#This Row],[Ürün]],[2]Ürün_Fiyatları!$B$1:$B$16,0),1)</f>
        <v>950</v>
      </c>
      <c r="L693">
        <f>SiparişlerTablosu[[#This Row],[Adet]]*SiparişlerTablosu[[#This Row],[Birim Fyat]]</f>
        <v>5700</v>
      </c>
      <c r="M693" t="str">
        <f>IF(SiparişlerTablosu[[#This Row],[Toplam Tutar]]&gt;20000,"premium",IF(SiparişlerTablosu[[#This Row],[Toplam Tutar]]&gt;10000,"gold","silver"))</f>
        <v>silver</v>
      </c>
    </row>
    <row r="694" spans="1:13" x14ac:dyDescent="0.3">
      <c r="A694" s="1">
        <v>43895.831250000003</v>
      </c>
      <c r="B694" s="3">
        <v>43895</v>
      </c>
      <c r="C694" s="2">
        <v>0.83124999999999993</v>
      </c>
      <c r="D694" t="s">
        <v>14</v>
      </c>
      <c r="E694" t="s">
        <v>879</v>
      </c>
      <c r="F694" t="str">
        <f>VLOOKUP(SiparişlerTablosu[[#This Row],[İşlem Kodu]],'[1]kod-kargo'!$A:$B,2,)</f>
        <v>MNG</v>
      </c>
      <c r="G694" t="s">
        <v>1678</v>
      </c>
      <c r="H694" t="s">
        <v>22</v>
      </c>
      <c r="I694" t="s">
        <v>50</v>
      </c>
      <c r="J694">
        <v>10</v>
      </c>
      <c r="K694">
        <f>INDEX([2]Ürün_Fiyatları!$A$2:$B$16,MATCH(SiparişlerTablosu[[#This Row],[Ürün]],[2]Ürün_Fiyatları!$B$1:$B$16,0),1)</f>
        <v>1240</v>
      </c>
      <c r="L694">
        <f>SiparişlerTablosu[[#This Row],[Adet]]*SiparişlerTablosu[[#This Row],[Birim Fyat]]</f>
        <v>12400</v>
      </c>
      <c r="M694" t="str">
        <f>IF(SiparişlerTablosu[[#This Row],[Toplam Tutar]]&gt;20000,"premium",IF(SiparişlerTablosu[[#This Row],[Toplam Tutar]]&gt;10000,"gold","silver"))</f>
        <v>gold</v>
      </c>
    </row>
    <row r="695" spans="1:13" x14ac:dyDescent="0.3">
      <c r="A695" s="1">
        <v>44167.775000000001</v>
      </c>
      <c r="B695" s="3">
        <v>44167</v>
      </c>
      <c r="C695" s="2">
        <v>0.77500000000000002</v>
      </c>
      <c r="D695" t="s">
        <v>14</v>
      </c>
      <c r="E695" t="s">
        <v>880</v>
      </c>
      <c r="F695" t="str">
        <f>VLOOKUP(SiparişlerTablosu[[#This Row],[İşlem Kodu]],'[1]kod-kargo'!$A:$B,2,)</f>
        <v>MNG</v>
      </c>
      <c r="G695" t="s">
        <v>1679</v>
      </c>
      <c r="H695" t="s">
        <v>31</v>
      </c>
      <c r="I695" t="s">
        <v>67</v>
      </c>
      <c r="J695">
        <v>8</v>
      </c>
      <c r="K695">
        <f>INDEX([2]Ürün_Fiyatları!$A$2:$B$16,MATCH(SiparişlerTablosu[[#This Row],[Ürün]],[2]Ürün_Fiyatları!$B$1:$B$16,0),1)</f>
        <v>8740</v>
      </c>
      <c r="L695">
        <f>SiparişlerTablosu[[#This Row],[Adet]]*SiparişlerTablosu[[#This Row],[Birim Fyat]]</f>
        <v>69920</v>
      </c>
      <c r="M695" t="str">
        <f>IF(SiparişlerTablosu[[#This Row],[Toplam Tutar]]&gt;20000,"premium",IF(SiparişlerTablosu[[#This Row],[Toplam Tutar]]&gt;10000,"gold","silver"))</f>
        <v>premium</v>
      </c>
    </row>
    <row r="696" spans="1:13" x14ac:dyDescent="0.3">
      <c r="A696" s="1">
        <v>43983.493055555555</v>
      </c>
      <c r="B696" s="3">
        <v>43983</v>
      </c>
      <c r="C696" s="2">
        <v>0.49305555555555558</v>
      </c>
      <c r="D696" t="s">
        <v>1156</v>
      </c>
      <c r="E696" t="s">
        <v>881</v>
      </c>
      <c r="F696" t="str">
        <f>VLOOKUP(SiparişlerTablosu[[#This Row],[İşlem Kodu]],'[1]kod-kargo'!$A:$B,2,)</f>
        <v>MNG</v>
      </c>
      <c r="G696" t="s">
        <v>1680</v>
      </c>
      <c r="H696" t="s">
        <v>38</v>
      </c>
      <c r="I696" t="s">
        <v>1155</v>
      </c>
      <c r="J696">
        <v>7</v>
      </c>
      <c r="K696">
        <f>INDEX([2]Ürün_Fiyatları!$A$2:$B$16,MATCH(SiparişlerTablosu[[#This Row],[Ürün]],[2]Ürün_Fiyatları!$B$1:$B$16,0),1)</f>
        <v>620</v>
      </c>
      <c r="L696">
        <f>SiparişlerTablosu[[#This Row],[Adet]]*SiparişlerTablosu[[#This Row],[Birim Fyat]]</f>
        <v>4340</v>
      </c>
      <c r="M696" t="str">
        <f>IF(SiparişlerTablosu[[#This Row],[Toplam Tutar]]&gt;20000,"premium",IF(SiparişlerTablosu[[#This Row],[Toplam Tutar]]&gt;10000,"gold","silver"))</f>
        <v>silver</v>
      </c>
    </row>
    <row r="697" spans="1:13" x14ac:dyDescent="0.3">
      <c r="A697" s="1">
        <v>43901.758333333331</v>
      </c>
      <c r="B697" s="3">
        <v>43901</v>
      </c>
      <c r="C697" s="2">
        <v>0.7583333333333333</v>
      </c>
      <c r="D697" t="s">
        <v>1156</v>
      </c>
      <c r="E697" t="s">
        <v>882</v>
      </c>
      <c r="F697" t="str">
        <f>VLOOKUP(SiparişlerTablosu[[#This Row],[İşlem Kodu]],'[1]kod-kargo'!$A:$B,2,)</f>
        <v>Yurtiçi</v>
      </c>
      <c r="G697" t="s">
        <v>883</v>
      </c>
      <c r="H697" t="s">
        <v>1154</v>
      </c>
      <c r="I697" t="s">
        <v>1155</v>
      </c>
      <c r="J697">
        <v>8</v>
      </c>
      <c r="K697">
        <f>INDEX([2]Ürün_Fiyatları!$A$2:$B$16,MATCH(SiparişlerTablosu[[#This Row],[Ürün]],[2]Ürün_Fiyatları!$B$1:$B$16,0),1)</f>
        <v>620</v>
      </c>
      <c r="L697">
        <f>SiparişlerTablosu[[#This Row],[Adet]]*SiparişlerTablosu[[#This Row],[Birim Fyat]]</f>
        <v>4960</v>
      </c>
      <c r="M697" t="str">
        <f>IF(SiparişlerTablosu[[#This Row],[Toplam Tutar]]&gt;20000,"premium",IF(SiparişlerTablosu[[#This Row],[Toplam Tutar]]&gt;10000,"gold","silver"))</f>
        <v>silver</v>
      </c>
    </row>
    <row r="698" spans="1:13" x14ac:dyDescent="0.3">
      <c r="A698" s="1">
        <v>44177.788194444445</v>
      </c>
      <c r="B698" s="3">
        <v>44177</v>
      </c>
      <c r="C698" s="2">
        <v>0.78819444444444453</v>
      </c>
      <c r="D698" t="s">
        <v>1156</v>
      </c>
      <c r="E698" t="s">
        <v>884</v>
      </c>
      <c r="F698" t="str">
        <f>VLOOKUP(SiparişlerTablosu[[#This Row],[İşlem Kodu]],'[1]kod-kargo'!$A:$B,2,)</f>
        <v>Yurtiçi</v>
      </c>
      <c r="G698" t="s">
        <v>1681</v>
      </c>
      <c r="H698" t="s">
        <v>44</v>
      </c>
      <c r="I698" t="s">
        <v>1155</v>
      </c>
      <c r="J698">
        <v>5</v>
      </c>
      <c r="K698">
        <f>INDEX([2]Ürün_Fiyatları!$A$2:$B$16,MATCH(SiparişlerTablosu[[#This Row],[Ürün]],[2]Ürün_Fiyatları!$B$1:$B$16,0),1)</f>
        <v>620</v>
      </c>
      <c r="L698">
        <f>SiparişlerTablosu[[#This Row],[Adet]]*SiparişlerTablosu[[#This Row],[Birim Fyat]]</f>
        <v>3100</v>
      </c>
      <c r="M698" t="str">
        <f>IF(SiparişlerTablosu[[#This Row],[Toplam Tutar]]&gt;20000,"premium",IF(SiparişlerTablosu[[#This Row],[Toplam Tutar]]&gt;10000,"gold","silver"))</f>
        <v>silver</v>
      </c>
    </row>
    <row r="699" spans="1:13" x14ac:dyDescent="0.3">
      <c r="A699" s="1">
        <v>43945.525000000001</v>
      </c>
      <c r="B699" s="3">
        <v>43945</v>
      </c>
      <c r="C699" s="2">
        <v>0.52500000000000002</v>
      </c>
      <c r="D699" t="s">
        <v>10</v>
      </c>
      <c r="E699" t="s">
        <v>885</v>
      </c>
      <c r="F699" t="str">
        <f>VLOOKUP(SiparişlerTablosu[[#This Row],[İşlem Kodu]],'[1]kod-kargo'!$A:$B,2,)</f>
        <v>MNG</v>
      </c>
      <c r="G699" t="s">
        <v>1682</v>
      </c>
      <c r="H699" t="s">
        <v>17</v>
      </c>
      <c r="I699" t="s">
        <v>1155</v>
      </c>
      <c r="J699">
        <v>6</v>
      </c>
      <c r="K699">
        <f>INDEX([2]Ürün_Fiyatları!$A$2:$B$16,MATCH(SiparişlerTablosu[[#This Row],[Ürün]],[2]Ürün_Fiyatları!$B$1:$B$16,0),1)</f>
        <v>620</v>
      </c>
      <c r="L699">
        <f>SiparişlerTablosu[[#This Row],[Adet]]*SiparişlerTablosu[[#This Row],[Birim Fyat]]</f>
        <v>3720</v>
      </c>
      <c r="M699" t="str">
        <f>IF(SiparişlerTablosu[[#This Row],[Toplam Tutar]]&gt;20000,"premium",IF(SiparişlerTablosu[[#This Row],[Toplam Tutar]]&gt;10000,"gold","silver"))</f>
        <v>silver</v>
      </c>
    </row>
    <row r="700" spans="1:13" x14ac:dyDescent="0.3">
      <c r="A700" s="1">
        <v>44109.375</v>
      </c>
      <c r="B700" s="3">
        <v>44109</v>
      </c>
      <c r="C700" s="2">
        <v>0.375</v>
      </c>
      <c r="D700" t="s">
        <v>14</v>
      </c>
      <c r="E700" t="s">
        <v>886</v>
      </c>
      <c r="F700" t="str">
        <f>VLOOKUP(SiparişlerTablosu[[#This Row],[İşlem Kodu]],'[1]kod-kargo'!$A:$B,2,)</f>
        <v>MNG</v>
      </c>
      <c r="G700" t="s">
        <v>1683</v>
      </c>
      <c r="H700" t="s">
        <v>8</v>
      </c>
      <c r="I700" t="s">
        <v>13</v>
      </c>
      <c r="J700">
        <v>3</v>
      </c>
      <c r="K700">
        <f>INDEX([2]Ürün_Fiyatları!$A$2:$B$16,MATCH(SiparişlerTablosu[[#This Row],[Ürün]],[2]Ürün_Fiyatları!$B$1:$B$16,0),1)</f>
        <v>36</v>
      </c>
      <c r="L700">
        <f>SiparişlerTablosu[[#This Row],[Adet]]*SiparişlerTablosu[[#This Row],[Birim Fyat]]</f>
        <v>108</v>
      </c>
      <c r="M700" t="str">
        <f>IF(SiparişlerTablosu[[#This Row],[Toplam Tutar]]&gt;20000,"premium",IF(SiparişlerTablosu[[#This Row],[Toplam Tutar]]&gt;10000,"gold","silver"))</f>
        <v>silver</v>
      </c>
    </row>
    <row r="701" spans="1:13" x14ac:dyDescent="0.3">
      <c r="A701" s="1">
        <v>44100.59097222222</v>
      </c>
      <c r="B701" s="3">
        <v>44100</v>
      </c>
      <c r="C701" s="2">
        <v>0.59097222222222223</v>
      </c>
      <c r="D701" t="s">
        <v>14</v>
      </c>
      <c r="E701" t="s">
        <v>887</v>
      </c>
      <c r="F701" t="str">
        <f>VLOOKUP(SiparişlerTablosu[[#This Row],[İşlem Kodu]],'[1]kod-kargo'!$A:$B,2,)</f>
        <v>Yurtiçi</v>
      </c>
      <c r="G701" t="s">
        <v>888</v>
      </c>
      <c r="H701" t="s">
        <v>42</v>
      </c>
      <c r="I701" t="s">
        <v>67</v>
      </c>
      <c r="J701">
        <v>3</v>
      </c>
      <c r="K701">
        <f>INDEX([2]Ürün_Fiyatları!$A$2:$B$16,MATCH(SiparişlerTablosu[[#This Row],[Ürün]],[2]Ürün_Fiyatları!$B$1:$B$16,0),1)</f>
        <v>8740</v>
      </c>
      <c r="L701">
        <f>SiparişlerTablosu[[#This Row],[Adet]]*SiparişlerTablosu[[#This Row],[Birim Fyat]]</f>
        <v>26220</v>
      </c>
      <c r="M701" t="str">
        <f>IF(SiparişlerTablosu[[#This Row],[Toplam Tutar]]&gt;20000,"premium",IF(SiparişlerTablosu[[#This Row],[Toplam Tutar]]&gt;10000,"gold","silver"))</f>
        <v>premium</v>
      </c>
    </row>
    <row r="702" spans="1:13" x14ac:dyDescent="0.3">
      <c r="A702" s="1">
        <v>44175.84375</v>
      </c>
      <c r="B702" s="3">
        <v>44175</v>
      </c>
      <c r="C702" s="2">
        <v>0.84375</v>
      </c>
      <c r="D702" t="s">
        <v>1156</v>
      </c>
      <c r="E702" t="s">
        <v>889</v>
      </c>
      <c r="F702" t="str">
        <f>VLOOKUP(SiparişlerTablosu[[#This Row],[İşlem Kodu]],'[1]kod-kargo'!$A:$B,2,)</f>
        <v>Yurtiçi</v>
      </c>
      <c r="G702" t="s">
        <v>1684</v>
      </c>
      <c r="H702" t="s">
        <v>12</v>
      </c>
      <c r="I702" t="s">
        <v>13</v>
      </c>
      <c r="J702">
        <v>7</v>
      </c>
      <c r="K702">
        <f>INDEX([2]Ürün_Fiyatları!$A$2:$B$16,MATCH(SiparişlerTablosu[[#This Row],[Ürün]],[2]Ürün_Fiyatları!$B$1:$B$16,0),1)</f>
        <v>36</v>
      </c>
      <c r="L702">
        <f>SiparişlerTablosu[[#This Row],[Adet]]*SiparişlerTablosu[[#This Row],[Birim Fyat]]</f>
        <v>252</v>
      </c>
      <c r="M702" t="str">
        <f>IF(SiparişlerTablosu[[#This Row],[Toplam Tutar]]&gt;20000,"premium",IF(SiparişlerTablosu[[#This Row],[Toplam Tutar]]&gt;10000,"gold","silver"))</f>
        <v>silver</v>
      </c>
    </row>
    <row r="703" spans="1:13" x14ac:dyDescent="0.3">
      <c r="A703" s="1">
        <v>43913.462500000001</v>
      </c>
      <c r="B703" s="3">
        <v>43913</v>
      </c>
      <c r="C703" s="2">
        <v>0.46249999999999997</v>
      </c>
      <c r="D703" t="s">
        <v>14</v>
      </c>
      <c r="E703" t="s">
        <v>890</v>
      </c>
      <c r="F703" t="str">
        <f>VLOOKUP(SiparişlerTablosu[[#This Row],[İşlem Kodu]],'[1]kod-kargo'!$A:$B,2,)</f>
        <v>MNG</v>
      </c>
      <c r="G703" t="s">
        <v>1685</v>
      </c>
      <c r="H703" t="s">
        <v>38</v>
      </c>
      <c r="I703" t="s">
        <v>36</v>
      </c>
      <c r="J703">
        <v>5</v>
      </c>
      <c r="K703">
        <f>INDEX([2]Ürün_Fiyatları!$A$2:$B$16,MATCH(SiparişlerTablosu[[#This Row],[Ürün]],[2]Ürün_Fiyatları!$B$1:$B$16,0),1)</f>
        <v>3520</v>
      </c>
      <c r="L703">
        <f>SiparişlerTablosu[[#This Row],[Adet]]*SiparişlerTablosu[[#This Row],[Birim Fyat]]</f>
        <v>17600</v>
      </c>
      <c r="M703" t="str">
        <f>IF(SiparişlerTablosu[[#This Row],[Toplam Tutar]]&gt;20000,"premium",IF(SiparişlerTablosu[[#This Row],[Toplam Tutar]]&gt;10000,"gold","silver"))</f>
        <v>gold</v>
      </c>
    </row>
    <row r="704" spans="1:13" x14ac:dyDescent="0.3">
      <c r="A704" s="1">
        <v>43927.568055555559</v>
      </c>
      <c r="B704" s="3">
        <v>43927</v>
      </c>
      <c r="C704" s="2">
        <v>0.56805555555555554</v>
      </c>
      <c r="D704" t="s">
        <v>1156</v>
      </c>
      <c r="E704" t="s">
        <v>891</v>
      </c>
      <c r="F704" t="str">
        <f>VLOOKUP(SiparişlerTablosu[[#This Row],[İşlem Kodu]],'[1]kod-kargo'!$A:$B,2,)</f>
        <v>Yurtiçi</v>
      </c>
      <c r="G704" t="s">
        <v>1686</v>
      </c>
      <c r="H704" t="s">
        <v>8</v>
      </c>
      <c r="I704" t="s">
        <v>18</v>
      </c>
      <c r="J704">
        <v>3</v>
      </c>
      <c r="K704">
        <f>INDEX([2]Ürün_Fiyatları!$A$2:$B$16,MATCH(SiparişlerTablosu[[#This Row],[Ürün]],[2]Ürün_Fiyatları!$B$1:$B$16,0),1)</f>
        <v>75</v>
      </c>
      <c r="L704">
        <f>SiparişlerTablosu[[#This Row],[Adet]]*SiparişlerTablosu[[#This Row],[Birim Fyat]]</f>
        <v>225</v>
      </c>
      <c r="M704" t="str">
        <f>IF(SiparişlerTablosu[[#This Row],[Toplam Tutar]]&gt;20000,"premium",IF(SiparişlerTablosu[[#This Row],[Toplam Tutar]]&gt;10000,"gold","silver"))</f>
        <v>silver</v>
      </c>
    </row>
    <row r="705" spans="1:13" x14ac:dyDescent="0.3">
      <c r="A705" s="1">
        <v>44178.595833333333</v>
      </c>
      <c r="B705" s="3">
        <v>44178</v>
      </c>
      <c r="C705" s="2">
        <v>0.59583333333333333</v>
      </c>
      <c r="D705" t="s">
        <v>10</v>
      </c>
      <c r="E705" t="s">
        <v>892</v>
      </c>
      <c r="F705" t="str">
        <f>VLOOKUP(SiparişlerTablosu[[#This Row],[İşlem Kodu]],'[1]kod-kargo'!$A:$B,2,)</f>
        <v>PTT Kargo</v>
      </c>
      <c r="G705" t="s">
        <v>893</v>
      </c>
      <c r="H705" t="s">
        <v>1154</v>
      </c>
      <c r="I705" t="s">
        <v>9</v>
      </c>
      <c r="J705">
        <v>5</v>
      </c>
      <c r="K705">
        <f>INDEX([2]Ürün_Fiyatları!$A$2:$B$16,MATCH(SiparişlerTablosu[[#This Row],[Ürün]],[2]Ürün_Fiyatları!$B$1:$B$16,0),1)</f>
        <v>25</v>
      </c>
      <c r="L705">
        <f>SiparişlerTablosu[[#This Row],[Adet]]*SiparişlerTablosu[[#This Row],[Birim Fyat]]</f>
        <v>125</v>
      </c>
      <c r="M705" t="str">
        <f>IF(SiparişlerTablosu[[#This Row],[Toplam Tutar]]&gt;20000,"premium",IF(SiparişlerTablosu[[#This Row],[Toplam Tutar]]&gt;10000,"gold","silver"))</f>
        <v>silver</v>
      </c>
    </row>
    <row r="706" spans="1:13" x14ac:dyDescent="0.3">
      <c r="A706" s="1">
        <v>43837.551388888889</v>
      </c>
      <c r="B706" s="3">
        <v>43837</v>
      </c>
      <c r="C706" s="2">
        <v>0.55138888888888882</v>
      </c>
      <c r="D706" t="s">
        <v>1156</v>
      </c>
      <c r="E706" t="s">
        <v>894</v>
      </c>
      <c r="F706" t="str">
        <f>VLOOKUP(SiparişlerTablosu[[#This Row],[İşlem Kodu]],'[1]kod-kargo'!$A:$B,2,)</f>
        <v>Yurtiçi</v>
      </c>
      <c r="G706" t="s">
        <v>895</v>
      </c>
      <c r="H706" t="s">
        <v>8</v>
      </c>
      <c r="I706" t="s">
        <v>20</v>
      </c>
      <c r="J706">
        <v>5</v>
      </c>
      <c r="K706">
        <f>INDEX([2]Ürün_Fiyatları!$A$2:$B$16,MATCH(SiparişlerTablosu[[#This Row],[Ürün]],[2]Ürün_Fiyatları!$B$1:$B$16,0),1)</f>
        <v>850</v>
      </c>
      <c r="L706">
        <f>SiparişlerTablosu[[#This Row],[Adet]]*SiparişlerTablosu[[#This Row],[Birim Fyat]]</f>
        <v>4250</v>
      </c>
      <c r="M706" t="str">
        <f>IF(SiparişlerTablosu[[#This Row],[Toplam Tutar]]&gt;20000,"premium",IF(SiparişlerTablosu[[#This Row],[Toplam Tutar]]&gt;10000,"gold","silver"))</f>
        <v>silver</v>
      </c>
    </row>
    <row r="707" spans="1:13" x14ac:dyDescent="0.3">
      <c r="A707" s="1">
        <v>43917.847222222219</v>
      </c>
      <c r="B707" s="3">
        <v>43917</v>
      </c>
      <c r="C707" s="2">
        <v>0.84722222222222221</v>
      </c>
      <c r="D707" t="s">
        <v>1156</v>
      </c>
      <c r="E707" t="s">
        <v>896</v>
      </c>
      <c r="F707" t="str">
        <f>VLOOKUP(SiparişlerTablosu[[#This Row],[İşlem Kodu]],'[1]kod-kargo'!$A:$B,2,)</f>
        <v>Yurtiçi</v>
      </c>
      <c r="G707" t="s">
        <v>1687</v>
      </c>
      <c r="H707" t="s">
        <v>42</v>
      </c>
      <c r="I707" t="s">
        <v>57</v>
      </c>
      <c r="J707">
        <v>9</v>
      </c>
      <c r="K707">
        <f>INDEX([2]Ürün_Fiyatları!$A$2:$B$16,MATCH(SiparişlerTablosu[[#This Row],[Ürün]],[2]Ürün_Fiyatları!$B$1:$B$16,0),1)</f>
        <v>645</v>
      </c>
      <c r="L707">
        <f>SiparişlerTablosu[[#This Row],[Adet]]*SiparişlerTablosu[[#This Row],[Birim Fyat]]</f>
        <v>5805</v>
      </c>
      <c r="M707" t="str">
        <f>IF(SiparişlerTablosu[[#This Row],[Toplam Tutar]]&gt;20000,"premium",IF(SiparişlerTablosu[[#This Row],[Toplam Tutar]]&gt;10000,"gold","silver"))</f>
        <v>silver</v>
      </c>
    </row>
    <row r="708" spans="1:13" x14ac:dyDescent="0.3">
      <c r="A708" s="1">
        <v>44171.755555555559</v>
      </c>
      <c r="B708" s="3">
        <v>44171</v>
      </c>
      <c r="C708" s="2">
        <v>0.75555555555555554</v>
      </c>
      <c r="D708" t="s">
        <v>10</v>
      </c>
      <c r="E708" t="s">
        <v>897</v>
      </c>
      <c r="F708" t="str">
        <f>VLOOKUP(SiparişlerTablosu[[#This Row],[İşlem Kodu]],'[1]kod-kargo'!$A:$B,2,)</f>
        <v>Yurtiçi</v>
      </c>
      <c r="G708" t="s">
        <v>1688</v>
      </c>
      <c r="H708" t="s">
        <v>38</v>
      </c>
      <c r="I708" t="s">
        <v>9</v>
      </c>
      <c r="J708">
        <v>9</v>
      </c>
      <c r="K708">
        <f>INDEX([2]Ürün_Fiyatları!$A$2:$B$16,MATCH(SiparişlerTablosu[[#This Row],[Ürün]],[2]Ürün_Fiyatları!$B$1:$B$16,0),1)</f>
        <v>25</v>
      </c>
      <c r="L708">
        <f>SiparişlerTablosu[[#This Row],[Adet]]*SiparişlerTablosu[[#This Row],[Birim Fyat]]</f>
        <v>225</v>
      </c>
      <c r="M708" t="str">
        <f>IF(SiparişlerTablosu[[#This Row],[Toplam Tutar]]&gt;20000,"premium",IF(SiparişlerTablosu[[#This Row],[Toplam Tutar]]&gt;10000,"gold","silver"))</f>
        <v>silver</v>
      </c>
    </row>
    <row r="709" spans="1:13" x14ac:dyDescent="0.3">
      <c r="A709" s="1">
        <v>44136.388888888891</v>
      </c>
      <c r="B709" s="3">
        <v>44136</v>
      </c>
      <c r="C709" s="2">
        <v>0.3888888888888889</v>
      </c>
      <c r="D709" t="s">
        <v>1156</v>
      </c>
      <c r="E709" t="s">
        <v>898</v>
      </c>
      <c r="F709" t="str">
        <f>VLOOKUP(SiparişlerTablosu[[#This Row],[İşlem Kodu]],'[1]kod-kargo'!$A:$B,2,)</f>
        <v>Yurtiçi</v>
      </c>
      <c r="G709" t="s">
        <v>899</v>
      </c>
      <c r="H709" t="s">
        <v>44</v>
      </c>
      <c r="I709" t="s">
        <v>67</v>
      </c>
      <c r="J709">
        <v>7</v>
      </c>
      <c r="K709">
        <f>INDEX([2]Ürün_Fiyatları!$A$2:$B$16,MATCH(SiparişlerTablosu[[#This Row],[Ürün]],[2]Ürün_Fiyatları!$B$1:$B$16,0),1)</f>
        <v>8740</v>
      </c>
      <c r="L709">
        <f>SiparişlerTablosu[[#This Row],[Adet]]*SiparişlerTablosu[[#This Row],[Birim Fyat]]</f>
        <v>61180</v>
      </c>
      <c r="M709" t="str">
        <f>IF(SiparişlerTablosu[[#This Row],[Toplam Tutar]]&gt;20000,"premium",IF(SiparişlerTablosu[[#This Row],[Toplam Tutar]]&gt;10000,"gold","silver"))</f>
        <v>premium</v>
      </c>
    </row>
    <row r="710" spans="1:13" x14ac:dyDescent="0.3">
      <c r="A710" s="1">
        <v>44051.879166666666</v>
      </c>
      <c r="B710" s="3">
        <v>44051</v>
      </c>
      <c r="C710" s="2">
        <v>0.87916666666666676</v>
      </c>
      <c r="D710" t="s">
        <v>1156</v>
      </c>
      <c r="E710" t="s">
        <v>900</v>
      </c>
      <c r="F710" t="str">
        <f>VLOOKUP(SiparişlerTablosu[[#This Row],[İşlem Kodu]],'[1]kod-kargo'!$A:$B,2,)</f>
        <v>MNG</v>
      </c>
      <c r="G710" t="s">
        <v>1689</v>
      </c>
      <c r="H710" t="s">
        <v>17</v>
      </c>
      <c r="I710" t="s">
        <v>20</v>
      </c>
      <c r="J710">
        <v>10</v>
      </c>
      <c r="K710">
        <f>INDEX([2]Ürün_Fiyatları!$A$2:$B$16,MATCH(SiparişlerTablosu[[#This Row],[Ürün]],[2]Ürün_Fiyatları!$B$1:$B$16,0),1)</f>
        <v>850</v>
      </c>
      <c r="L710">
        <f>SiparişlerTablosu[[#This Row],[Adet]]*SiparişlerTablosu[[#This Row],[Birim Fyat]]</f>
        <v>8500</v>
      </c>
      <c r="M710" t="str">
        <f>IF(SiparişlerTablosu[[#This Row],[Toplam Tutar]]&gt;20000,"premium",IF(SiparişlerTablosu[[#This Row],[Toplam Tutar]]&gt;10000,"gold","silver"))</f>
        <v>silver</v>
      </c>
    </row>
    <row r="711" spans="1:13" x14ac:dyDescent="0.3">
      <c r="A711" s="1">
        <v>44084.918055555558</v>
      </c>
      <c r="B711" s="3">
        <v>44084</v>
      </c>
      <c r="C711" s="2">
        <v>0.91805555555555562</v>
      </c>
      <c r="D711" t="s">
        <v>1156</v>
      </c>
      <c r="E711" t="s">
        <v>901</v>
      </c>
      <c r="F711" t="str">
        <f>VLOOKUP(SiparişlerTablosu[[#This Row],[İşlem Kodu]],'[1]kod-kargo'!$A:$B,2,)</f>
        <v>Yurtiçi</v>
      </c>
      <c r="G711" t="s">
        <v>902</v>
      </c>
      <c r="H711" t="s">
        <v>12</v>
      </c>
      <c r="I711" t="s">
        <v>26</v>
      </c>
      <c r="J711">
        <v>10</v>
      </c>
      <c r="K711">
        <f>INDEX([2]Ürün_Fiyatları!$A$2:$B$16,MATCH(SiparişlerTablosu[[#This Row],[Ürün]],[2]Ürün_Fiyatları!$B$1:$B$16,0),1)</f>
        <v>2400</v>
      </c>
      <c r="L711">
        <f>SiparişlerTablosu[[#This Row],[Adet]]*SiparişlerTablosu[[#This Row],[Birim Fyat]]</f>
        <v>24000</v>
      </c>
      <c r="M711" t="str">
        <f>IF(SiparişlerTablosu[[#This Row],[Toplam Tutar]]&gt;20000,"premium",IF(SiparişlerTablosu[[#This Row],[Toplam Tutar]]&gt;10000,"gold","silver"))</f>
        <v>premium</v>
      </c>
    </row>
    <row r="712" spans="1:13" x14ac:dyDescent="0.3">
      <c r="A712" s="1">
        <v>44106.532638888886</v>
      </c>
      <c r="B712" s="3">
        <v>44106</v>
      </c>
      <c r="C712" s="2">
        <v>0.53263888888888888</v>
      </c>
      <c r="D712" t="s">
        <v>1156</v>
      </c>
      <c r="E712" t="s">
        <v>903</v>
      </c>
      <c r="F712" t="str">
        <f>VLOOKUP(SiparişlerTablosu[[#This Row],[İşlem Kodu]],'[1]kod-kargo'!$A:$B,2,)</f>
        <v>PTT Kargo</v>
      </c>
      <c r="G712" t="s">
        <v>1690</v>
      </c>
      <c r="H712" t="s">
        <v>12</v>
      </c>
      <c r="I712" t="s">
        <v>24</v>
      </c>
      <c r="J712">
        <v>4</v>
      </c>
      <c r="K712">
        <f>INDEX([2]Ürün_Fiyatları!$A$2:$B$16,MATCH(SiparişlerTablosu[[#This Row],[Ürün]],[2]Ürün_Fiyatları!$B$1:$B$16,0),1)</f>
        <v>950</v>
      </c>
      <c r="L712">
        <f>SiparişlerTablosu[[#This Row],[Adet]]*SiparişlerTablosu[[#This Row],[Birim Fyat]]</f>
        <v>3800</v>
      </c>
      <c r="M712" t="str">
        <f>IF(SiparişlerTablosu[[#This Row],[Toplam Tutar]]&gt;20000,"premium",IF(SiparişlerTablosu[[#This Row],[Toplam Tutar]]&gt;10000,"gold","silver"))</f>
        <v>silver</v>
      </c>
    </row>
    <row r="713" spans="1:13" x14ac:dyDescent="0.3">
      <c r="A713" s="1">
        <v>44090.703472222223</v>
      </c>
      <c r="B713" s="3">
        <v>44090</v>
      </c>
      <c r="C713" s="2">
        <v>0.70347222222222217</v>
      </c>
      <c r="D713" t="s">
        <v>10</v>
      </c>
      <c r="E713" t="s">
        <v>904</v>
      </c>
      <c r="F713" t="str">
        <f>VLOOKUP(SiparişlerTablosu[[#This Row],[İşlem Kodu]],'[1]kod-kargo'!$A:$B,2,)</f>
        <v>PTT Kargo</v>
      </c>
      <c r="G713" t="s">
        <v>1691</v>
      </c>
      <c r="H713" t="s">
        <v>8</v>
      </c>
      <c r="I713" t="s">
        <v>26</v>
      </c>
      <c r="J713">
        <v>7</v>
      </c>
      <c r="K713">
        <f>INDEX([2]Ürün_Fiyatları!$A$2:$B$16,MATCH(SiparişlerTablosu[[#This Row],[Ürün]],[2]Ürün_Fiyatları!$B$1:$B$16,0),1)</f>
        <v>2400</v>
      </c>
      <c r="L713">
        <f>SiparişlerTablosu[[#This Row],[Adet]]*SiparişlerTablosu[[#This Row],[Birim Fyat]]</f>
        <v>16800</v>
      </c>
      <c r="M713" t="str">
        <f>IF(SiparişlerTablosu[[#This Row],[Toplam Tutar]]&gt;20000,"premium",IF(SiparişlerTablosu[[#This Row],[Toplam Tutar]]&gt;10000,"gold","silver"))</f>
        <v>gold</v>
      </c>
    </row>
    <row r="714" spans="1:13" x14ac:dyDescent="0.3">
      <c r="A714" s="1">
        <v>44058.691666666666</v>
      </c>
      <c r="B714" s="3">
        <v>44058</v>
      </c>
      <c r="C714" s="2">
        <v>0.69166666666666676</v>
      </c>
      <c r="D714" t="s">
        <v>1156</v>
      </c>
      <c r="E714" t="s">
        <v>905</v>
      </c>
      <c r="F714" t="str">
        <f>VLOOKUP(SiparişlerTablosu[[#This Row],[İşlem Kodu]],'[1]kod-kargo'!$A:$B,2,)</f>
        <v>MNG</v>
      </c>
      <c r="G714" t="s">
        <v>1692</v>
      </c>
      <c r="H714" t="s">
        <v>8</v>
      </c>
      <c r="I714" t="s">
        <v>20</v>
      </c>
      <c r="J714">
        <v>7</v>
      </c>
      <c r="K714">
        <f>INDEX([2]Ürün_Fiyatları!$A$2:$B$16,MATCH(SiparişlerTablosu[[#This Row],[Ürün]],[2]Ürün_Fiyatları!$B$1:$B$16,0),1)</f>
        <v>850</v>
      </c>
      <c r="L714">
        <f>SiparişlerTablosu[[#This Row],[Adet]]*SiparişlerTablosu[[#This Row],[Birim Fyat]]</f>
        <v>5950</v>
      </c>
      <c r="M714" t="str">
        <f>IF(SiparişlerTablosu[[#This Row],[Toplam Tutar]]&gt;20000,"premium",IF(SiparişlerTablosu[[#This Row],[Toplam Tutar]]&gt;10000,"gold","silver"))</f>
        <v>silver</v>
      </c>
    </row>
    <row r="715" spans="1:13" x14ac:dyDescent="0.3">
      <c r="A715" s="1">
        <v>43905.863194444442</v>
      </c>
      <c r="B715" s="3">
        <v>43905</v>
      </c>
      <c r="C715" s="2">
        <v>0.86319444444444438</v>
      </c>
      <c r="D715" t="s">
        <v>1156</v>
      </c>
      <c r="E715" t="s">
        <v>906</v>
      </c>
      <c r="F715" t="str">
        <f>VLOOKUP(SiparişlerTablosu[[#This Row],[İşlem Kodu]],'[1]kod-kargo'!$A:$B,2,)</f>
        <v>PTT Kargo</v>
      </c>
      <c r="G715" t="s">
        <v>1693</v>
      </c>
      <c r="H715" t="s">
        <v>8</v>
      </c>
      <c r="I715" t="s">
        <v>57</v>
      </c>
      <c r="J715">
        <v>4</v>
      </c>
      <c r="K715">
        <f>INDEX([2]Ürün_Fiyatları!$A$2:$B$16,MATCH(SiparişlerTablosu[[#This Row],[Ürün]],[2]Ürün_Fiyatları!$B$1:$B$16,0),1)</f>
        <v>645</v>
      </c>
      <c r="L715">
        <f>SiparişlerTablosu[[#This Row],[Adet]]*SiparişlerTablosu[[#This Row],[Birim Fyat]]</f>
        <v>2580</v>
      </c>
      <c r="M715" t="str">
        <f>IF(SiparişlerTablosu[[#This Row],[Toplam Tutar]]&gt;20000,"premium",IF(SiparişlerTablosu[[#This Row],[Toplam Tutar]]&gt;10000,"gold","silver"))</f>
        <v>silver</v>
      </c>
    </row>
    <row r="716" spans="1:13" x14ac:dyDescent="0.3">
      <c r="A716" s="1">
        <v>44137.464583333334</v>
      </c>
      <c r="B716" s="3">
        <v>44137</v>
      </c>
      <c r="C716" s="2">
        <v>0.46458333333333335</v>
      </c>
      <c r="D716" t="s">
        <v>1156</v>
      </c>
      <c r="E716" t="s">
        <v>907</v>
      </c>
      <c r="F716" t="str">
        <f>VLOOKUP(SiparişlerTablosu[[#This Row],[İşlem Kodu]],'[1]kod-kargo'!$A:$B,2,)</f>
        <v>MNG</v>
      </c>
      <c r="G716" t="s">
        <v>1694</v>
      </c>
      <c r="H716" t="s">
        <v>12</v>
      </c>
      <c r="I716" t="s">
        <v>20</v>
      </c>
      <c r="J716">
        <v>10</v>
      </c>
      <c r="K716">
        <f>INDEX([2]Ürün_Fiyatları!$A$2:$B$16,MATCH(SiparişlerTablosu[[#This Row],[Ürün]],[2]Ürün_Fiyatları!$B$1:$B$16,0),1)</f>
        <v>850</v>
      </c>
      <c r="L716">
        <f>SiparişlerTablosu[[#This Row],[Adet]]*SiparişlerTablosu[[#This Row],[Birim Fyat]]</f>
        <v>8500</v>
      </c>
      <c r="M716" t="str">
        <f>IF(SiparişlerTablosu[[#This Row],[Toplam Tutar]]&gt;20000,"premium",IF(SiparişlerTablosu[[#This Row],[Toplam Tutar]]&gt;10000,"gold","silver"))</f>
        <v>silver</v>
      </c>
    </row>
    <row r="717" spans="1:13" x14ac:dyDescent="0.3">
      <c r="A717" s="1">
        <v>44015.665972222225</v>
      </c>
      <c r="B717" s="3">
        <v>44015</v>
      </c>
      <c r="C717" s="2">
        <v>0.66597222222222219</v>
      </c>
      <c r="D717" t="s">
        <v>1156</v>
      </c>
      <c r="E717" t="s">
        <v>908</v>
      </c>
      <c r="F717" t="str">
        <f>VLOOKUP(SiparişlerTablosu[[#This Row],[İşlem Kodu]],'[1]kod-kargo'!$A:$B,2,)</f>
        <v>PTT Kargo</v>
      </c>
      <c r="G717" t="s">
        <v>195</v>
      </c>
      <c r="H717" t="s">
        <v>44</v>
      </c>
      <c r="I717" t="s">
        <v>18</v>
      </c>
      <c r="J717">
        <v>4</v>
      </c>
      <c r="K717">
        <f>INDEX([2]Ürün_Fiyatları!$A$2:$B$16,MATCH(SiparişlerTablosu[[#This Row],[Ürün]],[2]Ürün_Fiyatları!$B$1:$B$16,0),1)</f>
        <v>75</v>
      </c>
      <c r="L717">
        <f>SiparişlerTablosu[[#This Row],[Adet]]*SiparişlerTablosu[[#This Row],[Birim Fyat]]</f>
        <v>300</v>
      </c>
      <c r="M717" t="str">
        <f>IF(SiparişlerTablosu[[#This Row],[Toplam Tutar]]&gt;20000,"premium",IF(SiparişlerTablosu[[#This Row],[Toplam Tutar]]&gt;10000,"gold","silver"))</f>
        <v>silver</v>
      </c>
    </row>
    <row r="718" spans="1:13" x14ac:dyDescent="0.3">
      <c r="A718" s="1">
        <v>43853.909722222219</v>
      </c>
      <c r="B718" s="3">
        <v>43853</v>
      </c>
      <c r="C718" s="2">
        <v>0.90972222222222221</v>
      </c>
      <c r="D718" t="s">
        <v>10</v>
      </c>
      <c r="E718" t="s">
        <v>909</v>
      </c>
      <c r="F718" t="str">
        <f>VLOOKUP(SiparişlerTablosu[[#This Row],[İşlem Kodu]],'[1]kod-kargo'!$A:$B,2,)</f>
        <v>Yurtiçi</v>
      </c>
      <c r="G718" t="s">
        <v>1695</v>
      </c>
      <c r="H718" t="s">
        <v>22</v>
      </c>
      <c r="I718" t="s">
        <v>45</v>
      </c>
      <c r="J718">
        <v>6</v>
      </c>
      <c r="K718">
        <f>INDEX([2]Ürün_Fiyatları!$A$2:$B$16,MATCH(SiparişlerTablosu[[#This Row],[Ürün]],[2]Ürün_Fiyatları!$B$1:$B$16,0),1)</f>
        <v>3650</v>
      </c>
      <c r="L718">
        <f>SiparişlerTablosu[[#This Row],[Adet]]*SiparişlerTablosu[[#This Row],[Birim Fyat]]</f>
        <v>21900</v>
      </c>
      <c r="M718" t="str">
        <f>IF(SiparişlerTablosu[[#This Row],[Toplam Tutar]]&gt;20000,"premium",IF(SiparişlerTablosu[[#This Row],[Toplam Tutar]]&gt;10000,"gold","silver"))</f>
        <v>premium</v>
      </c>
    </row>
    <row r="719" spans="1:13" x14ac:dyDescent="0.3">
      <c r="A719" s="1">
        <v>43909.411111111112</v>
      </c>
      <c r="B719" s="3">
        <v>43909</v>
      </c>
      <c r="C719" s="2">
        <v>0.41111111111111115</v>
      </c>
      <c r="D719" t="s">
        <v>92</v>
      </c>
      <c r="E719" t="s">
        <v>910</v>
      </c>
      <c r="F719" t="str">
        <f>VLOOKUP(SiparişlerTablosu[[#This Row],[İşlem Kodu]],'[1]kod-kargo'!$A:$B,2,)</f>
        <v>Yurtiçi</v>
      </c>
      <c r="G719" t="s">
        <v>1696</v>
      </c>
      <c r="H719" t="s">
        <v>44</v>
      </c>
      <c r="I719" t="s">
        <v>67</v>
      </c>
      <c r="J719">
        <v>10</v>
      </c>
      <c r="K719">
        <f>INDEX([2]Ürün_Fiyatları!$A$2:$B$16,MATCH(SiparişlerTablosu[[#This Row],[Ürün]],[2]Ürün_Fiyatları!$B$1:$B$16,0),1)</f>
        <v>8740</v>
      </c>
      <c r="L719">
        <f>SiparişlerTablosu[[#This Row],[Adet]]*SiparişlerTablosu[[#This Row],[Birim Fyat]]</f>
        <v>87400</v>
      </c>
      <c r="M719" t="str">
        <f>IF(SiparişlerTablosu[[#This Row],[Toplam Tutar]]&gt;20000,"premium",IF(SiparişlerTablosu[[#This Row],[Toplam Tutar]]&gt;10000,"gold","silver"))</f>
        <v>premium</v>
      </c>
    </row>
    <row r="720" spans="1:13" x14ac:dyDescent="0.3">
      <c r="A720" s="1">
        <v>43948.479861111111</v>
      </c>
      <c r="B720" s="3">
        <v>43948</v>
      </c>
      <c r="C720" s="2">
        <v>0.47986111111111113</v>
      </c>
      <c r="D720" t="s">
        <v>14</v>
      </c>
      <c r="E720" t="s">
        <v>911</v>
      </c>
      <c r="F720" t="str">
        <f>VLOOKUP(SiparişlerTablosu[[#This Row],[İşlem Kodu]],'[1]kod-kargo'!$A:$B,2,)</f>
        <v>MNG</v>
      </c>
      <c r="G720" t="s">
        <v>1697</v>
      </c>
      <c r="H720" t="s">
        <v>1154</v>
      </c>
      <c r="I720" t="s">
        <v>9</v>
      </c>
      <c r="J720">
        <v>7</v>
      </c>
      <c r="K720">
        <f>INDEX([2]Ürün_Fiyatları!$A$2:$B$16,MATCH(SiparişlerTablosu[[#This Row],[Ürün]],[2]Ürün_Fiyatları!$B$1:$B$16,0),1)</f>
        <v>25</v>
      </c>
      <c r="L720">
        <f>SiparişlerTablosu[[#This Row],[Adet]]*SiparişlerTablosu[[#This Row],[Birim Fyat]]</f>
        <v>175</v>
      </c>
      <c r="M720" t="str">
        <f>IF(SiparişlerTablosu[[#This Row],[Toplam Tutar]]&gt;20000,"premium",IF(SiparişlerTablosu[[#This Row],[Toplam Tutar]]&gt;10000,"gold","silver"))</f>
        <v>silver</v>
      </c>
    </row>
    <row r="721" spans="1:13" x14ac:dyDescent="0.3">
      <c r="A721" s="1">
        <v>44111.746527777781</v>
      </c>
      <c r="B721" s="3">
        <v>44111</v>
      </c>
      <c r="C721" s="2">
        <v>0.74652777777777779</v>
      </c>
      <c r="D721" t="s">
        <v>14</v>
      </c>
      <c r="E721" t="s">
        <v>912</v>
      </c>
      <c r="F721" t="str">
        <f>VLOOKUP(SiparişlerTablosu[[#This Row],[İşlem Kodu]],'[1]kod-kargo'!$A:$B,2,)</f>
        <v>PTT Kargo</v>
      </c>
      <c r="G721" t="s">
        <v>1698</v>
      </c>
      <c r="H721" t="s">
        <v>44</v>
      </c>
      <c r="I721" t="s">
        <v>57</v>
      </c>
      <c r="J721">
        <v>7</v>
      </c>
      <c r="K721">
        <f>INDEX([2]Ürün_Fiyatları!$A$2:$B$16,MATCH(SiparişlerTablosu[[#This Row],[Ürün]],[2]Ürün_Fiyatları!$B$1:$B$16,0),1)</f>
        <v>645</v>
      </c>
      <c r="L721">
        <f>SiparişlerTablosu[[#This Row],[Adet]]*SiparişlerTablosu[[#This Row],[Birim Fyat]]</f>
        <v>4515</v>
      </c>
      <c r="M721" t="str">
        <f>IF(SiparişlerTablosu[[#This Row],[Toplam Tutar]]&gt;20000,"premium",IF(SiparişlerTablosu[[#This Row],[Toplam Tutar]]&gt;10000,"gold","silver"))</f>
        <v>silver</v>
      </c>
    </row>
    <row r="722" spans="1:13" x14ac:dyDescent="0.3">
      <c r="A722" s="1">
        <v>44038.718055555553</v>
      </c>
      <c r="B722" s="3">
        <v>44038</v>
      </c>
      <c r="C722" s="2">
        <v>0.71805555555555556</v>
      </c>
      <c r="D722" t="s">
        <v>10</v>
      </c>
      <c r="E722" t="s">
        <v>913</v>
      </c>
      <c r="F722" t="str">
        <f>VLOOKUP(SiparişlerTablosu[[#This Row],[İşlem Kodu]],'[1]kod-kargo'!$A:$B,2,)</f>
        <v>PTT Kargo</v>
      </c>
      <c r="G722" t="s">
        <v>1699</v>
      </c>
      <c r="H722" t="s">
        <v>12</v>
      </c>
      <c r="I722" t="s">
        <v>24</v>
      </c>
      <c r="J722">
        <v>6</v>
      </c>
      <c r="K722">
        <f>INDEX([2]Ürün_Fiyatları!$A$2:$B$16,MATCH(SiparişlerTablosu[[#This Row],[Ürün]],[2]Ürün_Fiyatları!$B$1:$B$16,0),1)</f>
        <v>950</v>
      </c>
      <c r="L722">
        <f>SiparişlerTablosu[[#This Row],[Adet]]*SiparişlerTablosu[[#This Row],[Birim Fyat]]</f>
        <v>5700</v>
      </c>
      <c r="M722" t="str">
        <f>IF(SiparişlerTablosu[[#This Row],[Toplam Tutar]]&gt;20000,"premium",IF(SiparişlerTablosu[[#This Row],[Toplam Tutar]]&gt;10000,"gold","silver"))</f>
        <v>silver</v>
      </c>
    </row>
    <row r="723" spans="1:13" x14ac:dyDescent="0.3">
      <c r="A723" s="1">
        <v>43888.87777777778</v>
      </c>
      <c r="B723" s="3">
        <v>43888</v>
      </c>
      <c r="C723" s="2">
        <v>0.87777777777777777</v>
      </c>
      <c r="D723" t="s">
        <v>10</v>
      </c>
      <c r="E723" t="s">
        <v>914</v>
      </c>
      <c r="F723" t="str">
        <f>VLOOKUP(SiparişlerTablosu[[#This Row],[İşlem Kodu]],'[1]kod-kargo'!$A:$B,2,)</f>
        <v>MNG</v>
      </c>
      <c r="G723" t="s">
        <v>1700</v>
      </c>
      <c r="H723" t="s">
        <v>42</v>
      </c>
      <c r="I723" t="s">
        <v>18</v>
      </c>
      <c r="J723">
        <v>9</v>
      </c>
      <c r="K723">
        <f>INDEX([2]Ürün_Fiyatları!$A$2:$B$16,MATCH(SiparişlerTablosu[[#This Row],[Ürün]],[2]Ürün_Fiyatları!$B$1:$B$16,0),1)</f>
        <v>75</v>
      </c>
      <c r="L723">
        <f>SiparişlerTablosu[[#This Row],[Adet]]*SiparişlerTablosu[[#This Row],[Birim Fyat]]</f>
        <v>675</v>
      </c>
      <c r="M723" t="str">
        <f>IF(SiparişlerTablosu[[#This Row],[Toplam Tutar]]&gt;20000,"premium",IF(SiparişlerTablosu[[#This Row],[Toplam Tutar]]&gt;10000,"gold","silver"))</f>
        <v>silver</v>
      </c>
    </row>
    <row r="724" spans="1:13" x14ac:dyDescent="0.3">
      <c r="A724" s="1">
        <v>43983.609027777777</v>
      </c>
      <c r="B724" s="3">
        <v>43983</v>
      </c>
      <c r="C724" s="2">
        <v>0.60902777777777783</v>
      </c>
      <c r="D724" t="s">
        <v>1156</v>
      </c>
      <c r="E724" t="s">
        <v>915</v>
      </c>
      <c r="F724" t="str">
        <f>VLOOKUP(SiparişlerTablosu[[#This Row],[İşlem Kodu]],'[1]kod-kargo'!$A:$B,2,)</f>
        <v>PTT Kargo</v>
      </c>
      <c r="G724" t="s">
        <v>1701</v>
      </c>
      <c r="H724" t="s">
        <v>44</v>
      </c>
      <c r="I724" t="s">
        <v>18</v>
      </c>
      <c r="J724">
        <v>7</v>
      </c>
      <c r="K724">
        <f>INDEX([2]Ürün_Fiyatları!$A$2:$B$16,MATCH(SiparişlerTablosu[[#This Row],[Ürün]],[2]Ürün_Fiyatları!$B$1:$B$16,0),1)</f>
        <v>75</v>
      </c>
      <c r="L724">
        <f>SiparişlerTablosu[[#This Row],[Adet]]*SiparişlerTablosu[[#This Row],[Birim Fyat]]</f>
        <v>525</v>
      </c>
      <c r="M724" t="str">
        <f>IF(SiparişlerTablosu[[#This Row],[Toplam Tutar]]&gt;20000,"premium",IF(SiparişlerTablosu[[#This Row],[Toplam Tutar]]&gt;10000,"gold","silver"))</f>
        <v>silver</v>
      </c>
    </row>
    <row r="725" spans="1:13" x14ac:dyDescent="0.3">
      <c r="A725" s="1">
        <v>43867.849305555559</v>
      </c>
      <c r="B725" s="3">
        <v>43867</v>
      </c>
      <c r="C725" s="2">
        <v>0.84930555555555554</v>
      </c>
      <c r="D725" t="s">
        <v>1156</v>
      </c>
      <c r="E725" t="s">
        <v>916</v>
      </c>
      <c r="F725" t="str">
        <f>VLOOKUP(SiparişlerTablosu[[#This Row],[İşlem Kodu]],'[1]kod-kargo'!$A:$B,2,)</f>
        <v>Yurtiçi</v>
      </c>
      <c r="G725" t="s">
        <v>1702</v>
      </c>
      <c r="H725" t="s">
        <v>12</v>
      </c>
      <c r="I725" t="s">
        <v>26</v>
      </c>
      <c r="J725">
        <v>3</v>
      </c>
      <c r="K725">
        <f>INDEX([2]Ürün_Fiyatları!$A$2:$B$16,MATCH(SiparişlerTablosu[[#This Row],[Ürün]],[2]Ürün_Fiyatları!$B$1:$B$16,0),1)</f>
        <v>2400</v>
      </c>
      <c r="L725">
        <f>SiparişlerTablosu[[#This Row],[Adet]]*SiparişlerTablosu[[#This Row],[Birim Fyat]]</f>
        <v>7200</v>
      </c>
      <c r="M725" t="str">
        <f>IF(SiparişlerTablosu[[#This Row],[Toplam Tutar]]&gt;20000,"premium",IF(SiparişlerTablosu[[#This Row],[Toplam Tutar]]&gt;10000,"gold","silver"))</f>
        <v>silver</v>
      </c>
    </row>
    <row r="726" spans="1:13" x14ac:dyDescent="0.3">
      <c r="A726" s="1">
        <v>43956.670138888891</v>
      </c>
      <c r="B726" s="3">
        <v>43956</v>
      </c>
      <c r="C726" s="2">
        <v>0.67013888888888884</v>
      </c>
      <c r="D726" t="s">
        <v>1156</v>
      </c>
      <c r="E726" t="s">
        <v>917</v>
      </c>
      <c r="F726" t="str">
        <f>VLOOKUP(SiparişlerTablosu[[#This Row],[İşlem Kodu]],'[1]kod-kargo'!$A:$B,2,)</f>
        <v>MNG</v>
      </c>
      <c r="G726" t="s">
        <v>918</v>
      </c>
      <c r="H726" t="s">
        <v>12</v>
      </c>
      <c r="I726" t="s">
        <v>13</v>
      </c>
      <c r="J726">
        <v>10</v>
      </c>
      <c r="K726">
        <f>INDEX([2]Ürün_Fiyatları!$A$2:$B$16,MATCH(SiparişlerTablosu[[#This Row],[Ürün]],[2]Ürün_Fiyatları!$B$1:$B$16,0),1)</f>
        <v>36</v>
      </c>
      <c r="L726">
        <f>SiparişlerTablosu[[#This Row],[Adet]]*SiparişlerTablosu[[#This Row],[Birim Fyat]]</f>
        <v>360</v>
      </c>
      <c r="M726" t="str">
        <f>IF(SiparişlerTablosu[[#This Row],[Toplam Tutar]]&gt;20000,"premium",IF(SiparişlerTablosu[[#This Row],[Toplam Tutar]]&gt;10000,"gold","silver"))</f>
        <v>silver</v>
      </c>
    </row>
    <row r="727" spans="1:13" x14ac:dyDescent="0.3">
      <c r="A727" s="1">
        <v>43902.467361111114</v>
      </c>
      <c r="B727" s="3">
        <v>43902</v>
      </c>
      <c r="C727" s="2">
        <v>0.46736111111111112</v>
      </c>
      <c r="D727" t="s">
        <v>1156</v>
      </c>
      <c r="E727" t="s">
        <v>919</v>
      </c>
      <c r="F727" t="str">
        <f>VLOOKUP(SiparişlerTablosu[[#This Row],[İşlem Kodu]],'[1]kod-kargo'!$A:$B,2,)</f>
        <v>PTT Kargo</v>
      </c>
      <c r="G727" t="s">
        <v>1703</v>
      </c>
      <c r="H727" t="s">
        <v>12</v>
      </c>
      <c r="I727" t="s">
        <v>45</v>
      </c>
      <c r="J727">
        <v>4</v>
      </c>
      <c r="K727">
        <f>INDEX([2]Ürün_Fiyatları!$A$2:$B$16,MATCH(SiparişlerTablosu[[#This Row],[Ürün]],[2]Ürün_Fiyatları!$B$1:$B$16,0),1)</f>
        <v>3650</v>
      </c>
      <c r="L727">
        <f>SiparişlerTablosu[[#This Row],[Adet]]*SiparişlerTablosu[[#This Row],[Birim Fyat]]</f>
        <v>14600</v>
      </c>
      <c r="M727" t="str">
        <f>IF(SiparişlerTablosu[[#This Row],[Toplam Tutar]]&gt;20000,"premium",IF(SiparişlerTablosu[[#This Row],[Toplam Tutar]]&gt;10000,"gold","silver"))</f>
        <v>gold</v>
      </c>
    </row>
    <row r="728" spans="1:13" x14ac:dyDescent="0.3">
      <c r="A728" s="1">
        <v>43963.51666666667</v>
      </c>
      <c r="B728" s="3">
        <v>43963</v>
      </c>
      <c r="C728" s="2">
        <v>0.51666666666666672</v>
      </c>
      <c r="D728" t="s">
        <v>1156</v>
      </c>
      <c r="E728" t="s">
        <v>920</v>
      </c>
      <c r="F728" t="str">
        <f>VLOOKUP(SiparişlerTablosu[[#This Row],[İşlem Kodu]],'[1]kod-kargo'!$A:$B,2,)</f>
        <v>MNG</v>
      </c>
      <c r="G728" t="s">
        <v>1704</v>
      </c>
      <c r="H728" t="s">
        <v>8</v>
      </c>
      <c r="I728" t="s">
        <v>13</v>
      </c>
      <c r="J728">
        <v>9</v>
      </c>
      <c r="K728">
        <f>INDEX([2]Ürün_Fiyatları!$A$2:$B$16,MATCH(SiparişlerTablosu[[#This Row],[Ürün]],[2]Ürün_Fiyatları!$B$1:$B$16,0),1)</f>
        <v>36</v>
      </c>
      <c r="L728">
        <f>SiparişlerTablosu[[#This Row],[Adet]]*SiparişlerTablosu[[#This Row],[Birim Fyat]]</f>
        <v>324</v>
      </c>
      <c r="M728" t="str">
        <f>IF(SiparişlerTablosu[[#This Row],[Toplam Tutar]]&gt;20000,"premium",IF(SiparişlerTablosu[[#This Row],[Toplam Tutar]]&gt;10000,"gold","silver"))</f>
        <v>silver</v>
      </c>
    </row>
    <row r="729" spans="1:13" x14ac:dyDescent="0.3">
      <c r="A729" s="1">
        <v>44019.59097222222</v>
      </c>
      <c r="B729" s="3">
        <v>44019</v>
      </c>
      <c r="C729" s="2">
        <v>0.59097222222222223</v>
      </c>
      <c r="D729" t="s">
        <v>1156</v>
      </c>
      <c r="E729" t="s">
        <v>921</v>
      </c>
      <c r="F729" t="str">
        <f>VLOOKUP(SiparişlerTablosu[[#This Row],[İşlem Kodu]],'[1]kod-kargo'!$A:$B,2,)</f>
        <v>PTT Kargo</v>
      </c>
      <c r="G729" t="s">
        <v>422</v>
      </c>
      <c r="H729" t="s">
        <v>17</v>
      </c>
      <c r="I729" t="s">
        <v>24</v>
      </c>
      <c r="J729">
        <v>7</v>
      </c>
      <c r="K729">
        <f>INDEX([2]Ürün_Fiyatları!$A$2:$B$16,MATCH(SiparişlerTablosu[[#This Row],[Ürün]],[2]Ürün_Fiyatları!$B$1:$B$16,0),1)</f>
        <v>950</v>
      </c>
      <c r="L729">
        <f>SiparişlerTablosu[[#This Row],[Adet]]*SiparişlerTablosu[[#This Row],[Birim Fyat]]</f>
        <v>6650</v>
      </c>
      <c r="M729" t="str">
        <f>IF(SiparişlerTablosu[[#This Row],[Toplam Tutar]]&gt;20000,"premium",IF(SiparişlerTablosu[[#This Row],[Toplam Tutar]]&gt;10000,"gold","silver"))</f>
        <v>silver</v>
      </c>
    </row>
    <row r="730" spans="1:13" x14ac:dyDescent="0.3">
      <c r="A730" s="1">
        <v>43896.740972222222</v>
      </c>
      <c r="B730" s="3">
        <v>43896</v>
      </c>
      <c r="C730" s="2">
        <v>0.74097222222222225</v>
      </c>
      <c r="D730" t="s">
        <v>1156</v>
      </c>
      <c r="E730" t="s">
        <v>922</v>
      </c>
      <c r="F730" t="str">
        <f>VLOOKUP(SiparişlerTablosu[[#This Row],[İşlem Kodu]],'[1]kod-kargo'!$A:$B,2,)</f>
        <v>PTT Kargo</v>
      </c>
      <c r="G730" t="s">
        <v>1705</v>
      </c>
      <c r="H730" t="s">
        <v>8</v>
      </c>
      <c r="I730" t="s">
        <v>36</v>
      </c>
      <c r="J730">
        <v>4</v>
      </c>
      <c r="K730">
        <f>INDEX([2]Ürün_Fiyatları!$A$2:$B$16,MATCH(SiparişlerTablosu[[#This Row],[Ürün]],[2]Ürün_Fiyatları!$B$1:$B$16,0),1)</f>
        <v>3520</v>
      </c>
      <c r="L730">
        <f>SiparişlerTablosu[[#This Row],[Adet]]*SiparişlerTablosu[[#This Row],[Birim Fyat]]</f>
        <v>14080</v>
      </c>
      <c r="M730" t="str">
        <f>IF(SiparişlerTablosu[[#This Row],[Toplam Tutar]]&gt;20000,"premium",IF(SiparişlerTablosu[[#This Row],[Toplam Tutar]]&gt;10000,"gold","silver"))</f>
        <v>gold</v>
      </c>
    </row>
    <row r="731" spans="1:13" x14ac:dyDescent="0.3">
      <c r="A731" s="1">
        <v>44187.544444444444</v>
      </c>
      <c r="B731" s="3">
        <v>44187</v>
      </c>
      <c r="C731" s="2">
        <v>0.5444444444444444</v>
      </c>
      <c r="D731" t="s">
        <v>1156</v>
      </c>
      <c r="E731" t="s">
        <v>923</v>
      </c>
      <c r="F731" t="str">
        <f>VLOOKUP(SiparişlerTablosu[[#This Row],[İşlem Kodu]],'[1]kod-kargo'!$A:$B,2,)</f>
        <v>PTT Kargo</v>
      </c>
      <c r="G731" t="s">
        <v>1706</v>
      </c>
      <c r="H731" t="s">
        <v>22</v>
      </c>
      <c r="I731" t="s">
        <v>47</v>
      </c>
      <c r="J731">
        <v>9</v>
      </c>
      <c r="K731">
        <f>INDEX([2]Ürün_Fiyatları!$A$2:$B$16,MATCH(SiparişlerTablosu[[#This Row],[Ürün]],[2]Ürün_Fiyatları!$B$1:$B$16,0),1)</f>
        <v>5600</v>
      </c>
      <c r="L731">
        <f>SiparişlerTablosu[[#This Row],[Adet]]*SiparişlerTablosu[[#This Row],[Birim Fyat]]</f>
        <v>50400</v>
      </c>
      <c r="M731" t="str">
        <f>IF(SiparişlerTablosu[[#This Row],[Toplam Tutar]]&gt;20000,"premium",IF(SiparişlerTablosu[[#This Row],[Toplam Tutar]]&gt;10000,"gold","silver"))</f>
        <v>premium</v>
      </c>
    </row>
    <row r="732" spans="1:13" x14ac:dyDescent="0.3">
      <c r="A732" s="1">
        <v>44125.916666666664</v>
      </c>
      <c r="B732" s="3">
        <v>44125</v>
      </c>
      <c r="C732" s="2">
        <v>0.91666666666666663</v>
      </c>
      <c r="D732" t="s">
        <v>1156</v>
      </c>
      <c r="E732" t="s">
        <v>924</v>
      </c>
      <c r="F732" t="str">
        <f>VLOOKUP(SiparişlerTablosu[[#This Row],[İşlem Kodu]],'[1]kod-kargo'!$A:$B,2,)</f>
        <v>PTT Kargo</v>
      </c>
      <c r="G732" t="s">
        <v>925</v>
      </c>
      <c r="H732" t="s">
        <v>22</v>
      </c>
      <c r="I732" t="s">
        <v>47</v>
      </c>
      <c r="J732">
        <v>8</v>
      </c>
      <c r="K732">
        <f>INDEX([2]Ürün_Fiyatları!$A$2:$B$16,MATCH(SiparişlerTablosu[[#This Row],[Ürün]],[2]Ürün_Fiyatları!$B$1:$B$16,0),1)</f>
        <v>5600</v>
      </c>
      <c r="L732">
        <f>SiparişlerTablosu[[#This Row],[Adet]]*SiparişlerTablosu[[#This Row],[Birim Fyat]]</f>
        <v>44800</v>
      </c>
      <c r="M732" t="str">
        <f>IF(SiparişlerTablosu[[#This Row],[Toplam Tutar]]&gt;20000,"premium",IF(SiparişlerTablosu[[#This Row],[Toplam Tutar]]&gt;10000,"gold","silver"))</f>
        <v>premium</v>
      </c>
    </row>
    <row r="733" spans="1:13" x14ac:dyDescent="0.3">
      <c r="A733" s="1">
        <v>44094.951388888891</v>
      </c>
      <c r="B733" s="3">
        <v>44094</v>
      </c>
      <c r="C733" s="2">
        <v>0.95138888888888884</v>
      </c>
      <c r="D733" t="s">
        <v>1156</v>
      </c>
      <c r="E733" t="s">
        <v>926</v>
      </c>
      <c r="F733" t="str">
        <f>VLOOKUP(SiparişlerTablosu[[#This Row],[İşlem Kodu]],'[1]kod-kargo'!$A:$B,2,)</f>
        <v>Yurtiçi</v>
      </c>
      <c r="G733" t="s">
        <v>1707</v>
      </c>
      <c r="H733" t="s">
        <v>1154</v>
      </c>
      <c r="I733" t="s">
        <v>20</v>
      </c>
      <c r="J733">
        <v>5</v>
      </c>
      <c r="K733">
        <f>INDEX([2]Ürün_Fiyatları!$A$2:$B$16,MATCH(SiparişlerTablosu[[#This Row],[Ürün]],[2]Ürün_Fiyatları!$B$1:$B$16,0),1)</f>
        <v>850</v>
      </c>
      <c r="L733">
        <f>SiparişlerTablosu[[#This Row],[Adet]]*SiparişlerTablosu[[#This Row],[Birim Fyat]]</f>
        <v>4250</v>
      </c>
      <c r="M733" t="str">
        <f>IF(SiparişlerTablosu[[#This Row],[Toplam Tutar]]&gt;20000,"premium",IF(SiparişlerTablosu[[#This Row],[Toplam Tutar]]&gt;10000,"gold","silver"))</f>
        <v>silver</v>
      </c>
    </row>
    <row r="734" spans="1:13" x14ac:dyDescent="0.3">
      <c r="A734" s="1">
        <v>43871.815972222219</v>
      </c>
      <c r="B734" s="3">
        <v>43871</v>
      </c>
      <c r="C734" s="2">
        <v>0.81597222222222221</v>
      </c>
      <c r="D734" t="s">
        <v>172</v>
      </c>
      <c r="E734" t="s">
        <v>927</v>
      </c>
      <c r="F734" t="str">
        <f>VLOOKUP(SiparişlerTablosu[[#This Row],[İşlem Kodu]],'[1]kod-kargo'!$A:$B,2,)</f>
        <v>PTT Kargo</v>
      </c>
      <c r="G734" t="s">
        <v>1708</v>
      </c>
      <c r="H734" t="s">
        <v>38</v>
      </c>
      <c r="I734" t="s">
        <v>36</v>
      </c>
      <c r="J734">
        <v>5</v>
      </c>
      <c r="K734">
        <f>INDEX([2]Ürün_Fiyatları!$A$2:$B$16,MATCH(SiparişlerTablosu[[#This Row],[Ürün]],[2]Ürün_Fiyatları!$B$1:$B$16,0),1)</f>
        <v>3520</v>
      </c>
      <c r="L734">
        <f>SiparişlerTablosu[[#This Row],[Adet]]*SiparişlerTablosu[[#This Row],[Birim Fyat]]</f>
        <v>17600</v>
      </c>
      <c r="M734" t="str">
        <f>IF(SiparişlerTablosu[[#This Row],[Toplam Tutar]]&gt;20000,"premium",IF(SiparişlerTablosu[[#This Row],[Toplam Tutar]]&gt;10000,"gold","silver"))</f>
        <v>gold</v>
      </c>
    </row>
    <row r="735" spans="1:13" x14ac:dyDescent="0.3">
      <c r="A735" s="1">
        <v>44038.655555555553</v>
      </c>
      <c r="B735" s="3">
        <v>44038</v>
      </c>
      <c r="C735" s="2">
        <v>0.65555555555555556</v>
      </c>
      <c r="D735" t="s">
        <v>1156</v>
      </c>
      <c r="E735" t="s">
        <v>928</v>
      </c>
      <c r="F735" t="str">
        <f>VLOOKUP(SiparişlerTablosu[[#This Row],[İşlem Kodu]],'[1]kod-kargo'!$A:$B,2,)</f>
        <v>Yurtiçi</v>
      </c>
      <c r="G735" t="s">
        <v>1709</v>
      </c>
      <c r="H735" t="s">
        <v>17</v>
      </c>
      <c r="I735" t="s">
        <v>39</v>
      </c>
      <c r="J735">
        <v>8</v>
      </c>
      <c r="K735">
        <f>INDEX([2]Ürün_Fiyatları!$A$2:$B$16,MATCH(SiparişlerTablosu[[#This Row],[Ürün]],[2]Ürün_Fiyatları!$B$1:$B$16,0),1)</f>
        <v>230</v>
      </c>
      <c r="L735">
        <f>SiparişlerTablosu[[#This Row],[Adet]]*SiparişlerTablosu[[#This Row],[Birim Fyat]]</f>
        <v>1840</v>
      </c>
      <c r="M735" t="str">
        <f>IF(SiparişlerTablosu[[#This Row],[Toplam Tutar]]&gt;20000,"premium",IF(SiparişlerTablosu[[#This Row],[Toplam Tutar]]&gt;10000,"gold","silver"))</f>
        <v>silver</v>
      </c>
    </row>
    <row r="736" spans="1:13" x14ac:dyDescent="0.3">
      <c r="A736" s="1">
        <v>43953.543055555558</v>
      </c>
      <c r="B736" s="3">
        <v>43953</v>
      </c>
      <c r="C736" s="2">
        <v>0.54305555555555551</v>
      </c>
      <c r="D736" t="s">
        <v>1156</v>
      </c>
      <c r="E736" t="s">
        <v>929</v>
      </c>
      <c r="F736" t="str">
        <f>VLOOKUP(SiparişlerTablosu[[#This Row],[İşlem Kodu]],'[1]kod-kargo'!$A:$B,2,)</f>
        <v>MNG</v>
      </c>
      <c r="G736" t="s">
        <v>1710</v>
      </c>
      <c r="H736" t="s">
        <v>44</v>
      </c>
      <c r="I736" t="s">
        <v>9</v>
      </c>
      <c r="J736">
        <v>3</v>
      </c>
      <c r="K736">
        <f>INDEX([2]Ürün_Fiyatları!$A$2:$B$16,MATCH(SiparişlerTablosu[[#This Row],[Ürün]],[2]Ürün_Fiyatları!$B$1:$B$16,0),1)</f>
        <v>25</v>
      </c>
      <c r="L736">
        <f>SiparişlerTablosu[[#This Row],[Adet]]*SiparişlerTablosu[[#This Row],[Birim Fyat]]</f>
        <v>75</v>
      </c>
      <c r="M736" t="str">
        <f>IF(SiparişlerTablosu[[#This Row],[Toplam Tutar]]&gt;20000,"premium",IF(SiparişlerTablosu[[#This Row],[Toplam Tutar]]&gt;10000,"gold","silver"))</f>
        <v>silver</v>
      </c>
    </row>
    <row r="737" spans="1:13" x14ac:dyDescent="0.3">
      <c r="A737" s="1">
        <v>43923.625</v>
      </c>
      <c r="B737" s="3">
        <v>43923</v>
      </c>
      <c r="C737" s="2">
        <v>0.625</v>
      </c>
      <c r="D737" t="s">
        <v>14</v>
      </c>
      <c r="E737" t="s">
        <v>930</v>
      </c>
      <c r="F737" t="str">
        <f>VLOOKUP(SiparişlerTablosu[[#This Row],[İşlem Kodu]],'[1]kod-kargo'!$A:$B,2,)</f>
        <v>MNG</v>
      </c>
      <c r="G737" t="s">
        <v>1711</v>
      </c>
      <c r="H737" t="s">
        <v>42</v>
      </c>
      <c r="I737" t="s">
        <v>24</v>
      </c>
      <c r="J737">
        <v>8</v>
      </c>
      <c r="K737">
        <f>INDEX([2]Ürün_Fiyatları!$A$2:$B$16,MATCH(SiparişlerTablosu[[#This Row],[Ürün]],[2]Ürün_Fiyatları!$B$1:$B$16,0),1)</f>
        <v>950</v>
      </c>
      <c r="L737">
        <f>SiparişlerTablosu[[#This Row],[Adet]]*SiparişlerTablosu[[#This Row],[Birim Fyat]]</f>
        <v>7600</v>
      </c>
      <c r="M737" t="str">
        <f>IF(SiparişlerTablosu[[#This Row],[Toplam Tutar]]&gt;20000,"premium",IF(SiparişlerTablosu[[#This Row],[Toplam Tutar]]&gt;10000,"gold","silver"))</f>
        <v>silver</v>
      </c>
    </row>
    <row r="738" spans="1:13" x14ac:dyDescent="0.3">
      <c r="A738" s="1">
        <v>44101.754861111112</v>
      </c>
      <c r="B738" s="3">
        <v>44101</v>
      </c>
      <c r="C738" s="2">
        <v>0.75486111111111109</v>
      </c>
      <c r="D738" t="s">
        <v>1156</v>
      </c>
      <c r="E738" t="s">
        <v>931</v>
      </c>
      <c r="F738" t="str">
        <f>VLOOKUP(SiparişlerTablosu[[#This Row],[İşlem Kodu]],'[1]kod-kargo'!$A:$B,2,)</f>
        <v>MNG</v>
      </c>
      <c r="G738" t="s">
        <v>932</v>
      </c>
      <c r="H738" t="s">
        <v>22</v>
      </c>
      <c r="I738" t="s">
        <v>57</v>
      </c>
      <c r="J738">
        <v>4</v>
      </c>
      <c r="K738">
        <f>INDEX([2]Ürün_Fiyatları!$A$2:$B$16,MATCH(SiparişlerTablosu[[#This Row],[Ürün]],[2]Ürün_Fiyatları!$B$1:$B$16,0),1)</f>
        <v>645</v>
      </c>
      <c r="L738">
        <f>SiparişlerTablosu[[#This Row],[Adet]]*SiparişlerTablosu[[#This Row],[Birim Fyat]]</f>
        <v>2580</v>
      </c>
      <c r="M738" t="str">
        <f>IF(SiparişlerTablosu[[#This Row],[Toplam Tutar]]&gt;20000,"premium",IF(SiparişlerTablosu[[#This Row],[Toplam Tutar]]&gt;10000,"gold","silver"))</f>
        <v>silver</v>
      </c>
    </row>
    <row r="739" spans="1:13" x14ac:dyDescent="0.3">
      <c r="A739" s="1">
        <v>44098.740277777775</v>
      </c>
      <c r="B739" s="3">
        <v>44098</v>
      </c>
      <c r="C739" s="2">
        <v>0.7402777777777777</v>
      </c>
      <c r="D739" t="s">
        <v>14</v>
      </c>
      <c r="E739" t="s">
        <v>933</v>
      </c>
      <c r="F739" t="str">
        <f>VLOOKUP(SiparişlerTablosu[[#This Row],[İşlem Kodu]],'[1]kod-kargo'!$A:$B,2,)</f>
        <v>MNG</v>
      </c>
      <c r="G739" t="s">
        <v>1712</v>
      </c>
      <c r="H739" t="s">
        <v>42</v>
      </c>
      <c r="I739" t="s">
        <v>9</v>
      </c>
      <c r="J739">
        <v>6</v>
      </c>
      <c r="K739">
        <f>INDEX([2]Ürün_Fiyatları!$A$2:$B$16,MATCH(SiparişlerTablosu[[#This Row],[Ürün]],[2]Ürün_Fiyatları!$B$1:$B$16,0),1)</f>
        <v>25</v>
      </c>
      <c r="L739">
        <f>SiparişlerTablosu[[#This Row],[Adet]]*SiparişlerTablosu[[#This Row],[Birim Fyat]]</f>
        <v>150</v>
      </c>
      <c r="M739" t="str">
        <f>IF(SiparişlerTablosu[[#This Row],[Toplam Tutar]]&gt;20000,"premium",IF(SiparişlerTablosu[[#This Row],[Toplam Tutar]]&gt;10000,"gold","silver"))</f>
        <v>silver</v>
      </c>
    </row>
    <row r="740" spans="1:13" x14ac:dyDescent="0.3">
      <c r="A740" s="1">
        <v>43915.497916666667</v>
      </c>
      <c r="B740" s="3">
        <v>43915</v>
      </c>
      <c r="C740" s="2">
        <v>0.49791666666666662</v>
      </c>
      <c r="D740" t="s">
        <v>1156</v>
      </c>
      <c r="E740" t="s">
        <v>934</v>
      </c>
      <c r="F740" t="str">
        <f>VLOOKUP(SiparişlerTablosu[[#This Row],[İşlem Kodu]],'[1]kod-kargo'!$A:$B,2,)</f>
        <v>Yurtiçi</v>
      </c>
      <c r="G740" t="s">
        <v>1713</v>
      </c>
      <c r="H740" t="s">
        <v>38</v>
      </c>
      <c r="I740" t="s">
        <v>39</v>
      </c>
      <c r="J740">
        <v>4</v>
      </c>
      <c r="K740">
        <f>INDEX([2]Ürün_Fiyatları!$A$2:$B$16,MATCH(SiparişlerTablosu[[#This Row],[Ürün]],[2]Ürün_Fiyatları!$B$1:$B$16,0),1)</f>
        <v>230</v>
      </c>
      <c r="L740">
        <f>SiparişlerTablosu[[#This Row],[Adet]]*SiparişlerTablosu[[#This Row],[Birim Fyat]]</f>
        <v>920</v>
      </c>
      <c r="M740" t="str">
        <f>IF(SiparişlerTablosu[[#This Row],[Toplam Tutar]]&gt;20000,"premium",IF(SiparişlerTablosu[[#This Row],[Toplam Tutar]]&gt;10000,"gold","silver"))</f>
        <v>silver</v>
      </c>
    </row>
    <row r="741" spans="1:13" x14ac:dyDescent="0.3">
      <c r="A741" s="1">
        <v>43868.652777777781</v>
      </c>
      <c r="B741" s="3">
        <v>43868</v>
      </c>
      <c r="C741" s="2">
        <v>0.65277777777777779</v>
      </c>
      <c r="D741" t="s">
        <v>14</v>
      </c>
      <c r="E741" t="s">
        <v>935</v>
      </c>
      <c r="F741" t="str">
        <f>VLOOKUP(SiparişlerTablosu[[#This Row],[İşlem Kodu]],'[1]kod-kargo'!$A:$B,2,)</f>
        <v>PTT Kargo</v>
      </c>
      <c r="G741" t="s">
        <v>1714</v>
      </c>
      <c r="H741" t="s">
        <v>44</v>
      </c>
      <c r="I741" t="s">
        <v>39</v>
      </c>
      <c r="J741">
        <v>7</v>
      </c>
      <c r="K741">
        <f>INDEX([2]Ürün_Fiyatları!$A$2:$B$16,MATCH(SiparişlerTablosu[[#This Row],[Ürün]],[2]Ürün_Fiyatları!$B$1:$B$16,0),1)</f>
        <v>230</v>
      </c>
      <c r="L741">
        <f>SiparişlerTablosu[[#This Row],[Adet]]*SiparişlerTablosu[[#This Row],[Birim Fyat]]</f>
        <v>1610</v>
      </c>
      <c r="M741" t="str">
        <f>IF(SiparişlerTablosu[[#This Row],[Toplam Tutar]]&gt;20000,"premium",IF(SiparişlerTablosu[[#This Row],[Toplam Tutar]]&gt;10000,"gold","silver"))</f>
        <v>silver</v>
      </c>
    </row>
    <row r="742" spans="1:13" x14ac:dyDescent="0.3">
      <c r="A742" s="1">
        <v>44095.657638888886</v>
      </c>
      <c r="B742" s="3">
        <v>44095</v>
      </c>
      <c r="C742" s="2">
        <v>0.65763888888888888</v>
      </c>
      <c r="D742" t="s">
        <v>1156</v>
      </c>
      <c r="E742" t="s">
        <v>936</v>
      </c>
      <c r="F742" t="str">
        <f>VLOOKUP(SiparişlerTablosu[[#This Row],[İşlem Kodu]],'[1]kod-kargo'!$A:$B,2,)</f>
        <v>Yurtiçi</v>
      </c>
      <c r="G742" t="s">
        <v>1715</v>
      </c>
      <c r="H742" t="s">
        <v>38</v>
      </c>
      <c r="I742" t="s">
        <v>9</v>
      </c>
      <c r="J742">
        <v>10</v>
      </c>
      <c r="K742">
        <f>INDEX([2]Ürün_Fiyatları!$A$2:$B$16,MATCH(SiparişlerTablosu[[#This Row],[Ürün]],[2]Ürün_Fiyatları!$B$1:$B$16,0),1)</f>
        <v>25</v>
      </c>
      <c r="L742">
        <f>SiparişlerTablosu[[#This Row],[Adet]]*SiparişlerTablosu[[#This Row],[Birim Fyat]]</f>
        <v>250</v>
      </c>
      <c r="M742" t="str">
        <f>IF(SiparişlerTablosu[[#This Row],[Toplam Tutar]]&gt;20000,"premium",IF(SiparişlerTablosu[[#This Row],[Toplam Tutar]]&gt;10000,"gold","silver"))</f>
        <v>silver</v>
      </c>
    </row>
    <row r="743" spans="1:13" x14ac:dyDescent="0.3">
      <c r="A743" s="1">
        <v>43876.579861111109</v>
      </c>
      <c r="B743" s="3">
        <v>43876</v>
      </c>
      <c r="C743" s="2">
        <v>0.57986111111111105</v>
      </c>
      <c r="D743" t="s">
        <v>1156</v>
      </c>
      <c r="E743" t="s">
        <v>937</v>
      </c>
      <c r="F743" t="str">
        <f>VLOOKUP(SiparişlerTablosu[[#This Row],[İşlem Kodu]],'[1]kod-kargo'!$A:$B,2,)</f>
        <v>Yurtiçi</v>
      </c>
      <c r="G743" t="s">
        <v>1716</v>
      </c>
      <c r="H743" t="s">
        <v>44</v>
      </c>
      <c r="I743" t="s">
        <v>26</v>
      </c>
      <c r="J743">
        <v>6</v>
      </c>
      <c r="K743">
        <f>INDEX([2]Ürün_Fiyatları!$A$2:$B$16,MATCH(SiparişlerTablosu[[#This Row],[Ürün]],[2]Ürün_Fiyatları!$B$1:$B$16,0),1)</f>
        <v>2400</v>
      </c>
      <c r="L743">
        <f>SiparişlerTablosu[[#This Row],[Adet]]*SiparişlerTablosu[[#This Row],[Birim Fyat]]</f>
        <v>14400</v>
      </c>
      <c r="M743" t="str">
        <f>IF(SiparişlerTablosu[[#This Row],[Toplam Tutar]]&gt;20000,"premium",IF(SiparişlerTablosu[[#This Row],[Toplam Tutar]]&gt;10000,"gold","silver"))</f>
        <v>gold</v>
      </c>
    </row>
    <row r="744" spans="1:13" x14ac:dyDescent="0.3">
      <c r="A744" s="1">
        <v>44084.884722222225</v>
      </c>
      <c r="B744" s="3">
        <v>44084</v>
      </c>
      <c r="C744" s="2">
        <v>0.8847222222222223</v>
      </c>
      <c r="D744" t="s">
        <v>1156</v>
      </c>
      <c r="E744" t="s">
        <v>938</v>
      </c>
      <c r="F744" t="str">
        <f>VLOOKUP(SiparişlerTablosu[[#This Row],[İşlem Kodu]],'[1]kod-kargo'!$A:$B,2,)</f>
        <v>PTT Kargo</v>
      </c>
      <c r="G744" t="s">
        <v>939</v>
      </c>
      <c r="H744" t="s">
        <v>12</v>
      </c>
      <c r="I744" t="s">
        <v>39</v>
      </c>
      <c r="J744">
        <v>10</v>
      </c>
      <c r="K744">
        <f>INDEX([2]Ürün_Fiyatları!$A$2:$B$16,MATCH(SiparişlerTablosu[[#This Row],[Ürün]],[2]Ürün_Fiyatları!$B$1:$B$16,0),1)</f>
        <v>230</v>
      </c>
      <c r="L744">
        <f>SiparişlerTablosu[[#This Row],[Adet]]*SiparişlerTablosu[[#This Row],[Birim Fyat]]</f>
        <v>2300</v>
      </c>
      <c r="M744" t="str">
        <f>IF(SiparişlerTablosu[[#This Row],[Toplam Tutar]]&gt;20000,"premium",IF(SiparişlerTablosu[[#This Row],[Toplam Tutar]]&gt;10000,"gold","silver"))</f>
        <v>silver</v>
      </c>
    </row>
    <row r="745" spans="1:13" x14ac:dyDescent="0.3">
      <c r="A745" s="1">
        <v>44187.832638888889</v>
      </c>
      <c r="B745" s="3">
        <v>44187</v>
      </c>
      <c r="C745" s="2">
        <v>0.83263888888888893</v>
      </c>
      <c r="D745" t="s">
        <v>1156</v>
      </c>
      <c r="E745" t="s">
        <v>940</v>
      </c>
      <c r="F745" t="str">
        <f>VLOOKUP(SiparişlerTablosu[[#This Row],[İşlem Kodu]],'[1]kod-kargo'!$A:$B,2,)</f>
        <v>Yurtiçi</v>
      </c>
      <c r="G745" t="s">
        <v>941</v>
      </c>
      <c r="H745" t="s">
        <v>22</v>
      </c>
      <c r="I745" t="s">
        <v>13</v>
      </c>
      <c r="J745">
        <v>7</v>
      </c>
      <c r="K745">
        <f>INDEX([2]Ürün_Fiyatları!$A$2:$B$16,MATCH(SiparişlerTablosu[[#This Row],[Ürün]],[2]Ürün_Fiyatları!$B$1:$B$16,0),1)</f>
        <v>36</v>
      </c>
      <c r="L745">
        <f>SiparişlerTablosu[[#This Row],[Adet]]*SiparişlerTablosu[[#This Row],[Birim Fyat]]</f>
        <v>252</v>
      </c>
      <c r="M745" t="str">
        <f>IF(SiparişlerTablosu[[#This Row],[Toplam Tutar]]&gt;20000,"premium",IF(SiparişlerTablosu[[#This Row],[Toplam Tutar]]&gt;10000,"gold","silver"))</f>
        <v>silver</v>
      </c>
    </row>
    <row r="746" spans="1:13" x14ac:dyDescent="0.3">
      <c r="A746" s="1">
        <v>44026.459722222222</v>
      </c>
      <c r="B746" s="3">
        <v>44026</v>
      </c>
      <c r="C746" s="2">
        <v>0.4597222222222222</v>
      </c>
      <c r="D746" t="s">
        <v>1156</v>
      </c>
      <c r="E746" t="s">
        <v>942</v>
      </c>
      <c r="F746" t="str">
        <f>VLOOKUP(SiparişlerTablosu[[#This Row],[İşlem Kodu]],'[1]kod-kargo'!$A:$B,2,)</f>
        <v>MNG</v>
      </c>
      <c r="G746" t="s">
        <v>1717</v>
      </c>
      <c r="H746" t="s">
        <v>12</v>
      </c>
      <c r="I746" t="s">
        <v>67</v>
      </c>
      <c r="J746">
        <v>6</v>
      </c>
      <c r="K746">
        <f>INDEX([2]Ürün_Fiyatları!$A$2:$B$16,MATCH(SiparişlerTablosu[[#This Row],[Ürün]],[2]Ürün_Fiyatları!$B$1:$B$16,0),1)</f>
        <v>8740</v>
      </c>
      <c r="L746">
        <f>SiparişlerTablosu[[#This Row],[Adet]]*SiparişlerTablosu[[#This Row],[Birim Fyat]]</f>
        <v>52440</v>
      </c>
      <c r="M746" t="str">
        <f>IF(SiparişlerTablosu[[#This Row],[Toplam Tutar]]&gt;20000,"premium",IF(SiparişlerTablosu[[#This Row],[Toplam Tutar]]&gt;10000,"gold","silver"))</f>
        <v>premium</v>
      </c>
    </row>
    <row r="747" spans="1:13" x14ac:dyDescent="0.3">
      <c r="A747" s="1">
        <v>43997.429166666669</v>
      </c>
      <c r="B747" s="3">
        <v>43997</v>
      </c>
      <c r="C747" s="2">
        <v>0.4291666666666667</v>
      </c>
      <c r="D747" t="s">
        <v>1156</v>
      </c>
      <c r="E747" t="s">
        <v>943</v>
      </c>
      <c r="F747" t="str">
        <f>VLOOKUP(SiparişlerTablosu[[#This Row],[İşlem Kodu]],'[1]kod-kargo'!$A:$B,2,)</f>
        <v>Yurtiçi</v>
      </c>
      <c r="G747" t="s">
        <v>1718</v>
      </c>
      <c r="H747" t="s">
        <v>17</v>
      </c>
      <c r="I747" t="s">
        <v>36</v>
      </c>
      <c r="J747">
        <v>7</v>
      </c>
      <c r="K747">
        <f>INDEX([2]Ürün_Fiyatları!$A$2:$B$16,MATCH(SiparişlerTablosu[[#This Row],[Ürün]],[2]Ürün_Fiyatları!$B$1:$B$16,0),1)</f>
        <v>3520</v>
      </c>
      <c r="L747">
        <f>SiparişlerTablosu[[#This Row],[Adet]]*SiparişlerTablosu[[#This Row],[Birim Fyat]]</f>
        <v>24640</v>
      </c>
      <c r="M747" t="str">
        <f>IF(SiparişlerTablosu[[#This Row],[Toplam Tutar]]&gt;20000,"premium",IF(SiparişlerTablosu[[#This Row],[Toplam Tutar]]&gt;10000,"gold","silver"))</f>
        <v>premium</v>
      </c>
    </row>
    <row r="748" spans="1:13" x14ac:dyDescent="0.3">
      <c r="A748" s="1">
        <v>43878.893055555556</v>
      </c>
      <c r="B748" s="3">
        <v>43878</v>
      </c>
      <c r="C748" s="2">
        <v>0.8930555555555556</v>
      </c>
      <c r="D748" t="s">
        <v>10</v>
      </c>
      <c r="E748" t="s">
        <v>944</v>
      </c>
      <c r="F748" t="str">
        <f>VLOOKUP(SiparişlerTablosu[[#This Row],[İşlem Kodu]],'[1]kod-kargo'!$A:$B,2,)</f>
        <v>MNG</v>
      </c>
      <c r="G748" t="s">
        <v>1719</v>
      </c>
      <c r="H748" t="s">
        <v>38</v>
      </c>
      <c r="I748" t="s">
        <v>47</v>
      </c>
      <c r="J748">
        <v>6</v>
      </c>
      <c r="K748">
        <f>INDEX([2]Ürün_Fiyatları!$A$2:$B$16,MATCH(SiparişlerTablosu[[#This Row],[Ürün]],[2]Ürün_Fiyatları!$B$1:$B$16,0),1)</f>
        <v>5600</v>
      </c>
      <c r="L748">
        <f>SiparişlerTablosu[[#This Row],[Adet]]*SiparişlerTablosu[[#This Row],[Birim Fyat]]</f>
        <v>33600</v>
      </c>
      <c r="M748" t="str">
        <f>IF(SiparişlerTablosu[[#This Row],[Toplam Tutar]]&gt;20000,"premium",IF(SiparişlerTablosu[[#This Row],[Toplam Tutar]]&gt;10000,"gold","silver"))</f>
        <v>premium</v>
      </c>
    </row>
    <row r="749" spans="1:13" x14ac:dyDescent="0.3">
      <c r="A749" s="1">
        <v>43849.53402777778</v>
      </c>
      <c r="B749" s="3">
        <v>43849</v>
      </c>
      <c r="C749" s="2">
        <v>0.53402777777777777</v>
      </c>
      <c r="D749" t="s">
        <v>14</v>
      </c>
      <c r="E749" t="s">
        <v>945</v>
      </c>
      <c r="F749" t="str">
        <f>VLOOKUP(SiparişlerTablosu[[#This Row],[İşlem Kodu]],'[1]kod-kargo'!$A:$B,2,)</f>
        <v>PTT Kargo</v>
      </c>
      <c r="G749" t="s">
        <v>149</v>
      </c>
      <c r="H749" t="s">
        <v>38</v>
      </c>
      <c r="I749" t="s">
        <v>20</v>
      </c>
      <c r="J749">
        <v>3</v>
      </c>
      <c r="K749">
        <f>INDEX([2]Ürün_Fiyatları!$A$2:$B$16,MATCH(SiparişlerTablosu[[#This Row],[Ürün]],[2]Ürün_Fiyatları!$B$1:$B$16,0),1)</f>
        <v>850</v>
      </c>
      <c r="L749">
        <f>SiparişlerTablosu[[#This Row],[Adet]]*SiparişlerTablosu[[#This Row],[Birim Fyat]]</f>
        <v>2550</v>
      </c>
      <c r="M749" t="str">
        <f>IF(SiparişlerTablosu[[#This Row],[Toplam Tutar]]&gt;20000,"premium",IF(SiparişlerTablosu[[#This Row],[Toplam Tutar]]&gt;10000,"gold","silver"))</f>
        <v>silver</v>
      </c>
    </row>
    <row r="750" spans="1:13" x14ac:dyDescent="0.3">
      <c r="A750" s="1">
        <v>44122.388194444444</v>
      </c>
      <c r="B750" s="3">
        <v>44122</v>
      </c>
      <c r="C750" s="2">
        <v>0.38819444444444445</v>
      </c>
      <c r="D750" t="s">
        <v>10</v>
      </c>
      <c r="E750" t="s">
        <v>946</v>
      </c>
      <c r="F750" t="str">
        <f>VLOOKUP(SiparişlerTablosu[[#This Row],[İşlem Kodu]],'[1]kod-kargo'!$A:$B,2,)</f>
        <v>MNG</v>
      </c>
      <c r="G750" t="s">
        <v>1720</v>
      </c>
      <c r="H750" t="s">
        <v>44</v>
      </c>
      <c r="I750" t="s">
        <v>18</v>
      </c>
      <c r="J750">
        <v>9</v>
      </c>
      <c r="K750">
        <f>INDEX([2]Ürün_Fiyatları!$A$2:$B$16,MATCH(SiparişlerTablosu[[#This Row],[Ürün]],[2]Ürün_Fiyatları!$B$1:$B$16,0),1)</f>
        <v>75</v>
      </c>
      <c r="L750">
        <f>SiparişlerTablosu[[#This Row],[Adet]]*SiparişlerTablosu[[#This Row],[Birim Fyat]]</f>
        <v>675</v>
      </c>
      <c r="M750" t="str">
        <f>IF(SiparişlerTablosu[[#This Row],[Toplam Tutar]]&gt;20000,"premium",IF(SiparişlerTablosu[[#This Row],[Toplam Tutar]]&gt;10000,"gold","silver"))</f>
        <v>silver</v>
      </c>
    </row>
    <row r="751" spans="1:13" x14ac:dyDescent="0.3">
      <c r="A751" s="1">
        <v>44145.679861111108</v>
      </c>
      <c r="B751" s="3">
        <v>44145</v>
      </c>
      <c r="C751" s="2">
        <v>0.67986111111111114</v>
      </c>
      <c r="D751" t="s">
        <v>1156</v>
      </c>
      <c r="E751" t="s">
        <v>947</v>
      </c>
      <c r="F751" t="str">
        <f>VLOOKUP(SiparişlerTablosu[[#This Row],[İşlem Kodu]],'[1]kod-kargo'!$A:$B,2,)</f>
        <v>PTT Kargo</v>
      </c>
      <c r="G751" t="s">
        <v>1721</v>
      </c>
      <c r="H751" t="s">
        <v>44</v>
      </c>
      <c r="I751" t="s">
        <v>57</v>
      </c>
      <c r="J751">
        <v>4</v>
      </c>
      <c r="K751">
        <f>INDEX([2]Ürün_Fiyatları!$A$2:$B$16,MATCH(SiparişlerTablosu[[#This Row],[Ürün]],[2]Ürün_Fiyatları!$B$1:$B$16,0),1)</f>
        <v>645</v>
      </c>
      <c r="L751">
        <f>SiparişlerTablosu[[#This Row],[Adet]]*SiparişlerTablosu[[#This Row],[Birim Fyat]]</f>
        <v>2580</v>
      </c>
      <c r="M751" t="str">
        <f>IF(SiparişlerTablosu[[#This Row],[Toplam Tutar]]&gt;20000,"premium",IF(SiparişlerTablosu[[#This Row],[Toplam Tutar]]&gt;10000,"gold","silver"))</f>
        <v>silver</v>
      </c>
    </row>
    <row r="752" spans="1:13" x14ac:dyDescent="0.3">
      <c r="A752" s="1">
        <v>44175.627083333333</v>
      </c>
      <c r="B752" s="3">
        <v>44175</v>
      </c>
      <c r="C752" s="2">
        <v>0.62708333333333333</v>
      </c>
      <c r="D752" t="s">
        <v>1156</v>
      </c>
      <c r="E752" t="s">
        <v>948</v>
      </c>
      <c r="F752" t="str">
        <f>VLOOKUP(SiparişlerTablosu[[#This Row],[İşlem Kodu]],'[1]kod-kargo'!$A:$B,2,)</f>
        <v>PTT Kargo</v>
      </c>
      <c r="G752" t="s">
        <v>1722</v>
      </c>
      <c r="H752" t="s">
        <v>17</v>
      </c>
      <c r="I752" t="s">
        <v>39</v>
      </c>
      <c r="J752">
        <v>9</v>
      </c>
      <c r="K752">
        <f>INDEX([2]Ürün_Fiyatları!$A$2:$B$16,MATCH(SiparişlerTablosu[[#This Row],[Ürün]],[2]Ürün_Fiyatları!$B$1:$B$16,0),1)</f>
        <v>230</v>
      </c>
      <c r="L752">
        <f>SiparişlerTablosu[[#This Row],[Adet]]*SiparişlerTablosu[[#This Row],[Birim Fyat]]</f>
        <v>2070</v>
      </c>
      <c r="M752" t="str">
        <f>IF(SiparişlerTablosu[[#This Row],[Toplam Tutar]]&gt;20000,"premium",IF(SiparişlerTablosu[[#This Row],[Toplam Tutar]]&gt;10000,"gold","silver"))</f>
        <v>silver</v>
      </c>
    </row>
    <row r="753" spans="1:13" x14ac:dyDescent="0.3">
      <c r="A753" s="1">
        <v>43904.44027777778</v>
      </c>
      <c r="B753" s="3">
        <v>43904</v>
      </c>
      <c r="C753" s="2">
        <v>0.44027777777777777</v>
      </c>
      <c r="D753" t="s">
        <v>14</v>
      </c>
      <c r="E753" t="s">
        <v>949</v>
      </c>
      <c r="F753" t="str">
        <f>VLOOKUP(SiparişlerTablosu[[#This Row],[İşlem Kodu]],'[1]kod-kargo'!$A:$B,2,)</f>
        <v>Yurtiçi</v>
      </c>
      <c r="G753" t="s">
        <v>1723</v>
      </c>
      <c r="H753" t="s">
        <v>38</v>
      </c>
      <c r="I753" t="s">
        <v>26</v>
      </c>
      <c r="J753">
        <v>6</v>
      </c>
      <c r="K753">
        <f>INDEX([2]Ürün_Fiyatları!$A$2:$B$16,MATCH(SiparişlerTablosu[[#This Row],[Ürün]],[2]Ürün_Fiyatları!$B$1:$B$16,0),1)</f>
        <v>2400</v>
      </c>
      <c r="L753">
        <f>SiparişlerTablosu[[#This Row],[Adet]]*SiparişlerTablosu[[#This Row],[Birim Fyat]]</f>
        <v>14400</v>
      </c>
      <c r="M753" t="str">
        <f>IF(SiparişlerTablosu[[#This Row],[Toplam Tutar]]&gt;20000,"premium",IF(SiparişlerTablosu[[#This Row],[Toplam Tutar]]&gt;10000,"gold","silver"))</f>
        <v>gold</v>
      </c>
    </row>
    <row r="754" spans="1:13" x14ac:dyDescent="0.3">
      <c r="A754" s="1">
        <v>44138.910416666666</v>
      </c>
      <c r="B754" s="3">
        <v>44138</v>
      </c>
      <c r="C754" s="2">
        <v>0.91041666666666676</v>
      </c>
      <c r="D754" t="s">
        <v>14</v>
      </c>
      <c r="E754" t="s">
        <v>950</v>
      </c>
      <c r="F754" t="str">
        <f>VLOOKUP(SiparişlerTablosu[[#This Row],[İşlem Kodu]],'[1]kod-kargo'!$A:$B,2,)</f>
        <v>MNG</v>
      </c>
      <c r="G754" t="s">
        <v>951</v>
      </c>
      <c r="H754" t="s">
        <v>1154</v>
      </c>
      <c r="I754" t="s">
        <v>1155</v>
      </c>
      <c r="J754">
        <v>7</v>
      </c>
      <c r="K754">
        <f>INDEX([2]Ürün_Fiyatları!$A$2:$B$16,MATCH(SiparişlerTablosu[[#This Row],[Ürün]],[2]Ürün_Fiyatları!$B$1:$B$16,0),1)</f>
        <v>620</v>
      </c>
      <c r="L754">
        <f>SiparişlerTablosu[[#This Row],[Adet]]*SiparişlerTablosu[[#This Row],[Birim Fyat]]</f>
        <v>4340</v>
      </c>
      <c r="M754" t="str">
        <f>IF(SiparişlerTablosu[[#This Row],[Toplam Tutar]]&gt;20000,"premium",IF(SiparişlerTablosu[[#This Row],[Toplam Tutar]]&gt;10000,"gold","silver"))</f>
        <v>silver</v>
      </c>
    </row>
    <row r="755" spans="1:13" x14ac:dyDescent="0.3">
      <c r="A755" s="1">
        <v>44040.822222222225</v>
      </c>
      <c r="B755" s="3">
        <v>44040</v>
      </c>
      <c r="C755" s="2">
        <v>0.8222222222222223</v>
      </c>
      <c r="D755" t="s">
        <v>1156</v>
      </c>
      <c r="E755" t="s">
        <v>952</v>
      </c>
      <c r="F755" t="str">
        <f>VLOOKUP(SiparişlerTablosu[[#This Row],[İşlem Kodu]],'[1]kod-kargo'!$A:$B,2,)</f>
        <v>PTT Kargo</v>
      </c>
      <c r="G755" t="s">
        <v>1724</v>
      </c>
      <c r="H755" t="s">
        <v>22</v>
      </c>
      <c r="I755" t="s">
        <v>45</v>
      </c>
      <c r="J755">
        <v>8</v>
      </c>
      <c r="K755">
        <f>INDEX([2]Ürün_Fiyatları!$A$2:$B$16,MATCH(SiparişlerTablosu[[#This Row],[Ürün]],[2]Ürün_Fiyatları!$B$1:$B$16,0),1)</f>
        <v>3650</v>
      </c>
      <c r="L755">
        <f>SiparişlerTablosu[[#This Row],[Adet]]*SiparişlerTablosu[[#This Row],[Birim Fyat]]</f>
        <v>29200</v>
      </c>
      <c r="M755" t="str">
        <f>IF(SiparişlerTablosu[[#This Row],[Toplam Tutar]]&gt;20000,"premium",IF(SiparişlerTablosu[[#This Row],[Toplam Tutar]]&gt;10000,"gold","silver"))</f>
        <v>premium</v>
      </c>
    </row>
    <row r="756" spans="1:13" x14ac:dyDescent="0.3">
      <c r="A756" s="1">
        <v>44066.479166666664</v>
      </c>
      <c r="B756" s="3">
        <v>44066</v>
      </c>
      <c r="C756" s="2">
        <v>0.47916666666666669</v>
      </c>
      <c r="D756" t="s">
        <v>1156</v>
      </c>
      <c r="E756" t="s">
        <v>953</v>
      </c>
      <c r="F756" t="str">
        <f>VLOOKUP(SiparişlerTablosu[[#This Row],[İşlem Kodu]],'[1]kod-kargo'!$A:$B,2,)</f>
        <v>MNG</v>
      </c>
      <c r="G756" t="s">
        <v>1725</v>
      </c>
      <c r="H756" t="s">
        <v>38</v>
      </c>
      <c r="I756" t="s">
        <v>24</v>
      </c>
      <c r="J756">
        <v>10</v>
      </c>
      <c r="K756">
        <f>INDEX([2]Ürün_Fiyatları!$A$2:$B$16,MATCH(SiparişlerTablosu[[#This Row],[Ürün]],[2]Ürün_Fiyatları!$B$1:$B$16,0),1)</f>
        <v>950</v>
      </c>
      <c r="L756">
        <f>SiparişlerTablosu[[#This Row],[Adet]]*SiparişlerTablosu[[#This Row],[Birim Fyat]]</f>
        <v>9500</v>
      </c>
      <c r="M756" t="str">
        <f>IF(SiparişlerTablosu[[#This Row],[Toplam Tutar]]&gt;20000,"premium",IF(SiparişlerTablosu[[#This Row],[Toplam Tutar]]&gt;10000,"gold","silver"))</f>
        <v>silver</v>
      </c>
    </row>
    <row r="757" spans="1:13" x14ac:dyDescent="0.3">
      <c r="A757" s="1">
        <v>44162.76666666667</v>
      </c>
      <c r="B757" s="3">
        <v>44162</v>
      </c>
      <c r="C757" s="2">
        <v>0.76666666666666661</v>
      </c>
      <c r="D757" t="s">
        <v>172</v>
      </c>
      <c r="E757" t="s">
        <v>954</v>
      </c>
      <c r="F757" t="str">
        <f>VLOOKUP(SiparişlerTablosu[[#This Row],[İşlem Kodu]],'[1]kod-kargo'!$A:$B,2,)</f>
        <v>PTT Kargo</v>
      </c>
      <c r="G757" t="s">
        <v>955</v>
      </c>
      <c r="H757" t="s">
        <v>12</v>
      </c>
      <c r="I757" t="s">
        <v>57</v>
      </c>
      <c r="J757">
        <v>5</v>
      </c>
      <c r="K757">
        <f>INDEX([2]Ürün_Fiyatları!$A$2:$B$16,MATCH(SiparişlerTablosu[[#This Row],[Ürün]],[2]Ürün_Fiyatları!$B$1:$B$16,0),1)</f>
        <v>645</v>
      </c>
      <c r="L757">
        <f>SiparişlerTablosu[[#This Row],[Adet]]*SiparişlerTablosu[[#This Row],[Birim Fyat]]</f>
        <v>3225</v>
      </c>
      <c r="M757" t="str">
        <f>IF(SiparişlerTablosu[[#This Row],[Toplam Tutar]]&gt;20000,"premium",IF(SiparişlerTablosu[[#This Row],[Toplam Tutar]]&gt;10000,"gold","silver"))</f>
        <v>silver</v>
      </c>
    </row>
    <row r="758" spans="1:13" x14ac:dyDescent="0.3">
      <c r="A758" s="1">
        <v>44144.586805555555</v>
      </c>
      <c r="B758" s="3">
        <v>44144</v>
      </c>
      <c r="C758" s="2">
        <v>0.58680555555555558</v>
      </c>
      <c r="D758" t="s">
        <v>1156</v>
      </c>
      <c r="E758" t="s">
        <v>956</v>
      </c>
      <c r="F758" t="str">
        <f>VLOOKUP(SiparişlerTablosu[[#This Row],[İşlem Kodu]],'[1]kod-kargo'!$A:$B,2,)</f>
        <v>PTT Kargo</v>
      </c>
      <c r="G758" t="s">
        <v>1726</v>
      </c>
      <c r="H758" t="s">
        <v>44</v>
      </c>
      <c r="I758" t="s">
        <v>57</v>
      </c>
      <c r="J758">
        <v>10</v>
      </c>
      <c r="K758">
        <f>INDEX([2]Ürün_Fiyatları!$A$2:$B$16,MATCH(SiparişlerTablosu[[#This Row],[Ürün]],[2]Ürün_Fiyatları!$B$1:$B$16,0),1)</f>
        <v>645</v>
      </c>
      <c r="L758">
        <f>SiparişlerTablosu[[#This Row],[Adet]]*SiparişlerTablosu[[#This Row],[Birim Fyat]]</f>
        <v>6450</v>
      </c>
      <c r="M758" t="str">
        <f>IF(SiparişlerTablosu[[#This Row],[Toplam Tutar]]&gt;20000,"premium",IF(SiparişlerTablosu[[#This Row],[Toplam Tutar]]&gt;10000,"gold","silver"))</f>
        <v>silver</v>
      </c>
    </row>
    <row r="759" spans="1:13" x14ac:dyDescent="0.3">
      <c r="A759" s="1">
        <v>43917.832638888889</v>
      </c>
      <c r="B759" s="3">
        <v>43917</v>
      </c>
      <c r="C759" s="2">
        <v>0.83263888888888893</v>
      </c>
      <c r="D759" t="s">
        <v>1156</v>
      </c>
      <c r="E759" t="s">
        <v>957</v>
      </c>
      <c r="F759" t="str">
        <f>VLOOKUP(SiparişlerTablosu[[#This Row],[İşlem Kodu]],'[1]kod-kargo'!$A:$B,2,)</f>
        <v>PTT Kargo</v>
      </c>
      <c r="G759" t="s">
        <v>1727</v>
      </c>
      <c r="H759" t="s">
        <v>38</v>
      </c>
      <c r="I759" t="s">
        <v>9</v>
      </c>
      <c r="J759">
        <v>10</v>
      </c>
      <c r="K759">
        <f>INDEX([2]Ürün_Fiyatları!$A$2:$B$16,MATCH(SiparişlerTablosu[[#This Row],[Ürün]],[2]Ürün_Fiyatları!$B$1:$B$16,0),1)</f>
        <v>25</v>
      </c>
      <c r="L759">
        <f>SiparişlerTablosu[[#This Row],[Adet]]*SiparişlerTablosu[[#This Row],[Birim Fyat]]</f>
        <v>250</v>
      </c>
      <c r="M759" t="str">
        <f>IF(SiparişlerTablosu[[#This Row],[Toplam Tutar]]&gt;20000,"premium",IF(SiparişlerTablosu[[#This Row],[Toplam Tutar]]&gt;10000,"gold","silver"))</f>
        <v>silver</v>
      </c>
    </row>
    <row r="760" spans="1:13" x14ac:dyDescent="0.3">
      <c r="A760" s="1">
        <v>44097.566666666666</v>
      </c>
      <c r="B760" s="3">
        <v>44097</v>
      </c>
      <c r="C760" s="2">
        <v>0.56666666666666665</v>
      </c>
      <c r="D760" t="s">
        <v>1156</v>
      </c>
      <c r="E760" t="s">
        <v>958</v>
      </c>
      <c r="F760" t="str">
        <f>VLOOKUP(SiparişlerTablosu[[#This Row],[İşlem Kodu]],'[1]kod-kargo'!$A:$B,2,)</f>
        <v>Yurtiçi</v>
      </c>
      <c r="G760" t="s">
        <v>1728</v>
      </c>
      <c r="H760" t="s">
        <v>44</v>
      </c>
      <c r="I760" t="s">
        <v>18</v>
      </c>
      <c r="J760">
        <v>10</v>
      </c>
      <c r="K760">
        <f>INDEX([2]Ürün_Fiyatları!$A$2:$B$16,MATCH(SiparişlerTablosu[[#This Row],[Ürün]],[2]Ürün_Fiyatları!$B$1:$B$16,0),1)</f>
        <v>75</v>
      </c>
      <c r="L760">
        <f>SiparişlerTablosu[[#This Row],[Adet]]*SiparişlerTablosu[[#This Row],[Birim Fyat]]</f>
        <v>750</v>
      </c>
      <c r="M760" t="str">
        <f>IF(SiparişlerTablosu[[#This Row],[Toplam Tutar]]&gt;20000,"premium",IF(SiparişlerTablosu[[#This Row],[Toplam Tutar]]&gt;10000,"gold","silver"))</f>
        <v>silver</v>
      </c>
    </row>
    <row r="761" spans="1:13" x14ac:dyDescent="0.3">
      <c r="A761" s="1">
        <v>43977.802777777775</v>
      </c>
      <c r="B761" s="3">
        <v>43977</v>
      </c>
      <c r="C761" s="2">
        <v>0.8027777777777777</v>
      </c>
      <c r="D761" t="s">
        <v>14</v>
      </c>
      <c r="E761" t="s">
        <v>959</v>
      </c>
      <c r="F761" t="str">
        <f>VLOOKUP(SiparişlerTablosu[[#This Row],[İşlem Kodu]],'[1]kod-kargo'!$A:$B,2,)</f>
        <v>MNG</v>
      </c>
      <c r="G761" t="s">
        <v>1729</v>
      </c>
      <c r="H761" t="s">
        <v>42</v>
      </c>
      <c r="I761" t="s">
        <v>39</v>
      </c>
      <c r="J761">
        <v>10</v>
      </c>
      <c r="K761">
        <f>INDEX([2]Ürün_Fiyatları!$A$2:$B$16,MATCH(SiparişlerTablosu[[#This Row],[Ürün]],[2]Ürün_Fiyatları!$B$1:$B$16,0),1)</f>
        <v>230</v>
      </c>
      <c r="L761">
        <f>SiparişlerTablosu[[#This Row],[Adet]]*SiparişlerTablosu[[#This Row],[Birim Fyat]]</f>
        <v>2300</v>
      </c>
      <c r="M761" t="str">
        <f>IF(SiparişlerTablosu[[#This Row],[Toplam Tutar]]&gt;20000,"premium",IF(SiparişlerTablosu[[#This Row],[Toplam Tutar]]&gt;10000,"gold","silver"))</f>
        <v>silver</v>
      </c>
    </row>
    <row r="762" spans="1:13" x14ac:dyDescent="0.3">
      <c r="A762" s="1">
        <v>44127.593055555553</v>
      </c>
      <c r="B762" s="3">
        <v>44127</v>
      </c>
      <c r="C762" s="2">
        <v>0.59305555555555556</v>
      </c>
      <c r="D762" t="s">
        <v>1156</v>
      </c>
      <c r="E762" t="s">
        <v>960</v>
      </c>
      <c r="F762" t="str">
        <f>VLOOKUP(SiparişlerTablosu[[#This Row],[İşlem Kodu]],'[1]kod-kargo'!$A:$B,2,)</f>
        <v>PTT Kargo</v>
      </c>
      <c r="G762" t="s">
        <v>1730</v>
      </c>
      <c r="H762" t="s">
        <v>1154</v>
      </c>
      <c r="I762" t="s">
        <v>1155</v>
      </c>
      <c r="J762">
        <v>4</v>
      </c>
      <c r="K762">
        <f>INDEX([2]Ürün_Fiyatları!$A$2:$B$16,MATCH(SiparişlerTablosu[[#This Row],[Ürün]],[2]Ürün_Fiyatları!$B$1:$B$16,0),1)</f>
        <v>620</v>
      </c>
      <c r="L762">
        <f>SiparişlerTablosu[[#This Row],[Adet]]*SiparişlerTablosu[[#This Row],[Birim Fyat]]</f>
        <v>2480</v>
      </c>
      <c r="M762" t="str">
        <f>IF(SiparişlerTablosu[[#This Row],[Toplam Tutar]]&gt;20000,"premium",IF(SiparişlerTablosu[[#This Row],[Toplam Tutar]]&gt;10000,"gold","silver"))</f>
        <v>silver</v>
      </c>
    </row>
    <row r="763" spans="1:13" x14ac:dyDescent="0.3">
      <c r="A763" s="1">
        <v>44144.602083333331</v>
      </c>
      <c r="B763" s="3">
        <v>44144</v>
      </c>
      <c r="C763" s="2">
        <v>0.6020833333333333</v>
      </c>
      <c r="D763" t="s">
        <v>14</v>
      </c>
      <c r="E763" t="s">
        <v>961</v>
      </c>
      <c r="F763" t="str">
        <f>VLOOKUP(SiparişlerTablosu[[#This Row],[İşlem Kodu]],'[1]kod-kargo'!$A:$B,2,)</f>
        <v>Yurtiçi</v>
      </c>
      <c r="G763" t="s">
        <v>1731</v>
      </c>
      <c r="H763" t="s">
        <v>31</v>
      </c>
      <c r="I763" t="s">
        <v>57</v>
      </c>
      <c r="J763">
        <v>7</v>
      </c>
      <c r="K763">
        <f>INDEX([2]Ürün_Fiyatları!$A$2:$B$16,MATCH(SiparişlerTablosu[[#This Row],[Ürün]],[2]Ürün_Fiyatları!$B$1:$B$16,0),1)</f>
        <v>645</v>
      </c>
      <c r="L763">
        <f>SiparişlerTablosu[[#This Row],[Adet]]*SiparişlerTablosu[[#This Row],[Birim Fyat]]</f>
        <v>4515</v>
      </c>
      <c r="M763" t="str">
        <f>IF(SiparişlerTablosu[[#This Row],[Toplam Tutar]]&gt;20000,"premium",IF(SiparişlerTablosu[[#This Row],[Toplam Tutar]]&gt;10000,"gold","silver"))</f>
        <v>silver</v>
      </c>
    </row>
    <row r="764" spans="1:13" x14ac:dyDescent="0.3">
      <c r="A764" s="1">
        <v>43959.750694444447</v>
      </c>
      <c r="B764" s="3">
        <v>43959</v>
      </c>
      <c r="C764" s="2">
        <v>0.75069444444444444</v>
      </c>
      <c r="D764" t="s">
        <v>1156</v>
      </c>
      <c r="E764" t="s">
        <v>962</v>
      </c>
      <c r="F764" t="str">
        <f>VLOOKUP(SiparişlerTablosu[[#This Row],[İşlem Kodu]],'[1]kod-kargo'!$A:$B,2,)</f>
        <v>PTT Kargo</v>
      </c>
      <c r="G764" t="s">
        <v>1732</v>
      </c>
      <c r="H764" t="s">
        <v>44</v>
      </c>
      <c r="I764" t="s">
        <v>13</v>
      </c>
      <c r="J764">
        <v>5</v>
      </c>
      <c r="K764">
        <f>INDEX([2]Ürün_Fiyatları!$A$2:$B$16,MATCH(SiparişlerTablosu[[#This Row],[Ürün]],[2]Ürün_Fiyatları!$B$1:$B$16,0),1)</f>
        <v>36</v>
      </c>
      <c r="L764">
        <f>SiparişlerTablosu[[#This Row],[Adet]]*SiparişlerTablosu[[#This Row],[Birim Fyat]]</f>
        <v>180</v>
      </c>
      <c r="M764" t="str">
        <f>IF(SiparişlerTablosu[[#This Row],[Toplam Tutar]]&gt;20000,"premium",IF(SiparişlerTablosu[[#This Row],[Toplam Tutar]]&gt;10000,"gold","silver"))</f>
        <v>silver</v>
      </c>
    </row>
    <row r="765" spans="1:13" x14ac:dyDescent="0.3">
      <c r="A765" s="1">
        <v>43856.904166666667</v>
      </c>
      <c r="B765" s="3">
        <v>43856</v>
      </c>
      <c r="C765" s="2">
        <v>0.90416666666666667</v>
      </c>
      <c r="D765" t="s">
        <v>1156</v>
      </c>
      <c r="E765" t="s">
        <v>963</v>
      </c>
      <c r="F765" t="str">
        <f>VLOOKUP(SiparişlerTablosu[[#This Row],[İşlem Kodu]],'[1]kod-kargo'!$A:$B,2,)</f>
        <v>Yurtiçi</v>
      </c>
      <c r="G765" t="s">
        <v>1733</v>
      </c>
      <c r="H765" t="s">
        <v>17</v>
      </c>
      <c r="I765" t="s">
        <v>24</v>
      </c>
      <c r="J765">
        <v>10</v>
      </c>
      <c r="K765">
        <f>INDEX([2]Ürün_Fiyatları!$A$2:$B$16,MATCH(SiparişlerTablosu[[#This Row],[Ürün]],[2]Ürün_Fiyatları!$B$1:$B$16,0),1)</f>
        <v>950</v>
      </c>
      <c r="L765">
        <f>SiparişlerTablosu[[#This Row],[Adet]]*SiparişlerTablosu[[#This Row],[Birim Fyat]]</f>
        <v>9500</v>
      </c>
      <c r="M765" t="str">
        <f>IF(SiparişlerTablosu[[#This Row],[Toplam Tutar]]&gt;20000,"premium",IF(SiparişlerTablosu[[#This Row],[Toplam Tutar]]&gt;10000,"gold","silver"))</f>
        <v>silver</v>
      </c>
    </row>
    <row r="766" spans="1:13" x14ac:dyDescent="0.3">
      <c r="A766" s="1">
        <v>43863.844444444447</v>
      </c>
      <c r="B766" s="3">
        <v>43863</v>
      </c>
      <c r="C766" s="2">
        <v>0.84444444444444444</v>
      </c>
      <c r="D766" t="s">
        <v>14</v>
      </c>
      <c r="E766" t="s">
        <v>964</v>
      </c>
      <c r="F766" t="str">
        <f>VLOOKUP(SiparişlerTablosu[[#This Row],[İşlem Kodu]],'[1]kod-kargo'!$A:$B,2,)</f>
        <v>PTT Kargo</v>
      </c>
      <c r="G766" t="s">
        <v>965</v>
      </c>
      <c r="H766" t="s">
        <v>22</v>
      </c>
      <c r="I766" t="s">
        <v>13</v>
      </c>
      <c r="J766">
        <v>6</v>
      </c>
      <c r="K766">
        <f>INDEX([2]Ürün_Fiyatları!$A$2:$B$16,MATCH(SiparişlerTablosu[[#This Row],[Ürün]],[2]Ürün_Fiyatları!$B$1:$B$16,0),1)</f>
        <v>36</v>
      </c>
      <c r="L766">
        <f>SiparişlerTablosu[[#This Row],[Adet]]*SiparişlerTablosu[[#This Row],[Birim Fyat]]</f>
        <v>216</v>
      </c>
      <c r="M766" t="str">
        <f>IF(SiparişlerTablosu[[#This Row],[Toplam Tutar]]&gt;20000,"premium",IF(SiparişlerTablosu[[#This Row],[Toplam Tutar]]&gt;10000,"gold","silver"))</f>
        <v>silver</v>
      </c>
    </row>
    <row r="767" spans="1:13" x14ac:dyDescent="0.3">
      <c r="A767" s="1">
        <v>43945.37222222222</v>
      </c>
      <c r="B767" s="3">
        <v>43945</v>
      </c>
      <c r="C767" s="2">
        <v>0.37222222222222223</v>
      </c>
      <c r="D767" t="s">
        <v>10</v>
      </c>
      <c r="E767" t="s">
        <v>966</v>
      </c>
      <c r="F767" t="str">
        <f>VLOOKUP(SiparişlerTablosu[[#This Row],[İşlem Kodu]],'[1]kod-kargo'!$A:$B,2,)</f>
        <v>MNG</v>
      </c>
      <c r="G767" t="s">
        <v>1734</v>
      </c>
      <c r="H767" t="s">
        <v>31</v>
      </c>
      <c r="I767" t="s">
        <v>18</v>
      </c>
      <c r="J767">
        <v>9</v>
      </c>
      <c r="K767">
        <f>INDEX([2]Ürün_Fiyatları!$A$2:$B$16,MATCH(SiparişlerTablosu[[#This Row],[Ürün]],[2]Ürün_Fiyatları!$B$1:$B$16,0),1)</f>
        <v>75</v>
      </c>
      <c r="L767">
        <f>SiparişlerTablosu[[#This Row],[Adet]]*SiparişlerTablosu[[#This Row],[Birim Fyat]]</f>
        <v>675</v>
      </c>
      <c r="M767" t="str">
        <f>IF(SiparişlerTablosu[[#This Row],[Toplam Tutar]]&gt;20000,"premium",IF(SiparişlerTablosu[[#This Row],[Toplam Tutar]]&gt;10000,"gold","silver"))</f>
        <v>silver</v>
      </c>
    </row>
    <row r="768" spans="1:13" x14ac:dyDescent="0.3">
      <c r="A768" s="1">
        <v>43871.923611111109</v>
      </c>
      <c r="B768" s="3">
        <v>43871</v>
      </c>
      <c r="C768" s="2">
        <v>0.92361111111111116</v>
      </c>
      <c r="D768" t="s">
        <v>1156</v>
      </c>
      <c r="E768" t="s">
        <v>967</v>
      </c>
      <c r="F768" t="str">
        <f>VLOOKUP(SiparişlerTablosu[[#This Row],[İşlem Kodu]],'[1]kod-kargo'!$A:$B,2,)</f>
        <v>PTT Kargo</v>
      </c>
      <c r="G768" t="s">
        <v>968</v>
      </c>
      <c r="H768" t="s">
        <v>8</v>
      </c>
      <c r="I768" t="s">
        <v>13</v>
      </c>
      <c r="J768">
        <v>9</v>
      </c>
      <c r="K768">
        <f>INDEX([2]Ürün_Fiyatları!$A$2:$B$16,MATCH(SiparişlerTablosu[[#This Row],[Ürün]],[2]Ürün_Fiyatları!$B$1:$B$16,0),1)</f>
        <v>36</v>
      </c>
      <c r="L768">
        <f>SiparişlerTablosu[[#This Row],[Adet]]*SiparişlerTablosu[[#This Row],[Birim Fyat]]</f>
        <v>324</v>
      </c>
      <c r="M768" t="str">
        <f>IF(SiparişlerTablosu[[#This Row],[Toplam Tutar]]&gt;20000,"premium",IF(SiparişlerTablosu[[#This Row],[Toplam Tutar]]&gt;10000,"gold","silver"))</f>
        <v>silver</v>
      </c>
    </row>
    <row r="769" spans="1:13" x14ac:dyDescent="0.3">
      <c r="A769" s="1">
        <v>43835.951388888891</v>
      </c>
      <c r="B769" s="3">
        <v>43835</v>
      </c>
      <c r="C769" s="2">
        <v>0.95138888888888884</v>
      </c>
      <c r="D769" t="s">
        <v>1156</v>
      </c>
      <c r="E769" t="s">
        <v>969</v>
      </c>
      <c r="F769" t="str">
        <f>VLOOKUP(SiparişlerTablosu[[#This Row],[İşlem Kodu]],'[1]kod-kargo'!$A:$B,2,)</f>
        <v>MNG</v>
      </c>
      <c r="G769" t="s">
        <v>1735</v>
      </c>
      <c r="H769" t="s">
        <v>22</v>
      </c>
      <c r="I769" t="s">
        <v>24</v>
      </c>
      <c r="J769">
        <v>5</v>
      </c>
      <c r="K769">
        <f>INDEX([2]Ürün_Fiyatları!$A$2:$B$16,MATCH(SiparişlerTablosu[[#This Row],[Ürün]],[2]Ürün_Fiyatları!$B$1:$B$16,0),1)</f>
        <v>950</v>
      </c>
      <c r="L769">
        <f>SiparişlerTablosu[[#This Row],[Adet]]*SiparişlerTablosu[[#This Row],[Birim Fyat]]</f>
        <v>4750</v>
      </c>
      <c r="M769" t="str">
        <f>IF(SiparişlerTablosu[[#This Row],[Toplam Tutar]]&gt;20000,"premium",IF(SiparişlerTablosu[[#This Row],[Toplam Tutar]]&gt;10000,"gold","silver"))</f>
        <v>silver</v>
      </c>
    </row>
    <row r="770" spans="1:13" x14ac:dyDescent="0.3">
      <c r="A770" s="1">
        <v>43882.694444444445</v>
      </c>
      <c r="B770" s="3">
        <v>43882</v>
      </c>
      <c r="C770" s="2">
        <v>0.69444444444444453</v>
      </c>
      <c r="D770" t="s">
        <v>1156</v>
      </c>
      <c r="E770" t="s">
        <v>970</v>
      </c>
      <c r="F770" t="str">
        <f>VLOOKUP(SiparişlerTablosu[[#This Row],[İşlem Kodu]],'[1]kod-kargo'!$A:$B,2,)</f>
        <v>Yurtiçi</v>
      </c>
      <c r="G770" t="s">
        <v>971</v>
      </c>
      <c r="H770" t="s">
        <v>31</v>
      </c>
      <c r="I770" t="s">
        <v>13</v>
      </c>
      <c r="J770">
        <v>10</v>
      </c>
      <c r="K770">
        <f>INDEX([2]Ürün_Fiyatları!$A$2:$B$16,MATCH(SiparişlerTablosu[[#This Row],[Ürün]],[2]Ürün_Fiyatları!$B$1:$B$16,0),1)</f>
        <v>36</v>
      </c>
      <c r="L770">
        <f>SiparişlerTablosu[[#This Row],[Adet]]*SiparişlerTablosu[[#This Row],[Birim Fyat]]</f>
        <v>360</v>
      </c>
      <c r="M770" t="str">
        <f>IF(SiparişlerTablosu[[#This Row],[Toplam Tutar]]&gt;20000,"premium",IF(SiparişlerTablosu[[#This Row],[Toplam Tutar]]&gt;10000,"gold","silver"))</f>
        <v>silver</v>
      </c>
    </row>
    <row r="771" spans="1:13" x14ac:dyDescent="0.3">
      <c r="A771" s="1">
        <v>43935.882638888892</v>
      </c>
      <c r="B771" s="3">
        <v>43935</v>
      </c>
      <c r="C771" s="2">
        <v>0.88263888888888886</v>
      </c>
      <c r="D771" t="s">
        <v>14</v>
      </c>
      <c r="E771" t="s">
        <v>972</v>
      </c>
      <c r="F771" t="str">
        <f>VLOOKUP(SiparişlerTablosu[[#This Row],[İşlem Kodu]],'[1]kod-kargo'!$A:$B,2,)</f>
        <v>MNG</v>
      </c>
      <c r="G771" t="s">
        <v>1736</v>
      </c>
      <c r="H771" t="s">
        <v>38</v>
      </c>
      <c r="I771" t="s">
        <v>57</v>
      </c>
      <c r="J771">
        <v>3</v>
      </c>
      <c r="K771">
        <f>INDEX([2]Ürün_Fiyatları!$A$2:$B$16,MATCH(SiparişlerTablosu[[#This Row],[Ürün]],[2]Ürün_Fiyatları!$B$1:$B$16,0),1)</f>
        <v>645</v>
      </c>
      <c r="L771">
        <f>SiparişlerTablosu[[#This Row],[Adet]]*SiparişlerTablosu[[#This Row],[Birim Fyat]]</f>
        <v>1935</v>
      </c>
      <c r="M771" t="str">
        <f>IF(SiparişlerTablosu[[#This Row],[Toplam Tutar]]&gt;20000,"premium",IF(SiparişlerTablosu[[#This Row],[Toplam Tutar]]&gt;10000,"gold","silver"))</f>
        <v>silver</v>
      </c>
    </row>
    <row r="772" spans="1:13" x14ac:dyDescent="0.3">
      <c r="A772" s="1">
        <v>44015.393750000003</v>
      </c>
      <c r="B772" s="3">
        <v>44015</v>
      </c>
      <c r="C772" s="2">
        <v>0.39374999999999999</v>
      </c>
      <c r="D772" t="s">
        <v>10</v>
      </c>
      <c r="E772" t="s">
        <v>973</v>
      </c>
      <c r="F772" t="str">
        <f>VLOOKUP(SiparişlerTablosu[[#This Row],[İşlem Kodu]],'[1]kod-kargo'!$A:$B,2,)</f>
        <v>MNG</v>
      </c>
      <c r="G772" t="s">
        <v>974</v>
      </c>
      <c r="H772" t="s">
        <v>44</v>
      </c>
      <c r="I772" t="s">
        <v>20</v>
      </c>
      <c r="J772">
        <v>5</v>
      </c>
      <c r="K772">
        <f>INDEX([2]Ürün_Fiyatları!$A$2:$B$16,MATCH(SiparişlerTablosu[[#This Row],[Ürün]],[2]Ürün_Fiyatları!$B$1:$B$16,0),1)</f>
        <v>850</v>
      </c>
      <c r="L772">
        <f>SiparişlerTablosu[[#This Row],[Adet]]*SiparişlerTablosu[[#This Row],[Birim Fyat]]</f>
        <v>4250</v>
      </c>
      <c r="M772" t="str">
        <f>IF(SiparişlerTablosu[[#This Row],[Toplam Tutar]]&gt;20000,"premium",IF(SiparişlerTablosu[[#This Row],[Toplam Tutar]]&gt;10000,"gold","silver"))</f>
        <v>silver</v>
      </c>
    </row>
    <row r="773" spans="1:13" x14ac:dyDescent="0.3">
      <c r="A773" s="1">
        <v>43958.668749999997</v>
      </c>
      <c r="B773" s="3">
        <v>43958</v>
      </c>
      <c r="C773" s="2">
        <v>0.66875000000000007</v>
      </c>
      <c r="D773" t="s">
        <v>10</v>
      </c>
      <c r="E773" t="s">
        <v>975</v>
      </c>
      <c r="F773" t="str">
        <f>VLOOKUP(SiparişlerTablosu[[#This Row],[İşlem Kodu]],'[1]kod-kargo'!$A:$B,2,)</f>
        <v>Yurtiçi</v>
      </c>
      <c r="G773" t="s">
        <v>1737</v>
      </c>
      <c r="H773" t="s">
        <v>12</v>
      </c>
      <c r="I773" t="s">
        <v>20</v>
      </c>
      <c r="J773">
        <v>7</v>
      </c>
      <c r="K773">
        <f>INDEX([2]Ürün_Fiyatları!$A$2:$B$16,MATCH(SiparişlerTablosu[[#This Row],[Ürün]],[2]Ürün_Fiyatları!$B$1:$B$16,0),1)</f>
        <v>850</v>
      </c>
      <c r="L773">
        <f>SiparişlerTablosu[[#This Row],[Adet]]*SiparişlerTablosu[[#This Row],[Birim Fyat]]</f>
        <v>5950</v>
      </c>
      <c r="M773" t="str">
        <f>IF(SiparişlerTablosu[[#This Row],[Toplam Tutar]]&gt;20000,"premium",IF(SiparişlerTablosu[[#This Row],[Toplam Tutar]]&gt;10000,"gold","silver"))</f>
        <v>silver</v>
      </c>
    </row>
    <row r="774" spans="1:13" x14ac:dyDescent="0.3">
      <c r="A774" s="1">
        <v>43876.349305555559</v>
      </c>
      <c r="B774" s="3">
        <v>43876</v>
      </c>
      <c r="C774" s="2">
        <v>0.34930555555555554</v>
      </c>
      <c r="D774" t="s">
        <v>10</v>
      </c>
      <c r="E774" t="s">
        <v>976</v>
      </c>
      <c r="F774" t="str">
        <f>VLOOKUP(SiparişlerTablosu[[#This Row],[İşlem Kodu]],'[1]kod-kargo'!$A:$B,2,)</f>
        <v>PTT Kargo</v>
      </c>
      <c r="G774" t="s">
        <v>1738</v>
      </c>
      <c r="H774" t="s">
        <v>42</v>
      </c>
      <c r="I774" t="s">
        <v>1155</v>
      </c>
      <c r="J774">
        <v>7</v>
      </c>
      <c r="K774">
        <f>INDEX([2]Ürün_Fiyatları!$A$2:$B$16,MATCH(SiparişlerTablosu[[#This Row],[Ürün]],[2]Ürün_Fiyatları!$B$1:$B$16,0),1)</f>
        <v>620</v>
      </c>
      <c r="L774">
        <f>SiparişlerTablosu[[#This Row],[Adet]]*SiparişlerTablosu[[#This Row],[Birim Fyat]]</f>
        <v>4340</v>
      </c>
      <c r="M774" t="str">
        <f>IF(SiparişlerTablosu[[#This Row],[Toplam Tutar]]&gt;20000,"premium",IF(SiparişlerTablosu[[#This Row],[Toplam Tutar]]&gt;10000,"gold","silver"))</f>
        <v>silver</v>
      </c>
    </row>
    <row r="775" spans="1:13" x14ac:dyDescent="0.3">
      <c r="A775" s="1">
        <v>43925.600694444445</v>
      </c>
      <c r="B775" s="3">
        <v>43925</v>
      </c>
      <c r="C775" s="2">
        <v>0.60069444444444442</v>
      </c>
      <c r="D775" t="s">
        <v>10</v>
      </c>
      <c r="E775" t="s">
        <v>977</v>
      </c>
      <c r="F775" t="str">
        <f>VLOOKUP(SiparişlerTablosu[[#This Row],[İşlem Kodu]],'[1]kod-kargo'!$A:$B,2,)</f>
        <v>MNG</v>
      </c>
      <c r="G775" t="s">
        <v>1739</v>
      </c>
      <c r="H775" t="s">
        <v>44</v>
      </c>
      <c r="I775" t="s">
        <v>45</v>
      </c>
      <c r="J775">
        <v>5</v>
      </c>
      <c r="K775">
        <f>INDEX([2]Ürün_Fiyatları!$A$2:$B$16,MATCH(SiparişlerTablosu[[#This Row],[Ürün]],[2]Ürün_Fiyatları!$B$1:$B$16,0),1)</f>
        <v>3650</v>
      </c>
      <c r="L775">
        <f>SiparişlerTablosu[[#This Row],[Adet]]*SiparişlerTablosu[[#This Row],[Birim Fyat]]</f>
        <v>18250</v>
      </c>
      <c r="M775" t="str">
        <f>IF(SiparişlerTablosu[[#This Row],[Toplam Tutar]]&gt;20000,"premium",IF(SiparişlerTablosu[[#This Row],[Toplam Tutar]]&gt;10000,"gold","silver"))</f>
        <v>gold</v>
      </c>
    </row>
    <row r="776" spans="1:13" x14ac:dyDescent="0.3">
      <c r="A776" s="1">
        <v>44068.476388888892</v>
      </c>
      <c r="B776" s="3">
        <v>44068</v>
      </c>
      <c r="C776" s="2">
        <v>0.47638888888888892</v>
      </c>
      <c r="D776" t="s">
        <v>1156</v>
      </c>
      <c r="E776" t="s">
        <v>978</v>
      </c>
      <c r="F776" t="str">
        <f>VLOOKUP(SiparişlerTablosu[[#This Row],[İşlem Kodu]],'[1]kod-kargo'!$A:$B,2,)</f>
        <v>Yurtiçi</v>
      </c>
      <c r="G776" t="s">
        <v>1740</v>
      </c>
      <c r="H776" t="s">
        <v>44</v>
      </c>
      <c r="I776" t="s">
        <v>39</v>
      </c>
      <c r="J776">
        <v>9</v>
      </c>
      <c r="K776">
        <f>INDEX([2]Ürün_Fiyatları!$A$2:$B$16,MATCH(SiparişlerTablosu[[#This Row],[Ürün]],[2]Ürün_Fiyatları!$B$1:$B$16,0),1)</f>
        <v>230</v>
      </c>
      <c r="L776">
        <f>SiparişlerTablosu[[#This Row],[Adet]]*SiparişlerTablosu[[#This Row],[Birim Fyat]]</f>
        <v>2070</v>
      </c>
      <c r="M776" t="str">
        <f>IF(SiparişlerTablosu[[#This Row],[Toplam Tutar]]&gt;20000,"premium",IF(SiparişlerTablosu[[#This Row],[Toplam Tutar]]&gt;10000,"gold","silver"))</f>
        <v>silver</v>
      </c>
    </row>
    <row r="777" spans="1:13" x14ac:dyDescent="0.3">
      <c r="A777" s="1">
        <v>43938.863194444442</v>
      </c>
      <c r="B777" s="3">
        <v>43938</v>
      </c>
      <c r="C777" s="2">
        <v>0.86319444444444438</v>
      </c>
      <c r="D777" t="s">
        <v>1156</v>
      </c>
      <c r="E777" t="s">
        <v>979</v>
      </c>
      <c r="F777" t="str">
        <f>VLOOKUP(SiparişlerTablosu[[#This Row],[İşlem Kodu]],'[1]kod-kargo'!$A:$B,2,)</f>
        <v>PTT Kargo</v>
      </c>
      <c r="G777" t="s">
        <v>1164</v>
      </c>
      <c r="H777" t="s">
        <v>31</v>
      </c>
      <c r="I777" t="s">
        <v>57</v>
      </c>
      <c r="J777">
        <v>4</v>
      </c>
      <c r="K777">
        <f>INDEX([2]Ürün_Fiyatları!$A$2:$B$16,MATCH(SiparişlerTablosu[[#This Row],[Ürün]],[2]Ürün_Fiyatları!$B$1:$B$16,0),1)</f>
        <v>645</v>
      </c>
      <c r="L777">
        <f>SiparişlerTablosu[[#This Row],[Adet]]*SiparişlerTablosu[[#This Row],[Birim Fyat]]</f>
        <v>2580</v>
      </c>
      <c r="M777" t="str">
        <f>IF(SiparişlerTablosu[[#This Row],[Toplam Tutar]]&gt;20000,"premium",IF(SiparişlerTablosu[[#This Row],[Toplam Tutar]]&gt;10000,"gold","silver"))</f>
        <v>silver</v>
      </c>
    </row>
    <row r="778" spans="1:13" x14ac:dyDescent="0.3">
      <c r="A778" s="1">
        <v>44077.518750000003</v>
      </c>
      <c r="B778" s="3">
        <v>44077</v>
      </c>
      <c r="C778" s="2">
        <v>0.51874999999999993</v>
      </c>
      <c r="D778" t="s">
        <v>1156</v>
      </c>
      <c r="E778" t="s">
        <v>980</v>
      </c>
      <c r="F778" t="str">
        <f>VLOOKUP(SiparişlerTablosu[[#This Row],[İşlem Kodu]],'[1]kod-kargo'!$A:$B,2,)</f>
        <v>PTT Kargo</v>
      </c>
      <c r="G778" t="s">
        <v>981</v>
      </c>
      <c r="H778" t="s">
        <v>22</v>
      </c>
      <c r="I778" t="s">
        <v>67</v>
      </c>
      <c r="J778">
        <v>10</v>
      </c>
      <c r="K778">
        <f>INDEX([2]Ürün_Fiyatları!$A$2:$B$16,MATCH(SiparişlerTablosu[[#This Row],[Ürün]],[2]Ürün_Fiyatları!$B$1:$B$16,0),1)</f>
        <v>8740</v>
      </c>
      <c r="L778">
        <f>SiparişlerTablosu[[#This Row],[Adet]]*SiparişlerTablosu[[#This Row],[Birim Fyat]]</f>
        <v>87400</v>
      </c>
      <c r="M778" t="str">
        <f>IF(SiparişlerTablosu[[#This Row],[Toplam Tutar]]&gt;20000,"premium",IF(SiparişlerTablosu[[#This Row],[Toplam Tutar]]&gt;10000,"gold","silver"))</f>
        <v>premium</v>
      </c>
    </row>
    <row r="779" spans="1:13" x14ac:dyDescent="0.3">
      <c r="A779" s="1">
        <v>44185.399305555555</v>
      </c>
      <c r="B779" s="3">
        <v>44185</v>
      </c>
      <c r="C779" s="2">
        <v>0.39930555555555558</v>
      </c>
      <c r="D779" t="s">
        <v>1156</v>
      </c>
      <c r="E779" t="s">
        <v>982</v>
      </c>
      <c r="F779" t="str">
        <f>VLOOKUP(SiparişlerTablosu[[#This Row],[İşlem Kodu]],'[1]kod-kargo'!$A:$B,2,)</f>
        <v>MNG</v>
      </c>
      <c r="G779" t="s">
        <v>1741</v>
      </c>
      <c r="H779" t="s">
        <v>8</v>
      </c>
      <c r="I779" t="s">
        <v>47</v>
      </c>
      <c r="J779">
        <v>8</v>
      </c>
      <c r="K779">
        <f>INDEX([2]Ürün_Fiyatları!$A$2:$B$16,MATCH(SiparişlerTablosu[[#This Row],[Ürün]],[2]Ürün_Fiyatları!$B$1:$B$16,0),1)</f>
        <v>5600</v>
      </c>
      <c r="L779">
        <f>SiparişlerTablosu[[#This Row],[Adet]]*SiparişlerTablosu[[#This Row],[Birim Fyat]]</f>
        <v>44800</v>
      </c>
      <c r="M779" t="str">
        <f>IF(SiparişlerTablosu[[#This Row],[Toplam Tutar]]&gt;20000,"premium",IF(SiparişlerTablosu[[#This Row],[Toplam Tutar]]&gt;10000,"gold","silver"))</f>
        <v>premium</v>
      </c>
    </row>
    <row r="780" spans="1:13" x14ac:dyDescent="0.3">
      <c r="A780" s="1">
        <v>44084.834722222222</v>
      </c>
      <c r="B780" s="3">
        <v>44084</v>
      </c>
      <c r="C780" s="2">
        <v>0.83472222222222225</v>
      </c>
      <c r="D780" t="s">
        <v>14</v>
      </c>
      <c r="E780" t="s">
        <v>983</v>
      </c>
      <c r="F780" t="str">
        <f>VLOOKUP(SiparişlerTablosu[[#This Row],[İşlem Kodu]],'[1]kod-kargo'!$A:$B,2,)</f>
        <v>PTT Kargo</v>
      </c>
      <c r="G780" t="s">
        <v>1742</v>
      </c>
      <c r="H780" t="s">
        <v>8</v>
      </c>
      <c r="I780" t="s">
        <v>39</v>
      </c>
      <c r="J780">
        <v>5</v>
      </c>
      <c r="K780">
        <f>INDEX([2]Ürün_Fiyatları!$A$2:$B$16,MATCH(SiparişlerTablosu[[#This Row],[Ürün]],[2]Ürün_Fiyatları!$B$1:$B$16,0),1)</f>
        <v>230</v>
      </c>
      <c r="L780">
        <f>SiparişlerTablosu[[#This Row],[Adet]]*SiparişlerTablosu[[#This Row],[Birim Fyat]]</f>
        <v>1150</v>
      </c>
      <c r="M780" t="str">
        <f>IF(SiparişlerTablosu[[#This Row],[Toplam Tutar]]&gt;20000,"premium",IF(SiparişlerTablosu[[#This Row],[Toplam Tutar]]&gt;10000,"gold","silver"))</f>
        <v>silver</v>
      </c>
    </row>
    <row r="781" spans="1:13" x14ac:dyDescent="0.3">
      <c r="A781" s="1">
        <v>44169.613194444442</v>
      </c>
      <c r="B781" s="3">
        <v>44169</v>
      </c>
      <c r="C781" s="2">
        <v>0.61319444444444449</v>
      </c>
      <c r="D781" t="s">
        <v>1156</v>
      </c>
      <c r="E781" t="s">
        <v>984</v>
      </c>
      <c r="F781" t="str">
        <f>VLOOKUP(SiparişlerTablosu[[#This Row],[İşlem Kodu]],'[1]kod-kargo'!$A:$B,2,)</f>
        <v>MNG</v>
      </c>
      <c r="G781" t="s">
        <v>1743</v>
      </c>
      <c r="H781" t="s">
        <v>42</v>
      </c>
      <c r="I781" t="s">
        <v>18</v>
      </c>
      <c r="J781">
        <v>8</v>
      </c>
      <c r="K781">
        <f>INDEX([2]Ürün_Fiyatları!$A$2:$B$16,MATCH(SiparişlerTablosu[[#This Row],[Ürün]],[2]Ürün_Fiyatları!$B$1:$B$16,0),1)</f>
        <v>75</v>
      </c>
      <c r="L781">
        <f>SiparişlerTablosu[[#This Row],[Adet]]*SiparişlerTablosu[[#This Row],[Birim Fyat]]</f>
        <v>600</v>
      </c>
      <c r="M781" t="str">
        <f>IF(SiparişlerTablosu[[#This Row],[Toplam Tutar]]&gt;20000,"premium",IF(SiparişlerTablosu[[#This Row],[Toplam Tutar]]&gt;10000,"gold","silver"))</f>
        <v>silver</v>
      </c>
    </row>
    <row r="782" spans="1:13" x14ac:dyDescent="0.3">
      <c r="A782" s="1">
        <v>43944.743750000001</v>
      </c>
      <c r="B782" s="3">
        <v>43944</v>
      </c>
      <c r="C782" s="2">
        <v>0.74375000000000002</v>
      </c>
      <c r="D782" t="s">
        <v>10</v>
      </c>
      <c r="E782" t="s">
        <v>985</v>
      </c>
      <c r="F782" t="str">
        <f>VLOOKUP(SiparişlerTablosu[[#This Row],[İşlem Kodu]],'[1]kod-kargo'!$A:$B,2,)</f>
        <v>Yurtiçi</v>
      </c>
      <c r="G782" t="s">
        <v>1744</v>
      </c>
      <c r="H782" t="s">
        <v>22</v>
      </c>
      <c r="I782" t="s">
        <v>50</v>
      </c>
      <c r="J782">
        <v>8</v>
      </c>
      <c r="K782">
        <f>INDEX([2]Ürün_Fiyatları!$A$2:$B$16,MATCH(SiparişlerTablosu[[#This Row],[Ürün]],[2]Ürün_Fiyatları!$B$1:$B$16,0),1)</f>
        <v>1240</v>
      </c>
      <c r="L782">
        <f>SiparişlerTablosu[[#This Row],[Adet]]*SiparişlerTablosu[[#This Row],[Birim Fyat]]</f>
        <v>9920</v>
      </c>
      <c r="M782" t="str">
        <f>IF(SiparişlerTablosu[[#This Row],[Toplam Tutar]]&gt;20000,"premium",IF(SiparişlerTablosu[[#This Row],[Toplam Tutar]]&gt;10000,"gold","silver"))</f>
        <v>silver</v>
      </c>
    </row>
    <row r="783" spans="1:13" x14ac:dyDescent="0.3">
      <c r="A783" s="1">
        <v>44069.784722222219</v>
      </c>
      <c r="B783" s="3">
        <v>44069</v>
      </c>
      <c r="C783" s="2">
        <v>0.78472222222222221</v>
      </c>
      <c r="D783" t="s">
        <v>1156</v>
      </c>
      <c r="E783" t="s">
        <v>986</v>
      </c>
      <c r="F783" t="str">
        <f>VLOOKUP(SiparişlerTablosu[[#This Row],[İşlem Kodu]],'[1]kod-kargo'!$A:$B,2,)</f>
        <v>MNG</v>
      </c>
      <c r="G783" t="s">
        <v>987</v>
      </c>
      <c r="H783" t="s">
        <v>12</v>
      </c>
      <c r="I783" t="s">
        <v>1155</v>
      </c>
      <c r="J783">
        <v>6</v>
      </c>
      <c r="K783">
        <f>INDEX([2]Ürün_Fiyatları!$A$2:$B$16,MATCH(SiparişlerTablosu[[#This Row],[Ürün]],[2]Ürün_Fiyatları!$B$1:$B$16,0),1)</f>
        <v>620</v>
      </c>
      <c r="L783">
        <f>SiparişlerTablosu[[#This Row],[Adet]]*SiparişlerTablosu[[#This Row],[Birim Fyat]]</f>
        <v>3720</v>
      </c>
      <c r="M783" t="str">
        <f>IF(SiparişlerTablosu[[#This Row],[Toplam Tutar]]&gt;20000,"premium",IF(SiparişlerTablosu[[#This Row],[Toplam Tutar]]&gt;10000,"gold","silver"))</f>
        <v>silver</v>
      </c>
    </row>
    <row r="784" spans="1:13" x14ac:dyDescent="0.3">
      <c r="A784" s="1">
        <v>43873.658333333333</v>
      </c>
      <c r="B784" s="3">
        <v>43873</v>
      </c>
      <c r="C784" s="2">
        <v>0.65833333333333333</v>
      </c>
      <c r="D784" t="s">
        <v>14</v>
      </c>
      <c r="E784" t="s">
        <v>988</v>
      </c>
      <c r="F784" t="str">
        <f>VLOOKUP(SiparişlerTablosu[[#This Row],[İşlem Kodu]],'[1]kod-kargo'!$A:$B,2,)</f>
        <v>MNG</v>
      </c>
      <c r="G784" t="s">
        <v>1745</v>
      </c>
      <c r="H784" t="s">
        <v>44</v>
      </c>
      <c r="I784" t="s">
        <v>67</v>
      </c>
      <c r="J784">
        <v>7</v>
      </c>
      <c r="K784">
        <f>INDEX([2]Ürün_Fiyatları!$A$2:$B$16,MATCH(SiparişlerTablosu[[#This Row],[Ürün]],[2]Ürün_Fiyatları!$B$1:$B$16,0),1)</f>
        <v>8740</v>
      </c>
      <c r="L784">
        <f>SiparişlerTablosu[[#This Row],[Adet]]*SiparişlerTablosu[[#This Row],[Birim Fyat]]</f>
        <v>61180</v>
      </c>
      <c r="M784" t="str">
        <f>IF(SiparişlerTablosu[[#This Row],[Toplam Tutar]]&gt;20000,"premium",IF(SiparişlerTablosu[[#This Row],[Toplam Tutar]]&gt;10000,"gold","silver"))</f>
        <v>premium</v>
      </c>
    </row>
    <row r="785" spans="1:13" x14ac:dyDescent="0.3">
      <c r="A785" s="1">
        <v>44178.425000000003</v>
      </c>
      <c r="B785" s="3">
        <v>44178</v>
      </c>
      <c r="C785" s="2">
        <v>0.42499999999999999</v>
      </c>
      <c r="D785" t="s">
        <v>10</v>
      </c>
      <c r="E785" t="s">
        <v>989</v>
      </c>
      <c r="F785" t="str">
        <f>VLOOKUP(SiparişlerTablosu[[#This Row],[İşlem Kodu]],'[1]kod-kargo'!$A:$B,2,)</f>
        <v>PTT Kargo</v>
      </c>
      <c r="G785" t="s">
        <v>990</v>
      </c>
      <c r="H785" t="s">
        <v>22</v>
      </c>
      <c r="I785" t="s">
        <v>20</v>
      </c>
      <c r="J785">
        <v>9</v>
      </c>
      <c r="K785">
        <f>INDEX([2]Ürün_Fiyatları!$A$2:$B$16,MATCH(SiparişlerTablosu[[#This Row],[Ürün]],[2]Ürün_Fiyatları!$B$1:$B$16,0),1)</f>
        <v>850</v>
      </c>
      <c r="L785">
        <f>SiparişlerTablosu[[#This Row],[Adet]]*SiparişlerTablosu[[#This Row],[Birim Fyat]]</f>
        <v>7650</v>
      </c>
      <c r="M785" t="str">
        <f>IF(SiparişlerTablosu[[#This Row],[Toplam Tutar]]&gt;20000,"premium",IF(SiparişlerTablosu[[#This Row],[Toplam Tutar]]&gt;10000,"gold","silver"))</f>
        <v>silver</v>
      </c>
    </row>
    <row r="786" spans="1:13" x14ac:dyDescent="0.3">
      <c r="A786" s="1">
        <v>44143.87222222222</v>
      </c>
      <c r="B786" s="3">
        <v>44143</v>
      </c>
      <c r="C786" s="2">
        <v>0.87222222222222223</v>
      </c>
      <c r="D786" t="s">
        <v>14</v>
      </c>
      <c r="E786" t="s">
        <v>991</v>
      </c>
      <c r="F786" t="str">
        <f>VLOOKUP(SiparişlerTablosu[[#This Row],[İşlem Kodu]],'[1]kod-kargo'!$A:$B,2,)</f>
        <v>PTT Kargo</v>
      </c>
      <c r="G786" t="s">
        <v>1746</v>
      </c>
      <c r="H786" t="s">
        <v>44</v>
      </c>
      <c r="I786" t="s">
        <v>67</v>
      </c>
      <c r="J786">
        <v>4</v>
      </c>
      <c r="K786">
        <f>INDEX([2]Ürün_Fiyatları!$A$2:$B$16,MATCH(SiparişlerTablosu[[#This Row],[Ürün]],[2]Ürün_Fiyatları!$B$1:$B$16,0),1)</f>
        <v>8740</v>
      </c>
      <c r="L786">
        <f>SiparişlerTablosu[[#This Row],[Adet]]*SiparişlerTablosu[[#This Row],[Birim Fyat]]</f>
        <v>34960</v>
      </c>
      <c r="M786" t="str">
        <f>IF(SiparişlerTablosu[[#This Row],[Toplam Tutar]]&gt;20000,"premium",IF(SiparişlerTablosu[[#This Row],[Toplam Tutar]]&gt;10000,"gold","silver"))</f>
        <v>premium</v>
      </c>
    </row>
    <row r="787" spans="1:13" x14ac:dyDescent="0.3">
      <c r="A787" s="1">
        <v>43962.563194444447</v>
      </c>
      <c r="B787" s="3">
        <v>43962</v>
      </c>
      <c r="C787" s="2">
        <v>0.56319444444444444</v>
      </c>
      <c r="D787" t="s">
        <v>14</v>
      </c>
      <c r="E787" t="s">
        <v>992</v>
      </c>
      <c r="F787" t="str">
        <f>VLOOKUP(SiparişlerTablosu[[#This Row],[İşlem Kodu]],'[1]kod-kargo'!$A:$B,2,)</f>
        <v>MNG</v>
      </c>
      <c r="G787" t="s">
        <v>1747</v>
      </c>
      <c r="H787" t="s">
        <v>12</v>
      </c>
      <c r="I787" t="s">
        <v>57</v>
      </c>
      <c r="J787">
        <v>7</v>
      </c>
      <c r="K787">
        <f>INDEX([2]Ürün_Fiyatları!$A$2:$B$16,MATCH(SiparişlerTablosu[[#This Row],[Ürün]],[2]Ürün_Fiyatları!$B$1:$B$16,0),1)</f>
        <v>645</v>
      </c>
      <c r="L787">
        <f>SiparişlerTablosu[[#This Row],[Adet]]*SiparişlerTablosu[[#This Row],[Birim Fyat]]</f>
        <v>4515</v>
      </c>
      <c r="M787" t="str">
        <f>IF(SiparişlerTablosu[[#This Row],[Toplam Tutar]]&gt;20000,"premium",IF(SiparişlerTablosu[[#This Row],[Toplam Tutar]]&gt;10000,"gold","silver"))</f>
        <v>silver</v>
      </c>
    </row>
    <row r="788" spans="1:13" x14ac:dyDescent="0.3">
      <c r="A788" s="1">
        <v>43945.941666666666</v>
      </c>
      <c r="B788" s="3">
        <v>43945</v>
      </c>
      <c r="C788" s="2">
        <v>0.94166666666666676</v>
      </c>
      <c r="D788" t="s">
        <v>10</v>
      </c>
      <c r="E788" t="s">
        <v>993</v>
      </c>
      <c r="F788" t="str">
        <f>VLOOKUP(SiparişlerTablosu[[#This Row],[İşlem Kodu]],'[1]kod-kargo'!$A:$B,2,)</f>
        <v>Yurtiçi</v>
      </c>
      <c r="G788" t="s">
        <v>994</v>
      </c>
      <c r="H788" t="s">
        <v>17</v>
      </c>
      <c r="I788" t="s">
        <v>50</v>
      </c>
      <c r="J788">
        <v>10</v>
      </c>
      <c r="K788">
        <f>INDEX([2]Ürün_Fiyatları!$A$2:$B$16,MATCH(SiparişlerTablosu[[#This Row],[Ürün]],[2]Ürün_Fiyatları!$B$1:$B$16,0),1)</f>
        <v>1240</v>
      </c>
      <c r="L788">
        <f>SiparişlerTablosu[[#This Row],[Adet]]*SiparişlerTablosu[[#This Row],[Birim Fyat]]</f>
        <v>12400</v>
      </c>
      <c r="M788" t="str">
        <f>IF(SiparişlerTablosu[[#This Row],[Toplam Tutar]]&gt;20000,"premium",IF(SiparişlerTablosu[[#This Row],[Toplam Tutar]]&gt;10000,"gold","silver"))</f>
        <v>gold</v>
      </c>
    </row>
    <row r="789" spans="1:13" x14ac:dyDescent="0.3">
      <c r="A789" s="1">
        <v>44125.904166666667</v>
      </c>
      <c r="B789" s="3">
        <v>44125</v>
      </c>
      <c r="C789" s="2">
        <v>0.90416666666666667</v>
      </c>
      <c r="D789" t="s">
        <v>1156</v>
      </c>
      <c r="E789" t="s">
        <v>995</v>
      </c>
      <c r="F789" t="str">
        <f>VLOOKUP(SiparişlerTablosu[[#This Row],[İşlem Kodu]],'[1]kod-kargo'!$A:$B,2,)</f>
        <v>MNG</v>
      </c>
      <c r="G789" t="s">
        <v>1748</v>
      </c>
      <c r="H789" t="s">
        <v>42</v>
      </c>
      <c r="I789" t="s">
        <v>47</v>
      </c>
      <c r="J789">
        <v>5</v>
      </c>
      <c r="K789">
        <f>INDEX([2]Ürün_Fiyatları!$A$2:$B$16,MATCH(SiparişlerTablosu[[#This Row],[Ürün]],[2]Ürün_Fiyatları!$B$1:$B$16,0),1)</f>
        <v>5600</v>
      </c>
      <c r="L789">
        <f>SiparişlerTablosu[[#This Row],[Adet]]*SiparişlerTablosu[[#This Row],[Birim Fyat]]</f>
        <v>28000</v>
      </c>
      <c r="M789" t="str">
        <f>IF(SiparişlerTablosu[[#This Row],[Toplam Tutar]]&gt;20000,"premium",IF(SiparişlerTablosu[[#This Row],[Toplam Tutar]]&gt;10000,"gold","silver"))</f>
        <v>premium</v>
      </c>
    </row>
    <row r="790" spans="1:13" x14ac:dyDescent="0.3">
      <c r="A790" s="1">
        <v>44048.57708333333</v>
      </c>
      <c r="B790" s="3">
        <v>44048</v>
      </c>
      <c r="C790" s="2">
        <v>0.57708333333333328</v>
      </c>
      <c r="D790" t="s">
        <v>1156</v>
      </c>
      <c r="E790" t="s">
        <v>996</v>
      </c>
      <c r="F790" t="str">
        <f>VLOOKUP(SiparişlerTablosu[[#This Row],[İşlem Kodu]],'[1]kod-kargo'!$A:$B,2,)</f>
        <v>MNG</v>
      </c>
      <c r="G790" t="s">
        <v>997</v>
      </c>
      <c r="H790" t="s">
        <v>31</v>
      </c>
      <c r="I790" t="s">
        <v>45</v>
      </c>
      <c r="J790">
        <v>5</v>
      </c>
      <c r="K790">
        <f>INDEX([2]Ürün_Fiyatları!$A$2:$B$16,MATCH(SiparişlerTablosu[[#This Row],[Ürün]],[2]Ürün_Fiyatları!$B$1:$B$16,0),1)</f>
        <v>3650</v>
      </c>
      <c r="L790">
        <f>SiparişlerTablosu[[#This Row],[Adet]]*SiparişlerTablosu[[#This Row],[Birim Fyat]]</f>
        <v>18250</v>
      </c>
      <c r="M790" t="str">
        <f>IF(SiparişlerTablosu[[#This Row],[Toplam Tutar]]&gt;20000,"premium",IF(SiparişlerTablosu[[#This Row],[Toplam Tutar]]&gt;10000,"gold","silver"))</f>
        <v>gold</v>
      </c>
    </row>
    <row r="791" spans="1:13" x14ac:dyDescent="0.3">
      <c r="A791" s="1">
        <v>43858.597916666666</v>
      </c>
      <c r="B791" s="3">
        <v>43858</v>
      </c>
      <c r="C791" s="2">
        <v>0.59791666666666665</v>
      </c>
      <c r="D791" t="s">
        <v>10</v>
      </c>
      <c r="E791" t="s">
        <v>998</v>
      </c>
      <c r="F791" t="str">
        <f>VLOOKUP(SiparişlerTablosu[[#This Row],[İşlem Kodu]],'[1]kod-kargo'!$A:$B,2,)</f>
        <v>Yurtiçi</v>
      </c>
      <c r="G791" t="s">
        <v>999</v>
      </c>
      <c r="H791" t="s">
        <v>42</v>
      </c>
      <c r="I791" t="s">
        <v>45</v>
      </c>
      <c r="J791">
        <v>4</v>
      </c>
      <c r="K791">
        <f>INDEX([2]Ürün_Fiyatları!$A$2:$B$16,MATCH(SiparişlerTablosu[[#This Row],[Ürün]],[2]Ürün_Fiyatları!$B$1:$B$16,0),1)</f>
        <v>3650</v>
      </c>
      <c r="L791">
        <f>SiparişlerTablosu[[#This Row],[Adet]]*SiparişlerTablosu[[#This Row],[Birim Fyat]]</f>
        <v>14600</v>
      </c>
      <c r="M791" t="str">
        <f>IF(SiparişlerTablosu[[#This Row],[Toplam Tutar]]&gt;20000,"premium",IF(SiparişlerTablosu[[#This Row],[Toplam Tutar]]&gt;10000,"gold","silver"))</f>
        <v>gold</v>
      </c>
    </row>
    <row r="792" spans="1:13" x14ac:dyDescent="0.3">
      <c r="A792" s="1">
        <v>44022.847916666666</v>
      </c>
      <c r="B792" s="3">
        <v>44022</v>
      </c>
      <c r="C792" s="2">
        <v>0.84791666666666676</v>
      </c>
      <c r="D792" t="s">
        <v>14</v>
      </c>
      <c r="E792" t="s">
        <v>1000</v>
      </c>
      <c r="F792" t="str">
        <f>VLOOKUP(SiparişlerTablosu[[#This Row],[İşlem Kodu]],'[1]kod-kargo'!$A:$B,2,)</f>
        <v>MNG</v>
      </c>
      <c r="G792" t="s">
        <v>1749</v>
      </c>
      <c r="H792" t="s">
        <v>17</v>
      </c>
      <c r="I792" t="s">
        <v>20</v>
      </c>
      <c r="J792">
        <v>4</v>
      </c>
      <c r="K792">
        <f>INDEX([2]Ürün_Fiyatları!$A$2:$B$16,MATCH(SiparişlerTablosu[[#This Row],[Ürün]],[2]Ürün_Fiyatları!$B$1:$B$16,0),1)</f>
        <v>850</v>
      </c>
      <c r="L792">
        <f>SiparişlerTablosu[[#This Row],[Adet]]*SiparişlerTablosu[[#This Row],[Birim Fyat]]</f>
        <v>3400</v>
      </c>
      <c r="M792" t="str">
        <f>IF(SiparişlerTablosu[[#This Row],[Toplam Tutar]]&gt;20000,"premium",IF(SiparişlerTablosu[[#This Row],[Toplam Tutar]]&gt;10000,"gold","silver"))</f>
        <v>silver</v>
      </c>
    </row>
    <row r="793" spans="1:13" x14ac:dyDescent="0.3">
      <c r="A793" s="1">
        <v>43843.768055555556</v>
      </c>
      <c r="B793" s="3">
        <v>43843</v>
      </c>
      <c r="C793" s="2">
        <v>0.7680555555555556</v>
      </c>
      <c r="D793" t="s">
        <v>10</v>
      </c>
      <c r="E793" t="s">
        <v>1001</v>
      </c>
      <c r="F793" t="str">
        <f>VLOOKUP(SiparişlerTablosu[[#This Row],[İşlem Kodu]],'[1]kod-kargo'!$A:$B,2,)</f>
        <v>Yurtiçi</v>
      </c>
      <c r="G793" t="s">
        <v>1750</v>
      </c>
      <c r="H793" t="s">
        <v>8</v>
      </c>
      <c r="I793" t="s">
        <v>47</v>
      </c>
      <c r="J793">
        <v>3</v>
      </c>
      <c r="K793">
        <f>INDEX([2]Ürün_Fiyatları!$A$2:$B$16,MATCH(SiparişlerTablosu[[#This Row],[Ürün]],[2]Ürün_Fiyatları!$B$1:$B$16,0),1)</f>
        <v>5600</v>
      </c>
      <c r="L793">
        <f>SiparişlerTablosu[[#This Row],[Adet]]*SiparişlerTablosu[[#This Row],[Birim Fyat]]</f>
        <v>16800</v>
      </c>
      <c r="M793" t="str">
        <f>IF(SiparişlerTablosu[[#This Row],[Toplam Tutar]]&gt;20000,"premium",IF(SiparişlerTablosu[[#This Row],[Toplam Tutar]]&gt;10000,"gold","silver"))</f>
        <v>gold</v>
      </c>
    </row>
    <row r="794" spans="1:13" x14ac:dyDescent="0.3">
      <c r="A794" s="1">
        <v>43978.755555555559</v>
      </c>
      <c r="B794" s="3">
        <v>43978</v>
      </c>
      <c r="C794" s="2">
        <v>0.75555555555555554</v>
      </c>
      <c r="D794" t="s">
        <v>1156</v>
      </c>
      <c r="E794" t="s">
        <v>1002</v>
      </c>
      <c r="F794" t="str">
        <f>VLOOKUP(SiparişlerTablosu[[#This Row],[İşlem Kodu]],'[1]kod-kargo'!$A:$B,2,)</f>
        <v>Yurtiçi</v>
      </c>
      <c r="G794" t="s">
        <v>1003</v>
      </c>
      <c r="H794" t="s">
        <v>22</v>
      </c>
      <c r="I794" t="s">
        <v>50</v>
      </c>
      <c r="J794">
        <v>3</v>
      </c>
      <c r="K794">
        <f>INDEX([2]Ürün_Fiyatları!$A$2:$B$16,MATCH(SiparişlerTablosu[[#This Row],[Ürün]],[2]Ürün_Fiyatları!$B$1:$B$16,0),1)</f>
        <v>1240</v>
      </c>
      <c r="L794">
        <f>SiparişlerTablosu[[#This Row],[Adet]]*SiparişlerTablosu[[#This Row],[Birim Fyat]]</f>
        <v>3720</v>
      </c>
      <c r="M794" t="str">
        <f>IF(SiparişlerTablosu[[#This Row],[Toplam Tutar]]&gt;20000,"premium",IF(SiparişlerTablosu[[#This Row],[Toplam Tutar]]&gt;10000,"gold","silver"))</f>
        <v>silver</v>
      </c>
    </row>
    <row r="795" spans="1:13" x14ac:dyDescent="0.3">
      <c r="A795" s="1">
        <v>44047.892361111109</v>
      </c>
      <c r="B795" s="3">
        <v>44047</v>
      </c>
      <c r="C795" s="2">
        <v>0.89236111111111116</v>
      </c>
      <c r="D795" t="s">
        <v>14</v>
      </c>
      <c r="E795" t="s">
        <v>1004</v>
      </c>
      <c r="F795" t="str">
        <f>VLOOKUP(SiparişlerTablosu[[#This Row],[İşlem Kodu]],'[1]kod-kargo'!$A:$B,2,)</f>
        <v>Yurtiçi</v>
      </c>
      <c r="G795" t="s">
        <v>1751</v>
      </c>
      <c r="H795" t="s">
        <v>44</v>
      </c>
      <c r="I795" t="s">
        <v>9</v>
      </c>
      <c r="J795">
        <v>10</v>
      </c>
      <c r="K795">
        <f>INDEX([2]Ürün_Fiyatları!$A$2:$B$16,MATCH(SiparişlerTablosu[[#This Row],[Ürün]],[2]Ürün_Fiyatları!$B$1:$B$16,0),1)</f>
        <v>25</v>
      </c>
      <c r="L795">
        <f>SiparişlerTablosu[[#This Row],[Adet]]*SiparişlerTablosu[[#This Row],[Birim Fyat]]</f>
        <v>250</v>
      </c>
      <c r="M795" t="str">
        <f>IF(SiparişlerTablosu[[#This Row],[Toplam Tutar]]&gt;20000,"premium",IF(SiparişlerTablosu[[#This Row],[Toplam Tutar]]&gt;10000,"gold","silver"))</f>
        <v>silver</v>
      </c>
    </row>
    <row r="796" spans="1:13" x14ac:dyDescent="0.3">
      <c r="A796" s="1">
        <v>43954.494444444441</v>
      </c>
      <c r="B796" s="3">
        <v>43954</v>
      </c>
      <c r="C796" s="2">
        <v>0.49444444444444446</v>
      </c>
      <c r="D796" t="s">
        <v>1156</v>
      </c>
      <c r="E796" t="s">
        <v>1005</v>
      </c>
      <c r="F796" t="str">
        <f>VLOOKUP(SiparişlerTablosu[[#This Row],[İşlem Kodu]],'[1]kod-kargo'!$A:$B,2,)</f>
        <v>PTT Kargo</v>
      </c>
      <c r="G796" t="s">
        <v>1006</v>
      </c>
      <c r="H796" t="s">
        <v>31</v>
      </c>
      <c r="I796" t="s">
        <v>18</v>
      </c>
      <c r="J796">
        <v>9</v>
      </c>
      <c r="K796">
        <f>INDEX([2]Ürün_Fiyatları!$A$2:$B$16,MATCH(SiparişlerTablosu[[#This Row],[Ürün]],[2]Ürün_Fiyatları!$B$1:$B$16,0),1)</f>
        <v>75</v>
      </c>
      <c r="L796">
        <f>SiparişlerTablosu[[#This Row],[Adet]]*SiparişlerTablosu[[#This Row],[Birim Fyat]]</f>
        <v>675</v>
      </c>
      <c r="M796" t="str">
        <f>IF(SiparişlerTablosu[[#This Row],[Toplam Tutar]]&gt;20000,"premium",IF(SiparişlerTablosu[[#This Row],[Toplam Tutar]]&gt;10000,"gold","silver"))</f>
        <v>silver</v>
      </c>
    </row>
    <row r="797" spans="1:13" x14ac:dyDescent="0.3">
      <c r="A797" s="1">
        <v>44115.632638888892</v>
      </c>
      <c r="B797" s="3">
        <v>44115</v>
      </c>
      <c r="C797" s="2">
        <v>0.63263888888888886</v>
      </c>
      <c r="D797" t="s">
        <v>172</v>
      </c>
      <c r="E797" t="s">
        <v>1007</v>
      </c>
      <c r="F797" t="str">
        <f>VLOOKUP(SiparişlerTablosu[[#This Row],[İşlem Kodu]],'[1]kod-kargo'!$A:$B,2,)</f>
        <v>MNG</v>
      </c>
      <c r="G797" t="s">
        <v>1752</v>
      </c>
      <c r="H797" t="s">
        <v>44</v>
      </c>
      <c r="I797" t="s">
        <v>26</v>
      </c>
      <c r="J797">
        <v>10</v>
      </c>
      <c r="K797">
        <f>INDEX([2]Ürün_Fiyatları!$A$2:$B$16,MATCH(SiparişlerTablosu[[#This Row],[Ürün]],[2]Ürün_Fiyatları!$B$1:$B$16,0),1)</f>
        <v>2400</v>
      </c>
      <c r="L797">
        <f>SiparişlerTablosu[[#This Row],[Adet]]*SiparişlerTablosu[[#This Row],[Birim Fyat]]</f>
        <v>24000</v>
      </c>
      <c r="M797" t="str">
        <f>IF(SiparişlerTablosu[[#This Row],[Toplam Tutar]]&gt;20000,"premium",IF(SiparişlerTablosu[[#This Row],[Toplam Tutar]]&gt;10000,"gold","silver"))</f>
        <v>premium</v>
      </c>
    </row>
    <row r="798" spans="1:13" x14ac:dyDescent="0.3">
      <c r="A798" s="1">
        <v>43970.731249999997</v>
      </c>
      <c r="B798" s="3">
        <v>43970</v>
      </c>
      <c r="C798" s="2">
        <v>0.73125000000000007</v>
      </c>
      <c r="D798" t="s">
        <v>1156</v>
      </c>
      <c r="E798" t="s">
        <v>1008</v>
      </c>
      <c r="F798" t="str">
        <f>VLOOKUP(SiparişlerTablosu[[#This Row],[İşlem Kodu]],'[1]kod-kargo'!$A:$B,2,)</f>
        <v>MNG</v>
      </c>
      <c r="G798" t="s">
        <v>1009</v>
      </c>
      <c r="H798" t="s">
        <v>17</v>
      </c>
      <c r="I798" t="s">
        <v>39</v>
      </c>
      <c r="J798">
        <v>5</v>
      </c>
      <c r="K798">
        <f>INDEX([2]Ürün_Fiyatları!$A$2:$B$16,MATCH(SiparişlerTablosu[[#This Row],[Ürün]],[2]Ürün_Fiyatları!$B$1:$B$16,0),1)</f>
        <v>230</v>
      </c>
      <c r="L798">
        <f>SiparişlerTablosu[[#This Row],[Adet]]*SiparişlerTablosu[[#This Row],[Birim Fyat]]</f>
        <v>1150</v>
      </c>
      <c r="M798" t="str">
        <f>IF(SiparişlerTablosu[[#This Row],[Toplam Tutar]]&gt;20000,"premium",IF(SiparişlerTablosu[[#This Row],[Toplam Tutar]]&gt;10000,"gold","silver"))</f>
        <v>silver</v>
      </c>
    </row>
    <row r="799" spans="1:13" x14ac:dyDescent="0.3">
      <c r="A799" s="1">
        <v>43975.543749999997</v>
      </c>
      <c r="B799" s="3">
        <v>43975</v>
      </c>
      <c r="C799" s="2">
        <v>0.54375000000000007</v>
      </c>
      <c r="D799" t="s">
        <v>14</v>
      </c>
      <c r="E799" t="s">
        <v>1010</v>
      </c>
      <c r="F799" t="str">
        <f>VLOOKUP(SiparişlerTablosu[[#This Row],[İşlem Kodu]],'[1]kod-kargo'!$A:$B,2,)</f>
        <v>PTT Kargo</v>
      </c>
      <c r="G799" t="s">
        <v>1502</v>
      </c>
      <c r="H799" t="s">
        <v>38</v>
      </c>
      <c r="I799" t="s">
        <v>50</v>
      </c>
      <c r="J799">
        <v>7</v>
      </c>
      <c r="K799">
        <f>INDEX([2]Ürün_Fiyatları!$A$2:$B$16,MATCH(SiparişlerTablosu[[#This Row],[Ürün]],[2]Ürün_Fiyatları!$B$1:$B$16,0),1)</f>
        <v>1240</v>
      </c>
      <c r="L799">
        <f>SiparişlerTablosu[[#This Row],[Adet]]*SiparişlerTablosu[[#This Row],[Birim Fyat]]</f>
        <v>8680</v>
      </c>
      <c r="M799" t="str">
        <f>IF(SiparişlerTablosu[[#This Row],[Toplam Tutar]]&gt;20000,"premium",IF(SiparişlerTablosu[[#This Row],[Toplam Tutar]]&gt;10000,"gold","silver"))</f>
        <v>silver</v>
      </c>
    </row>
    <row r="800" spans="1:13" x14ac:dyDescent="0.3">
      <c r="A800" s="1">
        <v>44176.48541666667</v>
      </c>
      <c r="B800" s="3">
        <v>44176</v>
      </c>
      <c r="C800" s="2">
        <v>0.48541666666666666</v>
      </c>
      <c r="D800" t="s">
        <v>1156</v>
      </c>
      <c r="E800" t="s">
        <v>1011</v>
      </c>
      <c r="F800" t="str">
        <f>VLOOKUP(SiparişlerTablosu[[#This Row],[İşlem Kodu]],'[1]kod-kargo'!$A:$B,2,)</f>
        <v>PTT Kargo</v>
      </c>
      <c r="G800" t="s">
        <v>1753</v>
      </c>
      <c r="H800" t="s">
        <v>44</v>
      </c>
      <c r="I800" t="s">
        <v>36</v>
      </c>
      <c r="J800">
        <v>6</v>
      </c>
      <c r="K800">
        <f>INDEX([2]Ürün_Fiyatları!$A$2:$B$16,MATCH(SiparişlerTablosu[[#This Row],[Ürün]],[2]Ürün_Fiyatları!$B$1:$B$16,0),1)</f>
        <v>3520</v>
      </c>
      <c r="L800">
        <f>SiparişlerTablosu[[#This Row],[Adet]]*SiparişlerTablosu[[#This Row],[Birim Fyat]]</f>
        <v>21120</v>
      </c>
      <c r="M800" t="str">
        <f>IF(SiparişlerTablosu[[#This Row],[Toplam Tutar]]&gt;20000,"premium",IF(SiparişlerTablosu[[#This Row],[Toplam Tutar]]&gt;10000,"gold","silver"))</f>
        <v>premium</v>
      </c>
    </row>
    <row r="801" spans="1:13" x14ac:dyDescent="0.3">
      <c r="A801" s="1">
        <v>43837.531944444447</v>
      </c>
      <c r="B801" s="3">
        <v>43837</v>
      </c>
      <c r="C801" s="2">
        <v>0.53194444444444444</v>
      </c>
      <c r="D801" t="s">
        <v>14</v>
      </c>
      <c r="E801" t="s">
        <v>1012</v>
      </c>
      <c r="F801" t="str">
        <f>VLOOKUP(SiparişlerTablosu[[#This Row],[İşlem Kodu]],'[1]kod-kargo'!$A:$B,2,)</f>
        <v>PTT Kargo</v>
      </c>
      <c r="G801" t="s">
        <v>1754</v>
      </c>
      <c r="H801" t="s">
        <v>8</v>
      </c>
      <c r="I801" t="s">
        <v>9</v>
      </c>
      <c r="J801">
        <v>9</v>
      </c>
      <c r="K801">
        <f>INDEX([2]Ürün_Fiyatları!$A$2:$B$16,MATCH(SiparişlerTablosu[[#This Row],[Ürün]],[2]Ürün_Fiyatları!$B$1:$B$16,0),1)</f>
        <v>25</v>
      </c>
      <c r="L801">
        <f>SiparişlerTablosu[[#This Row],[Adet]]*SiparişlerTablosu[[#This Row],[Birim Fyat]]</f>
        <v>225</v>
      </c>
      <c r="M801" t="str">
        <f>IF(SiparişlerTablosu[[#This Row],[Toplam Tutar]]&gt;20000,"premium",IF(SiparişlerTablosu[[#This Row],[Toplam Tutar]]&gt;10000,"gold","silver"))</f>
        <v>silver</v>
      </c>
    </row>
    <row r="802" spans="1:13" x14ac:dyDescent="0.3">
      <c r="A802" s="1">
        <v>44004.39166666667</v>
      </c>
      <c r="B802" s="3">
        <v>44004</v>
      </c>
      <c r="C802" s="2">
        <v>0.39166666666666666</v>
      </c>
      <c r="D802" t="s">
        <v>10</v>
      </c>
      <c r="E802" t="s">
        <v>1013</v>
      </c>
      <c r="F802" t="str">
        <f>VLOOKUP(SiparişlerTablosu[[#This Row],[İşlem Kodu]],'[1]kod-kargo'!$A:$B,2,)</f>
        <v>MNG</v>
      </c>
      <c r="G802" t="s">
        <v>1755</v>
      </c>
      <c r="H802" t="s">
        <v>22</v>
      </c>
      <c r="I802" t="s">
        <v>1155</v>
      </c>
      <c r="J802">
        <v>3</v>
      </c>
      <c r="K802">
        <f>INDEX([2]Ürün_Fiyatları!$A$2:$B$16,MATCH(SiparişlerTablosu[[#This Row],[Ürün]],[2]Ürün_Fiyatları!$B$1:$B$16,0),1)</f>
        <v>620</v>
      </c>
      <c r="L802">
        <f>SiparişlerTablosu[[#This Row],[Adet]]*SiparişlerTablosu[[#This Row],[Birim Fyat]]</f>
        <v>1860</v>
      </c>
      <c r="M802" t="str">
        <f>IF(SiparişlerTablosu[[#This Row],[Toplam Tutar]]&gt;20000,"premium",IF(SiparişlerTablosu[[#This Row],[Toplam Tutar]]&gt;10000,"gold","silver"))</f>
        <v>silver</v>
      </c>
    </row>
    <row r="803" spans="1:13" x14ac:dyDescent="0.3">
      <c r="A803" s="1">
        <v>43934.344444444447</v>
      </c>
      <c r="B803" s="3">
        <v>43934</v>
      </c>
      <c r="C803" s="2">
        <v>0.3444444444444445</v>
      </c>
      <c r="D803" t="s">
        <v>10</v>
      </c>
      <c r="E803" t="s">
        <v>1014</v>
      </c>
      <c r="F803" t="str">
        <f>VLOOKUP(SiparişlerTablosu[[#This Row],[İşlem Kodu]],'[1]kod-kargo'!$A:$B,2,)</f>
        <v>PTT Kargo</v>
      </c>
      <c r="G803" t="s">
        <v>1756</v>
      </c>
      <c r="H803" t="s">
        <v>22</v>
      </c>
      <c r="I803" t="s">
        <v>47</v>
      </c>
      <c r="J803">
        <v>4</v>
      </c>
      <c r="K803">
        <f>INDEX([2]Ürün_Fiyatları!$A$2:$B$16,MATCH(SiparişlerTablosu[[#This Row],[Ürün]],[2]Ürün_Fiyatları!$B$1:$B$16,0),1)</f>
        <v>5600</v>
      </c>
      <c r="L803">
        <f>SiparişlerTablosu[[#This Row],[Adet]]*SiparişlerTablosu[[#This Row],[Birim Fyat]]</f>
        <v>22400</v>
      </c>
      <c r="M803" t="str">
        <f>IF(SiparişlerTablosu[[#This Row],[Toplam Tutar]]&gt;20000,"premium",IF(SiparişlerTablosu[[#This Row],[Toplam Tutar]]&gt;10000,"gold","silver"))</f>
        <v>premium</v>
      </c>
    </row>
    <row r="804" spans="1:13" x14ac:dyDescent="0.3">
      <c r="A804" s="1">
        <v>44167.450694444444</v>
      </c>
      <c r="B804" s="3">
        <v>44167</v>
      </c>
      <c r="C804" s="2">
        <v>0.45069444444444445</v>
      </c>
      <c r="D804" t="s">
        <v>1156</v>
      </c>
      <c r="E804" t="s">
        <v>1015</v>
      </c>
      <c r="F804" t="str">
        <f>VLOOKUP(SiparişlerTablosu[[#This Row],[İşlem Kodu]],'[1]kod-kargo'!$A:$B,2,)</f>
        <v>Yurtiçi</v>
      </c>
      <c r="G804" t="s">
        <v>1016</v>
      </c>
      <c r="H804" t="s">
        <v>8</v>
      </c>
      <c r="I804" t="s">
        <v>18</v>
      </c>
      <c r="J804">
        <v>6</v>
      </c>
      <c r="K804">
        <f>INDEX([2]Ürün_Fiyatları!$A$2:$B$16,MATCH(SiparişlerTablosu[[#This Row],[Ürün]],[2]Ürün_Fiyatları!$B$1:$B$16,0),1)</f>
        <v>75</v>
      </c>
      <c r="L804">
        <f>SiparişlerTablosu[[#This Row],[Adet]]*SiparişlerTablosu[[#This Row],[Birim Fyat]]</f>
        <v>450</v>
      </c>
      <c r="M804" t="str">
        <f>IF(SiparişlerTablosu[[#This Row],[Toplam Tutar]]&gt;20000,"premium",IF(SiparişlerTablosu[[#This Row],[Toplam Tutar]]&gt;10000,"gold","silver"))</f>
        <v>silver</v>
      </c>
    </row>
    <row r="805" spans="1:13" x14ac:dyDescent="0.3">
      <c r="A805" s="1">
        <v>44096.718055555553</v>
      </c>
      <c r="B805" s="3">
        <v>44096</v>
      </c>
      <c r="C805" s="2">
        <v>0.71805555555555556</v>
      </c>
      <c r="D805" t="s">
        <v>10</v>
      </c>
      <c r="E805" t="s">
        <v>1017</v>
      </c>
      <c r="F805" t="str">
        <f>VLOOKUP(SiparişlerTablosu[[#This Row],[İşlem Kodu]],'[1]kod-kargo'!$A:$B,2,)</f>
        <v>Yurtiçi</v>
      </c>
      <c r="G805" t="s">
        <v>1224</v>
      </c>
      <c r="H805" t="s">
        <v>12</v>
      </c>
      <c r="I805" t="s">
        <v>26</v>
      </c>
      <c r="J805">
        <v>5</v>
      </c>
      <c r="K805">
        <f>INDEX([2]Ürün_Fiyatları!$A$2:$B$16,MATCH(SiparişlerTablosu[[#This Row],[Ürün]],[2]Ürün_Fiyatları!$B$1:$B$16,0),1)</f>
        <v>2400</v>
      </c>
      <c r="L805">
        <f>SiparişlerTablosu[[#This Row],[Adet]]*SiparişlerTablosu[[#This Row],[Birim Fyat]]</f>
        <v>12000</v>
      </c>
      <c r="M805" t="str">
        <f>IF(SiparişlerTablosu[[#This Row],[Toplam Tutar]]&gt;20000,"premium",IF(SiparişlerTablosu[[#This Row],[Toplam Tutar]]&gt;10000,"gold","silver"))</f>
        <v>gold</v>
      </c>
    </row>
    <row r="806" spans="1:13" x14ac:dyDescent="0.3">
      <c r="A806" s="1">
        <v>43865.80972222222</v>
      </c>
      <c r="B806" s="3">
        <v>43865</v>
      </c>
      <c r="C806" s="2">
        <v>0.80972222222222223</v>
      </c>
      <c r="D806" t="s">
        <v>14</v>
      </c>
      <c r="E806" t="s">
        <v>1018</v>
      </c>
      <c r="F806" t="str">
        <f>VLOOKUP(SiparişlerTablosu[[#This Row],[İşlem Kodu]],'[1]kod-kargo'!$A:$B,2,)</f>
        <v>MNG</v>
      </c>
      <c r="G806" t="s">
        <v>166</v>
      </c>
      <c r="H806" t="s">
        <v>38</v>
      </c>
      <c r="I806" t="s">
        <v>45</v>
      </c>
      <c r="J806">
        <v>3</v>
      </c>
      <c r="K806">
        <f>INDEX([2]Ürün_Fiyatları!$A$2:$B$16,MATCH(SiparişlerTablosu[[#This Row],[Ürün]],[2]Ürün_Fiyatları!$B$1:$B$16,0),1)</f>
        <v>3650</v>
      </c>
      <c r="L806">
        <f>SiparişlerTablosu[[#This Row],[Adet]]*SiparişlerTablosu[[#This Row],[Birim Fyat]]</f>
        <v>10950</v>
      </c>
      <c r="M806" t="str">
        <f>IF(SiparişlerTablosu[[#This Row],[Toplam Tutar]]&gt;20000,"premium",IF(SiparişlerTablosu[[#This Row],[Toplam Tutar]]&gt;10000,"gold","silver"))</f>
        <v>gold</v>
      </c>
    </row>
    <row r="807" spans="1:13" x14ac:dyDescent="0.3">
      <c r="A807" s="1">
        <v>43904.648611111108</v>
      </c>
      <c r="B807" s="3">
        <v>43904</v>
      </c>
      <c r="C807" s="2">
        <v>0.64861111111111114</v>
      </c>
      <c r="D807" t="s">
        <v>10</v>
      </c>
      <c r="E807" t="s">
        <v>1019</v>
      </c>
      <c r="F807" t="str">
        <f>VLOOKUP(SiparişlerTablosu[[#This Row],[İşlem Kodu]],'[1]kod-kargo'!$A:$B,2,)</f>
        <v>PTT Kargo</v>
      </c>
      <c r="G807" t="s">
        <v>1757</v>
      </c>
      <c r="H807" t="s">
        <v>1154</v>
      </c>
      <c r="I807" t="s">
        <v>9</v>
      </c>
      <c r="J807">
        <v>6</v>
      </c>
      <c r="K807">
        <f>INDEX([2]Ürün_Fiyatları!$A$2:$B$16,MATCH(SiparişlerTablosu[[#This Row],[Ürün]],[2]Ürün_Fiyatları!$B$1:$B$16,0),1)</f>
        <v>25</v>
      </c>
      <c r="L807">
        <f>SiparişlerTablosu[[#This Row],[Adet]]*SiparişlerTablosu[[#This Row],[Birim Fyat]]</f>
        <v>150</v>
      </c>
      <c r="M807" t="str">
        <f>IF(SiparişlerTablosu[[#This Row],[Toplam Tutar]]&gt;20000,"premium",IF(SiparişlerTablosu[[#This Row],[Toplam Tutar]]&gt;10000,"gold","silver"))</f>
        <v>silver</v>
      </c>
    </row>
    <row r="808" spans="1:13" x14ac:dyDescent="0.3">
      <c r="A808" s="1">
        <v>44137.775694444441</v>
      </c>
      <c r="B808" s="3">
        <v>44137</v>
      </c>
      <c r="C808" s="2">
        <v>0.77569444444444446</v>
      </c>
      <c r="D808" t="s">
        <v>14</v>
      </c>
      <c r="E808" t="s">
        <v>1020</v>
      </c>
      <c r="F808" t="str">
        <f>VLOOKUP(SiparişlerTablosu[[#This Row],[İşlem Kodu]],'[1]kod-kargo'!$A:$B,2,)</f>
        <v>MNG</v>
      </c>
      <c r="G808" t="s">
        <v>1021</v>
      </c>
      <c r="H808" t="s">
        <v>31</v>
      </c>
      <c r="I808" t="s">
        <v>47</v>
      </c>
      <c r="J808">
        <v>8</v>
      </c>
      <c r="K808">
        <f>INDEX([2]Ürün_Fiyatları!$A$2:$B$16,MATCH(SiparişlerTablosu[[#This Row],[Ürün]],[2]Ürün_Fiyatları!$B$1:$B$16,0),1)</f>
        <v>5600</v>
      </c>
      <c r="L808">
        <f>SiparişlerTablosu[[#This Row],[Adet]]*SiparişlerTablosu[[#This Row],[Birim Fyat]]</f>
        <v>44800</v>
      </c>
      <c r="M808" t="str">
        <f>IF(SiparişlerTablosu[[#This Row],[Toplam Tutar]]&gt;20000,"premium",IF(SiparişlerTablosu[[#This Row],[Toplam Tutar]]&gt;10000,"gold","silver"))</f>
        <v>premium</v>
      </c>
    </row>
    <row r="809" spans="1:13" x14ac:dyDescent="0.3">
      <c r="A809" s="1">
        <v>44166.470138888886</v>
      </c>
      <c r="B809" s="3">
        <v>44166</v>
      </c>
      <c r="C809" s="2">
        <v>0.47013888888888888</v>
      </c>
      <c r="D809" t="s">
        <v>14</v>
      </c>
      <c r="E809" t="s">
        <v>1022</v>
      </c>
      <c r="F809" t="str">
        <f>VLOOKUP(SiparişlerTablosu[[#This Row],[İşlem Kodu]],'[1]kod-kargo'!$A:$B,2,)</f>
        <v>MNG</v>
      </c>
      <c r="G809" t="s">
        <v>1758</v>
      </c>
      <c r="H809" t="s">
        <v>8</v>
      </c>
      <c r="I809" t="s">
        <v>57</v>
      </c>
      <c r="J809">
        <v>3</v>
      </c>
      <c r="K809">
        <f>INDEX([2]Ürün_Fiyatları!$A$2:$B$16,MATCH(SiparişlerTablosu[[#This Row],[Ürün]],[2]Ürün_Fiyatları!$B$1:$B$16,0),1)</f>
        <v>645</v>
      </c>
      <c r="L809">
        <f>SiparişlerTablosu[[#This Row],[Adet]]*SiparişlerTablosu[[#This Row],[Birim Fyat]]</f>
        <v>1935</v>
      </c>
      <c r="M809" t="str">
        <f>IF(SiparişlerTablosu[[#This Row],[Toplam Tutar]]&gt;20000,"premium",IF(SiparişlerTablosu[[#This Row],[Toplam Tutar]]&gt;10000,"gold","silver"))</f>
        <v>silver</v>
      </c>
    </row>
    <row r="810" spans="1:13" x14ac:dyDescent="0.3">
      <c r="A810" s="1">
        <v>43952.664583333331</v>
      </c>
      <c r="B810" s="3">
        <v>43952</v>
      </c>
      <c r="C810" s="2">
        <v>0.6645833333333333</v>
      </c>
      <c r="D810" t="s">
        <v>1156</v>
      </c>
      <c r="E810" t="s">
        <v>1023</v>
      </c>
      <c r="F810" t="str">
        <f>VLOOKUP(SiparişlerTablosu[[#This Row],[İşlem Kodu]],'[1]kod-kargo'!$A:$B,2,)</f>
        <v>MNG</v>
      </c>
      <c r="G810" t="s">
        <v>1759</v>
      </c>
      <c r="H810" t="s">
        <v>1154</v>
      </c>
      <c r="I810" t="s">
        <v>18</v>
      </c>
      <c r="J810">
        <v>4</v>
      </c>
      <c r="K810">
        <f>INDEX([2]Ürün_Fiyatları!$A$2:$B$16,MATCH(SiparişlerTablosu[[#This Row],[Ürün]],[2]Ürün_Fiyatları!$B$1:$B$16,0),1)</f>
        <v>75</v>
      </c>
      <c r="L810">
        <f>SiparişlerTablosu[[#This Row],[Adet]]*SiparişlerTablosu[[#This Row],[Birim Fyat]]</f>
        <v>300</v>
      </c>
      <c r="M810" t="str">
        <f>IF(SiparişlerTablosu[[#This Row],[Toplam Tutar]]&gt;20000,"premium",IF(SiparişlerTablosu[[#This Row],[Toplam Tutar]]&gt;10000,"gold","silver"))</f>
        <v>silver</v>
      </c>
    </row>
    <row r="811" spans="1:13" x14ac:dyDescent="0.3">
      <c r="A811" s="1">
        <v>43842.84652777778</v>
      </c>
      <c r="B811" s="3">
        <v>43842</v>
      </c>
      <c r="C811" s="2">
        <v>0.84652777777777777</v>
      </c>
      <c r="D811" t="s">
        <v>92</v>
      </c>
      <c r="E811" t="s">
        <v>1024</v>
      </c>
      <c r="F811" t="str">
        <f>VLOOKUP(SiparişlerTablosu[[#This Row],[İşlem Kodu]],'[1]kod-kargo'!$A:$B,2,)</f>
        <v>MNG</v>
      </c>
      <c r="G811" t="s">
        <v>1760</v>
      </c>
      <c r="H811" t="s">
        <v>17</v>
      </c>
      <c r="I811" t="s">
        <v>13</v>
      </c>
      <c r="J811">
        <v>3</v>
      </c>
      <c r="K811">
        <f>INDEX([2]Ürün_Fiyatları!$A$2:$B$16,MATCH(SiparişlerTablosu[[#This Row],[Ürün]],[2]Ürün_Fiyatları!$B$1:$B$16,0),1)</f>
        <v>36</v>
      </c>
      <c r="L811">
        <f>SiparişlerTablosu[[#This Row],[Adet]]*SiparişlerTablosu[[#This Row],[Birim Fyat]]</f>
        <v>108</v>
      </c>
      <c r="M811" t="str">
        <f>IF(SiparişlerTablosu[[#This Row],[Toplam Tutar]]&gt;20000,"premium",IF(SiparişlerTablosu[[#This Row],[Toplam Tutar]]&gt;10000,"gold","silver"))</f>
        <v>silver</v>
      </c>
    </row>
    <row r="812" spans="1:13" x14ac:dyDescent="0.3">
      <c r="A812" s="1">
        <v>43948.6</v>
      </c>
      <c r="B812" s="3">
        <v>43948</v>
      </c>
      <c r="C812" s="2">
        <v>0.6</v>
      </c>
      <c r="D812" t="s">
        <v>10</v>
      </c>
      <c r="E812" t="s">
        <v>1025</v>
      </c>
      <c r="F812" t="str">
        <f>VLOOKUP(SiparişlerTablosu[[#This Row],[İşlem Kodu]],'[1]kod-kargo'!$A:$B,2,)</f>
        <v>Yurtiçi</v>
      </c>
      <c r="G812" t="s">
        <v>1761</v>
      </c>
      <c r="H812" t="s">
        <v>17</v>
      </c>
      <c r="I812" t="s">
        <v>50</v>
      </c>
      <c r="J812">
        <v>8</v>
      </c>
      <c r="K812">
        <f>INDEX([2]Ürün_Fiyatları!$A$2:$B$16,MATCH(SiparişlerTablosu[[#This Row],[Ürün]],[2]Ürün_Fiyatları!$B$1:$B$16,0),1)</f>
        <v>1240</v>
      </c>
      <c r="L812">
        <f>SiparişlerTablosu[[#This Row],[Adet]]*SiparişlerTablosu[[#This Row],[Birim Fyat]]</f>
        <v>9920</v>
      </c>
      <c r="M812" t="str">
        <f>IF(SiparişlerTablosu[[#This Row],[Toplam Tutar]]&gt;20000,"premium",IF(SiparişlerTablosu[[#This Row],[Toplam Tutar]]&gt;10000,"gold","silver"))</f>
        <v>silver</v>
      </c>
    </row>
    <row r="813" spans="1:13" x14ac:dyDescent="0.3">
      <c r="A813" s="1">
        <v>43905.424305555556</v>
      </c>
      <c r="B813" s="3">
        <v>43905</v>
      </c>
      <c r="C813" s="2">
        <v>0.42430555555555555</v>
      </c>
      <c r="D813" t="s">
        <v>14</v>
      </c>
      <c r="E813" t="s">
        <v>1026</v>
      </c>
      <c r="F813" t="str">
        <f>VLOOKUP(SiparişlerTablosu[[#This Row],[İşlem Kodu]],'[1]kod-kargo'!$A:$B,2,)</f>
        <v>PTT Kargo</v>
      </c>
      <c r="G813" t="s">
        <v>1762</v>
      </c>
      <c r="H813" t="s">
        <v>1154</v>
      </c>
      <c r="I813" t="s">
        <v>9</v>
      </c>
      <c r="J813">
        <v>9</v>
      </c>
      <c r="K813">
        <f>INDEX([2]Ürün_Fiyatları!$A$2:$B$16,MATCH(SiparişlerTablosu[[#This Row],[Ürün]],[2]Ürün_Fiyatları!$B$1:$B$16,0),1)</f>
        <v>25</v>
      </c>
      <c r="L813">
        <f>SiparişlerTablosu[[#This Row],[Adet]]*SiparişlerTablosu[[#This Row],[Birim Fyat]]</f>
        <v>225</v>
      </c>
      <c r="M813" t="str">
        <f>IF(SiparişlerTablosu[[#This Row],[Toplam Tutar]]&gt;20000,"premium",IF(SiparişlerTablosu[[#This Row],[Toplam Tutar]]&gt;10000,"gold","silver"))</f>
        <v>silver</v>
      </c>
    </row>
    <row r="814" spans="1:13" x14ac:dyDescent="0.3">
      <c r="A814" s="1">
        <v>43935.372916666667</v>
      </c>
      <c r="B814" s="3">
        <v>43935</v>
      </c>
      <c r="C814" s="2">
        <v>0.37291666666666662</v>
      </c>
      <c r="D814" t="s">
        <v>1156</v>
      </c>
      <c r="E814" t="s">
        <v>1027</v>
      </c>
      <c r="F814" t="str">
        <f>VLOOKUP(SiparişlerTablosu[[#This Row],[İşlem Kodu]],'[1]kod-kargo'!$A:$B,2,)</f>
        <v>Yurtiçi</v>
      </c>
      <c r="G814" t="s">
        <v>1028</v>
      </c>
      <c r="H814" t="s">
        <v>38</v>
      </c>
      <c r="I814" t="s">
        <v>24</v>
      </c>
      <c r="J814">
        <v>7</v>
      </c>
      <c r="K814">
        <f>INDEX([2]Ürün_Fiyatları!$A$2:$B$16,MATCH(SiparişlerTablosu[[#This Row],[Ürün]],[2]Ürün_Fiyatları!$B$1:$B$16,0),1)</f>
        <v>950</v>
      </c>
      <c r="L814">
        <f>SiparişlerTablosu[[#This Row],[Adet]]*SiparişlerTablosu[[#This Row],[Birim Fyat]]</f>
        <v>6650</v>
      </c>
      <c r="M814" t="str">
        <f>IF(SiparişlerTablosu[[#This Row],[Toplam Tutar]]&gt;20000,"premium",IF(SiparişlerTablosu[[#This Row],[Toplam Tutar]]&gt;10000,"gold","silver"))</f>
        <v>silver</v>
      </c>
    </row>
    <row r="815" spans="1:13" x14ac:dyDescent="0.3">
      <c r="A815" s="1">
        <v>44076.515277777777</v>
      </c>
      <c r="B815" s="3">
        <v>44076</v>
      </c>
      <c r="C815" s="2">
        <v>0.51527777777777783</v>
      </c>
      <c r="D815" t="s">
        <v>14</v>
      </c>
      <c r="E815" t="s">
        <v>1029</v>
      </c>
      <c r="F815" t="str">
        <f>VLOOKUP(SiparişlerTablosu[[#This Row],[İşlem Kodu]],'[1]kod-kargo'!$A:$B,2,)</f>
        <v>PTT Kargo</v>
      </c>
      <c r="G815" t="s">
        <v>1763</v>
      </c>
      <c r="H815" t="s">
        <v>12</v>
      </c>
      <c r="I815" t="s">
        <v>20</v>
      </c>
      <c r="J815">
        <v>3</v>
      </c>
      <c r="K815">
        <f>INDEX([2]Ürün_Fiyatları!$A$2:$B$16,MATCH(SiparişlerTablosu[[#This Row],[Ürün]],[2]Ürün_Fiyatları!$B$1:$B$16,0),1)</f>
        <v>850</v>
      </c>
      <c r="L815">
        <f>SiparişlerTablosu[[#This Row],[Adet]]*SiparişlerTablosu[[#This Row],[Birim Fyat]]</f>
        <v>2550</v>
      </c>
      <c r="M815" t="str">
        <f>IF(SiparişlerTablosu[[#This Row],[Toplam Tutar]]&gt;20000,"premium",IF(SiparişlerTablosu[[#This Row],[Toplam Tutar]]&gt;10000,"gold","silver"))</f>
        <v>silver</v>
      </c>
    </row>
    <row r="816" spans="1:13" x14ac:dyDescent="0.3">
      <c r="A816" s="1">
        <v>44088.830555555556</v>
      </c>
      <c r="B816" s="3">
        <v>44088</v>
      </c>
      <c r="C816" s="2">
        <v>0.8305555555555556</v>
      </c>
      <c r="D816" t="s">
        <v>1156</v>
      </c>
      <c r="E816" t="s">
        <v>1030</v>
      </c>
      <c r="F816" t="str">
        <f>VLOOKUP(SiparişlerTablosu[[#This Row],[İşlem Kodu]],'[1]kod-kargo'!$A:$B,2,)</f>
        <v>PTT Kargo</v>
      </c>
      <c r="G816" t="s">
        <v>1764</v>
      </c>
      <c r="H816" t="s">
        <v>22</v>
      </c>
      <c r="I816" t="s">
        <v>1155</v>
      </c>
      <c r="J816">
        <v>3</v>
      </c>
      <c r="K816">
        <f>INDEX([2]Ürün_Fiyatları!$A$2:$B$16,MATCH(SiparişlerTablosu[[#This Row],[Ürün]],[2]Ürün_Fiyatları!$B$1:$B$16,0),1)</f>
        <v>620</v>
      </c>
      <c r="L816">
        <f>SiparişlerTablosu[[#This Row],[Adet]]*SiparişlerTablosu[[#This Row],[Birim Fyat]]</f>
        <v>1860</v>
      </c>
      <c r="M816" t="str">
        <f>IF(SiparişlerTablosu[[#This Row],[Toplam Tutar]]&gt;20000,"premium",IF(SiparişlerTablosu[[#This Row],[Toplam Tutar]]&gt;10000,"gold","silver"))</f>
        <v>silver</v>
      </c>
    </row>
    <row r="817" spans="1:13" x14ac:dyDescent="0.3">
      <c r="A817" s="1">
        <v>44001.826388888891</v>
      </c>
      <c r="B817" s="3">
        <v>44001</v>
      </c>
      <c r="C817" s="2">
        <v>0.82638888888888884</v>
      </c>
      <c r="D817" t="s">
        <v>10</v>
      </c>
      <c r="E817" t="s">
        <v>1031</v>
      </c>
      <c r="F817" t="str">
        <f>VLOOKUP(SiparişlerTablosu[[#This Row],[İşlem Kodu]],'[1]kod-kargo'!$A:$B,2,)</f>
        <v>Yurtiçi</v>
      </c>
      <c r="G817" t="s">
        <v>1765</v>
      </c>
      <c r="H817" t="s">
        <v>31</v>
      </c>
      <c r="I817" t="s">
        <v>50</v>
      </c>
      <c r="J817">
        <v>8</v>
      </c>
      <c r="K817">
        <f>INDEX([2]Ürün_Fiyatları!$A$2:$B$16,MATCH(SiparişlerTablosu[[#This Row],[Ürün]],[2]Ürün_Fiyatları!$B$1:$B$16,0),1)</f>
        <v>1240</v>
      </c>
      <c r="L817">
        <f>SiparişlerTablosu[[#This Row],[Adet]]*SiparişlerTablosu[[#This Row],[Birim Fyat]]</f>
        <v>9920</v>
      </c>
      <c r="M817" t="str">
        <f>IF(SiparişlerTablosu[[#This Row],[Toplam Tutar]]&gt;20000,"premium",IF(SiparişlerTablosu[[#This Row],[Toplam Tutar]]&gt;10000,"gold","silver"))</f>
        <v>silver</v>
      </c>
    </row>
    <row r="818" spans="1:13" x14ac:dyDescent="0.3">
      <c r="A818" s="1">
        <v>44021.662499999999</v>
      </c>
      <c r="B818" s="3">
        <v>44021</v>
      </c>
      <c r="C818" s="2">
        <v>0.66249999999999998</v>
      </c>
      <c r="D818" t="s">
        <v>10</v>
      </c>
      <c r="E818" t="s">
        <v>1032</v>
      </c>
      <c r="F818" t="str">
        <f>VLOOKUP(SiparişlerTablosu[[#This Row],[İşlem Kodu]],'[1]kod-kargo'!$A:$B,2,)</f>
        <v>Yurtiçi</v>
      </c>
      <c r="G818" t="s">
        <v>1766</v>
      </c>
      <c r="H818" t="s">
        <v>31</v>
      </c>
      <c r="I818" t="s">
        <v>36</v>
      </c>
      <c r="J818">
        <v>7</v>
      </c>
      <c r="K818">
        <f>INDEX([2]Ürün_Fiyatları!$A$2:$B$16,MATCH(SiparişlerTablosu[[#This Row],[Ürün]],[2]Ürün_Fiyatları!$B$1:$B$16,0),1)</f>
        <v>3520</v>
      </c>
      <c r="L818">
        <f>SiparişlerTablosu[[#This Row],[Adet]]*SiparişlerTablosu[[#This Row],[Birim Fyat]]</f>
        <v>24640</v>
      </c>
      <c r="M818" t="str">
        <f>IF(SiparişlerTablosu[[#This Row],[Toplam Tutar]]&gt;20000,"premium",IF(SiparişlerTablosu[[#This Row],[Toplam Tutar]]&gt;10000,"gold","silver"))</f>
        <v>premium</v>
      </c>
    </row>
    <row r="819" spans="1:13" x14ac:dyDescent="0.3">
      <c r="A819" s="1">
        <v>43889.92083333333</v>
      </c>
      <c r="B819" s="3">
        <v>43889</v>
      </c>
      <c r="C819" s="2">
        <v>0.92083333333333339</v>
      </c>
      <c r="D819" t="s">
        <v>14</v>
      </c>
      <c r="E819" t="s">
        <v>1033</v>
      </c>
      <c r="F819" t="str">
        <f>VLOOKUP(SiparişlerTablosu[[#This Row],[İşlem Kodu]],'[1]kod-kargo'!$A:$B,2,)</f>
        <v>MNG</v>
      </c>
      <c r="G819" t="s">
        <v>1034</v>
      </c>
      <c r="H819" t="s">
        <v>22</v>
      </c>
      <c r="I819" t="s">
        <v>18</v>
      </c>
      <c r="J819">
        <v>4</v>
      </c>
      <c r="K819">
        <f>INDEX([2]Ürün_Fiyatları!$A$2:$B$16,MATCH(SiparişlerTablosu[[#This Row],[Ürün]],[2]Ürün_Fiyatları!$B$1:$B$16,0),1)</f>
        <v>75</v>
      </c>
      <c r="L819">
        <f>SiparişlerTablosu[[#This Row],[Adet]]*SiparişlerTablosu[[#This Row],[Birim Fyat]]</f>
        <v>300</v>
      </c>
      <c r="M819" t="str">
        <f>IF(SiparişlerTablosu[[#This Row],[Toplam Tutar]]&gt;20000,"premium",IF(SiparişlerTablosu[[#This Row],[Toplam Tutar]]&gt;10000,"gold","silver"))</f>
        <v>silver</v>
      </c>
    </row>
    <row r="820" spans="1:13" x14ac:dyDescent="0.3">
      <c r="A820" s="1">
        <v>43960.65902777778</v>
      </c>
      <c r="B820" s="3">
        <v>43960</v>
      </c>
      <c r="C820" s="2">
        <v>0.65902777777777777</v>
      </c>
      <c r="D820" t="s">
        <v>14</v>
      </c>
      <c r="E820" t="s">
        <v>1035</v>
      </c>
      <c r="F820" t="str">
        <f>VLOOKUP(SiparişlerTablosu[[#This Row],[İşlem Kodu]],'[1]kod-kargo'!$A:$B,2,)</f>
        <v>PTT Kargo</v>
      </c>
      <c r="G820" t="s">
        <v>1767</v>
      </c>
      <c r="H820" t="s">
        <v>17</v>
      </c>
      <c r="I820" t="s">
        <v>13</v>
      </c>
      <c r="J820">
        <v>7</v>
      </c>
      <c r="K820">
        <f>INDEX([2]Ürün_Fiyatları!$A$2:$B$16,MATCH(SiparişlerTablosu[[#This Row],[Ürün]],[2]Ürün_Fiyatları!$B$1:$B$16,0),1)</f>
        <v>36</v>
      </c>
      <c r="L820">
        <f>SiparişlerTablosu[[#This Row],[Adet]]*SiparişlerTablosu[[#This Row],[Birim Fyat]]</f>
        <v>252</v>
      </c>
      <c r="M820" t="str">
        <f>IF(SiparişlerTablosu[[#This Row],[Toplam Tutar]]&gt;20000,"premium",IF(SiparişlerTablosu[[#This Row],[Toplam Tutar]]&gt;10000,"gold","silver"))</f>
        <v>silver</v>
      </c>
    </row>
    <row r="821" spans="1:13" x14ac:dyDescent="0.3">
      <c r="A821" s="1">
        <v>44009.853472222225</v>
      </c>
      <c r="B821" s="3">
        <v>44009</v>
      </c>
      <c r="C821" s="2">
        <v>0.8534722222222223</v>
      </c>
      <c r="D821" t="s">
        <v>172</v>
      </c>
      <c r="E821" t="s">
        <v>1036</v>
      </c>
      <c r="F821" t="str">
        <f>VLOOKUP(SiparişlerTablosu[[#This Row],[İşlem Kodu]],'[1]kod-kargo'!$A:$B,2,)</f>
        <v>Yurtiçi</v>
      </c>
      <c r="G821" t="s">
        <v>1768</v>
      </c>
      <c r="H821" t="s">
        <v>44</v>
      </c>
      <c r="I821" t="s">
        <v>20</v>
      </c>
      <c r="J821">
        <v>6</v>
      </c>
      <c r="K821">
        <f>INDEX([2]Ürün_Fiyatları!$A$2:$B$16,MATCH(SiparişlerTablosu[[#This Row],[Ürün]],[2]Ürün_Fiyatları!$B$1:$B$16,0),1)</f>
        <v>850</v>
      </c>
      <c r="L821">
        <f>SiparişlerTablosu[[#This Row],[Adet]]*SiparişlerTablosu[[#This Row],[Birim Fyat]]</f>
        <v>5100</v>
      </c>
      <c r="M821" t="str">
        <f>IF(SiparişlerTablosu[[#This Row],[Toplam Tutar]]&gt;20000,"premium",IF(SiparişlerTablosu[[#This Row],[Toplam Tutar]]&gt;10000,"gold","silver"))</f>
        <v>silver</v>
      </c>
    </row>
    <row r="822" spans="1:13" x14ac:dyDescent="0.3">
      <c r="A822" s="1">
        <v>44018.557638888888</v>
      </c>
      <c r="B822" s="3">
        <v>44018</v>
      </c>
      <c r="C822" s="2">
        <v>0.55763888888888891</v>
      </c>
      <c r="D822" t="s">
        <v>92</v>
      </c>
      <c r="E822" t="s">
        <v>1037</v>
      </c>
      <c r="F822" t="str">
        <f>VLOOKUP(SiparişlerTablosu[[#This Row],[İşlem Kodu]],'[1]kod-kargo'!$A:$B,2,)</f>
        <v>MNG</v>
      </c>
      <c r="G822" t="s">
        <v>772</v>
      </c>
      <c r="H822" t="s">
        <v>38</v>
      </c>
      <c r="I822" t="s">
        <v>39</v>
      </c>
      <c r="J822">
        <v>6</v>
      </c>
      <c r="K822">
        <f>INDEX([2]Ürün_Fiyatları!$A$2:$B$16,MATCH(SiparişlerTablosu[[#This Row],[Ürün]],[2]Ürün_Fiyatları!$B$1:$B$16,0),1)</f>
        <v>230</v>
      </c>
      <c r="L822">
        <f>SiparişlerTablosu[[#This Row],[Adet]]*SiparişlerTablosu[[#This Row],[Birim Fyat]]</f>
        <v>1380</v>
      </c>
      <c r="M822" t="str">
        <f>IF(SiparişlerTablosu[[#This Row],[Toplam Tutar]]&gt;20000,"premium",IF(SiparişlerTablosu[[#This Row],[Toplam Tutar]]&gt;10000,"gold","silver"))</f>
        <v>silver</v>
      </c>
    </row>
    <row r="823" spans="1:13" x14ac:dyDescent="0.3">
      <c r="A823" s="1">
        <v>44047.921527777777</v>
      </c>
      <c r="B823" s="3">
        <v>44047</v>
      </c>
      <c r="C823" s="2">
        <v>0.92152777777777783</v>
      </c>
      <c r="D823" t="s">
        <v>10</v>
      </c>
      <c r="E823" t="s">
        <v>1038</v>
      </c>
      <c r="F823" t="str">
        <f>VLOOKUP(SiparişlerTablosu[[#This Row],[İşlem Kodu]],'[1]kod-kargo'!$A:$B,2,)</f>
        <v>MNG</v>
      </c>
      <c r="G823" t="s">
        <v>1769</v>
      </c>
      <c r="H823" t="s">
        <v>8</v>
      </c>
      <c r="I823" t="s">
        <v>57</v>
      </c>
      <c r="J823">
        <v>5</v>
      </c>
      <c r="K823">
        <f>INDEX([2]Ürün_Fiyatları!$A$2:$B$16,MATCH(SiparişlerTablosu[[#This Row],[Ürün]],[2]Ürün_Fiyatları!$B$1:$B$16,0),1)</f>
        <v>645</v>
      </c>
      <c r="L823">
        <f>SiparişlerTablosu[[#This Row],[Adet]]*SiparişlerTablosu[[#This Row],[Birim Fyat]]</f>
        <v>3225</v>
      </c>
      <c r="M823" t="str">
        <f>IF(SiparişlerTablosu[[#This Row],[Toplam Tutar]]&gt;20000,"premium",IF(SiparişlerTablosu[[#This Row],[Toplam Tutar]]&gt;10000,"gold","silver"))</f>
        <v>silver</v>
      </c>
    </row>
    <row r="824" spans="1:13" x14ac:dyDescent="0.3">
      <c r="A824" s="1">
        <v>43868.607638888891</v>
      </c>
      <c r="B824" s="3">
        <v>43868</v>
      </c>
      <c r="C824" s="2">
        <v>0.60763888888888895</v>
      </c>
      <c r="D824" t="s">
        <v>14</v>
      </c>
      <c r="E824" t="s">
        <v>1039</v>
      </c>
      <c r="F824" t="str">
        <f>VLOOKUP(SiparişlerTablosu[[#This Row],[İşlem Kodu]],'[1]kod-kargo'!$A:$B,2,)</f>
        <v>MNG</v>
      </c>
      <c r="G824" t="s">
        <v>1040</v>
      </c>
      <c r="H824" t="s">
        <v>38</v>
      </c>
      <c r="I824" t="s">
        <v>26</v>
      </c>
      <c r="J824">
        <v>9</v>
      </c>
      <c r="K824">
        <f>INDEX([2]Ürün_Fiyatları!$A$2:$B$16,MATCH(SiparişlerTablosu[[#This Row],[Ürün]],[2]Ürün_Fiyatları!$B$1:$B$16,0),1)</f>
        <v>2400</v>
      </c>
      <c r="L824">
        <f>SiparişlerTablosu[[#This Row],[Adet]]*SiparişlerTablosu[[#This Row],[Birim Fyat]]</f>
        <v>21600</v>
      </c>
      <c r="M824" t="str">
        <f>IF(SiparişlerTablosu[[#This Row],[Toplam Tutar]]&gt;20000,"premium",IF(SiparişlerTablosu[[#This Row],[Toplam Tutar]]&gt;10000,"gold","silver"))</f>
        <v>premium</v>
      </c>
    </row>
    <row r="825" spans="1:13" x14ac:dyDescent="0.3">
      <c r="A825" s="1">
        <v>44187.936111111114</v>
      </c>
      <c r="B825" s="3">
        <v>44187</v>
      </c>
      <c r="C825" s="2">
        <v>0.93611111111111101</v>
      </c>
      <c r="D825" t="s">
        <v>1156</v>
      </c>
      <c r="E825" t="s">
        <v>1041</v>
      </c>
      <c r="F825" t="str">
        <f>VLOOKUP(SiparişlerTablosu[[#This Row],[İşlem Kodu]],'[1]kod-kargo'!$A:$B,2,)</f>
        <v>PTT Kargo</v>
      </c>
      <c r="G825" t="s">
        <v>1042</v>
      </c>
      <c r="H825" t="s">
        <v>1154</v>
      </c>
      <c r="I825" t="s">
        <v>36</v>
      </c>
      <c r="J825">
        <v>4</v>
      </c>
      <c r="K825">
        <f>INDEX([2]Ürün_Fiyatları!$A$2:$B$16,MATCH(SiparişlerTablosu[[#This Row],[Ürün]],[2]Ürün_Fiyatları!$B$1:$B$16,0),1)</f>
        <v>3520</v>
      </c>
      <c r="L825">
        <f>SiparişlerTablosu[[#This Row],[Adet]]*SiparişlerTablosu[[#This Row],[Birim Fyat]]</f>
        <v>14080</v>
      </c>
      <c r="M825" t="str">
        <f>IF(SiparişlerTablosu[[#This Row],[Toplam Tutar]]&gt;20000,"premium",IF(SiparişlerTablosu[[#This Row],[Toplam Tutar]]&gt;10000,"gold","silver"))</f>
        <v>gold</v>
      </c>
    </row>
    <row r="826" spans="1:13" x14ac:dyDescent="0.3">
      <c r="A826" s="1">
        <v>44168.7</v>
      </c>
      <c r="B826" s="3">
        <v>44168</v>
      </c>
      <c r="C826" s="2">
        <v>0.70000000000000007</v>
      </c>
      <c r="D826" t="s">
        <v>1156</v>
      </c>
      <c r="E826" t="s">
        <v>1043</v>
      </c>
      <c r="F826" t="str">
        <f>VLOOKUP(SiparişlerTablosu[[#This Row],[İşlem Kodu]],'[1]kod-kargo'!$A:$B,2,)</f>
        <v>Yurtiçi</v>
      </c>
      <c r="G826" t="s">
        <v>1770</v>
      </c>
      <c r="H826" t="s">
        <v>31</v>
      </c>
      <c r="I826" t="s">
        <v>57</v>
      </c>
      <c r="J826">
        <v>5</v>
      </c>
      <c r="K826">
        <f>INDEX([2]Ürün_Fiyatları!$A$2:$B$16,MATCH(SiparişlerTablosu[[#This Row],[Ürün]],[2]Ürün_Fiyatları!$B$1:$B$16,0),1)</f>
        <v>645</v>
      </c>
      <c r="L826">
        <f>SiparişlerTablosu[[#This Row],[Adet]]*SiparişlerTablosu[[#This Row],[Birim Fyat]]</f>
        <v>3225</v>
      </c>
      <c r="M826" t="str">
        <f>IF(SiparişlerTablosu[[#This Row],[Toplam Tutar]]&gt;20000,"premium",IF(SiparişlerTablosu[[#This Row],[Toplam Tutar]]&gt;10000,"gold","silver"))</f>
        <v>silver</v>
      </c>
    </row>
    <row r="827" spans="1:13" x14ac:dyDescent="0.3">
      <c r="A827" s="1">
        <v>44119.427777777775</v>
      </c>
      <c r="B827" s="3">
        <v>44119</v>
      </c>
      <c r="C827" s="2">
        <v>0.42777777777777781</v>
      </c>
      <c r="D827" t="s">
        <v>14</v>
      </c>
      <c r="E827" t="s">
        <v>1044</v>
      </c>
      <c r="F827" t="str">
        <f>VLOOKUP(SiparişlerTablosu[[#This Row],[İşlem Kodu]],'[1]kod-kargo'!$A:$B,2,)</f>
        <v>Yurtiçi</v>
      </c>
      <c r="G827" t="s">
        <v>1771</v>
      </c>
      <c r="H827" t="s">
        <v>8</v>
      </c>
      <c r="I827" t="s">
        <v>67</v>
      </c>
      <c r="J827">
        <v>7</v>
      </c>
      <c r="K827">
        <f>INDEX([2]Ürün_Fiyatları!$A$2:$B$16,MATCH(SiparişlerTablosu[[#This Row],[Ürün]],[2]Ürün_Fiyatları!$B$1:$B$16,0),1)</f>
        <v>8740</v>
      </c>
      <c r="L827">
        <f>SiparişlerTablosu[[#This Row],[Adet]]*SiparişlerTablosu[[#This Row],[Birim Fyat]]</f>
        <v>61180</v>
      </c>
      <c r="M827" t="str">
        <f>IF(SiparişlerTablosu[[#This Row],[Toplam Tutar]]&gt;20000,"premium",IF(SiparişlerTablosu[[#This Row],[Toplam Tutar]]&gt;10000,"gold","silver"))</f>
        <v>premium</v>
      </c>
    </row>
    <row r="828" spans="1:13" x14ac:dyDescent="0.3">
      <c r="A828" s="1">
        <v>44147.688194444447</v>
      </c>
      <c r="B828" s="3">
        <v>44147</v>
      </c>
      <c r="C828" s="2">
        <v>0.68819444444444444</v>
      </c>
      <c r="D828" t="s">
        <v>10</v>
      </c>
      <c r="E828" t="s">
        <v>1045</v>
      </c>
      <c r="F828" t="str">
        <f>VLOOKUP(SiparişlerTablosu[[#This Row],[İşlem Kodu]],'[1]kod-kargo'!$A:$B,2,)</f>
        <v>MNG</v>
      </c>
      <c r="G828" t="s">
        <v>1772</v>
      </c>
      <c r="H828" t="s">
        <v>31</v>
      </c>
      <c r="I828" t="s">
        <v>39</v>
      </c>
      <c r="J828">
        <v>6</v>
      </c>
      <c r="K828">
        <f>INDEX([2]Ürün_Fiyatları!$A$2:$B$16,MATCH(SiparişlerTablosu[[#This Row],[Ürün]],[2]Ürün_Fiyatları!$B$1:$B$16,0),1)</f>
        <v>230</v>
      </c>
      <c r="L828">
        <f>SiparişlerTablosu[[#This Row],[Adet]]*SiparişlerTablosu[[#This Row],[Birim Fyat]]</f>
        <v>1380</v>
      </c>
      <c r="M828" t="str">
        <f>IF(SiparişlerTablosu[[#This Row],[Toplam Tutar]]&gt;20000,"premium",IF(SiparişlerTablosu[[#This Row],[Toplam Tutar]]&gt;10000,"gold","silver"))</f>
        <v>silver</v>
      </c>
    </row>
    <row r="829" spans="1:13" x14ac:dyDescent="0.3">
      <c r="A829" s="1">
        <v>43911.372916666667</v>
      </c>
      <c r="B829" s="3">
        <v>43911</v>
      </c>
      <c r="C829" s="2">
        <v>0.37291666666666662</v>
      </c>
      <c r="D829" t="s">
        <v>10</v>
      </c>
      <c r="E829" t="s">
        <v>1046</v>
      </c>
      <c r="F829" t="str">
        <f>VLOOKUP(SiparişlerTablosu[[#This Row],[İşlem Kodu]],'[1]kod-kargo'!$A:$B,2,)</f>
        <v>PTT Kargo</v>
      </c>
      <c r="G829" t="s">
        <v>1047</v>
      </c>
      <c r="H829" t="s">
        <v>22</v>
      </c>
      <c r="I829" t="s">
        <v>1155</v>
      </c>
      <c r="J829">
        <v>9</v>
      </c>
      <c r="K829">
        <f>INDEX([2]Ürün_Fiyatları!$A$2:$B$16,MATCH(SiparişlerTablosu[[#This Row],[Ürün]],[2]Ürün_Fiyatları!$B$1:$B$16,0),1)</f>
        <v>620</v>
      </c>
      <c r="L829">
        <f>SiparişlerTablosu[[#This Row],[Adet]]*SiparişlerTablosu[[#This Row],[Birim Fyat]]</f>
        <v>5580</v>
      </c>
      <c r="M829" t="str">
        <f>IF(SiparişlerTablosu[[#This Row],[Toplam Tutar]]&gt;20000,"premium",IF(SiparişlerTablosu[[#This Row],[Toplam Tutar]]&gt;10000,"gold","silver"))</f>
        <v>silver</v>
      </c>
    </row>
    <row r="830" spans="1:13" x14ac:dyDescent="0.3">
      <c r="A830" s="1">
        <v>44047.470833333333</v>
      </c>
      <c r="B830" s="3">
        <v>44047</v>
      </c>
      <c r="C830" s="2">
        <v>0.47083333333333338</v>
      </c>
      <c r="D830" t="s">
        <v>14</v>
      </c>
      <c r="E830" t="s">
        <v>1048</v>
      </c>
      <c r="F830" t="str">
        <f>VLOOKUP(SiparişlerTablosu[[#This Row],[İşlem Kodu]],'[1]kod-kargo'!$A:$B,2,)</f>
        <v>MNG</v>
      </c>
      <c r="G830" t="s">
        <v>1049</v>
      </c>
      <c r="H830" t="s">
        <v>42</v>
      </c>
      <c r="I830" t="s">
        <v>36</v>
      </c>
      <c r="J830">
        <v>7</v>
      </c>
      <c r="K830">
        <f>INDEX([2]Ürün_Fiyatları!$A$2:$B$16,MATCH(SiparişlerTablosu[[#This Row],[Ürün]],[2]Ürün_Fiyatları!$B$1:$B$16,0),1)</f>
        <v>3520</v>
      </c>
      <c r="L830">
        <f>SiparişlerTablosu[[#This Row],[Adet]]*SiparişlerTablosu[[#This Row],[Birim Fyat]]</f>
        <v>24640</v>
      </c>
      <c r="M830" t="str">
        <f>IF(SiparişlerTablosu[[#This Row],[Toplam Tutar]]&gt;20000,"premium",IF(SiparişlerTablosu[[#This Row],[Toplam Tutar]]&gt;10000,"gold","silver"))</f>
        <v>premium</v>
      </c>
    </row>
    <row r="831" spans="1:13" x14ac:dyDescent="0.3">
      <c r="A831" s="1">
        <v>44190.741666666669</v>
      </c>
      <c r="B831" s="3">
        <v>44190</v>
      </c>
      <c r="C831" s="2">
        <v>0.7416666666666667</v>
      </c>
      <c r="D831" t="s">
        <v>1156</v>
      </c>
      <c r="E831" t="s">
        <v>1050</v>
      </c>
      <c r="F831" t="str">
        <f>VLOOKUP(SiparişlerTablosu[[#This Row],[İşlem Kodu]],'[1]kod-kargo'!$A:$B,2,)</f>
        <v>MNG</v>
      </c>
      <c r="G831" t="s">
        <v>1773</v>
      </c>
      <c r="H831" t="s">
        <v>44</v>
      </c>
      <c r="I831" t="s">
        <v>39</v>
      </c>
      <c r="J831">
        <v>5</v>
      </c>
      <c r="K831">
        <f>INDEX([2]Ürün_Fiyatları!$A$2:$B$16,MATCH(SiparişlerTablosu[[#This Row],[Ürün]],[2]Ürün_Fiyatları!$B$1:$B$16,0),1)</f>
        <v>230</v>
      </c>
      <c r="L831">
        <f>SiparişlerTablosu[[#This Row],[Adet]]*SiparişlerTablosu[[#This Row],[Birim Fyat]]</f>
        <v>1150</v>
      </c>
      <c r="M831" t="str">
        <f>IF(SiparişlerTablosu[[#This Row],[Toplam Tutar]]&gt;20000,"premium",IF(SiparişlerTablosu[[#This Row],[Toplam Tutar]]&gt;10000,"gold","silver"))</f>
        <v>silver</v>
      </c>
    </row>
    <row r="832" spans="1:13" x14ac:dyDescent="0.3">
      <c r="A832" s="1">
        <v>44149.870138888888</v>
      </c>
      <c r="B832" s="3">
        <v>44149</v>
      </c>
      <c r="C832" s="2">
        <v>0.87013888888888891</v>
      </c>
      <c r="D832" t="s">
        <v>10</v>
      </c>
      <c r="E832" t="s">
        <v>1051</v>
      </c>
      <c r="F832" t="str">
        <f>VLOOKUP(SiparişlerTablosu[[#This Row],[İşlem Kodu]],'[1]kod-kargo'!$A:$B,2,)</f>
        <v>MNG</v>
      </c>
      <c r="G832" t="s">
        <v>1774</v>
      </c>
      <c r="H832" t="s">
        <v>31</v>
      </c>
      <c r="I832" t="s">
        <v>9</v>
      </c>
      <c r="J832">
        <v>5</v>
      </c>
      <c r="K832">
        <f>INDEX([2]Ürün_Fiyatları!$A$2:$B$16,MATCH(SiparişlerTablosu[[#This Row],[Ürün]],[2]Ürün_Fiyatları!$B$1:$B$16,0),1)</f>
        <v>25</v>
      </c>
      <c r="L832">
        <f>SiparişlerTablosu[[#This Row],[Adet]]*SiparişlerTablosu[[#This Row],[Birim Fyat]]</f>
        <v>125</v>
      </c>
      <c r="M832" t="str">
        <f>IF(SiparişlerTablosu[[#This Row],[Toplam Tutar]]&gt;20000,"premium",IF(SiparişlerTablosu[[#This Row],[Toplam Tutar]]&gt;10000,"gold","silver"))</f>
        <v>silver</v>
      </c>
    </row>
    <row r="833" spans="1:13" x14ac:dyDescent="0.3">
      <c r="A833" s="1">
        <v>43929.677083333336</v>
      </c>
      <c r="B833" s="3">
        <v>43929</v>
      </c>
      <c r="C833" s="2">
        <v>0.67708333333333337</v>
      </c>
      <c r="D833" t="s">
        <v>10</v>
      </c>
      <c r="E833" t="s">
        <v>1052</v>
      </c>
      <c r="F833" t="str">
        <f>VLOOKUP(SiparişlerTablosu[[#This Row],[İşlem Kodu]],'[1]kod-kargo'!$A:$B,2,)</f>
        <v>MNG</v>
      </c>
      <c r="G833" t="s">
        <v>1775</v>
      </c>
      <c r="H833" t="s">
        <v>44</v>
      </c>
      <c r="I833" t="s">
        <v>1155</v>
      </c>
      <c r="J833">
        <v>10</v>
      </c>
      <c r="K833">
        <f>INDEX([2]Ürün_Fiyatları!$A$2:$B$16,MATCH(SiparişlerTablosu[[#This Row],[Ürün]],[2]Ürün_Fiyatları!$B$1:$B$16,0),1)</f>
        <v>620</v>
      </c>
      <c r="L833">
        <f>SiparişlerTablosu[[#This Row],[Adet]]*SiparişlerTablosu[[#This Row],[Birim Fyat]]</f>
        <v>6200</v>
      </c>
      <c r="M833" t="str">
        <f>IF(SiparişlerTablosu[[#This Row],[Toplam Tutar]]&gt;20000,"premium",IF(SiparişlerTablosu[[#This Row],[Toplam Tutar]]&gt;10000,"gold","silver"))</f>
        <v>silver</v>
      </c>
    </row>
    <row r="834" spans="1:13" x14ac:dyDescent="0.3">
      <c r="A834" s="1">
        <v>43939.449305555558</v>
      </c>
      <c r="B834" s="3">
        <v>43939</v>
      </c>
      <c r="C834" s="2">
        <v>0.44930555555555557</v>
      </c>
      <c r="D834" t="s">
        <v>1156</v>
      </c>
      <c r="E834" t="s">
        <v>1053</v>
      </c>
      <c r="F834" t="str">
        <f>VLOOKUP(SiparişlerTablosu[[#This Row],[İşlem Kodu]],'[1]kod-kargo'!$A:$B,2,)</f>
        <v>Yurtiçi</v>
      </c>
      <c r="G834" t="s">
        <v>1776</v>
      </c>
      <c r="H834" t="s">
        <v>38</v>
      </c>
      <c r="I834" t="s">
        <v>26</v>
      </c>
      <c r="J834">
        <v>6</v>
      </c>
      <c r="K834">
        <f>INDEX([2]Ürün_Fiyatları!$A$2:$B$16,MATCH(SiparişlerTablosu[[#This Row],[Ürün]],[2]Ürün_Fiyatları!$B$1:$B$16,0),1)</f>
        <v>2400</v>
      </c>
      <c r="L834">
        <f>SiparişlerTablosu[[#This Row],[Adet]]*SiparişlerTablosu[[#This Row],[Birim Fyat]]</f>
        <v>14400</v>
      </c>
      <c r="M834" t="str">
        <f>IF(SiparişlerTablosu[[#This Row],[Toplam Tutar]]&gt;20000,"premium",IF(SiparişlerTablosu[[#This Row],[Toplam Tutar]]&gt;10000,"gold","silver"))</f>
        <v>gold</v>
      </c>
    </row>
    <row r="835" spans="1:13" x14ac:dyDescent="0.3">
      <c r="A835" s="1">
        <v>44080.886805555558</v>
      </c>
      <c r="B835" s="3">
        <v>44080</v>
      </c>
      <c r="C835" s="2">
        <v>0.88680555555555562</v>
      </c>
      <c r="D835" t="s">
        <v>1156</v>
      </c>
      <c r="E835" t="s">
        <v>1054</v>
      </c>
      <c r="F835" t="str">
        <f>VLOOKUP(SiparişlerTablosu[[#This Row],[İşlem Kodu]],'[1]kod-kargo'!$A:$B,2,)</f>
        <v>MNG</v>
      </c>
      <c r="G835" t="s">
        <v>1777</v>
      </c>
      <c r="H835" t="s">
        <v>1154</v>
      </c>
      <c r="I835" t="s">
        <v>1155</v>
      </c>
      <c r="J835">
        <v>9</v>
      </c>
      <c r="K835">
        <f>INDEX([2]Ürün_Fiyatları!$A$2:$B$16,MATCH(SiparişlerTablosu[[#This Row],[Ürün]],[2]Ürün_Fiyatları!$B$1:$B$16,0),1)</f>
        <v>620</v>
      </c>
      <c r="L835">
        <f>SiparişlerTablosu[[#This Row],[Adet]]*SiparişlerTablosu[[#This Row],[Birim Fyat]]</f>
        <v>5580</v>
      </c>
      <c r="M835" t="str">
        <f>IF(SiparişlerTablosu[[#This Row],[Toplam Tutar]]&gt;20000,"premium",IF(SiparişlerTablosu[[#This Row],[Toplam Tutar]]&gt;10000,"gold","silver"))</f>
        <v>silver</v>
      </c>
    </row>
    <row r="836" spans="1:13" x14ac:dyDescent="0.3">
      <c r="A836" s="1">
        <v>43999.738194444442</v>
      </c>
      <c r="B836" s="3">
        <v>43999</v>
      </c>
      <c r="C836" s="2">
        <v>0.73819444444444438</v>
      </c>
      <c r="D836" t="s">
        <v>10</v>
      </c>
      <c r="E836" t="s">
        <v>1055</v>
      </c>
      <c r="F836" t="str">
        <f>VLOOKUP(SiparişlerTablosu[[#This Row],[İşlem Kodu]],'[1]kod-kargo'!$A:$B,2,)</f>
        <v>Yurtiçi</v>
      </c>
      <c r="G836" t="s">
        <v>1778</v>
      </c>
      <c r="H836" t="s">
        <v>22</v>
      </c>
      <c r="I836" t="s">
        <v>24</v>
      </c>
      <c r="J836">
        <v>9</v>
      </c>
      <c r="K836">
        <f>INDEX([2]Ürün_Fiyatları!$A$2:$B$16,MATCH(SiparişlerTablosu[[#This Row],[Ürün]],[2]Ürün_Fiyatları!$B$1:$B$16,0),1)</f>
        <v>950</v>
      </c>
      <c r="L836">
        <f>SiparişlerTablosu[[#This Row],[Adet]]*SiparişlerTablosu[[#This Row],[Birim Fyat]]</f>
        <v>8550</v>
      </c>
      <c r="M836" t="str">
        <f>IF(SiparişlerTablosu[[#This Row],[Toplam Tutar]]&gt;20000,"premium",IF(SiparişlerTablosu[[#This Row],[Toplam Tutar]]&gt;10000,"gold","silver"))</f>
        <v>silver</v>
      </c>
    </row>
    <row r="837" spans="1:13" x14ac:dyDescent="0.3">
      <c r="A837" s="1">
        <v>44066.761805555558</v>
      </c>
      <c r="B837" s="3">
        <v>44066</v>
      </c>
      <c r="C837" s="2">
        <v>0.76180555555555562</v>
      </c>
      <c r="D837" t="s">
        <v>14</v>
      </c>
      <c r="E837" t="s">
        <v>1056</v>
      </c>
      <c r="F837" t="str">
        <f>VLOOKUP(SiparişlerTablosu[[#This Row],[İşlem Kodu]],'[1]kod-kargo'!$A:$B,2,)</f>
        <v>PTT Kargo</v>
      </c>
      <c r="G837" t="s">
        <v>1779</v>
      </c>
      <c r="H837" t="s">
        <v>38</v>
      </c>
      <c r="I837" t="s">
        <v>13</v>
      </c>
      <c r="J837">
        <v>4</v>
      </c>
      <c r="K837">
        <f>INDEX([2]Ürün_Fiyatları!$A$2:$B$16,MATCH(SiparişlerTablosu[[#This Row],[Ürün]],[2]Ürün_Fiyatları!$B$1:$B$16,0),1)</f>
        <v>36</v>
      </c>
      <c r="L837">
        <f>SiparişlerTablosu[[#This Row],[Adet]]*SiparişlerTablosu[[#This Row],[Birim Fyat]]</f>
        <v>144</v>
      </c>
      <c r="M837" t="str">
        <f>IF(SiparişlerTablosu[[#This Row],[Toplam Tutar]]&gt;20000,"premium",IF(SiparişlerTablosu[[#This Row],[Toplam Tutar]]&gt;10000,"gold","silver"))</f>
        <v>silver</v>
      </c>
    </row>
    <row r="838" spans="1:13" x14ac:dyDescent="0.3">
      <c r="A838" s="1">
        <v>44170.925694444442</v>
      </c>
      <c r="B838" s="3">
        <v>44170</v>
      </c>
      <c r="C838" s="2">
        <v>0.92569444444444438</v>
      </c>
      <c r="D838" t="s">
        <v>14</v>
      </c>
      <c r="E838" t="s">
        <v>1057</v>
      </c>
      <c r="F838" t="str">
        <f>VLOOKUP(SiparişlerTablosu[[#This Row],[İşlem Kodu]],'[1]kod-kargo'!$A:$B,2,)</f>
        <v>PTT Kargo</v>
      </c>
      <c r="G838" t="s">
        <v>1780</v>
      </c>
      <c r="H838" t="s">
        <v>38</v>
      </c>
      <c r="I838" t="s">
        <v>57</v>
      </c>
      <c r="J838">
        <v>10</v>
      </c>
      <c r="K838">
        <f>INDEX([2]Ürün_Fiyatları!$A$2:$B$16,MATCH(SiparişlerTablosu[[#This Row],[Ürün]],[2]Ürün_Fiyatları!$B$1:$B$16,0),1)</f>
        <v>645</v>
      </c>
      <c r="L838">
        <f>SiparişlerTablosu[[#This Row],[Adet]]*SiparişlerTablosu[[#This Row],[Birim Fyat]]</f>
        <v>6450</v>
      </c>
      <c r="M838" t="str">
        <f>IF(SiparişlerTablosu[[#This Row],[Toplam Tutar]]&gt;20000,"premium",IF(SiparişlerTablosu[[#This Row],[Toplam Tutar]]&gt;10000,"gold","silver"))</f>
        <v>silver</v>
      </c>
    </row>
    <row r="839" spans="1:13" x14ac:dyDescent="0.3">
      <c r="A839" s="1">
        <v>44048.595138888886</v>
      </c>
      <c r="B839" s="3">
        <v>44048</v>
      </c>
      <c r="C839" s="2">
        <v>0.59513888888888888</v>
      </c>
      <c r="D839" t="s">
        <v>14</v>
      </c>
      <c r="E839" t="s">
        <v>1058</v>
      </c>
      <c r="F839" t="str">
        <f>VLOOKUP(SiparişlerTablosu[[#This Row],[İşlem Kodu]],'[1]kod-kargo'!$A:$B,2,)</f>
        <v>Yurtiçi</v>
      </c>
      <c r="G839" t="s">
        <v>1781</v>
      </c>
      <c r="H839" t="s">
        <v>17</v>
      </c>
      <c r="I839" t="s">
        <v>24</v>
      </c>
      <c r="J839">
        <v>3</v>
      </c>
      <c r="K839">
        <f>INDEX([2]Ürün_Fiyatları!$A$2:$B$16,MATCH(SiparişlerTablosu[[#This Row],[Ürün]],[2]Ürün_Fiyatları!$B$1:$B$16,0),1)</f>
        <v>950</v>
      </c>
      <c r="L839">
        <f>SiparişlerTablosu[[#This Row],[Adet]]*SiparişlerTablosu[[#This Row],[Birim Fyat]]</f>
        <v>2850</v>
      </c>
      <c r="M839" t="str">
        <f>IF(SiparişlerTablosu[[#This Row],[Toplam Tutar]]&gt;20000,"premium",IF(SiparişlerTablosu[[#This Row],[Toplam Tutar]]&gt;10000,"gold","silver"))</f>
        <v>silver</v>
      </c>
    </row>
    <row r="840" spans="1:13" x14ac:dyDescent="0.3">
      <c r="A840" s="1">
        <v>43926.500694444447</v>
      </c>
      <c r="B840" s="3">
        <v>43926</v>
      </c>
      <c r="C840" s="2">
        <v>0.50069444444444444</v>
      </c>
      <c r="D840" t="s">
        <v>1156</v>
      </c>
      <c r="E840" t="s">
        <v>1059</v>
      </c>
      <c r="F840" t="str">
        <f>VLOOKUP(SiparişlerTablosu[[#This Row],[İşlem Kodu]],'[1]kod-kargo'!$A:$B,2,)</f>
        <v>PTT Kargo</v>
      </c>
      <c r="G840" t="s">
        <v>1060</v>
      </c>
      <c r="H840" t="s">
        <v>44</v>
      </c>
      <c r="I840" t="s">
        <v>1155</v>
      </c>
      <c r="J840">
        <v>3</v>
      </c>
      <c r="K840">
        <f>INDEX([2]Ürün_Fiyatları!$A$2:$B$16,MATCH(SiparişlerTablosu[[#This Row],[Ürün]],[2]Ürün_Fiyatları!$B$1:$B$16,0),1)</f>
        <v>620</v>
      </c>
      <c r="L840">
        <f>SiparişlerTablosu[[#This Row],[Adet]]*SiparişlerTablosu[[#This Row],[Birim Fyat]]</f>
        <v>1860</v>
      </c>
      <c r="M840" t="str">
        <f>IF(SiparişlerTablosu[[#This Row],[Toplam Tutar]]&gt;20000,"premium",IF(SiparişlerTablosu[[#This Row],[Toplam Tutar]]&gt;10000,"gold","silver"))</f>
        <v>silver</v>
      </c>
    </row>
    <row r="841" spans="1:13" x14ac:dyDescent="0.3">
      <c r="A841" s="1">
        <v>44144.584027777775</v>
      </c>
      <c r="B841" s="3">
        <v>44144</v>
      </c>
      <c r="C841" s="2">
        <v>0.58402777777777781</v>
      </c>
      <c r="D841" t="s">
        <v>1156</v>
      </c>
      <c r="E841" t="s">
        <v>1061</v>
      </c>
      <c r="F841" t="str">
        <f>VLOOKUP(SiparişlerTablosu[[#This Row],[İşlem Kodu]],'[1]kod-kargo'!$A:$B,2,)</f>
        <v>PTT Kargo</v>
      </c>
      <c r="G841" t="s">
        <v>1782</v>
      </c>
      <c r="H841" t="s">
        <v>8</v>
      </c>
      <c r="I841" t="s">
        <v>45</v>
      </c>
      <c r="J841">
        <v>9</v>
      </c>
      <c r="K841">
        <f>INDEX([2]Ürün_Fiyatları!$A$2:$B$16,MATCH(SiparişlerTablosu[[#This Row],[Ürün]],[2]Ürün_Fiyatları!$B$1:$B$16,0),1)</f>
        <v>3650</v>
      </c>
      <c r="L841">
        <f>SiparişlerTablosu[[#This Row],[Adet]]*SiparişlerTablosu[[#This Row],[Birim Fyat]]</f>
        <v>32850</v>
      </c>
      <c r="M841" t="str">
        <f>IF(SiparişlerTablosu[[#This Row],[Toplam Tutar]]&gt;20000,"premium",IF(SiparişlerTablosu[[#This Row],[Toplam Tutar]]&gt;10000,"gold","silver"))</f>
        <v>premium</v>
      </c>
    </row>
    <row r="842" spans="1:13" x14ac:dyDescent="0.3">
      <c r="A842" s="1">
        <v>44006.836111111108</v>
      </c>
      <c r="B842" s="3">
        <v>44006</v>
      </c>
      <c r="C842" s="2">
        <v>0.83611111111111114</v>
      </c>
      <c r="D842" t="s">
        <v>10</v>
      </c>
      <c r="E842" t="s">
        <v>1062</v>
      </c>
      <c r="F842" t="str">
        <f>VLOOKUP(SiparişlerTablosu[[#This Row],[İşlem Kodu]],'[1]kod-kargo'!$A:$B,2,)</f>
        <v>PTT Kargo</v>
      </c>
      <c r="G842" t="s">
        <v>1783</v>
      </c>
      <c r="H842" t="s">
        <v>31</v>
      </c>
      <c r="I842" t="s">
        <v>18</v>
      </c>
      <c r="J842">
        <v>5</v>
      </c>
      <c r="K842">
        <f>INDEX([2]Ürün_Fiyatları!$A$2:$B$16,MATCH(SiparişlerTablosu[[#This Row],[Ürün]],[2]Ürün_Fiyatları!$B$1:$B$16,0),1)</f>
        <v>75</v>
      </c>
      <c r="L842">
        <f>SiparişlerTablosu[[#This Row],[Adet]]*SiparişlerTablosu[[#This Row],[Birim Fyat]]</f>
        <v>375</v>
      </c>
      <c r="M842" t="str">
        <f>IF(SiparişlerTablosu[[#This Row],[Toplam Tutar]]&gt;20000,"premium",IF(SiparişlerTablosu[[#This Row],[Toplam Tutar]]&gt;10000,"gold","silver"))</f>
        <v>silver</v>
      </c>
    </row>
    <row r="843" spans="1:13" x14ac:dyDescent="0.3">
      <c r="A843" s="1">
        <v>44161.381944444445</v>
      </c>
      <c r="B843" s="3">
        <v>44161</v>
      </c>
      <c r="C843" s="2">
        <v>0.38194444444444442</v>
      </c>
      <c r="D843" t="s">
        <v>10</v>
      </c>
      <c r="E843" t="s">
        <v>1063</v>
      </c>
      <c r="F843" t="str">
        <f>VLOOKUP(SiparişlerTablosu[[#This Row],[İşlem Kodu]],'[1]kod-kargo'!$A:$B,2,)</f>
        <v>Yurtiçi</v>
      </c>
      <c r="G843" t="s">
        <v>1006</v>
      </c>
      <c r="H843" t="s">
        <v>22</v>
      </c>
      <c r="I843" t="s">
        <v>24</v>
      </c>
      <c r="J843">
        <v>7</v>
      </c>
      <c r="K843">
        <f>INDEX([2]Ürün_Fiyatları!$A$2:$B$16,MATCH(SiparişlerTablosu[[#This Row],[Ürün]],[2]Ürün_Fiyatları!$B$1:$B$16,0),1)</f>
        <v>950</v>
      </c>
      <c r="L843">
        <f>SiparişlerTablosu[[#This Row],[Adet]]*SiparişlerTablosu[[#This Row],[Birim Fyat]]</f>
        <v>6650</v>
      </c>
      <c r="M843" t="str">
        <f>IF(SiparişlerTablosu[[#This Row],[Toplam Tutar]]&gt;20000,"premium",IF(SiparişlerTablosu[[#This Row],[Toplam Tutar]]&gt;10000,"gold","silver"))</f>
        <v>silver</v>
      </c>
    </row>
    <row r="844" spans="1:13" x14ac:dyDescent="0.3">
      <c r="A844" s="1">
        <v>44101.686111111114</v>
      </c>
      <c r="B844" s="3">
        <v>44101</v>
      </c>
      <c r="C844" s="2">
        <v>0.68611111111111101</v>
      </c>
      <c r="D844" t="s">
        <v>1156</v>
      </c>
      <c r="E844" t="s">
        <v>1064</v>
      </c>
      <c r="F844" t="str">
        <f>VLOOKUP(SiparişlerTablosu[[#This Row],[İşlem Kodu]],'[1]kod-kargo'!$A:$B,2,)</f>
        <v>Yurtiçi</v>
      </c>
      <c r="G844" t="s">
        <v>1065</v>
      </c>
      <c r="H844" t="s">
        <v>42</v>
      </c>
      <c r="I844" t="s">
        <v>24</v>
      </c>
      <c r="J844">
        <v>9</v>
      </c>
      <c r="K844">
        <f>INDEX([2]Ürün_Fiyatları!$A$2:$B$16,MATCH(SiparişlerTablosu[[#This Row],[Ürün]],[2]Ürün_Fiyatları!$B$1:$B$16,0),1)</f>
        <v>950</v>
      </c>
      <c r="L844">
        <f>SiparişlerTablosu[[#This Row],[Adet]]*SiparişlerTablosu[[#This Row],[Birim Fyat]]</f>
        <v>8550</v>
      </c>
      <c r="M844" t="str">
        <f>IF(SiparişlerTablosu[[#This Row],[Toplam Tutar]]&gt;20000,"premium",IF(SiparişlerTablosu[[#This Row],[Toplam Tutar]]&gt;10000,"gold","silver"))</f>
        <v>silver</v>
      </c>
    </row>
    <row r="845" spans="1:13" x14ac:dyDescent="0.3">
      <c r="A845" s="1">
        <v>44075.738888888889</v>
      </c>
      <c r="B845" s="3">
        <v>44075</v>
      </c>
      <c r="C845" s="2">
        <v>0.73888888888888893</v>
      </c>
      <c r="D845" t="s">
        <v>1156</v>
      </c>
      <c r="E845" t="s">
        <v>1066</v>
      </c>
      <c r="F845" t="str">
        <f>VLOOKUP(SiparişlerTablosu[[#This Row],[İşlem Kodu]],'[1]kod-kargo'!$A:$B,2,)</f>
        <v>MNG</v>
      </c>
      <c r="G845" t="s">
        <v>1784</v>
      </c>
      <c r="H845" t="s">
        <v>12</v>
      </c>
      <c r="I845" t="s">
        <v>24</v>
      </c>
      <c r="J845">
        <v>8</v>
      </c>
      <c r="K845">
        <f>INDEX([2]Ürün_Fiyatları!$A$2:$B$16,MATCH(SiparişlerTablosu[[#This Row],[Ürün]],[2]Ürün_Fiyatları!$B$1:$B$16,0),1)</f>
        <v>950</v>
      </c>
      <c r="L845">
        <f>SiparişlerTablosu[[#This Row],[Adet]]*SiparişlerTablosu[[#This Row],[Birim Fyat]]</f>
        <v>7600</v>
      </c>
      <c r="M845" t="str">
        <f>IF(SiparişlerTablosu[[#This Row],[Toplam Tutar]]&gt;20000,"premium",IF(SiparişlerTablosu[[#This Row],[Toplam Tutar]]&gt;10000,"gold","silver"))</f>
        <v>silver</v>
      </c>
    </row>
    <row r="846" spans="1:13" x14ac:dyDescent="0.3">
      <c r="A846" s="1">
        <v>43880.453472222223</v>
      </c>
      <c r="B846" s="3">
        <v>43880</v>
      </c>
      <c r="C846" s="2">
        <v>0.45347222222222222</v>
      </c>
      <c r="D846" t="s">
        <v>1156</v>
      </c>
      <c r="E846" t="s">
        <v>1067</v>
      </c>
      <c r="F846" t="str">
        <f>VLOOKUP(SiparişlerTablosu[[#This Row],[İşlem Kodu]],'[1]kod-kargo'!$A:$B,2,)</f>
        <v>Yurtiçi</v>
      </c>
      <c r="G846" t="s">
        <v>1785</v>
      </c>
      <c r="H846" t="s">
        <v>44</v>
      </c>
      <c r="I846" t="s">
        <v>13</v>
      </c>
      <c r="J846">
        <v>6</v>
      </c>
      <c r="K846">
        <f>INDEX([2]Ürün_Fiyatları!$A$2:$B$16,MATCH(SiparişlerTablosu[[#This Row],[Ürün]],[2]Ürün_Fiyatları!$B$1:$B$16,0),1)</f>
        <v>36</v>
      </c>
      <c r="L846">
        <f>SiparişlerTablosu[[#This Row],[Adet]]*SiparişlerTablosu[[#This Row],[Birim Fyat]]</f>
        <v>216</v>
      </c>
      <c r="M846" t="str">
        <f>IF(SiparişlerTablosu[[#This Row],[Toplam Tutar]]&gt;20000,"premium",IF(SiparişlerTablosu[[#This Row],[Toplam Tutar]]&gt;10000,"gold","silver"))</f>
        <v>silver</v>
      </c>
    </row>
    <row r="847" spans="1:13" x14ac:dyDescent="0.3">
      <c r="A847" s="1">
        <v>43844.533333333333</v>
      </c>
      <c r="B847" s="3">
        <v>43844</v>
      </c>
      <c r="C847" s="2">
        <v>0.53333333333333333</v>
      </c>
      <c r="D847" t="s">
        <v>1156</v>
      </c>
      <c r="E847" t="s">
        <v>1068</v>
      </c>
      <c r="F847" t="str">
        <f>VLOOKUP(SiparişlerTablosu[[#This Row],[İşlem Kodu]],'[1]kod-kargo'!$A:$B,2,)</f>
        <v>PTT Kargo</v>
      </c>
      <c r="G847" t="s">
        <v>1786</v>
      </c>
      <c r="H847" t="s">
        <v>22</v>
      </c>
      <c r="I847" t="s">
        <v>50</v>
      </c>
      <c r="J847">
        <v>4</v>
      </c>
      <c r="K847">
        <f>INDEX([2]Ürün_Fiyatları!$A$2:$B$16,MATCH(SiparişlerTablosu[[#This Row],[Ürün]],[2]Ürün_Fiyatları!$B$1:$B$16,0),1)</f>
        <v>1240</v>
      </c>
      <c r="L847">
        <f>SiparişlerTablosu[[#This Row],[Adet]]*SiparişlerTablosu[[#This Row],[Birim Fyat]]</f>
        <v>4960</v>
      </c>
      <c r="M847" t="str">
        <f>IF(SiparişlerTablosu[[#This Row],[Toplam Tutar]]&gt;20000,"premium",IF(SiparişlerTablosu[[#This Row],[Toplam Tutar]]&gt;10000,"gold","silver"))</f>
        <v>silver</v>
      </c>
    </row>
    <row r="848" spans="1:13" x14ac:dyDescent="0.3">
      <c r="A848" s="1">
        <v>43873.943055555559</v>
      </c>
      <c r="B848" s="3">
        <v>43873</v>
      </c>
      <c r="C848" s="2">
        <v>0.94305555555555554</v>
      </c>
      <c r="D848" t="s">
        <v>14</v>
      </c>
      <c r="E848" t="s">
        <v>1069</v>
      </c>
      <c r="F848" t="str">
        <f>VLOOKUP(SiparişlerTablosu[[#This Row],[İşlem Kodu]],'[1]kod-kargo'!$A:$B,2,)</f>
        <v>Yurtiçi</v>
      </c>
      <c r="G848" t="s">
        <v>1787</v>
      </c>
      <c r="H848" t="s">
        <v>12</v>
      </c>
      <c r="I848" t="s">
        <v>57</v>
      </c>
      <c r="J848">
        <v>5</v>
      </c>
      <c r="K848">
        <f>INDEX([2]Ürün_Fiyatları!$A$2:$B$16,MATCH(SiparişlerTablosu[[#This Row],[Ürün]],[2]Ürün_Fiyatları!$B$1:$B$16,0),1)</f>
        <v>645</v>
      </c>
      <c r="L848">
        <f>SiparişlerTablosu[[#This Row],[Adet]]*SiparişlerTablosu[[#This Row],[Birim Fyat]]</f>
        <v>3225</v>
      </c>
      <c r="M848" t="str">
        <f>IF(SiparişlerTablosu[[#This Row],[Toplam Tutar]]&gt;20000,"premium",IF(SiparişlerTablosu[[#This Row],[Toplam Tutar]]&gt;10000,"gold","silver"))</f>
        <v>silver</v>
      </c>
    </row>
    <row r="849" spans="1:13" x14ac:dyDescent="0.3">
      <c r="A849" s="1">
        <v>43987.595833333333</v>
      </c>
      <c r="B849" s="3">
        <v>43987</v>
      </c>
      <c r="C849" s="2">
        <v>0.59583333333333333</v>
      </c>
      <c r="D849" t="s">
        <v>1156</v>
      </c>
      <c r="E849" t="s">
        <v>1070</v>
      </c>
      <c r="F849" t="str">
        <f>VLOOKUP(SiparişlerTablosu[[#This Row],[İşlem Kodu]],'[1]kod-kargo'!$A:$B,2,)</f>
        <v>PTT Kargo</v>
      </c>
      <c r="G849" t="s">
        <v>1788</v>
      </c>
      <c r="H849" t="s">
        <v>8</v>
      </c>
      <c r="I849" t="s">
        <v>45</v>
      </c>
      <c r="J849">
        <v>7</v>
      </c>
      <c r="K849">
        <f>INDEX([2]Ürün_Fiyatları!$A$2:$B$16,MATCH(SiparişlerTablosu[[#This Row],[Ürün]],[2]Ürün_Fiyatları!$B$1:$B$16,0),1)</f>
        <v>3650</v>
      </c>
      <c r="L849">
        <f>SiparişlerTablosu[[#This Row],[Adet]]*SiparişlerTablosu[[#This Row],[Birim Fyat]]</f>
        <v>25550</v>
      </c>
      <c r="M849" t="str">
        <f>IF(SiparişlerTablosu[[#This Row],[Toplam Tutar]]&gt;20000,"premium",IF(SiparişlerTablosu[[#This Row],[Toplam Tutar]]&gt;10000,"gold","silver"))</f>
        <v>premium</v>
      </c>
    </row>
    <row r="850" spans="1:13" x14ac:dyDescent="0.3">
      <c r="A850" s="1">
        <v>43997.350694444445</v>
      </c>
      <c r="B850" s="3">
        <v>43997</v>
      </c>
      <c r="C850" s="2">
        <v>0.35069444444444442</v>
      </c>
      <c r="D850" t="s">
        <v>10</v>
      </c>
      <c r="E850" t="s">
        <v>1071</v>
      </c>
      <c r="F850" t="str">
        <f>VLOOKUP(SiparişlerTablosu[[#This Row],[İşlem Kodu]],'[1]kod-kargo'!$A:$B,2,)</f>
        <v>PTT Kargo</v>
      </c>
      <c r="G850" t="s">
        <v>1789</v>
      </c>
      <c r="H850" t="s">
        <v>22</v>
      </c>
      <c r="I850" t="s">
        <v>39</v>
      </c>
      <c r="J850">
        <v>3</v>
      </c>
      <c r="K850">
        <f>INDEX([2]Ürün_Fiyatları!$A$2:$B$16,MATCH(SiparişlerTablosu[[#This Row],[Ürün]],[2]Ürün_Fiyatları!$B$1:$B$16,0),1)</f>
        <v>230</v>
      </c>
      <c r="L850">
        <f>SiparişlerTablosu[[#This Row],[Adet]]*SiparişlerTablosu[[#This Row],[Birim Fyat]]</f>
        <v>690</v>
      </c>
      <c r="M850" t="str">
        <f>IF(SiparişlerTablosu[[#This Row],[Toplam Tutar]]&gt;20000,"premium",IF(SiparişlerTablosu[[#This Row],[Toplam Tutar]]&gt;10000,"gold","silver"))</f>
        <v>silver</v>
      </c>
    </row>
    <row r="851" spans="1:13" x14ac:dyDescent="0.3">
      <c r="A851" s="1">
        <v>43973.881249999999</v>
      </c>
      <c r="B851" s="3">
        <v>43973</v>
      </c>
      <c r="C851" s="2">
        <v>0.88124999999999998</v>
      </c>
      <c r="D851" t="s">
        <v>14</v>
      </c>
      <c r="E851" t="s">
        <v>1072</v>
      </c>
      <c r="F851" t="str">
        <f>VLOOKUP(SiparişlerTablosu[[#This Row],[İşlem Kodu]],'[1]kod-kargo'!$A:$B,2,)</f>
        <v>MNG</v>
      </c>
      <c r="G851" t="s">
        <v>1790</v>
      </c>
      <c r="H851" t="s">
        <v>38</v>
      </c>
      <c r="I851" t="s">
        <v>20</v>
      </c>
      <c r="J851">
        <v>4</v>
      </c>
      <c r="K851">
        <f>INDEX([2]Ürün_Fiyatları!$A$2:$B$16,MATCH(SiparişlerTablosu[[#This Row],[Ürün]],[2]Ürün_Fiyatları!$B$1:$B$16,0),1)</f>
        <v>850</v>
      </c>
      <c r="L851">
        <f>SiparişlerTablosu[[#This Row],[Adet]]*SiparişlerTablosu[[#This Row],[Birim Fyat]]</f>
        <v>3400</v>
      </c>
      <c r="M851" t="str">
        <f>IF(SiparişlerTablosu[[#This Row],[Toplam Tutar]]&gt;20000,"premium",IF(SiparişlerTablosu[[#This Row],[Toplam Tutar]]&gt;10000,"gold","silver"))</f>
        <v>silver</v>
      </c>
    </row>
    <row r="852" spans="1:13" x14ac:dyDescent="0.3">
      <c r="A852" s="1">
        <v>44185.53402777778</v>
      </c>
      <c r="B852" s="3">
        <v>44185</v>
      </c>
      <c r="C852" s="2">
        <v>0.53402777777777777</v>
      </c>
      <c r="D852" t="s">
        <v>1156</v>
      </c>
      <c r="E852" t="s">
        <v>1073</v>
      </c>
      <c r="F852" t="str">
        <f>VLOOKUP(SiparişlerTablosu[[#This Row],[İşlem Kodu]],'[1]kod-kargo'!$A:$B,2,)</f>
        <v>Yurtiçi</v>
      </c>
      <c r="G852" t="s">
        <v>994</v>
      </c>
      <c r="H852" t="s">
        <v>22</v>
      </c>
      <c r="I852" t="s">
        <v>1155</v>
      </c>
      <c r="J852">
        <v>7</v>
      </c>
      <c r="K852">
        <f>INDEX([2]Ürün_Fiyatları!$A$2:$B$16,MATCH(SiparişlerTablosu[[#This Row],[Ürün]],[2]Ürün_Fiyatları!$B$1:$B$16,0),1)</f>
        <v>620</v>
      </c>
      <c r="L852">
        <f>SiparişlerTablosu[[#This Row],[Adet]]*SiparişlerTablosu[[#This Row],[Birim Fyat]]</f>
        <v>4340</v>
      </c>
      <c r="M852" t="str">
        <f>IF(SiparişlerTablosu[[#This Row],[Toplam Tutar]]&gt;20000,"premium",IF(SiparişlerTablosu[[#This Row],[Toplam Tutar]]&gt;10000,"gold","silver"))</f>
        <v>silver</v>
      </c>
    </row>
    <row r="853" spans="1:13" x14ac:dyDescent="0.3">
      <c r="A853" s="1">
        <v>43962.71875</v>
      </c>
      <c r="B853" s="3">
        <v>43962</v>
      </c>
      <c r="C853" s="2">
        <v>0.71875</v>
      </c>
      <c r="D853" t="s">
        <v>14</v>
      </c>
      <c r="E853" t="s">
        <v>1074</v>
      </c>
      <c r="F853" t="str">
        <f>VLOOKUP(SiparişlerTablosu[[#This Row],[İşlem Kodu]],'[1]kod-kargo'!$A:$B,2,)</f>
        <v>PTT Kargo</v>
      </c>
      <c r="G853" t="s">
        <v>1791</v>
      </c>
      <c r="H853" t="s">
        <v>42</v>
      </c>
      <c r="I853" t="s">
        <v>9</v>
      </c>
      <c r="J853">
        <v>8</v>
      </c>
      <c r="K853">
        <f>INDEX([2]Ürün_Fiyatları!$A$2:$B$16,MATCH(SiparişlerTablosu[[#This Row],[Ürün]],[2]Ürün_Fiyatları!$B$1:$B$16,0),1)</f>
        <v>25</v>
      </c>
      <c r="L853">
        <f>SiparişlerTablosu[[#This Row],[Adet]]*SiparişlerTablosu[[#This Row],[Birim Fyat]]</f>
        <v>200</v>
      </c>
      <c r="M853" t="str">
        <f>IF(SiparişlerTablosu[[#This Row],[Toplam Tutar]]&gt;20000,"premium",IF(SiparişlerTablosu[[#This Row],[Toplam Tutar]]&gt;10000,"gold","silver"))</f>
        <v>silver</v>
      </c>
    </row>
    <row r="854" spans="1:13" x14ac:dyDescent="0.3">
      <c r="A854" s="1">
        <v>43876.941666666666</v>
      </c>
      <c r="B854" s="3">
        <v>43876</v>
      </c>
      <c r="C854" s="2">
        <v>0.94166666666666676</v>
      </c>
      <c r="D854" t="s">
        <v>14</v>
      </c>
      <c r="E854" t="s">
        <v>1075</v>
      </c>
      <c r="F854" t="str">
        <f>VLOOKUP(SiparişlerTablosu[[#This Row],[İşlem Kodu]],'[1]kod-kargo'!$A:$B,2,)</f>
        <v>PTT Kargo</v>
      </c>
      <c r="G854" t="s">
        <v>1792</v>
      </c>
      <c r="H854" t="s">
        <v>8</v>
      </c>
      <c r="I854" t="s">
        <v>9</v>
      </c>
      <c r="J854">
        <v>5</v>
      </c>
      <c r="K854">
        <f>INDEX([2]Ürün_Fiyatları!$A$2:$B$16,MATCH(SiparişlerTablosu[[#This Row],[Ürün]],[2]Ürün_Fiyatları!$B$1:$B$16,0),1)</f>
        <v>25</v>
      </c>
      <c r="L854">
        <f>SiparişlerTablosu[[#This Row],[Adet]]*SiparişlerTablosu[[#This Row],[Birim Fyat]]</f>
        <v>125</v>
      </c>
      <c r="M854" t="str">
        <f>IF(SiparişlerTablosu[[#This Row],[Toplam Tutar]]&gt;20000,"premium",IF(SiparişlerTablosu[[#This Row],[Toplam Tutar]]&gt;10000,"gold","silver"))</f>
        <v>silver</v>
      </c>
    </row>
    <row r="855" spans="1:13" x14ac:dyDescent="0.3">
      <c r="A855" s="1">
        <v>44132.788194444445</v>
      </c>
      <c r="B855" s="3">
        <v>44132</v>
      </c>
      <c r="C855" s="2">
        <v>0.78819444444444453</v>
      </c>
      <c r="D855" t="s">
        <v>10</v>
      </c>
      <c r="E855" t="s">
        <v>1076</v>
      </c>
      <c r="F855" t="str">
        <f>VLOOKUP(SiparişlerTablosu[[#This Row],[İşlem Kodu]],'[1]kod-kargo'!$A:$B,2,)</f>
        <v>MNG</v>
      </c>
      <c r="G855" t="s">
        <v>1077</v>
      </c>
      <c r="H855" t="s">
        <v>22</v>
      </c>
      <c r="I855" t="s">
        <v>39</v>
      </c>
      <c r="J855">
        <v>7</v>
      </c>
      <c r="K855">
        <f>INDEX([2]Ürün_Fiyatları!$A$2:$B$16,MATCH(SiparişlerTablosu[[#This Row],[Ürün]],[2]Ürün_Fiyatları!$B$1:$B$16,0),1)</f>
        <v>230</v>
      </c>
      <c r="L855">
        <f>SiparişlerTablosu[[#This Row],[Adet]]*SiparişlerTablosu[[#This Row],[Birim Fyat]]</f>
        <v>1610</v>
      </c>
      <c r="M855" t="str">
        <f>IF(SiparişlerTablosu[[#This Row],[Toplam Tutar]]&gt;20000,"premium",IF(SiparişlerTablosu[[#This Row],[Toplam Tutar]]&gt;10000,"gold","silver"))</f>
        <v>silver</v>
      </c>
    </row>
    <row r="856" spans="1:13" x14ac:dyDescent="0.3">
      <c r="A856" s="1">
        <v>44130.819444444445</v>
      </c>
      <c r="B856" s="3">
        <v>44130</v>
      </c>
      <c r="C856" s="2">
        <v>0.81944444444444453</v>
      </c>
      <c r="D856" t="s">
        <v>172</v>
      </c>
      <c r="E856" t="s">
        <v>1078</v>
      </c>
      <c r="F856" t="str">
        <f>VLOOKUP(SiparişlerTablosu[[#This Row],[İşlem Kodu]],'[1]kod-kargo'!$A:$B,2,)</f>
        <v>MNG</v>
      </c>
      <c r="G856" t="s">
        <v>1793</v>
      </c>
      <c r="H856" t="s">
        <v>8</v>
      </c>
      <c r="I856" t="s">
        <v>13</v>
      </c>
      <c r="J856">
        <v>3</v>
      </c>
      <c r="K856">
        <f>INDEX([2]Ürün_Fiyatları!$A$2:$B$16,MATCH(SiparişlerTablosu[[#This Row],[Ürün]],[2]Ürün_Fiyatları!$B$1:$B$16,0),1)</f>
        <v>36</v>
      </c>
      <c r="L856">
        <f>SiparişlerTablosu[[#This Row],[Adet]]*SiparişlerTablosu[[#This Row],[Birim Fyat]]</f>
        <v>108</v>
      </c>
      <c r="M856" t="str">
        <f>IF(SiparişlerTablosu[[#This Row],[Toplam Tutar]]&gt;20000,"premium",IF(SiparişlerTablosu[[#This Row],[Toplam Tutar]]&gt;10000,"gold","silver"))</f>
        <v>silver</v>
      </c>
    </row>
    <row r="857" spans="1:13" x14ac:dyDescent="0.3">
      <c r="A857" s="1">
        <v>43881.505555555559</v>
      </c>
      <c r="B857" s="3">
        <v>43881</v>
      </c>
      <c r="C857" s="2">
        <v>0.50555555555555554</v>
      </c>
      <c r="D857" t="s">
        <v>1156</v>
      </c>
      <c r="E857" t="s">
        <v>1079</v>
      </c>
      <c r="F857" t="str">
        <f>VLOOKUP(SiparişlerTablosu[[#This Row],[İşlem Kodu]],'[1]kod-kargo'!$A:$B,2,)</f>
        <v>Yurtiçi</v>
      </c>
      <c r="G857" t="s">
        <v>1794</v>
      </c>
      <c r="H857" t="s">
        <v>38</v>
      </c>
      <c r="I857" t="s">
        <v>26</v>
      </c>
      <c r="J857">
        <v>10</v>
      </c>
      <c r="K857">
        <f>INDEX([2]Ürün_Fiyatları!$A$2:$B$16,MATCH(SiparişlerTablosu[[#This Row],[Ürün]],[2]Ürün_Fiyatları!$B$1:$B$16,0),1)</f>
        <v>2400</v>
      </c>
      <c r="L857">
        <f>SiparişlerTablosu[[#This Row],[Adet]]*SiparişlerTablosu[[#This Row],[Birim Fyat]]</f>
        <v>24000</v>
      </c>
      <c r="M857" t="str">
        <f>IF(SiparişlerTablosu[[#This Row],[Toplam Tutar]]&gt;20000,"premium",IF(SiparişlerTablosu[[#This Row],[Toplam Tutar]]&gt;10000,"gold","silver"))</f>
        <v>premium</v>
      </c>
    </row>
    <row r="858" spans="1:13" x14ac:dyDescent="0.3">
      <c r="A858" s="1">
        <v>43854.34652777778</v>
      </c>
      <c r="B858" s="3">
        <v>43854</v>
      </c>
      <c r="C858" s="2">
        <v>0.34652777777777777</v>
      </c>
      <c r="D858" t="s">
        <v>10</v>
      </c>
      <c r="E858" t="s">
        <v>1080</v>
      </c>
      <c r="F858" t="str">
        <f>VLOOKUP(SiparişlerTablosu[[#This Row],[İşlem Kodu]],'[1]kod-kargo'!$A:$B,2,)</f>
        <v>PTT Kargo</v>
      </c>
      <c r="G858" t="s">
        <v>1795</v>
      </c>
      <c r="H858" t="s">
        <v>38</v>
      </c>
      <c r="I858" t="s">
        <v>67</v>
      </c>
      <c r="J858">
        <v>4</v>
      </c>
      <c r="K858">
        <f>INDEX([2]Ürün_Fiyatları!$A$2:$B$16,MATCH(SiparişlerTablosu[[#This Row],[Ürün]],[2]Ürün_Fiyatları!$B$1:$B$16,0),1)</f>
        <v>8740</v>
      </c>
      <c r="L858">
        <f>SiparişlerTablosu[[#This Row],[Adet]]*SiparişlerTablosu[[#This Row],[Birim Fyat]]</f>
        <v>34960</v>
      </c>
      <c r="M858" t="str">
        <f>IF(SiparişlerTablosu[[#This Row],[Toplam Tutar]]&gt;20000,"premium",IF(SiparişlerTablosu[[#This Row],[Toplam Tutar]]&gt;10000,"gold","silver"))</f>
        <v>premium</v>
      </c>
    </row>
    <row r="859" spans="1:13" x14ac:dyDescent="0.3">
      <c r="A859" s="1">
        <v>43922.7</v>
      </c>
      <c r="B859" s="3">
        <v>43922</v>
      </c>
      <c r="C859" s="2">
        <v>0.70000000000000007</v>
      </c>
      <c r="D859" t="s">
        <v>1156</v>
      </c>
      <c r="E859" t="s">
        <v>1081</v>
      </c>
      <c r="F859" t="str">
        <f>VLOOKUP(SiparişlerTablosu[[#This Row],[İşlem Kodu]],'[1]kod-kargo'!$A:$B,2,)</f>
        <v>Yurtiçi</v>
      </c>
      <c r="G859" t="s">
        <v>1082</v>
      </c>
      <c r="H859" t="s">
        <v>1154</v>
      </c>
      <c r="I859" t="s">
        <v>67</v>
      </c>
      <c r="J859">
        <v>5</v>
      </c>
      <c r="K859">
        <f>INDEX([2]Ürün_Fiyatları!$A$2:$B$16,MATCH(SiparişlerTablosu[[#This Row],[Ürün]],[2]Ürün_Fiyatları!$B$1:$B$16,0),1)</f>
        <v>8740</v>
      </c>
      <c r="L859">
        <f>SiparişlerTablosu[[#This Row],[Adet]]*SiparişlerTablosu[[#This Row],[Birim Fyat]]</f>
        <v>43700</v>
      </c>
      <c r="M859" t="str">
        <f>IF(SiparişlerTablosu[[#This Row],[Toplam Tutar]]&gt;20000,"premium",IF(SiparişlerTablosu[[#This Row],[Toplam Tutar]]&gt;10000,"gold","silver"))</f>
        <v>premium</v>
      </c>
    </row>
    <row r="860" spans="1:13" x14ac:dyDescent="0.3">
      <c r="A860" s="1">
        <v>43887.717361111114</v>
      </c>
      <c r="B860" s="3">
        <v>43887</v>
      </c>
      <c r="C860" s="2">
        <v>0.71736111111111101</v>
      </c>
      <c r="D860" t="s">
        <v>10</v>
      </c>
      <c r="E860" t="s">
        <v>1083</v>
      </c>
      <c r="F860" t="str">
        <f>VLOOKUP(SiparişlerTablosu[[#This Row],[İşlem Kodu]],'[1]kod-kargo'!$A:$B,2,)</f>
        <v>PTT Kargo</v>
      </c>
      <c r="G860" t="s">
        <v>1796</v>
      </c>
      <c r="H860" t="s">
        <v>38</v>
      </c>
      <c r="I860" t="s">
        <v>67</v>
      </c>
      <c r="J860">
        <v>8</v>
      </c>
      <c r="K860">
        <f>INDEX([2]Ürün_Fiyatları!$A$2:$B$16,MATCH(SiparişlerTablosu[[#This Row],[Ürün]],[2]Ürün_Fiyatları!$B$1:$B$16,0),1)</f>
        <v>8740</v>
      </c>
      <c r="L860">
        <f>SiparişlerTablosu[[#This Row],[Adet]]*SiparişlerTablosu[[#This Row],[Birim Fyat]]</f>
        <v>69920</v>
      </c>
      <c r="M860" t="str">
        <f>IF(SiparişlerTablosu[[#This Row],[Toplam Tutar]]&gt;20000,"premium",IF(SiparişlerTablosu[[#This Row],[Toplam Tutar]]&gt;10000,"gold","silver"))</f>
        <v>premium</v>
      </c>
    </row>
    <row r="861" spans="1:13" x14ac:dyDescent="0.3">
      <c r="A861" s="1">
        <v>43836.873611111114</v>
      </c>
      <c r="B861" s="3">
        <v>43836</v>
      </c>
      <c r="C861" s="2">
        <v>0.87361111111111101</v>
      </c>
      <c r="D861" t="s">
        <v>1156</v>
      </c>
      <c r="E861" t="s">
        <v>1084</v>
      </c>
      <c r="F861" t="str">
        <f>VLOOKUP(SiparişlerTablosu[[#This Row],[İşlem Kodu]],'[1]kod-kargo'!$A:$B,2,)</f>
        <v>MNG</v>
      </c>
      <c r="G861" t="s">
        <v>1797</v>
      </c>
      <c r="H861" t="s">
        <v>31</v>
      </c>
      <c r="I861" t="s">
        <v>9</v>
      </c>
      <c r="J861">
        <v>5</v>
      </c>
      <c r="K861">
        <f>INDEX([2]Ürün_Fiyatları!$A$2:$B$16,MATCH(SiparişlerTablosu[[#This Row],[Ürün]],[2]Ürün_Fiyatları!$B$1:$B$16,0),1)</f>
        <v>25</v>
      </c>
      <c r="L861">
        <f>SiparişlerTablosu[[#This Row],[Adet]]*SiparişlerTablosu[[#This Row],[Birim Fyat]]</f>
        <v>125</v>
      </c>
      <c r="M861" t="str">
        <f>IF(SiparişlerTablosu[[#This Row],[Toplam Tutar]]&gt;20000,"premium",IF(SiparişlerTablosu[[#This Row],[Toplam Tutar]]&gt;10000,"gold","silver"))</f>
        <v>silver</v>
      </c>
    </row>
    <row r="862" spans="1:13" x14ac:dyDescent="0.3">
      <c r="A862" s="1">
        <v>43866.663888888892</v>
      </c>
      <c r="B862" s="3">
        <v>43866</v>
      </c>
      <c r="C862" s="2">
        <v>0.66388888888888886</v>
      </c>
      <c r="D862" t="s">
        <v>1156</v>
      </c>
      <c r="E862" t="s">
        <v>1085</v>
      </c>
      <c r="F862" t="str">
        <f>VLOOKUP(SiparişlerTablosu[[#This Row],[İşlem Kodu]],'[1]kod-kargo'!$A:$B,2,)</f>
        <v>Yurtiçi</v>
      </c>
      <c r="G862" t="s">
        <v>1798</v>
      </c>
      <c r="H862" t="s">
        <v>12</v>
      </c>
      <c r="I862" t="s">
        <v>50</v>
      </c>
      <c r="J862">
        <v>6</v>
      </c>
      <c r="K862">
        <f>INDEX([2]Ürün_Fiyatları!$A$2:$B$16,MATCH(SiparişlerTablosu[[#This Row],[Ürün]],[2]Ürün_Fiyatları!$B$1:$B$16,0),1)</f>
        <v>1240</v>
      </c>
      <c r="L862">
        <f>SiparişlerTablosu[[#This Row],[Adet]]*SiparişlerTablosu[[#This Row],[Birim Fyat]]</f>
        <v>7440</v>
      </c>
      <c r="M862" t="str">
        <f>IF(SiparişlerTablosu[[#This Row],[Toplam Tutar]]&gt;20000,"premium",IF(SiparişlerTablosu[[#This Row],[Toplam Tutar]]&gt;10000,"gold","silver"))</f>
        <v>silver</v>
      </c>
    </row>
    <row r="863" spans="1:13" x14ac:dyDescent="0.3">
      <c r="A863" s="1">
        <v>44115.711805555555</v>
      </c>
      <c r="B863" s="3">
        <v>44115</v>
      </c>
      <c r="C863" s="2">
        <v>0.71180555555555547</v>
      </c>
      <c r="D863" t="s">
        <v>1156</v>
      </c>
      <c r="E863" t="s">
        <v>1086</v>
      </c>
      <c r="F863" t="str">
        <f>VLOOKUP(SiparişlerTablosu[[#This Row],[İşlem Kodu]],'[1]kod-kargo'!$A:$B,2,)</f>
        <v>Yurtiçi</v>
      </c>
      <c r="G863" t="s">
        <v>390</v>
      </c>
      <c r="H863" t="s">
        <v>17</v>
      </c>
      <c r="I863" t="s">
        <v>24</v>
      </c>
      <c r="J863">
        <v>6</v>
      </c>
      <c r="K863">
        <f>INDEX([2]Ürün_Fiyatları!$A$2:$B$16,MATCH(SiparişlerTablosu[[#This Row],[Ürün]],[2]Ürün_Fiyatları!$B$1:$B$16,0),1)</f>
        <v>950</v>
      </c>
      <c r="L863">
        <f>SiparişlerTablosu[[#This Row],[Adet]]*SiparişlerTablosu[[#This Row],[Birim Fyat]]</f>
        <v>5700</v>
      </c>
      <c r="M863" t="str">
        <f>IF(SiparişlerTablosu[[#This Row],[Toplam Tutar]]&gt;20000,"premium",IF(SiparişlerTablosu[[#This Row],[Toplam Tutar]]&gt;10000,"gold","silver"))</f>
        <v>silver</v>
      </c>
    </row>
    <row r="864" spans="1:13" x14ac:dyDescent="0.3">
      <c r="A864" s="1">
        <v>44144.431944444441</v>
      </c>
      <c r="B864" s="3">
        <v>44144</v>
      </c>
      <c r="C864" s="2">
        <v>0.43194444444444446</v>
      </c>
      <c r="D864" t="s">
        <v>1156</v>
      </c>
      <c r="E864" t="s">
        <v>1087</v>
      </c>
      <c r="F864" t="str">
        <f>VLOOKUP(SiparişlerTablosu[[#This Row],[İşlem Kodu]],'[1]kod-kargo'!$A:$B,2,)</f>
        <v>MNG</v>
      </c>
      <c r="G864" t="s">
        <v>1799</v>
      </c>
      <c r="H864" t="s">
        <v>38</v>
      </c>
      <c r="I864" t="s">
        <v>67</v>
      </c>
      <c r="J864">
        <v>3</v>
      </c>
      <c r="K864">
        <f>INDEX([2]Ürün_Fiyatları!$A$2:$B$16,MATCH(SiparişlerTablosu[[#This Row],[Ürün]],[2]Ürün_Fiyatları!$B$1:$B$16,0),1)</f>
        <v>8740</v>
      </c>
      <c r="L864">
        <f>SiparişlerTablosu[[#This Row],[Adet]]*SiparişlerTablosu[[#This Row],[Birim Fyat]]</f>
        <v>26220</v>
      </c>
      <c r="M864" t="str">
        <f>IF(SiparişlerTablosu[[#This Row],[Toplam Tutar]]&gt;20000,"premium",IF(SiparişlerTablosu[[#This Row],[Toplam Tutar]]&gt;10000,"gold","silver"))</f>
        <v>premium</v>
      </c>
    </row>
    <row r="865" spans="1:13" x14ac:dyDescent="0.3">
      <c r="A865" s="1">
        <v>43893.777777777781</v>
      </c>
      <c r="B865" s="3">
        <v>43893</v>
      </c>
      <c r="C865" s="2">
        <v>0.77777777777777779</v>
      </c>
      <c r="D865" t="s">
        <v>14</v>
      </c>
      <c r="E865" t="s">
        <v>1088</v>
      </c>
      <c r="F865" t="str">
        <f>VLOOKUP(SiparişlerTablosu[[#This Row],[İşlem Kodu]],'[1]kod-kargo'!$A:$B,2,)</f>
        <v>PTT Kargo</v>
      </c>
      <c r="G865" t="s">
        <v>1800</v>
      </c>
      <c r="H865" t="s">
        <v>8</v>
      </c>
      <c r="I865" t="s">
        <v>18</v>
      </c>
      <c r="J865">
        <v>4</v>
      </c>
      <c r="K865">
        <f>INDEX([2]Ürün_Fiyatları!$A$2:$B$16,MATCH(SiparişlerTablosu[[#This Row],[Ürün]],[2]Ürün_Fiyatları!$B$1:$B$16,0),1)</f>
        <v>75</v>
      </c>
      <c r="L865">
        <f>SiparişlerTablosu[[#This Row],[Adet]]*SiparişlerTablosu[[#This Row],[Birim Fyat]]</f>
        <v>300</v>
      </c>
      <c r="M865" t="str">
        <f>IF(SiparişlerTablosu[[#This Row],[Toplam Tutar]]&gt;20000,"premium",IF(SiparişlerTablosu[[#This Row],[Toplam Tutar]]&gt;10000,"gold","silver"))</f>
        <v>silver</v>
      </c>
    </row>
    <row r="866" spans="1:13" x14ac:dyDescent="0.3">
      <c r="A866" s="1">
        <v>44027.913888888892</v>
      </c>
      <c r="B866" s="3">
        <v>44027</v>
      </c>
      <c r="C866" s="2">
        <v>0.91388888888888886</v>
      </c>
      <c r="D866" t="s">
        <v>10</v>
      </c>
      <c r="E866" t="s">
        <v>1089</v>
      </c>
      <c r="F866" t="str">
        <f>VLOOKUP(SiparişlerTablosu[[#This Row],[İşlem Kodu]],'[1]kod-kargo'!$A:$B,2,)</f>
        <v>MNG</v>
      </c>
      <c r="G866" t="s">
        <v>1801</v>
      </c>
      <c r="H866" t="s">
        <v>17</v>
      </c>
      <c r="I866" t="s">
        <v>18</v>
      </c>
      <c r="J866">
        <v>8</v>
      </c>
      <c r="K866">
        <f>INDEX([2]Ürün_Fiyatları!$A$2:$B$16,MATCH(SiparişlerTablosu[[#This Row],[Ürün]],[2]Ürün_Fiyatları!$B$1:$B$16,0),1)</f>
        <v>75</v>
      </c>
      <c r="L866">
        <f>SiparişlerTablosu[[#This Row],[Adet]]*SiparişlerTablosu[[#This Row],[Birim Fyat]]</f>
        <v>600</v>
      </c>
      <c r="M866" t="str">
        <f>IF(SiparişlerTablosu[[#This Row],[Toplam Tutar]]&gt;20000,"premium",IF(SiparişlerTablosu[[#This Row],[Toplam Tutar]]&gt;10000,"gold","silver"))</f>
        <v>silver</v>
      </c>
    </row>
    <row r="867" spans="1:13" x14ac:dyDescent="0.3">
      <c r="A867" s="1">
        <v>43883.354861111111</v>
      </c>
      <c r="B867" s="3">
        <v>43883</v>
      </c>
      <c r="C867" s="2">
        <v>0.35486111111111113</v>
      </c>
      <c r="D867" t="s">
        <v>1156</v>
      </c>
      <c r="E867" t="s">
        <v>1090</v>
      </c>
      <c r="F867" t="str">
        <f>VLOOKUP(SiparişlerTablosu[[#This Row],[İşlem Kodu]],'[1]kod-kargo'!$A:$B,2,)</f>
        <v>MNG</v>
      </c>
      <c r="G867" t="s">
        <v>112</v>
      </c>
      <c r="H867" t="s">
        <v>44</v>
      </c>
      <c r="I867" t="s">
        <v>1155</v>
      </c>
      <c r="J867">
        <v>3</v>
      </c>
      <c r="K867">
        <f>INDEX([2]Ürün_Fiyatları!$A$2:$B$16,MATCH(SiparişlerTablosu[[#This Row],[Ürün]],[2]Ürün_Fiyatları!$B$1:$B$16,0),1)</f>
        <v>620</v>
      </c>
      <c r="L867">
        <f>SiparişlerTablosu[[#This Row],[Adet]]*SiparişlerTablosu[[#This Row],[Birim Fyat]]</f>
        <v>1860</v>
      </c>
      <c r="M867" t="str">
        <f>IF(SiparişlerTablosu[[#This Row],[Toplam Tutar]]&gt;20000,"premium",IF(SiparişlerTablosu[[#This Row],[Toplam Tutar]]&gt;10000,"gold","silver"))</f>
        <v>silver</v>
      </c>
    </row>
    <row r="868" spans="1:13" x14ac:dyDescent="0.3">
      <c r="A868" s="1">
        <v>43857.884027777778</v>
      </c>
      <c r="B868" s="3">
        <v>43857</v>
      </c>
      <c r="C868" s="2">
        <v>0.88402777777777775</v>
      </c>
      <c r="D868" t="s">
        <v>1156</v>
      </c>
      <c r="E868" t="s">
        <v>1091</v>
      </c>
      <c r="F868" t="str">
        <f>VLOOKUP(SiparişlerTablosu[[#This Row],[İşlem Kodu]],'[1]kod-kargo'!$A:$B,2,)</f>
        <v>MNG</v>
      </c>
      <c r="G868" t="s">
        <v>1092</v>
      </c>
      <c r="H868" t="s">
        <v>8</v>
      </c>
      <c r="I868" t="s">
        <v>1155</v>
      </c>
      <c r="J868">
        <v>3</v>
      </c>
      <c r="K868">
        <f>INDEX([2]Ürün_Fiyatları!$A$2:$B$16,MATCH(SiparişlerTablosu[[#This Row],[Ürün]],[2]Ürün_Fiyatları!$B$1:$B$16,0),1)</f>
        <v>620</v>
      </c>
      <c r="L868">
        <f>SiparişlerTablosu[[#This Row],[Adet]]*SiparişlerTablosu[[#This Row],[Birim Fyat]]</f>
        <v>1860</v>
      </c>
      <c r="M868" t="str">
        <f>IF(SiparişlerTablosu[[#This Row],[Toplam Tutar]]&gt;20000,"premium",IF(SiparişlerTablosu[[#This Row],[Toplam Tutar]]&gt;10000,"gold","silver"))</f>
        <v>silver</v>
      </c>
    </row>
    <row r="869" spans="1:13" x14ac:dyDescent="0.3">
      <c r="A869" s="1">
        <v>43836.624305555553</v>
      </c>
      <c r="B869" s="3">
        <v>43836</v>
      </c>
      <c r="C869" s="2">
        <v>0.62430555555555556</v>
      </c>
      <c r="D869" t="s">
        <v>1156</v>
      </c>
      <c r="E869" t="s">
        <v>1093</v>
      </c>
      <c r="F869" t="str">
        <f>VLOOKUP(SiparişlerTablosu[[#This Row],[İşlem Kodu]],'[1]kod-kargo'!$A:$B,2,)</f>
        <v>PTT Kargo</v>
      </c>
      <c r="G869" t="s">
        <v>876</v>
      </c>
      <c r="H869" t="s">
        <v>22</v>
      </c>
      <c r="I869" t="s">
        <v>26</v>
      </c>
      <c r="J869">
        <v>8</v>
      </c>
      <c r="K869">
        <f>INDEX([2]Ürün_Fiyatları!$A$2:$B$16,MATCH(SiparişlerTablosu[[#This Row],[Ürün]],[2]Ürün_Fiyatları!$B$1:$B$16,0),1)</f>
        <v>2400</v>
      </c>
      <c r="L869">
        <f>SiparişlerTablosu[[#This Row],[Adet]]*SiparişlerTablosu[[#This Row],[Birim Fyat]]</f>
        <v>19200</v>
      </c>
      <c r="M869" t="str">
        <f>IF(SiparişlerTablosu[[#This Row],[Toplam Tutar]]&gt;20000,"premium",IF(SiparişlerTablosu[[#This Row],[Toplam Tutar]]&gt;10000,"gold","silver"))</f>
        <v>gold</v>
      </c>
    </row>
    <row r="870" spans="1:13" x14ac:dyDescent="0.3">
      <c r="A870" s="1">
        <v>43938.849305555559</v>
      </c>
      <c r="B870" s="3">
        <v>43938</v>
      </c>
      <c r="C870" s="2">
        <v>0.84930555555555554</v>
      </c>
      <c r="D870" t="s">
        <v>14</v>
      </c>
      <c r="E870" t="s">
        <v>1094</v>
      </c>
      <c r="F870" t="str">
        <f>VLOOKUP(SiparişlerTablosu[[#This Row],[İşlem Kodu]],'[1]kod-kargo'!$A:$B,2,)</f>
        <v>MNG</v>
      </c>
      <c r="G870" t="s">
        <v>1095</v>
      </c>
      <c r="H870" t="s">
        <v>8</v>
      </c>
      <c r="I870" t="s">
        <v>45</v>
      </c>
      <c r="J870">
        <v>6</v>
      </c>
      <c r="K870">
        <f>INDEX([2]Ürün_Fiyatları!$A$2:$B$16,MATCH(SiparişlerTablosu[[#This Row],[Ürün]],[2]Ürün_Fiyatları!$B$1:$B$16,0),1)</f>
        <v>3650</v>
      </c>
      <c r="L870">
        <f>SiparişlerTablosu[[#This Row],[Adet]]*SiparişlerTablosu[[#This Row],[Birim Fyat]]</f>
        <v>21900</v>
      </c>
      <c r="M870" t="str">
        <f>IF(SiparişlerTablosu[[#This Row],[Toplam Tutar]]&gt;20000,"premium",IF(SiparişlerTablosu[[#This Row],[Toplam Tutar]]&gt;10000,"gold","silver"))</f>
        <v>premium</v>
      </c>
    </row>
    <row r="871" spans="1:13" x14ac:dyDescent="0.3">
      <c r="A871" s="1">
        <v>43877.73541666667</v>
      </c>
      <c r="B871" s="3">
        <v>43877</v>
      </c>
      <c r="C871" s="2">
        <v>0.73541666666666661</v>
      </c>
      <c r="D871" t="s">
        <v>1156</v>
      </c>
      <c r="E871" t="s">
        <v>1096</v>
      </c>
      <c r="F871" t="str">
        <f>VLOOKUP(SiparişlerTablosu[[#This Row],[İşlem Kodu]],'[1]kod-kargo'!$A:$B,2,)</f>
        <v>PTT Kargo</v>
      </c>
      <c r="G871" t="s">
        <v>1097</v>
      </c>
      <c r="H871" t="s">
        <v>17</v>
      </c>
      <c r="I871" t="s">
        <v>13</v>
      </c>
      <c r="J871">
        <v>10</v>
      </c>
      <c r="K871">
        <f>INDEX([2]Ürün_Fiyatları!$A$2:$B$16,MATCH(SiparişlerTablosu[[#This Row],[Ürün]],[2]Ürün_Fiyatları!$B$1:$B$16,0),1)</f>
        <v>36</v>
      </c>
      <c r="L871">
        <f>SiparişlerTablosu[[#This Row],[Adet]]*SiparişlerTablosu[[#This Row],[Birim Fyat]]</f>
        <v>360</v>
      </c>
      <c r="M871" t="str">
        <f>IF(SiparişlerTablosu[[#This Row],[Toplam Tutar]]&gt;20000,"premium",IF(SiparişlerTablosu[[#This Row],[Toplam Tutar]]&gt;10000,"gold","silver"))</f>
        <v>silver</v>
      </c>
    </row>
    <row r="872" spans="1:13" x14ac:dyDescent="0.3">
      <c r="A872" s="1">
        <v>44156.896527777775</v>
      </c>
      <c r="B872" s="3">
        <v>44156</v>
      </c>
      <c r="C872" s="2">
        <v>0.8965277777777777</v>
      </c>
      <c r="D872" t="s">
        <v>1156</v>
      </c>
      <c r="E872" t="s">
        <v>1098</v>
      </c>
      <c r="F872" t="str">
        <f>VLOOKUP(SiparişlerTablosu[[#This Row],[İşlem Kodu]],'[1]kod-kargo'!$A:$B,2,)</f>
        <v>Yurtiçi</v>
      </c>
      <c r="G872" t="s">
        <v>1802</v>
      </c>
      <c r="H872" t="s">
        <v>17</v>
      </c>
      <c r="I872" t="s">
        <v>1155</v>
      </c>
      <c r="J872">
        <v>10</v>
      </c>
      <c r="K872">
        <f>INDEX([2]Ürün_Fiyatları!$A$2:$B$16,MATCH(SiparişlerTablosu[[#This Row],[Ürün]],[2]Ürün_Fiyatları!$B$1:$B$16,0),1)</f>
        <v>620</v>
      </c>
      <c r="L872">
        <f>SiparişlerTablosu[[#This Row],[Adet]]*SiparişlerTablosu[[#This Row],[Birim Fyat]]</f>
        <v>6200</v>
      </c>
      <c r="M872" t="str">
        <f>IF(SiparişlerTablosu[[#This Row],[Toplam Tutar]]&gt;20000,"premium",IF(SiparişlerTablosu[[#This Row],[Toplam Tutar]]&gt;10000,"gold","silver"))</f>
        <v>silver</v>
      </c>
    </row>
    <row r="873" spans="1:13" x14ac:dyDescent="0.3">
      <c r="A873" s="1">
        <v>43838.720138888886</v>
      </c>
      <c r="B873" s="3">
        <v>43838</v>
      </c>
      <c r="C873" s="2">
        <v>0.72013888888888899</v>
      </c>
      <c r="D873" t="s">
        <v>1156</v>
      </c>
      <c r="E873" t="s">
        <v>1099</v>
      </c>
      <c r="F873" t="str">
        <f>VLOOKUP(SiparişlerTablosu[[#This Row],[İşlem Kodu]],'[1]kod-kargo'!$A:$B,2,)</f>
        <v>Yurtiçi</v>
      </c>
      <c r="G873" t="s">
        <v>1803</v>
      </c>
      <c r="H873" t="s">
        <v>17</v>
      </c>
      <c r="I873" t="s">
        <v>13</v>
      </c>
      <c r="J873">
        <v>7</v>
      </c>
      <c r="K873">
        <f>INDEX([2]Ürün_Fiyatları!$A$2:$B$16,MATCH(SiparişlerTablosu[[#This Row],[Ürün]],[2]Ürün_Fiyatları!$B$1:$B$16,0),1)</f>
        <v>36</v>
      </c>
      <c r="L873">
        <f>SiparişlerTablosu[[#This Row],[Adet]]*SiparişlerTablosu[[#This Row],[Birim Fyat]]</f>
        <v>252</v>
      </c>
      <c r="M873" t="str">
        <f>IF(SiparişlerTablosu[[#This Row],[Toplam Tutar]]&gt;20000,"premium",IF(SiparişlerTablosu[[#This Row],[Toplam Tutar]]&gt;10000,"gold","silver"))</f>
        <v>silver</v>
      </c>
    </row>
    <row r="874" spans="1:13" x14ac:dyDescent="0.3">
      <c r="A874" s="1">
        <v>43896.897222222222</v>
      </c>
      <c r="B874" s="3">
        <v>43896</v>
      </c>
      <c r="C874" s="2">
        <v>0.89722222222222225</v>
      </c>
      <c r="D874" t="s">
        <v>1156</v>
      </c>
      <c r="E874" t="s">
        <v>1100</v>
      </c>
      <c r="F874" t="str">
        <f>VLOOKUP(SiparişlerTablosu[[#This Row],[İşlem Kodu]],'[1]kod-kargo'!$A:$B,2,)</f>
        <v>Yurtiçi</v>
      </c>
      <c r="G874" t="s">
        <v>1804</v>
      </c>
      <c r="H874" t="s">
        <v>17</v>
      </c>
      <c r="I874" t="s">
        <v>39</v>
      </c>
      <c r="J874">
        <v>4</v>
      </c>
      <c r="K874">
        <f>INDEX([2]Ürün_Fiyatları!$A$2:$B$16,MATCH(SiparişlerTablosu[[#This Row],[Ürün]],[2]Ürün_Fiyatları!$B$1:$B$16,0),1)</f>
        <v>230</v>
      </c>
      <c r="L874">
        <f>SiparişlerTablosu[[#This Row],[Adet]]*SiparişlerTablosu[[#This Row],[Birim Fyat]]</f>
        <v>920</v>
      </c>
      <c r="M874" t="str">
        <f>IF(SiparişlerTablosu[[#This Row],[Toplam Tutar]]&gt;20000,"premium",IF(SiparişlerTablosu[[#This Row],[Toplam Tutar]]&gt;10000,"gold","silver"))</f>
        <v>silver</v>
      </c>
    </row>
    <row r="875" spans="1:13" x14ac:dyDescent="0.3">
      <c r="A875" s="1">
        <v>43941.354861111111</v>
      </c>
      <c r="B875" s="3">
        <v>43941</v>
      </c>
      <c r="C875" s="2">
        <v>0.35486111111111113</v>
      </c>
      <c r="D875" t="s">
        <v>1156</v>
      </c>
      <c r="E875" t="s">
        <v>1101</v>
      </c>
      <c r="F875" t="str">
        <f>VLOOKUP(SiparişlerTablosu[[#This Row],[İşlem Kodu]],'[1]kod-kargo'!$A:$B,2,)</f>
        <v>PTT Kargo</v>
      </c>
      <c r="G875" t="s">
        <v>1102</v>
      </c>
      <c r="H875" t="s">
        <v>44</v>
      </c>
      <c r="I875" t="s">
        <v>13</v>
      </c>
      <c r="J875">
        <v>10</v>
      </c>
      <c r="K875">
        <f>INDEX([2]Ürün_Fiyatları!$A$2:$B$16,MATCH(SiparişlerTablosu[[#This Row],[Ürün]],[2]Ürün_Fiyatları!$B$1:$B$16,0),1)</f>
        <v>36</v>
      </c>
      <c r="L875">
        <f>SiparişlerTablosu[[#This Row],[Adet]]*SiparişlerTablosu[[#This Row],[Birim Fyat]]</f>
        <v>360</v>
      </c>
      <c r="M875" t="str">
        <f>IF(SiparişlerTablosu[[#This Row],[Toplam Tutar]]&gt;20000,"premium",IF(SiparişlerTablosu[[#This Row],[Toplam Tutar]]&gt;10000,"gold","silver"))</f>
        <v>silver</v>
      </c>
    </row>
    <row r="876" spans="1:13" x14ac:dyDescent="0.3">
      <c r="A876" s="1">
        <v>44101.8</v>
      </c>
      <c r="B876" s="3">
        <v>44101</v>
      </c>
      <c r="C876" s="2">
        <v>0.79999999999999993</v>
      </c>
      <c r="D876" t="s">
        <v>1156</v>
      </c>
      <c r="E876" t="s">
        <v>1103</v>
      </c>
      <c r="F876" t="str">
        <f>VLOOKUP(SiparişlerTablosu[[#This Row],[İşlem Kodu]],'[1]kod-kargo'!$A:$B,2,)</f>
        <v>MNG</v>
      </c>
      <c r="G876" t="s">
        <v>1805</v>
      </c>
      <c r="H876" t="s">
        <v>31</v>
      </c>
      <c r="I876" t="s">
        <v>50</v>
      </c>
      <c r="J876">
        <v>6</v>
      </c>
      <c r="K876">
        <f>INDEX([2]Ürün_Fiyatları!$A$2:$B$16,MATCH(SiparişlerTablosu[[#This Row],[Ürün]],[2]Ürün_Fiyatları!$B$1:$B$16,0),1)</f>
        <v>1240</v>
      </c>
      <c r="L876">
        <f>SiparişlerTablosu[[#This Row],[Adet]]*SiparişlerTablosu[[#This Row],[Birim Fyat]]</f>
        <v>7440</v>
      </c>
      <c r="M876" t="str">
        <f>IF(SiparişlerTablosu[[#This Row],[Toplam Tutar]]&gt;20000,"premium",IF(SiparişlerTablosu[[#This Row],[Toplam Tutar]]&gt;10000,"gold","silver"))</f>
        <v>silver</v>
      </c>
    </row>
    <row r="877" spans="1:13" x14ac:dyDescent="0.3">
      <c r="A877" s="1">
        <v>43858.913888888892</v>
      </c>
      <c r="B877" s="3">
        <v>43858</v>
      </c>
      <c r="C877" s="2">
        <v>0.91388888888888886</v>
      </c>
      <c r="D877" t="s">
        <v>172</v>
      </c>
      <c r="E877" t="s">
        <v>1104</v>
      </c>
      <c r="F877" t="str">
        <f>VLOOKUP(SiparişlerTablosu[[#This Row],[İşlem Kodu]],'[1]kod-kargo'!$A:$B,2,)</f>
        <v>Yurtiçi</v>
      </c>
      <c r="G877" t="s">
        <v>1806</v>
      </c>
      <c r="H877" t="s">
        <v>17</v>
      </c>
      <c r="I877" t="s">
        <v>26</v>
      </c>
      <c r="J877">
        <v>9</v>
      </c>
      <c r="K877">
        <f>INDEX([2]Ürün_Fiyatları!$A$2:$B$16,MATCH(SiparişlerTablosu[[#This Row],[Ürün]],[2]Ürün_Fiyatları!$B$1:$B$16,0),1)</f>
        <v>2400</v>
      </c>
      <c r="L877">
        <f>SiparişlerTablosu[[#This Row],[Adet]]*SiparişlerTablosu[[#This Row],[Birim Fyat]]</f>
        <v>21600</v>
      </c>
      <c r="M877" t="str">
        <f>IF(SiparişlerTablosu[[#This Row],[Toplam Tutar]]&gt;20000,"premium",IF(SiparişlerTablosu[[#This Row],[Toplam Tutar]]&gt;10000,"gold","silver"))</f>
        <v>premium</v>
      </c>
    </row>
    <row r="878" spans="1:13" x14ac:dyDescent="0.3">
      <c r="A878" s="1">
        <v>44055.636111111111</v>
      </c>
      <c r="B878" s="3">
        <v>44055</v>
      </c>
      <c r="C878" s="2">
        <v>0.63611111111111118</v>
      </c>
      <c r="D878" t="s">
        <v>1156</v>
      </c>
      <c r="E878" t="s">
        <v>1105</v>
      </c>
      <c r="F878" t="str">
        <f>VLOOKUP(SiparişlerTablosu[[#This Row],[İşlem Kodu]],'[1]kod-kargo'!$A:$B,2,)</f>
        <v>MNG</v>
      </c>
      <c r="G878" t="s">
        <v>1807</v>
      </c>
      <c r="H878" t="s">
        <v>31</v>
      </c>
      <c r="I878" t="s">
        <v>39</v>
      </c>
      <c r="J878">
        <v>9</v>
      </c>
      <c r="K878">
        <f>INDEX([2]Ürün_Fiyatları!$A$2:$B$16,MATCH(SiparişlerTablosu[[#This Row],[Ürün]],[2]Ürün_Fiyatları!$B$1:$B$16,0),1)</f>
        <v>230</v>
      </c>
      <c r="L878">
        <f>SiparişlerTablosu[[#This Row],[Adet]]*SiparişlerTablosu[[#This Row],[Birim Fyat]]</f>
        <v>2070</v>
      </c>
      <c r="M878" t="str">
        <f>IF(SiparişlerTablosu[[#This Row],[Toplam Tutar]]&gt;20000,"premium",IF(SiparişlerTablosu[[#This Row],[Toplam Tutar]]&gt;10000,"gold","silver"))</f>
        <v>silver</v>
      </c>
    </row>
    <row r="879" spans="1:13" x14ac:dyDescent="0.3">
      <c r="A879" s="1">
        <v>43909.527083333334</v>
      </c>
      <c r="B879" s="3">
        <v>43909</v>
      </c>
      <c r="C879" s="2">
        <v>0.52708333333333335</v>
      </c>
      <c r="D879" t="s">
        <v>1156</v>
      </c>
      <c r="E879" t="s">
        <v>1106</v>
      </c>
      <c r="F879" t="str">
        <f>VLOOKUP(SiparişlerTablosu[[#This Row],[İşlem Kodu]],'[1]kod-kargo'!$A:$B,2,)</f>
        <v>Yurtiçi</v>
      </c>
      <c r="G879" t="s">
        <v>1107</v>
      </c>
      <c r="H879" t="s">
        <v>17</v>
      </c>
      <c r="I879" t="s">
        <v>47</v>
      </c>
      <c r="J879">
        <v>3</v>
      </c>
      <c r="K879">
        <f>INDEX([2]Ürün_Fiyatları!$A$2:$B$16,MATCH(SiparişlerTablosu[[#This Row],[Ürün]],[2]Ürün_Fiyatları!$B$1:$B$16,0),1)</f>
        <v>5600</v>
      </c>
      <c r="L879">
        <f>SiparişlerTablosu[[#This Row],[Adet]]*SiparişlerTablosu[[#This Row],[Birim Fyat]]</f>
        <v>16800</v>
      </c>
      <c r="M879" t="str">
        <f>IF(SiparişlerTablosu[[#This Row],[Toplam Tutar]]&gt;20000,"premium",IF(SiparişlerTablosu[[#This Row],[Toplam Tutar]]&gt;10000,"gold","silver"))</f>
        <v>gold</v>
      </c>
    </row>
    <row r="880" spans="1:13" x14ac:dyDescent="0.3">
      <c r="A880" s="1">
        <v>43995.539583333331</v>
      </c>
      <c r="B880" s="3">
        <v>43995</v>
      </c>
      <c r="C880" s="2">
        <v>0.5395833333333333</v>
      </c>
      <c r="D880" t="s">
        <v>14</v>
      </c>
      <c r="E880" t="s">
        <v>1108</v>
      </c>
      <c r="F880" t="str">
        <f>VLOOKUP(SiparişlerTablosu[[#This Row],[İşlem Kodu]],'[1]kod-kargo'!$A:$B,2,)</f>
        <v>Yurtiçi</v>
      </c>
      <c r="G880" t="s">
        <v>446</v>
      </c>
      <c r="H880" t="s">
        <v>31</v>
      </c>
      <c r="I880" t="s">
        <v>18</v>
      </c>
      <c r="J880">
        <v>5</v>
      </c>
      <c r="K880">
        <f>INDEX([2]Ürün_Fiyatları!$A$2:$B$16,MATCH(SiparişlerTablosu[[#This Row],[Ürün]],[2]Ürün_Fiyatları!$B$1:$B$16,0),1)</f>
        <v>75</v>
      </c>
      <c r="L880">
        <f>SiparişlerTablosu[[#This Row],[Adet]]*SiparişlerTablosu[[#This Row],[Birim Fyat]]</f>
        <v>375</v>
      </c>
      <c r="M880" t="str">
        <f>IF(SiparişlerTablosu[[#This Row],[Toplam Tutar]]&gt;20000,"premium",IF(SiparişlerTablosu[[#This Row],[Toplam Tutar]]&gt;10000,"gold","silver"))</f>
        <v>silver</v>
      </c>
    </row>
    <row r="881" spans="1:13" x14ac:dyDescent="0.3">
      <c r="A881" s="1">
        <v>44156.822916666664</v>
      </c>
      <c r="B881" s="3">
        <v>44156</v>
      </c>
      <c r="C881" s="2">
        <v>0.82291666666666663</v>
      </c>
      <c r="D881" t="s">
        <v>1156</v>
      </c>
      <c r="E881" t="s">
        <v>1109</v>
      </c>
      <c r="F881" t="str">
        <f>VLOOKUP(SiparişlerTablosu[[#This Row],[İşlem Kodu]],'[1]kod-kargo'!$A:$B,2,)</f>
        <v>MNG</v>
      </c>
      <c r="G881" t="s">
        <v>1110</v>
      </c>
      <c r="H881" t="s">
        <v>17</v>
      </c>
      <c r="I881" t="s">
        <v>1155</v>
      </c>
      <c r="J881">
        <v>4</v>
      </c>
      <c r="K881">
        <f>INDEX([2]Ürün_Fiyatları!$A$2:$B$16,MATCH(SiparişlerTablosu[[#This Row],[Ürün]],[2]Ürün_Fiyatları!$B$1:$B$16,0),1)</f>
        <v>620</v>
      </c>
      <c r="L881">
        <f>SiparişlerTablosu[[#This Row],[Adet]]*SiparişlerTablosu[[#This Row],[Birim Fyat]]</f>
        <v>2480</v>
      </c>
      <c r="M881" t="str">
        <f>IF(SiparişlerTablosu[[#This Row],[Toplam Tutar]]&gt;20000,"premium",IF(SiparişlerTablosu[[#This Row],[Toplam Tutar]]&gt;10000,"gold","silver"))</f>
        <v>silver</v>
      </c>
    </row>
    <row r="882" spans="1:13" x14ac:dyDescent="0.3">
      <c r="A882" s="1">
        <v>43887.893055555556</v>
      </c>
      <c r="B882" s="3">
        <v>43887</v>
      </c>
      <c r="C882" s="2">
        <v>0.8930555555555556</v>
      </c>
      <c r="D882" t="s">
        <v>1156</v>
      </c>
      <c r="E882" t="s">
        <v>1111</v>
      </c>
      <c r="F882" t="str">
        <f>VLOOKUP(SiparişlerTablosu[[#This Row],[İşlem Kodu]],'[1]kod-kargo'!$A:$B,2,)</f>
        <v>MNG</v>
      </c>
      <c r="G882" t="s">
        <v>1112</v>
      </c>
      <c r="H882" t="s">
        <v>31</v>
      </c>
      <c r="I882" t="s">
        <v>47</v>
      </c>
      <c r="J882">
        <v>7</v>
      </c>
      <c r="K882">
        <f>INDEX([2]Ürün_Fiyatları!$A$2:$B$16,MATCH(SiparişlerTablosu[[#This Row],[Ürün]],[2]Ürün_Fiyatları!$B$1:$B$16,0),1)</f>
        <v>5600</v>
      </c>
      <c r="L882">
        <f>SiparişlerTablosu[[#This Row],[Adet]]*SiparişlerTablosu[[#This Row],[Birim Fyat]]</f>
        <v>39200</v>
      </c>
      <c r="M882" t="str">
        <f>IF(SiparişlerTablosu[[#This Row],[Toplam Tutar]]&gt;20000,"premium",IF(SiparişlerTablosu[[#This Row],[Toplam Tutar]]&gt;10000,"gold","silver"))</f>
        <v>premium</v>
      </c>
    </row>
    <row r="883" spans="1:13" x14ac:dyDescent="0.3">
      <c r="A883" s="1">
        <v>43868.945138888892</v>
      </c>
      <c r="B883" s="3">
        <v>43868</v>
      </c>
      <c r="C883" s="2">
        <v>0.94513888888888886</v>
      </c>
      <c r="D883" t="s">
        <v>14</v>
      </c>
      <c r="E883" t="s">
        <v>1113</v>
      </c>
      <c r="F883" t="str">
        <f>VLOOKUP(SiparişlerTablosu[[#This Row],[İşlem Kodu]],'[1]kod-kargo'!$A:$B,2,)</f>
        <v>Yurtiçi</v>
      </c>
      <c r="G883" t="s">
        <v>1808</v>
      </c>
      <c r="H883" t="s">
        <v>12</v>
      </c>
      <c r="I883" t="s">
        <v>26</v>
      </c>
      <c r="J883">
        <v>4</v>
      </c>
      <c r="K883">
        <f>INDEX([2]Ürün_Fiyatları!$A$2:$B$16,MATCH(SiparişlerTablosu[[#This Row],[Ürün]],[2]Ürün_Fiyatları!$B$1:$B$16,0),1)</f>
        <v>2400</v>
      </c>
      <c r="L883">
        <f>SiparişlerTablosu[[#This Row],[Adet]]*SiparişlerTablosu[[#This Row],[Birim Fyat]]</f>
        <v>9600</v>
      </c>
      <c r="M883" t="str">
        <f>IF(SiparişlerTablosu[[#This Row],[Toplam Tutar]]&gt;20000,"premium",IF(SiparişlerTablosu[[#This Row],[Toplam Tutar]]&gt;10000,"gold","silver"))</f>
        <v>silver</v>
      </c>
    </row>
    <row r="884" spans="1:13" x14ac:dyDescent="0.3">
      <c r="A884" s="1">
        <v>43948.411111111112</v>
      </c>
      <c r="B884" s="3">
        <v>43948</v>
      </c>
      <c r="C884" s="2">
        <v>0.41111111111111115</v>
      </c>
      <c r="D884" t="s">
        <v>1156</v>
      </c>
      <c r="E884" t="s">
        <v>1114</v>
      </c>
      <c r="F884" t="str">
        <f>VLOOKUP(SiparişlerTablosu[[#This Row],[İşlem Kodu]],'[1]kod-kargo'!$A:$B,2,)</f>
        <v>Yurtiçi</v>
      </c>
      <c r="G884" t="s">
        <v>1809</v>
      </c>
      <c r="H884" t="s">
        <v>12</v>
      </c>
      <c r="I884" t="s">
        <v>13</v>
      </c>
      <c r="J884">
        <v>9</v>
      </c>
      <c r="K884">
        <f>INDEX([2]Ürün_Fiyatları!$A$2:$B$16,MATCH(SiparişlerTablosu[[#This Row],[Ürün]],[2]Ürün_Fiyatları!$B$1:$B$16,0),1)</f>
        <v>36</v>
      </c>
      <c r="L884">
        <f>SiparişlerTablosu[[#This Row],[Adet]]*SiparişlerTablosu[[#This Row],[Birim Fyat]]</f>
        <v>324</v>
      </c>
      <c r="M884" t="str">
        <f>IF(SiparişlerTablosu[[#This Row],[Toplam Tutar]]&gt;20000,"premium",IF(SiparişlerTablosu[[#This Row],[Toplam Tutar]]&gt;10000,"gold","silver"))</f>
        <v>silver</v>
      </c>
    </row>
    <row r="885" spans="1:13" x14ac:dyDescent="0.3">
      <c r="A885" s="1">
        <v>44170.436111111114</v>
      </c>
      <c r="B885" s="3">
        <v>44170</v>
      </c>
      <c r="C885" s="2">
        <v>0.43611111111111112</v>
      </c>
      <c r="D885" t="s">
        <v>14</v>
      </c>
      <c r="E885" t="s">
        <v>1115</v>
      </c>
      <c r="F885" t="str">
        <f>VLOOKUP(SiparişlerTablosu[[#This Row],[İşlem Kodu]],'[1]kod-kargo'!$A:$B,2,)</f>
        <v>PTT Kargo</v>
      </c>
      <c r="G885" t="s">
        <v>1116</v>
      </c>
      <c r="H885" t="s">
        <v>38</v>
      </c>
      <c r="I885" t="s">
        <v>26</v>
      </c>
      <c r="J885">
        <v>10</v>
      </c>
      <c r="K885">
        <f>INDEX([2]Ürün_Fiyatları!$A$2:$B$16,MATCH(SiparişlerTablosu[[#This Row],[Ürün]],[2]Ürün_Fiyatları!$B$1:$B$16,0),1)</f>
        <v>2400</v>
      </c>
      <c r="L885">
        <f>SiparişlerTablosu[[#This Row],[Adet]]*SiparişlerTablosu[[#This Row],[Birim Fyat]]</f>
        <v>24000</v>
      </c>
      <c r="M885" t="str">
        <f>IF(SiparişlerTablosu[[#This Row],[Toplam Tutar]]&gt;20000,"premium",IF(SiparişlerTablosu[[#This Row],[Toplam Tutar]]&gt;10000,"gold","silver"))</f>
        <v>premium</v>
      </c>
    </row>
    <row r="886" spans="1:13" x14ac:dyDescent="0.3">
      <c r="A886" s="1">
        <v>43888.51458333333</v>
      </c>
      <c r="B886" s="3">
        <v>43888</v>
      </c>
      <c r="C886" s="2">
        <v>0.51458333333333328</v>
      </c>
      <c r="D886" t="s">
        <v>1156</v>
      </c>
      <c r="E886" t="s">
        <v>1117</v>
      </c>
      <c r="F886" t="str">
        <f>VLOOKUP(SiparişlerTablosu[[#This Row],[İşlem Kodu]],'[1]kod-kargo'!$A:$B,2,)</f>
        <v>Yurtiçi</v>
      </c>
      <c r="G886" t="s">
        <v>1810</v>
      </c>
      <c r="H886" t="s">
        <v>44</v>
      </c>
      <c r="I886" t="s">
        <v>20</v>
      </c>
      <c r="J886">
        <v>6</v>
      </c>
      <c r="K886">
        <f>INDEX([2]Ürün_Fiyatları!$A$2:$B$16,MATCH(SiparişlerTablosu[[#This Row],[Ürün]],[2]Ürün_Fiyatları!$B$1:$B$16,0),1)</f>
        <v>850</v>
      </c>
      <c r="L886">
        <f>SiparişlerTablosu[[#This Row],[Adet]]*SiparişlerTablosu[[#This Row],[Birim Fyat]]</f>
        <v>5100</v>
      </c>
      <c r="M886" t="str">
        <f>IF(SiparişlerTablosu[[#This Row],[Toplam Tutar]]&gt;20000,"premium",IF(SiparişlerTablosu[[#This Row],[Toplam Tutar]]&gt;10000,"gold","silver"))</f>
        <v>silver</v>
      </c>
    </row>
    <row r="887" spans="1:13" x14ac:dyDescent="0.3">
      <c r="A887" s="1">
        <v>43965.420138888891</v>
      </c>
      <c r="B887" s="3">
        <v>43965</v>
      </c>
      <c r="C887" s="2">
        <v>0.4201388888888889</v>
      </c>
      <c r="D887" t="s">
        <v>10</v>
      </c>
      <c r="E887" t="s">
        <v>1118</v>
      </c>
      <c r="F887" t="str">
        <f>VLOOKUP(SiparişlerTablosu[[#This Row],[İşlem Kodu]],'[1]kod-kargo'!$A:$B,2,)</f>
        <v>MNG</v>
      </c>
      <c r="G887" t="s">
        <v>1811</v>
      </c>
      <c r="H887" t="s">
        <v>17</v>
      </c>
      <c r="I887" t="s">
        <v>26</v>
      </c>
      <c r="J887">
        <v>9</v>
      </c>
      <c r="K887">
        <f>INDEX([2]Ürün_Fiyatları!$A$2:$B$16,MATCH(SiparişlerTablosu[[#This Row],[Ürün]],[2]Ürün_Fiyatları!$B$1:$B$16,0),1)</f>
        <v>2400</v>
      </c>
      <c r="L887">
        <f>SiparişlerTablosu[[#This Row],[Adet]]*SiparişlerTablosu[[#This Row],[Birim Fyat]]</f>
        <v>21600</v>
      </c>
      <c r="M887" t="str">
        <f>IF(SiparişlerTablosu[[#This Row],[Toplam Tutar]]&gt;20000,"premium",IF(SiparişlerTablosu[[#This Row],[Toplam Tutar]]&gt;10000,"gold","silver"))</f>
        <v>premium</v>
      </c>
    </row>
    <row r="888" spans="1:13" x14ac:dyDescent="0.3">
      <c r="A888" s="1">
        <v>44139.942361111112</v>
      </c>
      <c r="B888" s="3">
        <v>44139</v>
      </c>
      <c r="C888" s="2">
        <v>0.94236111111111109</v>
      </c>
      <c r="D888" t="s">
        <v>1156</v>
      </c>
      <c r="E888" t="s">
        <v>1119</v>
      </c>
      <c r="F888" t="str">
        <f>VLOOKUP(SiparişlerTablosu[[#This Row],[İşlem Kodu]],'[1]kod-kargo'!$A:$B,2,)</f>
        <v>PTT Kargo</v>
      </c>
      <c r="G888" t="s">
        <v>1120</v>
      </c>
      <c r="H888" t="s">
        <v>1154</v>
      </c>
      <c r="I888" t="s">
        <v>9</v>
      </c>
      <c r="J888">
        <v>6</v>
      </c>
      <c r="K888">
        <f>INDEX([2]Ürün_Fiyatları!$A$2:$B$16,MATCH(SiparişlerTablosu[[#This Row],[Ürün]],[2]Ürün_Fiyatları!$B$1:$B$16,0),1)</f>
        <v>25</v>
      </c>
      <c r="L888">
        <f>SiparişlerTablosu[[#This Row],[Adet]]*SiparişlerTablosu[[#This Row],[Birim Fyat]]</f>
        <v>150</v>
      </c>
      <c r="M888" t="str">
        <f>IF(SiparişlerTablosu[[#This Row],[Toplam Tutar]]&gt;20000,"premium",IF(SiparişlerTablosu[[#This Row],[Toplam Tutar]]&gt;10000,"gold","silver"))</f>
        <v>silver</v>
      </c>
    </row>
    <row r="889" spans="1:13" x14ac:dyDescent="0.3">
      <c r="A889" s="1">
        <v>44111.420138888891</v>
      </c>
      <c r="B889" s="3">
        <v>44111</v>
      </c>
      <c r="C889" s="2">
        <v>0.4201388888888889</v>
      </c>
      <c r="D889" t="s">
        <v>14</v>
      </c>
      <c r="E889" t="s">
        <v>1121</v>
      </c>
      <c r="F889" t="str">
        <f>VLOOKUP(SiparişlerTablosu[[#This Row],[İşlem Kodu]],'[1]kod-kargo'!$A:$B,2,)</f>
        <v>Yurtiçi</v>
      </c>
      <c r="G889" t="s">
        <v>1122</v>
      </c>
      <c r="H889" t="s">
        <v>17</v>
      </c>
      <c r="I889" t="s">
        <v>57</v>
      </c>
      <c r="J889">
        <v>5</v>
      </c>
      <c r="K889">
        <f>INDEX([2]Ürün_Fiyatları!$A$2:$B$16,MATCH(SiparişlerTablosu[[#This Row],[Ürün]],[2]Ürün_Fiyatları!$B$1:$B$16,0),1)</f>
        <v>645</v>
      </c>
      <c r="L889">
        <f>SiparişlerTablosu[[#This Row],[Adet]]*SiparişlerTablosu[[#This Row],[Birim Fyat]]</f>
        <v>3225</v>
      </c>
      <c r="M889" t="str">
        <f>IF(SiparişlerTablosu[[#This Row],[Toplam Tutar]]&gt;20000,"premium",IF(SiparişlerTablosu[[#This Row],[Toplam Tutar]]&gt;10000,"gold","silver"))</f>
        <v>silver</v>
      </c>
    </row>
    <row r="890" spans="1:13" x14ac:dyDescent="0.3">
      <c r="A890" s="1">
        <v>44030.515277777777</v>
      </c>
      <c r="B890" s="3">
        <v>44030</v>
      </c>
      <c r="C890" s="2">
        <v>0.51527777777777783</v>
      </c>
      <c r="D890" t="s">
        <v>1156</v>
      </c>
      <c r="E890" t="s">
        <v>1123</v>
      </c>
      <c r="F890" t="str">
        <f>VLOOKUP(SiparişlerTablosu[[#This Row],[İşlem Kodu]],'[1]kod-kargo'!$A:$B,2,)</f>
        <v>PTT Kargo</v>
      </c>
      <c r="G890" t="s">
        <v>1812</v>
      </c>
      <c r="H890" t="s">
        <v>38</v>
      </c>
      <c r="I890" t="s">
        <v>24</v>
      </c>
      <c r="J890">
        <v>3</v>
      </c>
      <c r="K890">
        <f>INDEX([2]Ürün_Fiyatları!$A$2:$B$16,MATCH(SiparişlerTablosu[[#This Row],[Ürün]],[2]Ürün_Fiyatları!$B$1:$B$16,0),1)</f>
        <v>950</v>
      </c>
      <c r="L890">
        <f>SiparişlerTablosu[[#This Row],[Adet]]*SiparişlerTablosu[[#This Row],[Birim Fyat]]</f>
        <v>2850</v>
      </c>
      <c r="M890" t="str">
        <f>IF(SiparişlerTablosu[[#This Row],[Toplam Tutar]]&gt;20000,"premium",IF(SiparişlerTablosu[[#This Row],[Toplam Tutar]]&gt;10000,"gold","silver"))</f>
        <v>silver</v>
      </c>
    </row>
    <row r="891" spans="1:13" x14ac:dyDescent="0.3">
      <c r="A891" s="1">
        <v>43932.611805555556</v>
      </c>
      <c r="B891" s="3">
        <v>43932</v>
      </c>
      <c r="C891" s="2">
        <v>0.6118055555555556</v>
      </c>
      <c r="D891" t="s">
        <v>1156</v>
      </c>
      <c r="E891" t="s">
        <v>1124</v>
      </c>
      <c r="F891" t="str">
        <f>VLOOKUP(SiparişlerTablosu[[#This Row],[İşlem Kodu]],'[1]kod-kargo'!$A:$B,2,)</f>
        <v>Yurtiçi</v>
      </c>
      <c r="G891" t="s">
        <v>1125</v>
      </c>
      <c r="H891" t="s">
        <v>22</v>
      </c>
      <c r="I891" t="s">
        <v>13</v>
      </c>
      <c r="J891">
        <v>5</v>
      </c>
      <c r="K891">
        <f>INDEX([2]Ürün_Fiyatları!$A$2:$B$16,MATCH(SiparişlerTablosu[[#This Row],[Ürün]],[2]Ürün_Fiyatları!$B$1:$B$16,0),1)</f>
        <v>36</v>
      </c>
      <c r="L891">
        <f>SiparişlerTablosu[[#This Row],[Adet]]*SiparişlerTablosu[[#This Row],[Birim Fyat]]</f>
        <v>180</v>
      </c>
      <c r="M891" t="str">
        <f>IF(SiparişlerTablosu[[#This Row],[Toplam Tutar]]&gt;20000,"premium",IF(SiparişlerTablosu[[#This Row],[Toplam Tutar]]&gt;10000,"gold","silver"))</f>
        <v>silver</v>
      </c>
    </row>
    <row r="892" spans="1:13" x14ac:dyDescent="0.3">
      <c r="A892" s="1">
        <v>44070.935416666667</v>
      </c>
      <c r="B892" s="3">
        <v>44070</v>
      </c>
      <c r="C892" s="2">
        <v>0.93541666666666667</v>
      </c>
      <c r="D892" t="s">
        <v>10</v>
      </c>
      <c r="E892" t="s">
        <v>1126</v>
      </c>
      <c r="F892" t="str">
        <f>VLOOKUP(SiparişlerTablosu[[#This Row],[İşlem Kodu]],'[1]kod-kargo'!$A:$B,2,)</f>
        <v>MNG</v>
      </c>
      <c r="G892" t="s">
        <v>333</v>
      </c>
      <c r="H892" t="s">
        <v>31</v>
      </c>
      <c r="I892" t="s">
        <v>1155</v>
      </c>
      <c r="J892">
        <v>8</v>
      </c>
      <c r="K892">
        <f>INDEX([2]Ürün_Fiyatları!$A$2:$B$16,MATCH(SiparişlerTablosu[[#This Row],[Ürün]],[2]Ürün_Fiyatları!$B$1:$B$16,0),1)</f>
        <v>620</v>
      </c>
      <c r="L892">
        <f>SiparişlerTablosu[[#This Row],[Adet]]*SiparişlerTablosu[[#This Row],[Birim Fyat]]</f>
        <v>4960</v>
      </c>
      <c r="M892" t="str">
        <f>IF(SiparişlerTablosu[[#This Row],[Toplam Tutar]]&gt;20000,"premium",IF(SiparişlerTablosu[[#This Row],[Toplam Tutar]]&gt;10000,"gold","silver"))</f>
        <v>silver</v>
      </c>
    </row>
    <row r="893" spans="1:13" x14ac:dyDescent="0.3">
      <c r="A893" s="1">
        <v>43895.63958333333</v>
      </c>
      <c r="B893" s="3">
        <v>43895</v>
      </c>
      <c r="C893" s="2">
        <v>0.63958333333333328</v>
      </c>
      <c r="D893" t="s">
        <v>14</v>
      </c>
      <c r="E893" t="s">
        <v>1127</v>
      </c>
      <c r="F893" t="str">
        <f>VLOOKUP(SiparişlerTablosu[[#This Row],[İşlem Kodu]],'[1]kod-kargo'!$A:$B,2,)</f>
        <v>MNG</v>
      </c>
      <c r="G893" t="s">
        <v>1813</v>
      </c>
      <c r="H893" t="s">
        <v>44</v>
      </c>
      <c r="I893" t="s">
        <v>20</v>
      </c>
      <c r="J893">
        <v>3</v>
      </c>
      <c r="K893">
        <f>INDEX([2]Ürün_Fiyatları!$A$2:$B$16,MATCH(SiparişlerTablosu[[#This Row],[Ürün]],[2]Ürün_Fiyatları!$B$1:$B$16,0),1)</f>
        <v>850</v>
      </c>
      <c r="L893">
        <f>SiparişlerTablosu[[#This Row],[Adet]]*SiparişlerTablosu[[#This Row],[Birim Fyat]]</f>
        <v>2550</v>
      </c>
      <c r="M893" t="str">
        <f>IF(SiparişlerTablosu[[#This Row],[Toplam Tutar]]&gt;20000,"premium",IF(SiparişlerTablosu[[#This Row],[Toplam Tutar]]&gt;10000,"gold","silver"))</f>
        <v>silver</v>
      </c>
    </row>
    <row r="894" spans="1:13" x14ac:dyDescent="0.3">
      <c r="A894" s="1">
        <v>43990.775000000001</v>
      </c>
      <c r="B894" s="3">
        <v>43990</v>
      </c>
      <c r="C894" s="2">
        <v>0.77500000000000002</v>
      </c>
      <c r="D894" t="s">
        <v>10</v>
      </c>
      <c r="E894" t="s">
        <v>1128</v>
      </c>
      <c r="F894" t="str">
        <f>VLOOKUP(SiparişlerTablosu[[#This Row],[İşlem Kodu]],'[1]kod-kargo'!$A:$B,2,)</f>
        <v>Yurtiçi</v>
      </c>
      <c r="G894" t="s">
        <v>1814</v>
      </c>
      <c r="H894" t="s">
        <v>42</v>
      </c>
      <c r="I894" t="s">
        <v>45</v>
      </c>
      <c r="J894">
        <v>9</v>
      </c>
      <c r="K894">
        <f>INDEX([2]Ürün_Fiyatları!$A$2:$B$16,MATCH(SiparişlerTablosu[[#This Row],[Ürün]],[2]Ürün_Fiyatları!$B$1:$B$16,0),1)</f>
        <v>3650</v>
      </c>
      <c r="L894">
        <f>SiparişlerTablosu[[#This Row],[Adet]]*SiparişlerTablosu[[#This Row],[Birim Fyat]]</f>
        <v>32850</v>
      </c>
      <c r="M894" t="str">
        <f>IF(SiparişlerTablosu[[#This Row],[Toplam Tutar]]&gt;20000,"premium",IF(SiparişlerTablosu[[#This Row],[Toplam Tutar]]&gt;10000,"gold","silver"))</f>
        <v>premium</v>
      </c>
    </row>
    <row r="895" spans="1:13" x14ac:dyDescent="0.3">
      <c r="A895" s="1">
        <v>43904.746527777781</v>
      </c>
      <c r="B895" s="3">
        <v>43904</v>
      </c>
      <c r="C895" s="2">
        <v>0.74652777777777779</v>
      </c>
      <c r="D895" t="s">
        <v>10</v>
      </c>
      <c r="E895" t="s">
        <v>1129</v>
      </c>
      <c r="F895" t="str">
        <f>VLOOKUP(SiparişlerTablosu[[#This Row],[İşlem Kodu]],'[1]kod-kargo'!$A:$B,2,)</f>
        <v>PTT Kargo</v>
      </c>
      <c r="G895" t="s">
        <v>264</v>
      </c>
      <c r="H895" t="s">
        <v>44</v>
      </c>
      <c r="I895" t="s">
        <v>24</v>
      </c>
      <c r="J895">
        <v>8</v>
      </c>
      <c r="K895">
        <f>INDEX([2]Ürün_Fiyatları!$A$2:$B$16,MATCH(SiparişlerTablosu[[#This Row],[Ürün]],[2]Ürün_Fiyatları!$B$1:$B$16,0),1)</f>
        <v>950</v>
      </c>
      <c r="L895">
        <f>SiparişlerTablosu[[#This Row],[Adet]]*SiparişlerTablosu[[#This Row],[Birim Fyat]]</f>
        <v>7600</v>
      </c>
      <c r="M895" t="str">
        <f>IF(SiparişlerTablosu[[#This Row],[Toplam Tutar]]&gt;20000,"premium",IF(SiparişlerTablosu[[#This Row],[Toplam Tutar]]&gt;10000,"gold","silver"))</f>
        <v>silver</v>
      </c>
    </row>
    <row r="896" spans="1:13" x14ac:dyDescent="0.3">
      <c r="A896" s="1">
        <v>44002.45416666667</v>
      </c>
      <c r="B896" s="3">
        <v>44002</v>
      </c>
      <c r="C896" s="2">
        <v>0.45416666666666666</v>
      </c>
      <c r="D896" t="s">
        <v>1156</v>
      </c>
      <c r="E896" t="s">
        <v>1130</v>
      </c>
      <c r="F896" t="str">
        <f>VLOOKUP(SiparişlerTablosu[[#This Row],[İşlem Kodu]],'[1]kod-kargo'!$A:$B,2,)</f>
        <v>PTT Kargo</v>
      </c>
      <c r="G896" t="s">
        <v>1815</v>
      </c>
      <c r="H896" t="s">
        <v>17</v>
      </c>
      <c r="I896" t="s">
        <v>20</v>
      </c>
      <c r="J896">
        <v>8</v>
      </c>
      <c r="K896">
        <f>INDEX([2]Ürün_Fiyatları!$A$2:$B$16,MATCH(SiparişlerTablosu[[#This Row],[Ürün]],[2]Ürün_Fiyatları!$B$1:$B$16,0),1)</f>
        <v>850</v>
      </c>
      <c r="L896">
        <f>SiparişlerTablosu[[#This Row],[Adet]]*SiparişlerTablosu[[#This Row],[Birim Fyat]]</f>
        <v>6800</v>
      </c>
      <c r="M896" t="str">
        <f>IF(SiparişlerTablosu[[#This Row],[Toplam Tutar]]&gt;20000,"premium",IF(SiparişlerTablosu[[#This Row],[Toplam Tutar]]&gt;10000,"gold","silver"))</f>
        <v>silver</v>
      </c>
    </row>
    <row r="897" spans="1:13" x14ac:dyDescent="0.3">
      <c r="A897" s="1">
        <v>44117.475694444445</v>
      </c>
      <c r="B897" s="3">
        <v>44117</v>
      </c>
      <c r="C897" s="2">
        <v>0.47569444444444442</v>
      </c>
      <c r="D897" t="s">
        <v>14</v>
      </c>
      <c r="E897" t="s">
        <v>1131</v>
      </c>
      <c r="F897" t="str">
        <f>VLOOKUP(SiparişlerTablosu[[#This Row],[İşlem Kodu]],'[1]kod-kargo'!$A:$B,2,)</f>
        <v>PTT Kargo</v>
      </c>
      <c r="G897" t="s">
        <v>1816</v>
      </c>
      <c r="H897" t="s">
        <v>8</v>
      </c>
      <c r="I897" t="s">
        <v>26</v>
      </c>
      <c r="J897">
        <v>5</v>
      </c>
      <c r="K897">
        <f>INDEX([2]Ürün_Fiyatları!$A$2:$B$16,MATCH(SiparişlerTablosu[[#This Row],[Ürün]],[2]Ürün_Fiyatları!$B$1:$B$16,0),1)</f>
        <v>2400</v>
      </c>
      <c r="L897">
        <f>SiparişlerTablosu[[#This Row],[Adet]]*SiparişlerTablosu[[#This Row],[Birim Fyat]]</f>
        <v>12000</v>
      </c>
      <c r="M897" t="str">
        <f>IF(SiparişlerTablosu[[#This Row],[Toplam Tutar]]&gt;20000,"premium",IF(SiparişlerTablosu[[#This Row],[Toplam Tutar]]&gt;10000,"gold","silver"))</f>
        <v>gold</v>
      </c>
    </row>
    <row r="898" spans="1:13" x14ac:dyDescent="0.3">
      <c r="A898" s="1">
        <v>43904.543749999997</v>
      </c>
      <c r="B898" s="3">
        <v>43904</v>
      </c>
      <c r="C898" s="2">
        <v>0.54375000000000007</v>
      </c>
      <c r="D898" t="s">
        <v>10</v>
      </c>
      <c r="E898" t="s">
        <v>1132</v>
      </c>
      <c r="F898" t="str">
        <f>VLOOKUP(SiparişlerTablosu[[#This Row],[İşlem Kodu]],'[1]kod-kargo'!$A:$B,2,)</f>
        <v>MNG</v>
      </c>
      <c r="G898" t="s">
        <v>1817</v>
      </c>
      <c r="H898" t="s">
        <v>22</v>
      </c>
      <c r="I898" t="s">
        <v>26</v>
      </c>
      <c r="J898">
        <v>8</v>
      </c>
      <c r="K898">
        <f>INDEX([2]Ürün_Fiyatları!$A$2:$B$16,MATCH(SiparişlerTablosu[[#This Row],[Ürün]],[2]Ürün_Fiyatları!$B$1:$B$16,0),1)</f>
        <v>2400</v>
      </c>
      <c r="L898">
        <f>SiparişlerTablosu[[#This Row],[Adet]]*SiparişlerTablosu[[#This Row],[Birim Fyat]]</f>
        <v>19200</v>
      </c>
      <c r="M898" t="str">
        <f>IF(SiparişlerTablosu[[#This Row],[Toplam Tutar]]&gt;20000,"premium",IF(SiparişlerTablosu[[#This Row],[Toplam Tutar]]&gt;10000,"gold","silver"))</f>
        <v>gold</v>
      </c>
    </row>
    <row r="899" spans="1:13" x14ac:dyDescent="0.3">
      <c r="A899" s="1">
        <v>44019.763194444444</v>
      </c>
      <c r="B899" s="3">
        <v>44019</v>
      </c>
      <c r="C899" s="2">
        <v>0.7631944444444444</v>
      </c>
      <c r="D899" t="s">
        <v>1156</v>
      </c>
      <c r="E899" t="s">
        <v>1133</v>
      </c>
      <c r="F899" t="str">
        <f>VLOOKUP(SiparişlerTablosu[[#This Row],[İşlem Kodu]],'[1]kod-kargo'!$A:$B,2,)</f>
        <v>PTT Kargo</v>
      </c>
      <c r="G899" t="s">
        <v>1818</v>
      </c>
      <c r="H899" t="s">
        <v>8</v>
      </c>
      <c r="I899" t="s">
        <v>50</v>
      </c>
      <c r="J899">
        <v>6</v>
      </c>
      <c r="K899">
        <f>INDEX([2]Ürün_Fiyatları!$A$2:$B$16,MATCH(SiparişlerTablosu[[#This Row],[Ürün]],[2]Ürün_Fiyatları!$B$1:$B$16,0),1)</f>
        <v>1240</v>
      </c>
      <c r="L899">
        <f>SiparişlerTablosu[[#This Row],[Adet]]*SiparişlerTablosu[[#This Row],[Birim Fyat]]</f>
        <v>7440</v>
      </c>
      <c r="M899" t="str">
        <f>IF(SiparişlerTablosu[[#This Row],[Toplam Tutar]]&gt;20000,"premium",IF(SiparişlerTablosu[[#This Row],[Toplam Tutar]]&gt;10000,"gold","silver"))</f>
        <v>silver</v>
      </c>
    </row>
    <row r="900" spans="1:13" x14ac:dyDescent="0.3">
      <c r="A900" s="1">
        <v>43924.786111111112</v>
      </c>
      <c r="B900" s="3">
        <v>43924</v>
      </c>
      <c r="C900" s="2">
        <v>0.78611111111111109</v>
      </c>
      <c r="D900" t="s">
        <v>1156</v>
      </c>
      <c r="E900" t="s">
        <v>1134</v>
      </c>
      <c r="F900" t="str">
        <f>VLOOKUP(SiparişlerTablosu[[#This Row],[İşlem Kodu]],'[1]kod-kargo'!$A:$B,2,)</f>
        <v>MNG</v>
      </c>
      <c r="G900" t="s">
        <v>1135</v>
      </c>
      <c r="H900" t="s">
        <v>42</v>
      </c>
      <c r="I900" t="s">
        <v>24</v>
      </c>
      <c r="J900">
        <v>3</v>
      </c>
      <c r="K900">
        <f>INDEX([2]Ürün_Fiyatları!$A$2:$B$16,MATCH(SiparişlerTablosu[[#This Row],[Ürün]],[2]Ürün_Fiyatları!$B$1:$B$16,0),1)</f>
        <v>950</v>
      </c>
      <c r="L900">
        <f>SiparişlerTablosu[[#This Row],[Adet]]*SiparişlerTablosu[[#This Row],[Birim Fyat]]</f>
        <v>2850</v>
      </c>
      <c r="M900" t="str">
        <f>IF(SiparişlerTablosu[[#This Row],[Toplam Tutar]]&gt;20000,"premium",IF(SiparişlerTablosu[[#This Row],[Toplam Tutar]]&gt;10000,"gold","silver"))</f>
        <v>silver</v>
      </c>
    </row>
    <row r="901" spans="1:13" x14ac:dyDescent="0.3">
      <c r="A901" s="1">
        <v>43840.365972222222</v>
      </c>
      <c r="B901" s="3">
        <v>43840</v>
      </c>
      <c r="C901" s="2">
        <v>0.3659722222222222</v>
      </c>
      <c r="D901" t="s">
        <v>1156</v>
      </c>
      <c r="E901" t="s">
        <v>1136</v>
      </c>
      <c r="F901" t="str">
        <f>VLOOKUP(SiparişlerTablosu[[#This Row],[İşlem Kodu]],'[1]kod-kargo'!$A:$B,2,)</f>
        <v>MNG</v>
      </c>
      <c r="G901" t="s">
        <v>1819</v>
      </c>
      <c r="H901" t="s">
        <v>31</v>
      </c>
      <c r="I901" t="s">
        <v>36</v>
      </c>
      <c r="J901">
        <v>7</v>
      </c>
      <c r="K901">
        <f>INDEX([2]Ürün_Fiyatları!$A$2:$B$16,MATCH(SiparişlerTablosu[[#This Row],[Ürün]],[2]Ürün_Fiyatları!$B$1:$B$16,0),1)</f>
        <v>3520</v>
      </c>
      <c r="L901">
        <f>SiparişlerTablosu[[#This Row],[Adet]]*SiparişlerTablosu[[#This Row],[Birim Fyat]]</f>
        <v>24640</v>
      </c>
      <c r="M901" t="str">
        <f>IF(SiparişlerTablosu[[#This Row],[Toplam Tutar]]&gt;20000,"premium",IF(SiparişlerTablosu[[#This Row],[Toplam Tutar]]&gt;10000,"gold","silver"))</f>
        <v>premium</v>
      </c>
    </row>
    <row r="902" spans="1:13" x14ac:dyDescent="0.3">
      <c r="A902" s="1">
        <v>43850.737500000003</v>
      </c>
      <c r="B902" s="3">
        <v>43850</v>
      </c>
      <c r="C902" s="2">
        <v>0.73749999999999993</v>
      </c>
      <c r="D902" t="s">
        <v>10</v>
      </c>
      <c r="E902" t="s">
        <v>1137</v>
      </c>
      <c r="F902" t="str">
        <f>VLOOKUP(SiparişlerTablosu[[#This Row],[İşlem Kodu]],'[1]kod-kargo'!$A:$B,2,)</f>
        <v>PTT Kargo</v>
      </c>
      <c r="G902" t="s">
        <v>1138</v>
      </c>
      <c r="H902" t="s">
        <v>1154</v>
      </c>
      <c r="I902" t="s">
        <v>18</v>
      </c>
      <c r="J902">
        <v>10</v>
      </c>
      <c r="K902">
        <f>INDEX([2]Ürün_Fiyatları!$A$2:$B$16,MATCH(SiparişlerTablosu[[#This Row],[Ürün]],[2]Ürün_Fiyatları!$B$1:$B$16,0),1)</f>
        <v>75</v>
      </c>
      <c r="L902">
        <f>SiparişlerTablosu[[#This Row],[Adet]]*SiparişlerTablosu[[#This Row],[Birim Fyat]]</f>
        <v>750</v>
      </c>
      <c r="M902" t="str">
        <f>IF(SiparişlerTablosu[[#This Row],[Toplam Tutar]]&gt;20000,"premium",IF(SiparişlerTablosu[[#This Row],[Toplam Tutar]]&gt;10000,"gold","silver"))</f>
        <v>silver</v>
      </c>
    </row>
    <row r="903" spans="1:13" x14ac:dyDescent="0.3">
      <c r="A903" s="1">
        <v>43862.912499999999</v>
      </c>
      <c r="B903" s="3">
        <v>43862</v>
      </c>
      <c r="C903" s="2">
        <v>0.91249999999999998</v>
      </c>
      <c r="D903" t="s">
        <v>14</v>
      </c>
      <c r="E903" t="s">
        <v>1139</v>
      </c>
      <c r="F903" t="str">
        <f>VLOOKUP(SiparişlerTablosu[[#This Row],[İşlem Kodu]],'[1]kod-kargo'!$A:$B,2,)</f>
        <v>MNG</v>
      </c>
      <c r="G903" t="s">
        <v>1820</v>
      </c>
      <c r="H903" t="s">
        <v>8</v>
      </c>
      <c r="I903" t="s">
        <v>24</v>
      </c>
      <c r="J903">
        <v>7</v>
      </c>
      <c r="K903">
        <f>INDEX([2]Ürün_Fiyatları!$A$2:$B$16,MATCH(SiparişlerTablosu[[#This Row],[Ürün]],[2]Ürün_Fiyatları!$B$1:$B$16,0),1)</f>
        <v>950</v>
      </c>
      <c r="L903">
        <f>SiparişlerTablosu[[#This Row],[Adet]]*SiparişlerTablosu[[#This Row],[Birim Fyat]]</f>
        <v>6650</v>
      </c>
      <c r="M903" t="str">
        <f>IF(SiparişlerTablosu[[#This Row],[Toplam Tutar]]&gt;20000,"premium",IF(SiparişlerTablosu[[#This Row],[Toplam Tutar]]&gt;10000,"gold","silver"))</f>
        <v>silver</v>
      </c>
    </row>
    <row r="904" spans="1:13" x14ac:dyDescent="0.3">
      <c r="A904" s="1">
        <v>44008.838194444441</v>
      </c>
      <c r="B904" s="3">
        <v>44008</v>
      </c>
      <c r="C904" s="2">
        <v>0.83819444444444446</v>
      </c>
      <c r="D904" t="s">
        <v>1156</v>
      </c>
      <c r="E904" t="s">
        <v>1140</v>
      </c>
      <c r="F904" t="str">
        <f>VLOOKUP(SiparişlerTablosu[[#This Row],[İşlem Kodu]],'[1]kod-kargo'!$A:$B,2,)</f>
        <v>PTT Kargo</v>
      </c>
      <c r="G904" t="s">
        <v>1821</v>
      </c>
      <c r="H904" t="s">
        <v>17</v>
      </c>
      <c r="I904" t="s">
        <v>57</v>
      </c>
      <c r="J904">
        <v>6</v>
      </c>
      <c r="K904">
        <f>INDEX([2]Ürün_Fiyatları!$A$2:$B$16,MATCH(SiparişlerTablosu[[#This Row],[Ürün]],[2]Ürün_Fiyatları!$B$1:$B$16,0),1)</f>
        <v>645</v>
      </c>
      <c r="L904">
        <f>SiparişlerTablosu[[#This Row],[Adet]]*SiparişlerTablosu[[#This Row],[Birim Fyat]]</f>
        <v>3870</v>
      </c>
      <c r="M904" t="str">
        <f>IF(SiparişlerTablosu[[#This Row],[Toplam Tutar]]&gt;20000,"premium",IF(SiparişlerTablosu[[#This Row],[Toplam Tutar]]&gt;10000,"gold","silver"))</f>
        <v>silver</v>
      </c>
    </row>
    <row r="905" spans="1:13" x14ac:dyDescent="0.3">
      <c r="A905" s="1">
        <v>44109.356249999997</v>
      </c>
      <c r="B905" s="3">
        <v>44109</v>
      </c>
      <c r="C905" s="2">
        <v>0.35625000000000001</v>
      </c>
      <c r="D905" t="s">
        <v>1156</v>
      </c>
      <c r="E905" t="s">
        <v>1141</v>
      </c>
      <c r="F905" t="str">
        <f>VLOOKUP(SiparişlerTablosu[[#This Row],[İşlem Kodu]],'[1]kod-kargo'!$A:$B,2,)</f>
        <v>Yurtiçi</v>
      </c>
      <c r="G905" t="s">
        <v>1822</v>
      </c>
      <c r="H905" t="s">
        <v>22</v>
      </c>
      <c r="I905" t="s">
        <v>57</v>
      </c>
      <c r="J905">
        <v>9</v>
      </c>
      <c r="K905">
        <f>INDEX([2]Ürün_Fiyatları!$A$2:$B$16,MATCH(SiparişlerTablosu[[#This Row],[Ürün]],[2]Ürün_Fiyatları!$B$1:$B$16,0),1)</f>
        <v>645</v>
      </c>
      <c r="L905">
        <f>SiparişlerTablosu[[#This Row],[Adet]]*SiparişlerTablosu[[#This Row],[Birim Fyat]]</f>
        <v>5805</v>
      </c>
      <c r="M905" t="str">
        <f>IF(SiparişlerTablosu[[#This Row],[Toplam Tutar]]&gt;20000,"premium",IF(SiparişlerTablosu[[#This Row],[Toplam Tutar]]&gt;10000,"gold","silver"))</f>
        <v>silver</v>
      </c>
    </row>
    <row r="906" spans="1:13" x14ac:dyDescent="0.3">
      <c r="A906" s="1">
        <v>44115.865277777775</v>
      </c>
      <c r="B906" s="3">
        <v>44115</v>
      </c>
      <c r="C906" s="2">
        <v>0.8652777777777777</v>
      </c>
      <c r="D906" t="s">
        <v>1156</v>
      </c>
      <c r="E906" t="s">
        <v>1142</v>
      </c>
      <c r="F906" t="str">
        <f>VLOOKUP(SiparişlerTablosu[[#This Row],[İşlem Kodu]],'[1]kod-kargo'!$A:$B,2,)</f>
        <v>Yurtiçi</v>
      </c>
      <c r="G906" t="s">
        <v>1143</v>
      </c>
      <c r="H906" t="s">
        <v>38</v>
      </c>
      <c r="I906" t="s">
        <v>39</v>
      </c>
      <c r="J906">
        <v>4</v>
      </c>
      <c r="K906">
        <f>INDEX([2]Ürün_Fiyatları!$A$2:$B$16,MATCH(SiparişlerTablosu[[#This Row],[Ürün]],[2]Ürün_Fiyatları!$B$1:$B$16,0),1)</f>
        <v>230</v>
      </c>
      <c r="L906">
        <f>SiparişlerTablosu[[#This Row],[Adet]]*SiparişlerTablosu[[#This Row],[Birim Fyat]]</f>
        <v>920</v>
      </c>
      <c r="M906" t="str">
        <f>IF(SiparişlerTablosu[[#This Row],[Toplam Tutar]]&gt;20000,"premium",IF(SiparişlerTablosu[[#This Row],[Toplam Tutar]]&gt;10000,"gold","silver"))</f>
        <v>silver</v>
      </c>
    </row>
    <row r="907" spans="1:13" x14ac:dyDescent="0.3">
      <c r="A907" s="1">
        <v>44049.703472222223</v>
      </c>
      <c r="B907" s="3">
        <v>44049</v>
      </c>
      <c r="C907" s="2">
        <v>0.70347222222222217</v>
      </c>
      <c r="D907" t="s">
        <v>14</v>
      </c>
      <c r="E907" t="s">
        <v>1144</v>
      </c>
      <c r="F907" t="str">
        <f>VLOOKUP(SiparişlerTablosu[[#This Row],[İşlem Kodu]],'[1]kod-kargo'!$A:$B,2,)</f>
        <v>PTT Kargo</v>
      </c>
      <c r="G907" t="s">
        <v>1823</v>
      </c>
      <c r="H907" t="s">
        <v>12</v>
      </c>
      <c r="I907" t="s">
        <v>57</v>
      </c>
      <c r="J907">
        <v>8</v>
      </c>
      <c r="K907">
        <f>INDEX([2]Ürün_Fiyatları!$A$2:$B$16,MATCH(SiparişlerTablosu[[#This Row],[Ürün]],[2]Ürün_Fiyatları!$B$1:$B$16,0),1)</f>
        <v>645</v>
      </c>
      <c r="L907">
        <f>SiparişlerTablosu[[#This Row],[Adet]]*SiparişlerTablosu[[#This Row],[Birim Fyat]]</f>
        <v>5160</v>
      </c>
      <c r="M907" t="str">
        <f>IF(SiparişlerTablosu[[#This Row],[Toplam Tutar]]&gt;20000,"premium",IF(SiparişlerTablosu[[#This Row],[Toplam Tutar]]&gt;10000,"gold","silver"))</f>
        <v>silver</v>
      </c>
    </row>
    <row r="908" spans="1:13" x14ac:dyDescent="0.3">
      <c r="A908" s="1">
        <v>43888.413888888892</v>
      </c>
      <c r="B908" s="3">
        <v>43888</v>
      </c>
      <c r="C908" s="2">
        <v>0.41388888888888892</v>
      </c>
      <c r="D908" t="s">
        <v>14</v>
      </c>
      <c r="E908" t="s">
        <v>1145</v>
      </c>
      <c r="F908" t="str">
        <f>VLOOKUP(SiparişlerTablosu[[#This Row],[İşlem Kodu]],'[1]kod-kargo'!$A:$B,2,)</f>
        <v>PTT Kargo</v>
      </c>
      <c r="G908" t="s">
        <v>431</v>
      </c>
      <c r="H908" t="s">
        <v>8</v>
      </c>
      <c r="I908" t="s">
        <v>45</v>
      </c>
      <c r="J908">
        <v>10</v>
      </c>
      <c r="K908">
        <f>INDEX([2]Ürün_Fiyatları!$A$2:$B$16,MATCH(SiparişlerTablosu[[#This Row],[Ürün]],[2]Ürün_Fiyatları!$B$1:$B$16,0),1)</f>
        <v>3650</v>
      </c>
      <c r="L908">
        <f>SiparişlerTablosu[[#This Row],[Adet]]*SiparişlerTablosu[[#This Row],[Birim Fyat]]</f>
        <v>36500</v>
      </c>
      <c r="M908" t="str">
        <f>IF(SiparişlerTablosu[[#This Row],[Toplam Tutar]]&gt;20000,"premium",IF(SiparişlerTablosu[[#This Row],[Toplam Tutar]]&gt;10000,"gold","silver"))</f>
        <v>premium</v>
      </c>
    </row>
    <row r="909" spans="1:13" x14ac:dyDescent="0.3">
      <c r="A909" s="1">
        <v>43934.407638888886</v>
      </c>
      <c r="B909" s="3">
        <v>43934</v>
      </c>
      <c r="C909" s="2">
        <v>0.40763888888888888</v>
      </c>
      <c r="D909" t="s">
        <v>1156</v>
      </c>
      <c r="E909" t="s">
        <v>1146</v>
      </c>
      <c r="F909" t="str">
        <f>VLOOKUP(SiparişlerTablosu[[#This Row],[İşlem Kodu]],'[1]kod-kargo'!$A:$B,2,)</f>
        <v>PTT Kargo</v>
      </c>
      <c r="G909" t="s">
        <v>1824</v>
      </c>
      <c r="H909" t="s">
        <v>17</v>
      </c>
      <c r="I909" t="s">
        <v>39</v>
      </c>
      <c r="J909">
        <v>8</v>
      </c>
      <c r="K909">
        <f>INDEX([2]Ürün_Fiyatları!$A$2:$B$16,MATCH(SiparişlerTablosu[[#This Row],[Ürün]],[2]Ürün_Fiyatları!$B$1:$B$16,0),1)</f>
        <v>230</v>
      </c>
      <c r="L909">
        <f>SiparişlerTablosu[[#This Row],[Adet]]*SiparişlerTablosu[[#This Row],[Birim Fyat]]</f>
        <v>1840</v>
      </c>
      <c r="M909" t="str">
        <f>IF(SiparişlerTablosu[[#This Row],[Toplam Tutar]]&gt;20000,"premium",IF(SiparişlerTablosu[[#This Row],[Toplam Tutar]]&gt;10000,"gold","silver"))</f>
        <v>silver</v>
      </c>
    </row>
    <row r="910" spans="1:13" x14ac:dyDescent="0.3">
      <c r="A910" s="1">
        <v>44146.714583333334</v>
      </c>
      <c r="B910" s="3">
        <v>44146</v>
      </c>
      <c r="C910" s="2">
        <v>0.71458333333333324</v>
      </c>
      <c r="D910" t="s">
        <v>10</v>
      </c>
      <c r="E910" t="s">
        <v>1147</v>
      </c>
      <c r="F910" t="str">
        <f>VLOOKUP(SiparişlerTablosu[[#This Row],[İşlem Kodu]],'[1]kod-kargo'!$A:$B,2,)</f>
        <v>PTT Kargo</v>
      </c>
      <c r="G910" t="s">
        <v>1148</v>
      </c>
      <c r="H910" t="s">
        <v>22</v>
      </c>
      <c r="I910" t="s">
        <v>18</v>
      </c>
      <c r="J910">
        <v>5</v>
      </c>
      <c r="K910">
        <f>INDEX([2]Ürün_Fiyatları!$A$2:$B$16,MATCH(SiparişlerTablosu[[#This Row],[Ürün]],[2]Ürün_Fiyatları!$B$1:$B$16,0),1)</f>
        <v>75</v>
      </c>
      <c r="L910">
        <f>SiparişlerTablosu[[#This Row],[Adet]]*SiparişlerTablosu[[#This Row],[Birim Fyat]]</f>
        <v>375</v>
      </c>
      <c r="M910" t="str">
        <f>IF(SiparişlerTablosu[[#This Row],[Toplam Tutar]]&gt;20000,"premium",IF(SiparişlerTablosu[[#This Row],[Toplam Tutar]]&gt;10000,"gold","silver"))</f>
        <v>silver</v>
      </c>
    </row>
    <row r="911" spans="1:13" x14ac:dyDescent="0.3">
      <c r="A911" s="1">
        <v>44009.893750000003</v>
      </c>
      <c r="B911" s="3">
        <v>44009</v>
      </c>
      <c r="C911" s="2">
        <v>0.89374999999999993</v>
      </c>
      <c r="D911" t="s">
        <v>14</v>
      </c>
      <c r="E911" t="s">
        <v>1149</v>
      </c>
      <c r="F911" t="str">
        <f>VLOOKUP(SiparişlerTablosu[[#This Row],[İşlem Kodu]],'[1]kod-kargo'!$A:$B,2,)</f>
        <v>Yurtiçi</v>
      </c>
      <c r="G911" t="s">
        <v>1825</v>
      </c>
      <c r="H911" t="s">
        <v>22</v>
      </c>
      <c r="I911" t="s">
        <v>47</v>
      </c>
      <c r="J911">
        <v>8</v>
      </c>
      <c r="K911">
        <f>INDEX([2]Ürün_Fiyatları!$A$2:$B$16,MATCH(SiparişlerTablosu[[#This Row],[Ürün]],[2]Ürün_Fiyatları!$B$1:$B$16,0),1)</f>
        <v>5600</v>
      </c>
      <c r="L911">
        <f>SiparişlerTablosu[[#This Row],[Adet]]*SiparişlerTablosu[[#This Row],[Birim Fyat]]</f>
        <v>44800</v>
      </c>
      <c r="M911" t="str">
        <f>IF(SiparişlerTablosu[[#This Row],[Toplam Tutar]]&gt;20000,"premium",IF(SiparişlerTablosu[[#This Row],[Toplam Tutar]]&gt;10000,"gold","silver"))</f>
        <v>premium</v>
      </c>
    </row>
    <row r="912" spans="1:13" x14ac:dyDescent="0.3">
      <c r="A912" s="1">
        <v>43949.49722222222</v>
      </c>
      <c r="B912" s="3">
        <v>43949</v>
      </c>
      <c r="C912" s="2">
        <v>0.49722222222222223</v>
      </c>
      <c r="D912" t="s">
        <v>10</v>
      </c>
      <c r="E912" t="s">
        <v>1150</v>
      </c>
      <c r="F912" t="str">
        <f>VLOOKUP(SiparişlerTablosu[[#This Row],[İşlem Kodu]],'[1]kod-kargo'!$A:$B,2,)</f>
        <v>PTT Kargo</v>
      </c>
      <c r="G912" t="s">
        <v>1826</v>
      </c>
      <c r="H912" t="s">
        <v>22</v>
      </c>
      <c r="I912" t="s">
        <v>50</v>
      </c>
      <c r="J912">
        <v>8</v>
      </c>
      <c r="K912">
        <f>INDEX([2]Ürün_Fiyatları!$A$2:$B$16,MATCH(SiparişlerTablosu[[#This Row],[Ürün]],[2]Ürün_Fiyatları!$B$1:$B$16,0),1)</f>
        <v>1240</v>
      </c>
      <c r="L912">
        <f>SiparişlerTablosu[[#This Row],[Adet]]*SiparişlerTablosu[[#This Row],[Birim Fyat]]</f>
        <v>9920</v>
      </c>
      <c r="M912" t="str">
        <f>IF(SiparişlerTablosu[[#This Row],[Toplam Tutar]]&gt;20000,"premium",IF(SiparişlerTablosu[[#This Row],[Toplam Tutar]]&gt;10000,"gold","silver"))</f>
        <v>silver</v>
      </c>
    </row>
    <row r="913" spans="1:13" x14ac:dyDescent="0.3">
      <c r="A913" s="1">
        <v>43976.511111111111</v>
      </c>
      <c r="B913" s="3">
        <v>43976</v>
      </c>
      <c r="C913" s="2">
        <v>0.51111111111111118</v>
      </c>
      <c r="D913" t="s">
        <v>10</v>
      </c>
      <c r="E913" t="s">
        <v>1151</v>
      </c>
      <c r="F913" t="str">
        <f>VLOOKUP(SiparişlerTablosu[[#This Row],[İşlem Kodu]],'[1]kod-kargo'!$A:$B,2,)</f>
        <v>PTT Kargo</v>
      </c>
      <c r="G913" t="s">
        <v>1827</v>
      </c>
      <c r="H913" t="s">
        <v>8</v>
      </c>
      <c r="I913" t="s">
        <v>50</v>
      </c>
      <c r="J913">
        <v>3</v>
      </c>
      <c r="K913">
        <f>INDEX([2]Ürün_Fiyatları!$A$2:$B$16,MATCH(SiparişlerTablosu[[#This Row],[Ürün]],[2]Ürün_Fiyatları!$B$1:$B$16,0),1)</f>
        <v>1240</v>
      </c>
      <c r="L913">
        <f>SiparişlerTablosu[[#This Row],[Adet]]*SiparişlerTablosu[[#This Row],[Birim Fyat]]</f>
        <v>3720</v>
      </c>
      <c r="M913" t="str">
        <f>IF(SiparişlerTablosu[[#This Row],[Toplam Tutar]]&gt;20000,"premium",IF(SiparişlerTablosu[[#This Row],[Toplam Tutar]]&gt;10000,"gold","silver"))</f>
        <v>silver</v>
      </c>
    </row>
    <row r="914" spans="1:13" x14ac:dyDescent="0.3">
      <c r="A914" s="1">
        <v>44001.845833333333</v>
      </c>
      <c r="B914" s="3">
        <v>44001</v>
      </c>
      <c r="C914" s="2">
        <v>0.84583333333333333</v>
      </c>
      <c r="D914" t="s">
        <v>14</v>
      </c>
      <c r="E914" t="s">
        <v>1152</v>
      </c>
      <c r="F914" t="str">
        <f>VLOOKUP(SiparişlerTablosu[[#This Row],[İşlem Kodu]],'[1]kod-kargo'!$A:$B,2,)</f>
        <v>MNG</v>
      </c>
      <c r="G914" t="s">
        <v>1153</v>
      </c>
      <c r="H914" t="s">
        <v>31</v>
      </c>
      <c r="I914" t="s">
        <v>36</v>
      </c>
      <c r="J914">
        <v>4</v>
      </c>
      <c r="K914">
        <f>INDEX([2]Ürün_Fiyatları!$A$2:$B$16,MATCH(SiparişlerTablosu[[#This Row],[Ürün]],[2]Ürün_Fiyatları!$B$1:$B$16,0),1)</f>
        <v>3520</v>
      </c>
      <c r="L914">
        <f>SiparişlerTablosu[[#This Row],[Adet]]*SiparişlerTablosu[[#This Row],[Birim Fyat]]</f>
        <v>14080</v>
      </c>
      <c r="M914" t="str">
        <f>IF(SiparişlerTablosu[[#This Row],[Toplam Tutar]]&gt;20000,"premium",IF(SiparişlerTablosu[[#This Row],[Toplam Tutar]]&gt;10000,"gold","silver"))</f>
        <v>gold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7AD2-6C74-44F1-8FD6-AAF17491786C}">
  <sheetPr>
    <tabColor theme="4" tint="0.59999389629810485"/>
  </sheetPr>
  <dimension ref="A3:B9"/>
  <sheetViews>
    <sheetView topLeftCell="A4" zoomScale="130" zoomScaleNormal="130" workbookViewId="0">
      <selection activeCell="BL10" sqref="BL10"/>
    </sheetView>
  </sheetViews>
  <sheetFormatPr defaultRowHeight="14.4" x14ac:dyDescent="0.3"/>
  <cols>
    <col min="1" max="1" width="14.77734375" bestFit="1" customWidth="1"/>
    <col min="2" max="2" width="19.21875" bestFit="1" customWidth="1"/>
  </cols>
  <sheetData>
    <row r="3" spans="1:2" x14ac:dyDescent="0.3">
      <c r="A3" s="4" t="s">
        <v>1834</v>
      </c>
      <c r="B3" t="s">
        <v>1836</v>
      </c>
    </row>
    <row r="4" spans="1:2" x14ac:dyDescent="0.3">
      <c r="A4" s="5" t="s">
        <v>172</v>
      </c>
      <c r="B4" s="6">
        <v>17600</v>
      </c>
    </row>
    <row r="5" spans="1:2" x14ac:dyDescent="0.3">
      <c r="A5" s="5" t="s">
        <v>92</v>
      </c>
      <c r="B5" s="6">
        <v>17600</v>
      </c>
    </row>
    <row r="6" spans="1:2" x14ac:dyDescent="0.3">
      <c r="A6" s="5" t="s">
        <v>10</v>
      </c>
      <c r="B6" s="6">
        <v>274560</v>
      </c>
    </row>
    <row r="7" spans="1:2" x14ac:dyDescent="0.3">
      <c r="A7" s="5" t="s">
        <v>14</v>
      </c>
      <c r="B7" s="6">
        <v>394240</v>
      </c>
    </row>
    <row r="8" spans="1:2" x14ac:dyDescent="0.3">
      <c r="A8" s="5" t="s">
        <v>1156</v>
      </c>
      <c r="B8" s="6">
        <v>668800</v>
      </c>
    </row>
    <row r="9" spans="1:2" x14ac:dyDescent="0.3">
      <c r="A9" s="5" t="s">
        <v>1835</v>
      </c>
      <c r="B9" s="6">
        <v>1372800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2803-88EE-4EDA-9EE7-6A12F236CB13}">
  <sheetPr>
    <tabColor theme="4" tint="0.59999389629810485"/>
  </sheetPr>
  <dimension ref="A3:B8"/>
  <sheetViews>
    <sheetView workbookViewId="0">
      <selection activeCell="B8" sqref="B8"/>
    </sheetView>
  </sheetViews>
  <sheetFormatPr defaultRowHeight="14.4" x14ac:dyDescent="0.3"/>
  <cols>
    <col min="1" max="1" width="14.77734375" bestFit="1" customWidth="1"/>
    <col min="2" max="2" width="13.88671875" bestFit="1" customWidth="1"/>
    <col min="3" max="3" width="16.109375" bestFit="1" customWidth="1"/>
    <col min="4" max="4" width="12.5546875" bestFit="1" customWidth="1"/>
  </cols>
  <sheetData>
    <row r="3" spans="1:2" x14ac:dyDescent="0.3">
      <c r="A3" s="4" t="s">
        <v>1834</v>
      </c>
      <c r="B3" t="s">
        <v>1839</v>
      </c>
    </row>
    <row r="4" spans="1:2" x14ac:dyDescent="0.3">
      <c r="A4" s="5" t="s">
        <v>1837</v>
      </c>
      <c r="B4" s="10">
        <v>23</v>
      </c>
    </row>
    <row r="5" spans="1:2" x14ac:dyDescent="0.3">
      <c r="A5" s="5" t="s">
        <v>1838</v>
      </c>
      <c r="B5" s="10">
        <v>38</v>
      </c>
    </row>
    <row r="6" spans="1:2" x14ac:dyDescent="0.3">
      <c r="A6" s="5" t="s">
        <v>1835</v>
      </c>
      <c r="B6" s="10">
        <v>61</v>
      </c>
    </row>
    <row r="8" spans="1:2" x14ac:dyDescent="0.3">
      <c r="A8" t="s">
        <v>1840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C76F-0247-4E38-BC12-81914B4EA5C2}">
  <sheetPr>
    <tabColor theme="4" tint="0.59999389629810485"/>
  </sheetPr>
  <dimension ref="A1:B28"/>
  <sheetViews>
    <sheetView workbookViewId="0">
      <selection activeCell="K9" sqref="K9"/>
    </sheetView>
  </sheetViews>
  <sheetFormatPr defaultRowHeight="14.4" x14ac:dyDescent="0.3"/>
  <cols>
    <col min="1" max="1" width="14.77734375" bestFit="1" customWidth="1"/>
    <col min="2" max="2" width="13.88671875" bestFit="1" customWidth="1"/>
    <col min="4" max="4" width="7.44140625" bestFit="1" customWidth="1"/>
    <col min="5" max="5" width="6.33203125" bestFit="1" customWidth="1"/>
    <col min="6" max="6" width="6.5546875" bestFit="1" customWidth="1"/>
    <col min="7" max="7" width="7.5546875" bestFit="1" customWidth="1"/>
    <col min="8" max="8" width="6.88671875" bestFit="1" customWidth="1"/>
    <col min="9" max="9" width="7.88671875" bestFit="1" customWidth="1"/>
    <col min="10" max="10" width="6.77734375" bestFit="1" customWidth="1"/>
    <col min="11" max="11" width="12.77734375" bestFit="1" customWidth="1"/>
    <col min="12" max="12" width="7.33203125" bestFit="1" customWidth="1"/>
    <col min="13" max="13" width="9.88671875" bestFit="1" customWidth="1"/>
    <col min="14" max="14" width="8.44140625" bestFit="1" customWidth="1"/>
    <col min="15" max="15" width="5.5546875" bestFit="1" customWidth="1"/>
    <col min="16" max="16" width="12.5546875" bestFit="1" customWidth="1"/>
  </cols>
  <sheetData>
    <row r="1" spans="1:2" x14ac:dyDescent="0.3">
      <c r="A1" t="s">
        <v>1853</v>
      </c>
    </row>
    <row r="3" spans="1:2" x14ac:dyDescent="0.3">
      <c r="A3" s="4" t="s">
        <v>1834</v>
      </c>
      <c r="B3" t="s">
        <v>1839</v>
      </c>
    </row>
    <row r="4" spans="1:2" x14ac:dyDescent="0.3">
      <c r="A4" s="7" t="s">
        <v>1841</v>
      </c>
      <c r="B4" s="10">
        <v>6</v>
      </c>
    </row>
    <row r="5" spans="1:2" x14ac:dyDescent="0.3">
      <c r="A5" s="11" t="s">
        <v>36</v>
      </c>
      <c r="B5" s="10">
        <v>6</v>
      </c>
    </row>
    <row r="6" spans="1:2" x14ac:dyDescent="0.3">
      <c r="A6" s="7" t="s">
        <v>1842</v>
      </c>
      <c r="B6" s="10">
        <v>4</v>
      </c>
    </row>
    <row r="7" spans="1:2" x14ac:dyDescent="0.3">
      <c r="A7" s="11" t="s">
        <v>36</v>
      </c>
      <c r="B7" s="10">
        <v>4</v>
      </c>
    </row>
    <row r="8" spans="1:2" x14ac:dyDescent="0.3">
      <c r="A8" s="7" t="s">
        <v>1843</v>
      </c>
      <c r="B8" s="10">
        <v>7</v>
      </c>
    </row>
    <row r="9" spans="1:2" x14ac:dyDescent="0.3">
      <c r="A9" s="11" t="s">
        <v>36</v>
      </c>
      <c r="B9" s="10">
        <v>7</v>
      </c>
    </row>
    <row r="10" spans="1:2" x14ac:dyDescent="0.3">
      <c r="A10" s="7" t="s">
        <v>1844</v>
      </c>
      <c r="B10" s="10">
        <v>5</v>
      </c>
    </row>
    <row r="11" spans="1:2" x14ac:dyDescent="0.3">
      <c r="A11" s="11" t="s">
        <v>36</v>
      </c>
      <c r="B11" s="10">
        <v>5</v>
      </c>
    </row>
    <row r="12" spans="1:2" x14ac:dyDescent="0.3">
      <c r="A12" s="7" t="s">
        <v>1845</v>
      </c>
      <c r="B12" s="10">
        <v>8</v>
      </c>
    </row>
    <row r="13" spans="1:2" x14ac:dyDescent="0.3">
      <c r="A13" s="11" t="s">
        <v>36</v>
      </c>
      <c r="B13" s="10">
        <v>8</v>
      </c>
    </row>
    <row r="14" spans="1:2" x14ac:dyDescent="0.3">
      <c r="A14" s="7" t="s">
        <v>1846</v>
      </c>
      <c r="B14" s="10">
        <v>9</v>
      </c>
    </row>
    <row r="15" spans="1:2" x14ac:dyDescent="0.3">
      <c r="A15" s="11" t="s">
        <v>36</v>
      </c>
      <c r="B15" s="10">
        <v>9</v>
      </c>
    </row>
    <row r="16" spans="1:2" x14ac:dyDescent="0.3">
      <c r="A16" s="7" t="s">
        <v>1847</v>
      </c>
      <c r="B16" s="10">
        <v>4</v>
      </c>
    </row>
    <row r="17" spans="1:2" x14ac:dyDescent="0.3">
      <c r="A17" s="11" t="s">
        <v>36</v>
      </c>
      <c r="B17" s="10">
        <v>4</v>
      </c>
    </row>
    <row r="18" spans="1:2" x14ac:dyDescent="0.3">
      <c r="A18" s="7" t="s">
        <v>1848</v>
      </c>
      <c r="B18" s="10">
        <v>4</v>
      </c>
    </row>
    <row r="19" spans="1:2" x14ac:dyDescent="0.3">
      <c r="A19" s="11" t="s">
        <v>36</v>
      </c>
      <c r="B19" s="10">
        <v>4</v>
      </c>
    </row>
    <row r="20" spans="1:2" x14ac:dyDescent="0.3">
      <c r="A20" s="7" t="s">
        <v>1849</v>
      </c>
      <c r="B20" s="10">
        <v>3</v>
      </c>
    </row>
    <row r="21" spans="1:2" x14ac:dyDescent="0.3">
      <c r="A21" s="11" t="s">
        <v>36</v>
      </c>
      <c r="B21" s="10">
        <v>3</v>
      </c>
    </row>
    <row r="22" spans="1:2" x14ac:dyDescent="0.3">
      <c r="A22" s="7" t="s">
        <v>1850</v>
      </c>
      <c r="B22" s="10">
        <v>3</v>
      </c>
    </row>
    <row r="23" spans="1:2" x14ac:dyDescent="0.3">
      <c r="A23" s="11" t="s">
        <v>36</v>
      </c>
      <c r="B23" s="10">
        <v>3</v>
      </c>
    </row>
    <row r="24" spans="1:2" x14ac:dyDescent="0.3">
      <c r="A24" s="7" t="s">
        <v>1851</v>
      </c>
      <c r="B24" s="10">
        <v>4</v>
      </c>
    </row>
    <row r="25" spans="1:2" x14ac:dyDescent="0.3">
      <c r="A25" s="11" t="s">
        <v>36</v>
      </c>
      <c r="B25" s="10">
        <v>4</v>
      </c>
    </row>
    <row r="26" spans="1:2" x14ac:dyDescent="0.3">
      <c r="A26" s="7" t="s">
        <v>1852</v>
      </c>
      <c r="B26" s="10">
        <v>4</v>
      </c>
    </row>
    <row r="27" spans="1:2" x14ac:dyDescent="0.3">
      <c r="A27" s="11" t="s">
        <v>36</v>
      </c>
      <c r="B27" s="10">
        <v>4</v>
      </c>
    </row>
    <row r="28" spans="1:2" x14ac:dyDescent="0.3">
      <c r="A28" s="7" t="s">
        <v>1835</v>
      </c>
      <c r="B28" s="10">
        <v>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9A30-B033-4CE7-BBE3-69A65CCA46F7}">
  <sheetPr>
    <tabColor theme="4" tint="0.59999389629810485"/>
  </sheetPr>
  <dimension ref="A1:R22"/>
  <sheetViews>
    <sheetView workbookViewId="0">
      <selection activeCell="P2" sqref="P2"/>
    </sheetView>
  </sheetViews>
  <sheetFormatPr defaultRowHeight="14.4" x14ac:dyDescent="0.3"/>
  <cols>
    <col min="1" max="1" width="14.77734375" customWidth="1"/>
    <col min="2" max="2" width="18.5546875" bestFit="1" customWidth="1"/>
    <col min="3" max="3" width="18.77734375" customWidth="1"/>
    <col min="4" max="5" width="12.5546875" customWidth="1"/>
    <col min="6" max="6" width="9" customWidth="1"/>
    <col min="7" max="13" width="9.109375" customWidth="1"/>
    <col min="14" max="14" width="14.77734375" bestFit="1" customWidth="1"/>
    <col min="15" max="15" width="16.109375" customWidth="1"/>
    <col min="16" max="16" width="9.44140625" bestFit="1" customWidth="1"/>
    <col min="17" max="17" width="6.21875" customWidth="1"/>
    <col min="18" max="18" width="12.5546875" customWidth="1"/>
    <col min="19" max="31" width="9.109375" bestFit="1" customWidth="1"/>
    <col min="32" max="40" width="8.77734375" bestFit="1" customWidth="1"/>
    <col min="41" max="46" width="9" bestFit="1" customWidth="1"/>
    <col min="71" max="71" width="7.88671875" bestFit="1" customWidth="1"/>
    <col min="81" max="81" width="8" bestFit="1" customWidth="1"/>
    <col min="82" max="90" width="9" bestFit="1" customWidth="1"/>
    <col min="91" max="106" width="8.77734375" bestFit="1" customWidth="1"/>
    <col min="107" max="110" width="8.33203125" bestFit="1" customWidth="1"/>
    <col min="111" max="111" width="7.33203125" bestFit="1" customWidth="1"/>
    <col min="112" max="116" width="8.33203125" bestFit="1" customWidth="1"/>
    <col min="117" max="120" width="9.109375" bestFit="1" customWidth="1"/>
    <col min="121" max="121" width="8.109375" bestFit="1" customWidth="1"/>
    <col min="122" max="126" width="9.109375" bestFit="1" customWidth="1"/>
    <col min="127" max="127" width="8.109375" bestFit="1" customWidth="1"/>
    <col min="128" max="133" width="9.109375" bestFit="1" customWidth="1"/>
    <col min="134" max="135" width="9" bestFit="1" customWidth="1"/>
    <col min="136" max="137" width="8.77734375" bestFit="1" customWidth="1"/>
    <col min="138" max="138" width="7.77734375" bestFit="1" customWidth="1"/>
    <col min="139" max="139" width="8.77734375" bestFit="1" customWidth="1"/>
    <col min="140" max="140" width="7.77734375" bestFit="1" customWidth="1"/>
    <col min="141" max="146" width="8.77734375" bestFit="1" customWidth="1"/>
    <col min="147" max="147" width="8.33203125" bestFit="1" customWidth="1"/>
    <col min="148" max="149" width="9.109375" bestFit="1" customWidth="1"/>
    <col min="150" max="150" width="9" bestFit="1" customWidth="1"/>
    <col min="151" max="151" width="7.77734375" bestFit="1" customWidth="1"/>
    <col min="152" max="155" width="8.77734375" bestFit="1" customWidth="1"/>
    <col min="168" max="173" width="8.44140625" bestFit="1" customWidth="1"/>
    <col min="174" max="174" width="7.44140625" bestFit="1" customWidth="1"/>
    <col min="175" max="178" width="9.21875" bestFit="1" customWidth="1"/>
    <col min="179" max="183" width="8.77734375" bestFit="1" customWidth="1"/>
    <col min="186" max="196" width="8.5546875" bestFit="1" customWidth="1"/>
    <col min="197" max="202" width="9.44140625" bestFit="1" customWidth="1"/>
    <col min="203" max="203" width="8.44140625" bestFit="1" customWidth="1"/>
    <col min="204" max="206" width="9.44140625" bestFit="1" customWidth="1"/>
    <col min="207" max="207" width="8.44140625" bestFit="1" customWidth="1"/>
    <col min="208" max="209" width="9.44140625" bestFit="1" customWidth="1"/>
    <col min="210" max="210" width="8.44140625" bestFit="1" customWidth="1"/>
    <col min="211" max="211" width="9.44140625" bestFit="1" customWidth="1"/>
    <col min="212" max="212" width="8.44140625" bestFit="1" customWidth="1"/>
    <col min="213" max="216" width="9.44140625" bestFit="1" customWidth="1"/>
    <col min="217" max="221" width="9" bestFit="1" customWidth="1"/>
    <col min="222" max="231" width="8.77734375" bestFit="1" customWidth="1"/>
    <col min="232" max="232" width="7.77734375" bestFit="1" customWidth="1"/>
    <col min="233" max="237" width="8.77734375" bestFit="1" customWidth="1"/>
    <col min="238" max="238" width="7.77734375" bestFit="1" customWidth="1"/>
    <col min="239" max="250" width="8.77734375" bestFit="1" customWidth="1"/>
    <col min="251" max="251" width="7.77734375" bestFit="1" customWidth="1"/>
    <col min="252" max="262" width="8.6640625" bestFit="1" customWidth="1"/>
    <col min="267" max="267" width="7.88671875" bestFit="1" customWidth="1"/>
    <col min="268" max="269" width="8.6640625" bestFit="1" customWidth="1"/>
    <col min="270" max="278" width="8.77734375" bestFit="1" customWidth="1"/>
    <col min="279" max="279" width="7.77734375" bestFit="1" customWidth="1"/>
    <col min="280" max="287" width="8.77734375" bestFit="1" customWidth="1"/>
    <col min="288" max="296" width="8.5546875" bestFit="1" customWidth="1"/>
    <col min="297" max="300" width="8.109375" bestFit="1" customWidth="1"/>
    <col min="301" max="302" width="7.109375" bestFit="1" customWidth="1"/>
    <col min="303" max="304" width="8.109375" bestFit="1" customWidth="1"/>
    <col min="315" max="316" width="9.109375" bestFit="1" customWidth="1"/>
    <col min="317" max="322" width="9.21875" bestFit="1" customWidth="1"/>
    <col min="323" max="323" width="8.21875" bestFit="1" customWidth="1"/>
    <col min="324" max="326" width="9.21875" bestFit="1" customWidth="1"/>
    <col min="327" max="328" width="8.21875" bestFit="1" customWidth="1"/>
    <col min="329" max="330" width="9.21875" bestFit="1" customWidth="1"/>
    <col min="331" max="331" width="8.21875" bestFit="1" customWidth="1"/>
    <col min="332" max="340" width="9.21875" bestFit="1" customWidth="1"/>
    <col min="341" max="341" width="8.21875" bestFit="1" customWidth="1"/>
    <col min="342" max="342" width="9.21875" bestFit="1" customWidth="1"/>
    <col min="343" max="344" width="8.21875" bestFit="1" customWidth="1"/>
    <col min="345" max="345" width="9.21875" bestFit="1" customWidth="1"/>
    <col min="346" max="356" width="9.109375" bestFit="1" customWidth="1"/>
    <col min="357" max="357" width="7.109375" bestFit="1" customWidth="1"/>
    <col min="358" max="371" width="9.109375" bestFit="1" customWidth="1"/>
    <col min="372" max="372" width="8.109375" bestFit="1" customWidth="1"/>
    <col min="373" max="373" width="9.109375" bestFit="1" customWidth="1"/>
    <col min="374" max="374" width="8.109375" bestFit="1" customWidth="1"/>
    <col min="375" max="377" width="9.109375" bestFit="1" customWidth="1"/>
    <col min="378" max="378" width="8.109375" bestFit="1" customWidth="1"/>
    <col min="379" max="379" width="9.109375" bestFit="1" customWidth="1"/>
    <col min="380" max="381" width="8.109375" bestFit="1" customWidth="1"/>
    <col min="382" max="382" width="9.109375" bestFit="1" customWidth="1"/>
    <col min="383" max="384" width="8.44140625" bestFit="1" customWidth="1"/>
    <col min="385" max="389" width="9.21875" bestFit="1" customWidth="1"/>
    <col min="390" max="390" width="8.33203125" bestFit="1" customWidth="1"/>
    <col min="391" max="391" width="8.21875" bestFit="1" customWidth="1"/>
    <col min="392" max="392" width="7.21875" bestFit="1" customWidth="1"/>
    <col min="393" max="399" width="8.33203125" bestFit="1" customWidth="1"/>
    <col min="400" max="401" width="8.44140625" bestFit="1" customWidth="1"/>
    <col min="402" max="405" width="8.33203125" bestFit="1" customWidth="1"/>
    <col min="406" max="406" width="8.109375" bestFit="1" customWidth="1"/>
    <col min="407" max="407" width="7.109375" bestFit="1" customWidth="1"/>
    <col min="408" max="415" width="8.109375" bestFit="1" customWidth="1"/>
    <col min="416" max="416" width="8.5546875" bestFit="1" customWidth="1"/>
    <col min="417" max="418" width="8.33203125" bestFit="1" customWidth="1"/>
    <col min="419" max="424" width="8.21875" bestFit="1" customWidth="1"/>
    <col min="425" max="425" width="7.21875" bestFit="1" customWidth="1"/>
    <col min="426" max="428" width="8.5546875" bestFit="1" customWidth="1"/>
    <col min="429" max="429" width="8.6640625" bestFit="1" customWidth="1"/>
    <col min="430" max="431" width="9" bestFit="1" customWidth="1"/>
    <col min="432" max="439" width="8.77734375" bestFit="1" customWidth="1"/>
    <col min="440" max="440" width="8.33203125" bestFit="1" customWidth="1"/>
    <col min="441" max="441" width="9.109375" bestFit="1" customWidth="1"/>
    <col min="442" max="442" width="8.109375" bestFit="1" customWidth="1"/>
    <col min="443" max="447" width="9.109375" bestFit="1" customWidth="1"/>
    <col min="448" max="450" width="8.77734375" bestFit="1" customWidth="1"/>
    <col min="451" max="453" width="8.5546875" bestFit="1" customWidth="1"/>
    <col min="454" max="467" width="9.6640625" bestFit="1" customWidth="1"/>
    <col min="468" max="479" width="9.44140625" bestFit="1" customWidth="1"/>
    <col min="480" max="480" width="8.44140625" bestFit="1" customWidth="1"/>
    <col min="481" max="497" width="9.44140625" bestFit="1" customWidth="1"/>
    <col min="498" max="498" width="8.44140625" bestFit="1" customWidth="1"/>
    <col min="499" max="499" width="9.44140625" bestFit="1" customWidth="1"/>
    <col min="500" max="500" width="7.44140625" bestFit="1" customWidth="1"/>
    <col min="501" max="509" width="9.44140625" bestFit="1" customWidth="1"/>
    <col min="510" max="510" width="8.44140625" bestFit="1" customWidth="1"/>
    <col min="511" max="515" width="9.44140625" bestFit="1" customWidth="1"/>
    <col min="516" max="520" width="9" bestFit="1" customWidth="1"/>
    <col min="521" max="545" width="9.77734375" bestFit="1" customWidth="1"/>
    <col min="546" max="546" width="8.77734375" bestFit="1" customWidth="1"/>
    <col min="547" max="555" width="9.77734375" bestFit="1" customWidth="1"/>
    <col min="556" max="556" width="8.77734375" bestFit="1" customWidth="1"/>
    <col min="557" max="557" width="9.77734375" bestFit="1" customWidth="1"/>
    <col min="558" max="558" width="8.77734375" bestFit="1" customWidth="1"/>
    <col min="559" max="569" width="9.77734375" bestFit="1" customWidth="1"/>
    <col min="570" max="570" width="7.77734375" bestFit="1" customWidth="1"/>
    <col min="571" max="571" width="9.77734375" bestFit="1" customWidth="1"/>
    <col min="572" max="572" width="8.77734375" bestFit="1" customWidth="1"/>
    <col min="573" max="574" width="9.77734375" bestFit="1" customWidth="1"/>
    <col min="575" max="575" width="8.77734375" bestFit="1" customWidth="1"/>
    <col min="576" max="581" width="9.77734375" bestFit="1" customWidth="1"/>
    <col min="582" max="582" width="8.77734375" bestFit="1" customWidth="1"/>
    <col min="583" max="584" width="9.77734375" bestFit="1" customWidth="1"/>
    <col min="585" max="587" width="9.21875" bestFit="1" customWidth="1"/>
    <col min="588" max="588" width="9" bestFit="1" customWidth="1"/>
    <col min="589" max="589" width="8" bestFit="1" customWidth="1"/>
    <col min="590" max="599" width="9" bestFit="1" customWidth="1"/>
    <col min="600" max="608" width="8.5546875" bestFit="1" customWidth="1"/>
    <col min="609" max="609" width="7.5546875" bestFit="1" customWidth="1"/>
    <col min="610" max="614" width="8.5546875" bestFit="1" customWidth="1"/>
    <col min="615" max="630" width="9.33203125" bestFit="1" customWidth="1"/>
    <col min="631" max="631" width="8.33203125" bestFit="1" customWidth="1"/>
    <col min="632" max="632" width="9.109375" bestFit="1" customWidth="1"/>
    <col min="634" max="639" width="9.33203125" bestFit="1" customWidth="1"/>
    <col min="640" max="640" width="9.109375" bestFit="1" customWidth="1"/>
    <col min="641" max="645" width="9" bestFit="1" customWidth="1"/>
    <col min="646" max="651" width="9.77734375" bestFit="1" customWidth="1"/>
    <col min="652" max="652" width="9.33203125" bestFit="1" customWidth="1"/>
    <col min="653" max="653" width="9.21875" bestFit="1" customWidth="1"/>
    <col min="654" max="676" width="9" bestFit="1" customWidth="1"/>
    <col min="677" max="677" width="8" bestFit="1" customWidth="1"/>
    <col min="678" max="678" width="9" bestFit="1" customWidth="1"/>
    <col min="679" max="686" width="8.33203125" bestFit="1" customWidth="1"/>
    <col min="687" max="688" width="9" bestFit="1" customWidth="1"/>
    <col min="689" max="689" width="8" bestFit="1" customWidth="1"/>
    <col min="690" max="690" width="9" bestFit="1" customWidth="1"/>
    <col min="691" max="691" width="8.77734375" bestFit="1" customWidth="1"/>
    <col min="692" max="693" width="7.77734375" bestFit="1" customWidth="1"/>
    <col min="694" max="699" width="8.77734375" bestFit="1" customWidth="1"/>
    <col min="700" max="700" width="8.33203125" bestFit="1" customWidth="1"/>
    <col min="701" max="701" width="8.109375" bestFit="1" customWidth="1"/>
    <col min="702" max="702" width="9.109375" bestFit="1" customWidth="1"/>
    <col min="704" max="704" width="7.88671875" bestFit="1" customWidth="1"/>
    <col min="712" max="712" width="6.6640625" bestFit="1" customWidth="1"/>
    <col min="713" max="713" width="7.6640625" bestFit="1" customWidth="1"/>
    <col min="714" max="721" width="8.6640625" bestFit="1" customWidth="1"/>
    <col min="722" max="722" width="6.6640625" bestFit="1" customWidth="1"/>
    <col min="723" max="723" width="7.6640625" bestFit="1" customWidth="1"/>
    <col min="724" max="732" width="8.6640625" bestFit="1" customWidth="1"/>
    <col min="733" max="733" width="7.6640625" bestFit="1" customWidth="1"/>
    <col min="734" max="742" width="8.6640625" bestFit="1" customWidth="1"/>
    <col min="743" max="743" width="7.6640625" bestFit="1" customWidth="1"/>
    <col min="744" max="775" width="8.6640625" bestFit="1" customWidth="1"/>
    <col min="776" max="776" width="7.6640625" bestFit="1" customWidth="1"/>
    <col min="777" max="777" width="8.6640625" bestFit="1" customWidth="1"/>
    <col min="778" max="781" width="8.21875" bestFit="1" customWidth="1"/>
    <col min="782" max="782" width="7.21875" bestFit="1" customWidth="1"/>
    <col min="783" max="783" width="9" bestFit="1" customWidth="1"/>
    <col min="784" max="785" width="8" bestFit="1" customWidth="1"/>
    <col min="786" max="790" width="9" bestFit="1" customWidth="1"/>
    <col min="791" max="791" width="8" bestFit="1" customWidth="1"/>
    <col min="792" max="797" width="9" bestFit="1" customWidth="1"/>
    <col min="799" max="799" width="6.88671875" bestFit="1" customWidth="1"/>
    <col min="803" max="803" width="6.6640625" bestFit="1" customWidth="1"/>
    <col min="804" max="806" width="8.6640625" bestFit="1" customWidth="1"/>
    <col min="807" max="809" width="8.21875" bestFit="1" customWidth="1"/>
    <col min="810" max="810" width="9" bestFit="1" customWidth="1"/>
    <col min="811" max="811" width="6.88671875" bestFit="1" customWidth="1"/>
    <col min="814" max="814" width="7.88671875" bestFit="1" customWidth="1"/>
    <col min="819" max="819" width="8.6640625" bestFit="1" customWidth="1"/>
    <col min="820" max="820" width="8.21875" bestFit="1" customWidth="1"/>
    <col min="821" max="827" width="9" bestFit="1" customWidth="1"/>
    <col min="828" max="828" width="8" bestFit="1" customWidth="1"/>
    <col min="829" max="829" width="9" bestFit="1" customWidth="1"/>
    <col min="830" max="831" width="8" bestFit="1" customWidth="1"/>
    <col min="832" max="834" width="9" bestFit="1" customWidth="1"/>
    <col min="835" max="836" width="8" bestFit="1" customWidth="1"/>
    <col min="837" max="837" width="9" bestFit="1" customWidth="1"/>
    <col min="838" max="838" width="8" bestFit="1" customWidth="1"/>
    <col min="839" max="843" width="9" bestFit="1" customWidth="1"/>
    <col min="849" max="849" width="9.77734375" bestFit="1" customWidth="1"/>
    <col min="850" max="850" width="8.77734375" bestFit="1" customWidth="1"/>
    <col min="851" max="852" width="9.77734375" bestFit="1" customWidth="1"/>
    <col min="853" max="853" width="9" bestFit="1" customWidth="1"/>
    <col min="854" max="854" width="7.88671875" bestFit="1" customWidth="1"/>
    <col min="857" max="859" width="9.77734375" bestFit="1" customWidth="1"/>
    <col min="860" max="861" width="9.33203125" bestFit="1" customWidth="1"/>
    <col min="863" max="863" width="7.88671875" bestFit="1" customWidth="1"/>
    <col min="865" max="866" width="9.21875" bestFit="1" customWidth="1"/>
    <col min="869" max="869" width="7.88671875" bestFit="1" customWidth="1"/>
    <col min="877" max="877" width="7.88671875" bestFit="1" customWidth="1"/>
    <col min="878" max="880" width="8.6640625" bestFit="1" customWidth="1"/>
    <col min="881" max="881" width="8.21875" bestFit="1" customWidth="1"/>
    <col min="882" max="882" width="8" bestFit="1" customWidth="1"/>
    <col min="883" max="889" width="9" bestFit="1" customWidth="1"/>
    <col min="891" max="891" width="7.88671875" bestFit="1" customWidth="1"/>
    <col min="895" max="895" width="7.88671875" bestFit="1" customWidth="1"/>
    <col min="896" max="896" width="8.6640625" bestFit="1" customWidth="1"/>
    <col min="897" max="898" width="7.6640625" bestFit="1" customWidth="1"/>
    <col min="899" max="910" width="8.6640625" bestFit="1" customWidth="1"/>
    <col min="911" max="911" width="8.21875" bestFit="1" customWidth="1"/>
    <col min="912" max="914" width="9" bestFit="1" customWidth="1"/>
    <col min="915" max="915" width="12.5546875" bestFit="1" customWidth="1"/>
  </cols>
  <sheetData>
    <row r="1" spans="1:18" x14ac:dyDescent="0.3">
      <c r="A1" t="s">
        <v>1858</v>
      </c>
      <c r="N1" t="s">
        <v>1860</v>
      </c>
    </row>
    <row r="2" spans="1:18" x14ac:dyDescent="0.3">
      <c r="N2" s="4" t="s">
        <v>1839</v>
      </c>
      <c r="O2" s="4" t="s">
        <v>1854</v>
      </c>
    </row>
    <row r="3" spans="1:18" x14ac:dyDescent="0.3">
      <c r="A3" s="4" t="s">
        <v>1834</v>
      </c>
      <c r="B3" t="s">
        <v>1859</v>
      </c>
      <c r="C3" t="s">
        <v>1836</v>
      </c>
      <c r="N3" s="4" t="s">
        <v>1834</v>
      </c>
      <c r="O3" t="s">
        <v>1855</v>
      </c>
      <c r="P3" t="s">
        <v>1856</v>
      </c>
      <c r="Q3" t="s">
        <v>1857</v>
      </c>
      <c r="R3" t="s">
        <v>1835</v>
      </c>
    </row>
    <row r="4" spans="1:18" x14ac:dyDescent="0.3">
      <c r="A4" s="5" t="s">
        <v>1855</v>
      </c>
      <c r="B4" s="10">
        <v>19</v>
      </c>
      <c r="C4" s="8">
        <v>394240</v>
      </c>
      <c r="N4" s="5" t="s">
        <v>38</v>
      </c>
      <c r="O4" s="10">
        <v>3</v>
      </c>
      <c r="P4" s="10">
        <v>2</v>
      </c>
      <c r="Q4" s="10">
        <v>1</v>
      </c>
      <c r="R4" s="10">
        <v>6</v>
      </c>
    </row>
    <row r="5" spans="1:18" x14ac:dyDescent="0.3">
      <c r="A5" s="5" t="s">
        <v>1856</v>
      </c>
      <c r="B5" s="10">
        <v>24</v>
      </c>
      <c r="C5" s="8">
        <v>535040</v>
      </c>
      <c r="N5" s="5" t="s">
        <v>42</v>
      </c>
      <c r="O5" s="10">
        <v>4</v>
      </c>
      <c r="P5" s="10">
        <v>1</v>
      </c>
      <c r="Q5" s="10"/>
      <c r="R5" s="10">
        <v>5</v>
      </c>
    </row>
    <row r="6" spans="1:18" x14ac:dyDescent="0.3">
      <c r="A6" s="5" t="s">
        <v>1857</v>
      </c>
      <c r="B6" s="10">
        <v>18</v>
      </c>
      <c r="C6" s="8">
        <v>443520</v>
      </c>
      <c r="N6" s="5" t="s">
        <v>44</v>
      </c>
      <c r="O6" s="10">
        <v>2</v>
      </c>
      <c r="P6" s="10">
        <v>2</v>
      </c>
      <c r="Q6" s="10">
        <v>2</v>
      </c>
      <c r="R6" s="10">
        <v>6</v>
      </c>
    </row>
    <row r="7" spans="1:18" x14ac:dyDescent="0.3">
      <c r="A7" s="5" t="s">
        <v>1835</v>
      </c>
      <c r="B7" s="10">
        <v>61</v>
      </c>
      <c r="C7" s="8">
        <v>1372800</v>
      </c>
      <c r="N7" s="5" t="s">
        <v>8</v>
      </c>
      <c r="O7" s="10">
        <v>2</v>
      </c>
      <c r="P7" s="10">
        <v>2</v>
      </c>
      <c r="Q7" s="10">
        <v>4</v>
      </c>
      <c r="R7" s="10">
        <v>8</v>
      </c>
    </row>
    <row r="8" spans="1:18" x14ac:dyDescent="0.3">
      <c r="N8" s="5" t="s">
        <v>1154</v>
      </c>
      <c r="O8" s="10">
        <v>2</v>
      </c>
      <c r="P8" s="10">
        <v>2</v>
      </c>
      <c r="Q8" s="10">
        <v>3</v>
      </c>
      <c r="R8" s="10">
        <v>7</v>
      </c>
    </row>
    <row r="9" spans="1:18" x14ac:dyDescent="0.3">
      <c r="N9" s="5" t="s">
        <v>12</v>
      </c>
      <c r="O9" s="10">
        <v>2</v>
      </c>
      <c r="P9" s="10">
        <v>3</v>
      </c>
      <c r="Q9" s="10">
        <v>2</v>
      </c>
      <c r="R9" s="10">
        <v>7</v>
      </c>
    </row>
    <row r="10" spans="1:18" x14ac:dyDescent="0.3">
      <c r="N10" s="5" t="s">
        <v>31</v>
      </c>
      <c r="O10" s="10">
        <v>3</v>
      </c>
      <c r="P10" s="10">
        <v>4</v>
      </c>
      <c r="Q10" s="10">
        <v>2</v>
      </c>
      <c r="R10" s="10">
        <v>9</v>
      </c>
    </row>
    <row r="11" spans="1:18" x14ac:dyDescent="0.3">
      <c r="N11" s="5" t="s">
        <v>22</v>
      </c>
      <c r="O11" s="10">
        <v>1</v>
      </c>
      <c r="P11" s="10">
        <v>2</v>
      </c>
      <c r="Q11" s="10">
        <v>1</v>
      </c>
      <c r="R11" s="10">
        <v>4</v>
      </c>
    </row>
    <row r="12" spans="1:18" x14ac:dyDescent="0.3">
      <c r="N12" s="5" t="s">
        <v>17</v>
      </c>
      <c r="O12" s="10"/>
      <c r="P12" s="10">
        <v>6</v>
      </c>
      <c r="Q12" s="10">
        <v>3</v>
      </c>
      <c r="R12" s="10">
        <v>9</v>
      </c>
    </row>
    <row r="13" spans="1:18" x14ac:dyDescent="0.3">
      <c r="N13" s="5" t="s">
        <v>1835</v>
      </c>
      <c r="O13" s="10">
        <v>19</v>
      </c>
      <c r="P13" s="10">
        <v>24</v>
      </c>
      <c r="Q13" s="10">
        <v>18</v>
      </c>
      <c r="R13" s="10">
        <v>61</v>
      </c>
    </row>
    <row r="15" spans="1:18" x14ac:dyDescent="0.3">
      <c r="N15" s="5" t="s">
        <v>1867</v>
      </c>
    </row>
    <row r="22" spans="11:11" x14ac:dyDescent="0.3">
      <c r="K22" s="5"/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53A2-363C-434B-A63B-077EFB475386}">
  <sheetPr>
    <tabColor theme="4" tint="0.59999389629810485"/>
  </sheetPr>
  <dimension ref="A3:N17"/>
  <sheetViews>
    <sheetView showGridLines="0" tabSelected="1" workbookViewId="0">
      <selection activeCell="P14" sqref="P14"/>
    </sheetView>
  </sheetViews>
  <sheetFormatPr defaultRowHeight="14.4" x14ac:dyDescent="0.3"/>
  <cols>
    <col min="1" max="1" width="20.6640625" bestFit="1" customWidth="1"/>
    <col min="2" max="2" width="16.109375" bestFit="1" customWidth="1"/>
    <col min="3" max="13" width="10.109375" bestFit="1" customWidth="1"/>
    <col min="14" max="14" width="12.5546875" bestFit="1" customWidth="1"/>
    <col min="15" max="15" width="5.5546875" bestFit="1" customWidth="1"/>
    <col min="16" max="16" width="12.5546875" bestFit="1" customWidth="1"/>
  </cols>
  <sheetData>
    <row r="3" spans="1:14" x14ac:dyDescent="0.3">
      <c r="A3" s="4" t="s">
        <v>1862</v>
      </c>
      <c r="B3" s="4" t="s">
        <v>1854</v>
      </c>
    </row>
    <row r="4" spans="1:14" x14ac:dyDescent="0.3">
      <c r="A4" s="4" t="s">
        <v>1834</v>
      </c>
      <c r="B4" s="3" t="s">
        <v>1841</v>
      </c>
      <c r="C4" s="3" t="s">
        <v>1842</v>
      </c>
      <c r="D4" s="3" t="s">
        <v>1843</v>
      </c>
      <c r="E4" s="3" t="s">
        <v>1844</v>
      </c>
      <c r="F4" s="3" t="s">
        <v>1845</v>
      </c>
      <c r="G4" s="3" t="s">
        <v>1846</v>
      </c>
      <c r="H4" s="3" t="s">
        <v>1847</v>
      </c>
      <c r="I4" s="3" t="s">
        <v>1848</v>
      </c>
      <c r="J4" s="3" t="s">
        <v>1849</v>
      </c>
      <c r="K4" s="3" t="s">
        <v>1850</v>
      </c>
      <c r="L4" s="3" t="s">
        <v>1851</v>
      </c>
      <c r="M4" s="3" t="s">
        <v>1852</v>
      </c>
      <c r="N4" s="3" t="s">
        <v>1835</v>
      </c>
    </row>
    <row r="5" spans="1:14" x14ac:dyDescent="0.3">
      <c r="A5" s="5" t="s">
        <v>38</v>
      </c>
      <c r="B5" s="8"/>
      <c r="C5" s="8">
        <v>17600</v>
      </c>
      <c r="D5" s="8">
        <v>19360</v>
      </c>
      <c r="E5" s="8">
        <v>10560</v>
      </c>
      <c r="F5" s="8">
        <v>24640</v>
      </c>
      <c r="G5" s="8"/>
      <c r="H5" s="8"/>
      <c r="I5" s="8"/>
      <c r="J5" s="8">
        <v>17600</v>
      </c>
      <c r="K5" s="8"/>
      <c r="L5" s="8"/>
      <c r="M5" s="8"/>
      <c r="N5" s="8">
        <v>18186.666666666668</v>
      </c>
    </row>
    <row r="6" spans="1:14" x14ac:dyDescent="0.3">
      <c r="A6" s="5" t="s">
        <v>42</v>
      </c>
      <c r="B6" s="8">
        <v>35200</v>
      </c>
      <c r="C6" s="8"/>
      <c r="D6" s="8"/>
      <c r="E6" s="8"/>
      <c r="F6" s="8"/>
      <c r="G6" s="8">
        <v>10560</v>
      </c>
      <c r="H6" s="8">
        <v>17600</v>
      </c>
      <c r="I6" s="8">
        <v>29920</v>
      </c>
      <c r="J6" s="8"/>
      <c r="K6" s="8"/>
      <c r="L6" s="8"/>
      <c r="M6" s="8"/>
      <c r="N6" s="8">
        <v>24640</v>
      </c>
    </row>
    <row r="7" spans="1:14" x14ac:dyDescent="0.3">
      <c r="A7" s="5" t="s">
        <v>44</v>
      </c>
      <c r="B7" s="8">
        <v>12320</v>
      </c>
      <c r="C7" s="8"/>
      <c r="D7" s="8"/>
      <c r="E7" s="8">
        <v>17600</v>
      </c>
      <c r="F7" s="8">
        <v>35200</v>
      </c>
      <c r="G7" s="8"/>
      <c r="H7" s="8">
        <v>10560</v>
      </c>
      <c r="I7" s="8"/>
      <c r="J7" s="8"/>
      <c r="K7" s="8"/>
      <c r="L7" s="8"/>
      <c r="M7" s="8">
        <v>21120</v>
      </c>
      <c r="N7" s="8">
        <v>18186.666666666668</v>
      </c>
    </row>
    <row r="8" spans="1:14" x14ac:dyDescent="0.3">
      <c r="A8" s="5" t="s">
        <v>8</v>
      </c>
      <c r="B8" s="8"/>
      <c r="C8" s="8"/>
      <c r="D8" s="8">
        <v>14080</v>
      </c>
      <c r="E8" s="8">
        <v>17600</v>
      </c>
      <c r="F8" s="8"/>
      <c r="G8" s="8">
        <v>24640</v>
      </c>
      <c r="H8" s="8">
        <v>24640</v>
      </c>
      <c r="I8" s="8">
        <v>17600</v>
      </c>
      <c r="J8" s="8"/>
      <c r="K8" s="8">
        <v>31680</v>
      </c>
      <c r="L8" s="8">
        <v>21120</v>
      </c>
      <c r="M8" s="8">
        <v>10560</v>
      </c>
      <c r="N8" s="8">
        <v>20240</v>
      </c>
    </row>
    <row r="9" spans="1:14" x14ac:dyDescent="0.3">
      <c r="A9" s="5" t="s">
        <v>1154</v>
      </c>
      <c r="B9" s="8"/>
      <c r="C9" s="8">
        <v>17600</v>
      </c>
      <c r="D9" s="8"/>
      <c r="E9" s="8"/>
      <c r="F9" s="8"/>
      <c r="G9" s="8">
        <v>21120</v>
      </c>
      <c r="H9" s="8"/>
      <c r="I9" s="8"/>
      <c r="J9" s="8">
        <v>35200</v>
      </c>
      <c r="K9" s="8"/>
      <c r="L9" s="8">
        <v>14080</v>
      </c>
      <c r="M9" s="8">
        <v>21120</v>
      </c>
      <c r="N9" s="8">
        <v>21622.857142857141</v>
      </c>
    </row>
    <row r="10" spans="1:14" x14ac:dyDescent="0.3">
      <c r="A10" s="5" t="s">
        <v>12</v>
      </c>
      <c r="B10" s="8"/>
      <c r="C10" s="8">
        <v>28160</v>
      </c>
      <c r="D10" s="8">
        <v>14080</v>
      </c>
      <c r="E10" s="8"/>
      <c r="F10" s="8">
        <v>23466.666666666668</v>
      </c>
      <c r="G10" s="8">
        <v>21120</v>
      </c>
      <c r="H10" s="8"/>
      <c r="I10" s="8"/>
      <c r="J10" s="8">
        <v>31680</v>
      </c>
      <c r="K10" s="8"/>
      <c r="L10" s="8"/>
      <c r="M10" s="8"/>
      <c r="N10" s="8">
        <v>23634.285714285714</v>
      </c>
    </row>
    <row r="11" spans="1:14" x14ac:dyDescent="0.3">
      <c r="A11" s="5" t="s">
        <v>31</v>
      </c>
      <c r="B11" s="8">
        <v>24640</v>
      </c>
      <c r="C11" s="8">
        <v>24640</v>
      </c>
      <c r="D11" s="8">
        <v>29920</v>
      </c>
      <c r="E11" s="8"/>
      <c r="F11" s="8"/>
      <c r="G11" s="8">
        <v>22880</v>
      </c>
      <c r="H11" s="8">
        <v>24640</v>
      </c>
      <c r="I11" s="8"/>
      <c r="J11" s="8"/>
      <c r="K11" s="8">
        <v>35200</v>
      </c>
      <c r="L11" s="8"/>
      <c r="M11" s="8"/>
      <c r="N11" s="8">
        <v>26595.555555555555</v>
      </c>
    </row>
    <row r="12" spans="1:14" x14ac:dyDescent="0.3">
      <c r="A12" s="5" t="s">
        <v>22</v>
      </c>
      <c r="B12" s="8"/>
      <c r="C12" s="8"/>
      <c r="D12" s="8"/>
      <c r="E12" s="8"/>
      <c r="F12" s="8">
        <v>28160</v>
      </c>
      <c r="G12" s="8">
        <v>28160</v>
      </c>
      <c r="H12" s="8"/>
      <c r="I12" s="8"/>
      <c r="J12" s="8"/>
      <c r="K12" s="8">
        <v>31680</v>
      </c>
      <c r="L12" s="8">
        <v>31680</v>
      </c>
      <c r="M12" s="8"/>
      <c r="N12" s="8">
        <v>29920</v>
      </c>
    </row>
    <row r="13" spans="1:14" x14ac:dyDescent="0.3">
      <c r="A13" s="5" t="s">
        <v>17</v>
      </c>
      <c r="B13" s="8">
        <v>17600</v>
      </c>
      <c r="C13" s="8"/>
      <c r="D13" s="8">
        <v>17600</v>
      </c>
      <c r="E13" s="8">
        <v>26400</v>
      </c>
      <c r="F13" s="8">
        <v>17600</v>
      </c>
      <c r="G13" s="8">
        <v>24640</v>
      </c>
      <c r="H13" s="8"/>
      <c r="I13" s="8">
        <v>21120</v>
      </c>
      <c r="J13" s="8"/>
      <c r="K13" s="8"/>
      <c r="L13" s="8">
        <v>24640</v>
      </c>
      <c r="M13" s="8"/>
      <c r="N13" s="8">
        <v>21511.111111111109</v>
      </c>
    </row>
    <row r="14" spans="1:14" x14ac:dyDescent="0.3">
      <c r="A14" s="5" t="s">
        <v>1835</v>
      </c>
      <c r="B14" s="8">
        <v>21120</v>
      </c>
      <c r="C14" s="8">
        <v>22000</v>
      </c>
      <c r="D14" s="8">
        <v>20617.142857142859</v>
      </c>
      <c r="E14" s="8">
        <v>19712</v>
      </c>
      <c r="F14" s="8">
        <v>24200</v>
      </c>
      <c r="G14" s="8">
        <v>21902.222222222223</v>
      </c>
      <c r="H14" s="8">
        <v>19360</v>
      </c>
      <c r="I14" s="8">
        <v>24640</v>
      </c>
      <c r="J14" s="8">
        <v>28160</v>
      </c>
      <c r="K14" s="8">
        <v>32853.333333333336</v>
      </c>
      <c r="L14" s="8">
        <v>22880</v>
      </c>
      <c r="M14" s="8">
        <v>18480</v>
      </c>
      <c r="N14" s="8">
        <v>22504.918032786885</v>
      </c>
    </row>
    <row r="16" spans="1:14" x14ac:dyDescent="0.3">
      <c r="A16" s="5" t="s">
        <v>1861</v>
      </c>
    </row>
    <row r="17" spans="1:1" x14ac:dyDescent="0.3">
      <c r="A17" s="5" t="s">
        <v>1863</v>
      </c>
    </row>
  </sheetData>
  <conditionalFormatting pivot="1" sqref="B5:M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7">
    <cfRule type="colorScale" priority="3">
      <colorScale>
        <cfvo type="min"/>
        <cfvo type="max"/>
        <color rgb="FF63BE7B"/>
        <color rgb="FFFCFCFF"/>
      </colorScale>
    </cfRule>
  </conditionalFormatting>
  <conditionalFormatting sqref="A5:A14">
    <cfRule type="colorScale" priority="2">
      <colorScale>
        <cfvo type="min"/>
        <cfvo type="max"/>
        <color rgb="FFFCFCFF"/>
        <color rgb="FF63BE7B"/>
      </colorScale>
    </cfRule>
  </conditionalFormatting>
  <conditionalFormatting sqref="A5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7492-2D25-4055-9F58-21253D67E7C1}">
  <sheetPr>
    <tabColor theme="4" tint="0.59999389629810485"/>
  </sheetPr>
  <dimension ref="A3:E4"/>
  <sheetViews>
    <sheetView workbookViewId="0">
      <selection activeCell="H23" sqref="H23"/>
    </sheetView>
  </sheetViews>
  <sheetFormatPr defaultRowHeight="14.4" x14ac:dyDescent="0.3"/>
  <cols>
    <col min="1" max="1" width="19.21875" bestFit="1" customWidth="1"/>
    <col min="3" max="3" width="15.77734375" bestFit="1" customWidth="1"/>
    <col min="5" max="5" width="11.77734375" bestFit="1" customWidth="1"/>
  </cols>
  <sheetData>
    <row r="3" spans="1:5" x14ac:dyDescent="0.3">
      <c r="A3" t="s">
        <v>1864</v>
      </c>
      <c r="C3" t="s">
        <v>1865</v>
      </c>
      <c r="E3" t="s">
        <v>1866</v>
      </c>
    </row>
    <row r="4" spans="1:5" x14ac:dyDescent="0.3">
      <c r="A4" s="9">
        <v>1372800</v>
      </c>
      <c r="C4" s="10">
        <v>61</v>
      </c>
      <c r="E4" s="10">
        <v>390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DASHBOARD</vt:lpstr>
      <vt:lpstr>Siparişler (1)</vt:lpstr>
      <vt:lpstr>pvt-durum</vt:lpstr>
      <vt:lpstr>pvt-müşteri</vt:lpstr>
      <vt:lpstr>pvt-ürün</vt:lpstr>
      <vt:lpstr>pvt-kargo</vt:lpstr>
      <vt:lpstr>pvt-şehir</vt:lpstr>
      <vt:lpstr>Pvt_TekBakış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Buse Gülger</dc:creator>
  <cp:lastModifiedBy>buse gülger</cp:lastModifiedBy>
  <dcterms:created xsi:type="dcterms:W3CDTF">2022-10-19T14:18:49Z</dcterms:created>
  <dcterms:modified xsi:type="dcterms:W3CDTF">2022-11-06T19:09:00Z</dcterms:modified>
</cp:coreProperties>
</file>