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usenur Durak\Desktop\"/>
    </mc:Choice>
  </mc:AlternateContent>
  <xr:revisionPtr revIDLastSave="0" documentId="8_{459DBC1F-34CE-4D38-83EE-7ABF45497A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di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F11" i="1"/>
  <c r="F12" i="1"/>
  <c r="H12" i="1" s="1"/>
  <c r="F13" i="1"/>
  <c r="H13" i="1" s="1"/>
  <c r="F10" i="1"/>
  <c r="H10" i="1" s="1"/>
  <c r="B5" i="1" l="1"/>
  <c r="B4" i="1"/>
  <c r="B7" i="1"/>
  <c r="H11" i="1"/>
  <c r="B6" i="1" l="1"/>
</calcChain>
</file>

<file path=xl/sharedStrings.xml><?xml version="1.0" encoding="utf-8"?>
<sst xmlns="http://schemas.openxmlformats.org/spreadsheetml/2006/main" count="18" uniqueCount="18">
  <si>
    <t>Quarter 1</t>
  </si>
  <si>
    <t>Quarter 2</t>
  </si>
  <si>
    <t>Quarter 3</t>
  </si>
  <si>
    <t>Quarter 4</t>
  </si>
  <si>
    <t>Legal Fees</t>
  </si>
  <si>
    <t>Facilities Rental</t>
  </si>
  <si>
    <t>Utilities</t>
  </si>
  <si>
    <t>Office Supplies</t>
  </si>
  <si>
    <t>Average</t>
  </si>
  <si>
    <t>Median</t>
  </si>
  <si>
    <t>Min</t>
  </si>
  <si>
    <t>Max</t>
  </si>
  <si>
    <t>Trend</t>
  </si>
  <si>
    <t>Expenditures Total</t>
  </si>
  <si>
    <t xml:space="preserve">Pro Fit Marietta </t>
  </si>
  <si>
    <t xml:space="preserve">Yearly office administrative expenditures </t>
  </si>
  <si>
    <t>High Expenditures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</si>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</sst>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3" fillId="0" borderId="1" xfId="3" applyAlignment="1">
      <alignment horizontal="center"/>
    </xf>
    <xf numFmtId="0" fontId="4" fillId="0" borderId="0" xfId="4"/>
    <xf numFmtId="2" fontId="0" fillId="0" borderId="0" xfId="1" applyNumberFormat="1" applyFont="1"/>
    <xf numFmtId="2" fontId="0" fillId="0" borderId="0" xfId="0" applyNumberFormat="1"/>
    <xf numFmtId="2" fontId="5" fillId="0" borderId="2" xfId="5" applyNumberFormat="1"/>
    <xf numFmtId="44" fontId="0" fillId="0" borderId="0" xfId="0" applyNumberFormat="1"/>
  </cellXfs>
  <cellStyles count="6">
    <cellStyle name="Currency" xfId="1" builtinId="4"/>
    <cellStyle name="Heading 1" xfId="3" builtinId="16"/>
    <cellStyle name="Heading 4" xfId="4" builtinId="19"/>
    <cellStyle name="Normal" xfId="0" builtinId="0"/>
    <cellStyle name="Title" xfId="2" builtinId="15"/>
    <cellStyle name="Total" xfId="5" builtinId="25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Expenditures</a:t>
            </a:r>
          </a:p>
        </c:rich>
      </c:tx>
      <c:layout>
        <c:manualLayout>
          <c:xMode val="edge"/>
          <c:yMode val="edge"/>
          <c:x val="0.2530137795275590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Expenditures!$A$10:$A$13</c:f>
              <c:strCache>
                <c:ptCount val="4"/>
                <c:pt idx="0">
                  <c:v>Legal Fees</c:v>
                </c:pt>
                <c:pt idx="1">
                  <c:v>Facilities Rental</c:v>
                </c:pt>
                <c:pt idx="2">
                  <c:v>Utilities</c:v>
                </c:pt>
                <c:pt idx="3">
                  <c:v>Office Supplies</c:v>
                </c:pt>
              </c:strCache>
            </c:strRef>
          </c:cat>
          <c:val>
            <c:numRef>
              <c:f>Expenditures!$F$10:$F$13</c:f>
              <c:numCache>
                <c:formatCode>0.00</c:formatCode>
                <c:ptCount val="4"/>
                <c:pt idx="0">
                  <c:v>79924</c:v>
                </c:pt>
                <c:pt idx="1">
                  <c:v>195401</c:v>
                </c:pt>
                <c:pt idx="2">
                  <c:v>118741</c:v>
                </c:pt>
                <c:pt idx="3">
                  <c:v>118899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89F-A47C-C953645787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47210832"/>
        <c:axId val="1561647760"/>
      </c:barChart>
      <c:catAx>
        <c:axId val="134721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47760"/>
        <c:crosses val="autoZero"/>
        <c:auto val="1"/>
        <c:lblAlgn val="ctr"/>
        <c:lblOffset val="100"/>
        <c:noMultiLvlLbl val="0"/>
      </c:catAx>
      <c:valAx>
        <c:axId val="1561647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7620</xdr:rowOff>
    </xdr:from>
    <xdr:to>
      <xdr:col>5</xdr:col>
      <xdr:colOff>518160</xdr:colOff>
      <xdr:row>31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3F0EE-D25B-80FA-AD06-A04E14EA4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D63248-2C07-4A48-B5A6-616785052B88}" name="Table4" displayName="Table4" ref="A9:F14" totalsRowShown="0">
  <autoFilter ref="A9:F14" xr:uid="{B8D63248-2C07-4A48-B5A6-616785052B88}"/>
  <tableColumns count="6">
    <tableColumn id="1" xr3:uid="{B0C80022-1F2E-4144-B557-13EB9FCD82F0}" name="EXPENSE"/>
    <tableColumn id="2" xr3:uid="{E1090B00-0205-437A-A13A-B9E56061E324}" name="Quarter 1" dataDxfId="4"/>
    <tableColumn id="3" xr3:uid="{F808A71F-5F9F-46C1-8937-243DB44FB7F5}" name="Quarter 2" dataDxfId="3"/>
    <tableColumn id="4" xr3:uid="{EB28FFB7-D8FA-480D-96B2-400E27AD8641}" name="Quarter 3" dataDxfId="2"/>
    <tableColumn id="5" xr3:uid="{3D193FDE-4718-4F60-8702-C59845314863}" name="Quarter 4" dataDxfId="1"/>
    <tableColumn id="6" xr3:uid="{1E910314-74D4-4FC0-9834-25C58CB865E3}" name="Expenditures Tot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A6" zoomScaleNormal="100" workbookViewId="0">
      <selection activeCell="Q17" sqref="Q17"/>
    </sheetView>
  </sheetViews>
  <sheetFormatPr defaultRowHeight="14.4" x14ac:dyDescent="0.3"/>
  <cols>
    <col min="1" max="1" width="14.88671875" customWidth="1"/>
    <col min="2" max="5" width="11.109375" customWidth="1"/>
    <col min="6" max="6" width="18.44140625" customWidth="1"/>
    <col min="7" max="7" width="12.21875" customWidth="1"/>
    <col min="8" max="8" width="17.33203125" customWidth="1"/>
  </cols>
  <sheetData>
    <row r="1" spans="1:8" ht="23.4" x14ac:dyDescent="0.45">
      <c r="A1" s="3" t="s">
        <v>14</v>
      </c>
      <c r="B1" s="3"/>
      <c r="C1" s="3"/>
      <c r="D1" s="3"/>
      <c r="E1" s="3"/>
      <c r="F1" s="3"/>
      <c r="G1" s="3"/>
    </row>
    <row r="2" spans="1:8" ht="20.399999999999999" thickBot="1" x14ac:dyDescent="0.45">
      <c r="A2" s="4" t="s">
        <v>15</v>
      </c>
      <c r="B2" s="4"/>
      <c r="C2" s="4"/>
      <c r="D2" s="4"/>
      <c r="E2" s="4"/>
      <c r="F2" s="4"/>
      <c r="G2" s="4"/>
    </row>
    <row r="3" spans="1:8" ht="15" thickTop="1" x14ac:dyDescent="0.3"/>
    <row r="4" spans="1:8" x14ac:dyDescent="0.3">
      <c r="A4" s="5" t="s">
        <v>8</v>
      </c>
      <c r="B4" s="7">
        <f>AVERAGE(F10:F13)</f>
        <v>128241.25</v>
      </c>
    </row>
    <row r="5" spans="1:8" x14ac:dyDescent="0.3">
      <c r="A5" s="5" t="s">
        <v>9</v>
      </c>
      <c r="B5" s="7">
        <f>MEDIAN(F10,F11,F12,F13)</f>
        <v>118820</v>
      </c>
    </row>
    <row r="6" spans="1:8" x14ac:dyDescent="0.3">
      <c r="A6" s="5" t="s">
        <v>10</v>
      </c>
      <c r="B6" s="7">
        <f>MIN(B4:B5)</f>
        <v>118820</v>
      </c>
    </row>
    <row r="7" spans="1:8" x14ac:dyDescent="0.3">
      <c r="A7" s="5" t="s">
        <v>11</v>
      </c>
      <c r="B7" s="7">
        <f>MAX(F10:F13)</f>
        <v>195401</v>
      </c>
    </row>
    <row r="8" spans="1:8" x14ac:dyDescent="0.3">
      <c r="B8" s="9"/>
    </row>
    <row r="9" spans="1:8" ht="28.8" x14ac:dyDescent="0.3">
      <c r="A9" s="5" t="s">
        <v>17</v>
      </c>
      <c r="B9" t="s">
        <v>0</v>
      </c>
      <c r="C9" t="s">
        <v>1</v>
      </c>
      <c r="D9" t="s">
        <v>2</v>
      </c>
      <c r="E9" t="s">
        <v>3</v>
      </c>
      <c r="F9" s="1" t="s">
        <v>13</v>
      </c>
      <c r="G9" s="1" t="s">
        <v>12</v>
      </c>
      <c r="H9" t="s">
        <v>16</v>
      </c>
    </row>
    <row r="10" spans="1:8" x14ac:dyDescent="0.3">
      <c r="A10" t="s">
        <v>4</v>
      </c>
      <c r="B10" s="6">
        <v>17286</v>
      </c>
      <c r="C10" s="6">
        <v>22591</v>
      </c>
      <c r="D10" s="6">
        <v>21642</v>
      </c>
      <c r="E10" s="6">
        <v>18405</v>
      </c>
      <c r="F10" s="6">
        <f>SUM(B10:E10)</f>
        <v>79924</v>
      </c>
      <c r="H10" s="2" t="str">
        <f>IF(F10&gt;150000,"Too much","OK")</f>
        <v>OK</v>
      </c>
    </row>
    <row r="11" spans="1:8" x14ac:dyDescent="0.3">
      <c r="A11" t="s">
        <v>5</v>
      </c>
      <c r="B11" s="7">
        <v>48557</v>
      </c>
      <c r="C11" s="7">
        <v>47963</v>
      </c>
      <c r="D11" s="7">
        <v>42883</v>
      </c>
      <c r="E11" s="7">
        <v>55998</v>
      </c>
      <c r="F11" s="7">
        <f>SUM(B11:E11)</f>
        <v>195401</v>
      </c>
      <c r="H11" s="2" t="str">
        <f>IF(F11&gt;150000,"Too much","OK")</f>
        <v>Too much</v>
      </c>
    </row>
    <row r="12" spans="1:8" x14ac:dyDescent="0.3">
      <c r="A12" t="s">
        <v>6</v>
      </c>
      <c r="B12" s="7">
        <v>32609</v>
      </c>
      <c r="C12" s="7">
        <v>28462</v>
      </c>
      <c r="D12" s="7">
        <v>25915</v>
      </c>
      <c r="E12" s="7">
        <v>31755</v>
      </c>
      <c r="F12" s="7">
        <f>SUM(B12:E12)</f>
        <v>118741</v>
      </c>
      <c r="H12" s="2" t="str">
        <f>IF(F12&gt;150000,"Too much","OK")</f>
        <v>OK</v>
      </c>
    </row>
    <row r="13" spans="1:8" x14ac:dyDescent="0.3">
      <c r="A13" t="s">
        <v>7</v>
      </c>
      <c r="B13" s="7">
        <v>22475</v>
      </c>
      <c r="C13" s="7">
        <v>25624</v>
      </c>
      <c r="D13" s="7">
        <v>33371</v>
      </c>
      <c r="E13" s="7">
        <v>37429</v>
      </c>
      <c r="F13" s="7">
        <f>SUM(B13:E13)</f>
        <v>118899</v>
      </c>
      <c r="H13" s="2" t="str">
        <f>IF(F13&gt;150000,"Too much","OK")</f>
        <v>OK</v>
      </c>
    </row>
    <row r="14" spans="1:8" ht="15" thickBot="1" x14ac:dyDescent="0.35">
      <c r="B14" s="8">
        <f>SUM(B10:B13)</f>
        <v>120927</v>
      </c>
      <c r="C14" s="8">
        <f t="shared" ref="C14:E14" si="0">SUM(C10:C13)</f>
        <v>124640</v>
      </c>
      <c r="D14" s="8">
        <f t="shared" si="0"/>
        <v>123811</v>
      </c>
      <c r="E14" s="8">
        <f t="shared" si="0"/>
        <v>143587</v>
      </c>
    </row>
    <row r="15" spans="1:8" ht="15" thickTop="1" x14ac:dyDescent="0.3"/>
  </sheetData>
  <mergeCells count="2">
    <mergeCell ref="A1:G1"/>
    <mergeCell ref="A2:G2"/>
  </mergeCells>
  <conditionalFormatting sqref="H11">
    <cfRule type="expression" dxfId="5" priority="2">
      <formula>H11</formula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{42F134DF-A2EC-4798-9F60-B21544AB0859}</x14:id>
        </ext>
      </extLst>
    </cfRule>
    <cfRule type="colorScale" priority="5">
      <colorScale>
        <cfvo type="min"/>
        <cfvo type="max"/>
        <color rgb="FFC00000"/>
        <color rgb="FFFFEF9C"/>
      </colorScale>
    </cfRule>
  </conditionalFormatting>
  <conditionalFormatting sqref="F10:F1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{D824F3AA-48D9-4DA4-9637-D3FF305EF0FF}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 differentOddEven="1" differentFirst="1">
    <oddFooter>&amp;LDurak_Busenur_exam_expnditures&amp;CPage &amp;P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F134DF-A2EC-4798-9F60-B21544AB08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824F3AA-48D9-4DA4-9637-D3FF305EF0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F10:F13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6991522-0910-4B2A-BAA9-E2A8B6BAC4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Expenditures!B13:F13</xm:f>
              <xm:sqref>G13</xm:sqref>
            </x14:sparkline>
          </x14:sparklines>
        </x14:sparklineGroup>
        <x14:sparklineGroup displayEmptyCellsAs="gap" xr2:uid="{C07E9BC0-A2EC-463D-A680-4730F5F2C4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Expenditures!B12:F12</xm:f>
              <xm:sqref>G12</xm:sqref>
            </x14:sparkline>
          </x14:sparklines>
        </x14:sparklineGroup>
        <x14:sparklineGroup displayEmptyCellsAs="gap" xr2:uid="{6E631774-EE72-42D2-9480-30D5BA02AC8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Expenditures!B11:F11</xm:f>
              <xm:sqref>G11</xm:sqref>
            </x14:sparkline>
          </x14:sparklines>
        </x14:sparklineGroup>
        <x14:sparklineGroup displayEmptyCellsAs="gap" xr2:uid="{F206B544-97EF-4C04-87E7-645E992327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Expenditures!B10:F10</xm:f>
              <xm:sqref>G10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BE48075578BC244A305C4834E89A272" ma:contentTypeVersion="3" ma:contentTypeDescription="Yeni belge oluşturun." ma:contentTypeScope="" ma:versionID="6eb69af61d1935d434453d9d3346db57">
  <xsd:schema xmlns:xsd="http://www.w3.org/2001/XMLSchema" xmlns:xs="http://www.w3.org/2001/XMLSchema" xmlns:p="http://schemas.microsoft.com/office/2006/metadata/properties" xmlns:ns3="49df1dba-fffa-4845-9076-068cc987a282" targetNamespace="http://schemas.microsoft.com/office/2006/metadata/properties" ma:root="true" ma:fieldsID="4591761e07505375bd360b5608489434" ns3:_="">
    <xsd:import namespace="49df1dba-fffa-4845-9076-068cc987a2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f1dba-fffa-4845-9076-068cc987a2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df1dba-fffa-4845-9076-068cc987a282" xsi:nil="true"/>
  </documentManagement>
</p:properties>
</file>

<file path=customXml/itemProps1.xml><?xml version="1.0" encoding="utf-8"?>
<ds:datastoreItem xmlns:ds="http://schemas.openxmlformats.org/officeDocument/2006/customXml" ds:itemID="{B631DAE0-71F3-4F2D-8F5E-A8D30834B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f1dba-fffa-4845-9076-068cc987a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53A990-6FE9-470D-AA0B-4D51BE023C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7756E9-6118-4FE1-BDE9-DCC6636C6E1A}">
  <ds:schemaRefs>
    <ds:schemaRef ds:uri="49df1dba-fffa-4845-9076-068cc987a282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Ourania ARETA</dc:creator>
  <cp:lastModifiedBy>Busenur Durak</cp:lastModifiedBy>
  <dcterms:created xsi:type="dcterms:W3CDTF">2023-01-16T11:40:25Z</dcterms:created>
  <dcterms:modified xsi:type="dcterms:W3CDTF">2023-01-16T17:09:55Z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0x0101001BE48075578BC244A305C4834E89A272</vt:lpwstr>
  </property>
</Properties>
</file>