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hy\OneDrive\Documents\"/>
    </mc:Choice>
  </mc:AlternateContent>
  <bookViews>
    <workbookView xWindow="0" yWindow="0" windowWidth="23040" windowHeight="93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1" l="1"/>
  <c r="E39" i="1"/>
  <c r="C40" i="1"/>
  <c r="E40" i="1"/>
  <c r="C41" i="1"/>
  <c r="E41" i="1"/>
  <c r="C42" i="1"/>
  <c r="E42" i="1"/>
  <c r="C43" i="1"/>
  <c r="E43" i="1"/>
  <c r="C44" i="1"/>
  <c r="E44" i="1"/>
  <c r="D47" i="1" l="1"/>
  <c r="E47" i="1" s="1"/>
  <c r="E3" i="1" l="1"/>
  <c r="G6" i="1"/>
  <c r="I6" i="1" s="1"/>
  <c r="J3" i="1" l="1"/>
  <c r="G47" i="1" s="1"/>
</calcChain>
</file>

<file path=xl/sharedStrings.xml><?xml version="1.0" encoding="utf-8"?>
<sst xmlns="http://schemas.openxmlformats.org/spreadsheetml/2006/main" count="13" uniqueCount="13">
  <si>
    <t xml:space="preserve">кол-во  избыточных смертей </t>
  </si>
  <si>
    <t>Население</t>
  </si>
  <si>
    <t>Процент избыточных смертей от населения</t>
  </si>
  <si>
    <t>Кол-во смертей в 2019 году по аппроксимации</t>
  </si>
  <si>
    <t>Погрешность аппроксимации</t>
  </si>
  <si>
    <t>Отношение погрешности к населению в процентах</t>
  </si>
  <si>
    <t>по аппроксимации</t>
  </si>
  <si>
    <t>по данным</t>
  </si>
  <si>
    <t>смертей от Covid-19</t>
  </si>
  <si>
    <t>Проверяем способ выдвинутый для Беларуси.</t>
  </si>
  <si>
    <t>Крымская поправка влияет на точность аппроксимации, поэтому аппроксимацию проводим на промежутке с 2015 года</t>
  </si>
  <si>
    <t>Оценка избыточных потерь по методу выдвинутому для Беларуси</t>
  </si>
  <si>
    <t>Как видим оценки довольно близки, значит можно предполагать, что и в Беларуси результат отражает реальную картину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</si>
</sst>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7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7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>
      <protection locked="0"/>
    </xf>
    <xf numFmtId="0" fontId="2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7" fillId="0" borderId="0"/>
    <xf numFmtId="0" fontId="6" fillId="0" borderId="0"/>
    <xf numFmtId="0" fontId="1" fillId="0" borderId="0"/>
    <xf numFmtId="0" fontId="8" fillId="0" borderId="0"/>
    <xf numFmtId="0" fontId="9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0" fillId="0" borderId="0" xfId="0" applyFont="1"/>
  </cellXfs>
  <cellStyles count="15">
    <cellStyle name="Normal" xfId="1"/>
    <cellStyle name="Обычный" xfId="0" builtinId="0"/>
    <cellStyle name="Обычный 11" xfId="4"/>
    <cellStyle name="Обычный 12" xfId="5"/>
    <cellStyle name="Обычный 17" xfId="6"/>
    <cellStyle name="Обычный 2" xfId="2"/>
    <cellStyle name="Обычный 2 2" xfId="7"/>
    <cellStyle name="Обычный 2 3" xfId="11"/>
    <cellStyle name="Обычный 3" xfId="3"/>
    <cellStyle name="Обычный 3 2" xfId="10"/>
    <cellStyle name="Обычный 3 3" xfId="13"/>
    <cellStyle name="Обычный 4" xfId="12"/>
    <cellStyle name="Обычный 5" xfId="14"/>
    <cellStyle name="Обычный 8" xfId="8"/>
    <cellStyle name="Обычный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Наглядное</a:t>
            </a:r>
            <a:r>
              <a:rPr lang="ru-RU" baseline="0"/>
              <a:t> сравнение полученных данных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Кол-во действительных смертей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Лист1!$A$2:$A$14</c:f>
              <c:numCache>
                <c:formatCode>General</c:formatCod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numCache>
            </c:numRef>
          </c:cat>
          <c:val>
            <c:numRef>
              <c:f>Лист1!$B$2:$B$14</c:f>
              <c:numCache>
                <c:formatCode>General</c:formatCode>
                <c:ptCount val="13"/>
                <c:pt idx="0">
                  <c:v>2075954</c:v>
                </c:pt>
                <c:pt idx="1">
                  <c:v>2010543</c:v>
                </c:pt>
                <c:pt idx="2">
                  <c:v>2028516</c:v>
                </c:pt>
                <c:pt idx="3">
                  <c:v>1925720</c:v>
                </c:pt>
                <c:pt idx="4">
                  <c:v>1906335</c:v>
                </c:pt>
                <c:pt idx="5">
                  <c:v>1871809</c:v>
                </c:pt>
                <c:pt idx="6">
                  <c:v>1912347</c:v>
                </c:pt>
                <c:pt idx="7">
                  <c:v>1908541</c:v>
                </c:pt>
                <c:pt idx="8">
                  <c:v>1891015</c:v>
                </c:pt>
                <c:pt idx="9">
                  <c:v>1826125</c:v>
                </c:pt>
                <c:pt idx="10">
                  <c:v>1828910</c:v>
                </c:pt>
                <c:pt idx="11">
                  <c:v>1798307</c:v>
                </c:pt>
                <c:pt idx="12">
                  <c:v>2124479</c:v>
                </c:pt>
              </c:numCache>
            </c:numRef>
          </c:val>
          <c:smooth val="0"/>
        </c:ser>
        <c:ser>
          <c:idx val="1"/>
          <c:order val="1"/>
          <c:tx>
            <c:v>Кол-во смертей по аппроксимации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Лист1!$A$2:$A$14</c:f>
              <c:numCache>
                <c:formatCode>General</c:formatCod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numCache>
            </c:numRef>
          </c:cat>
          <c:val>
            <c:numRef>
              <c:f>Лист1!$D$2:$D$14</c:f>
              <c:numCache>
                <c:formatCode>General</c:formatCode>
                <c:ptCount val="13"/>
                <c:pt idx="0">
                  <c:v>2075954</c:v>
                </c:pt>
                <c:pt idx="1">
                  <c:v>2010543</c:v>
                </c:pt>
                <c:pt idx="2">
                  <c:v>2028516</c:v>
                </c:pt>
                <c:pt idx="3">
                  <c:v>1925720</c:v>
                </c:pt>
                <c:pt idx="4">
                  <c:v>1906335</c:v>
                </c:pt>
                <c:pt idx="5">
                  <c:v>1871809</c:v>
                </c:pt>
                <c:pt idx="6">
                  <c:v>1912347</c:v>
                </c:pt>
                <c:pt idx="7">
                  <c:v>1908541</c:v>
                </c:pt>
                <c:pt idx="8">
                  <c:v>1891015</c:v>
                </c:pt>
                <c:pt idx="9">
                  <c:v>1826125</c:v>
                </c:pt>
                <c:pt idx="10">
                  <c:v>1828910</c:v>
                </c:pt>
                <c:pt idx="11">
                  <c:v>1798307</c:v>
                </c:pt>
                <c:pt idx="12">
                  <c:v>1743695</c:v>
                </c:pt>
              </c:numCache>
            </c:numRef>
          </c:val>
          <c:smooth val="0"/>
        </c:ser>
        <c:ser>
          <c:idx val="2"/>
          <c:order val="2"/>
          <c:tx>
            <c:v>Кол-во смертей без учета Covid-19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Лист1!$A$2:$A$14</c:f>
              <c:numCache>
                <c:formatCode>General</c:formatCod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numCache>
            </c:numRef>
          </c:cat>
          <c:val>
            <c:numRef>
              <c:f>Лист1!$B$18:$B$30</c:f>
              <c:numCache>
                <c:formatCode>General</c:formatCode>
                <c:ptCount val="13"/>
                <c:pt idx="0">
                  <c:v>2075954</c:v>
                </c:pt>
                <c:pt idx="1">
                  <c:v>2010543</c:v>
                </c:pt>
                <c:pt idx="2">
                  <c:v>2028516</c:v>
                </c:pt>
                <c:pt idx="3">
                  <c:v>1925720</c:v>
                </c:pt>
                <c:pt idx="4">
                  <c:v>1906335</c:v>
                </c:pt>
                <c:pt idx="5">
                  <c:v>1871809</c:v>
                </c:pt>
                <c:pt idx="6">
                  <c:v>1912347</c:v>
                </c:pt>
                <c:pt idx="7">
                  <c:v>1908541</c:v>
                </c:pt>
                <c:pt idx="8">
                  <c:v>1891015</c:v>
                </c:pt>
                <c:pt idx="9">
                  <c:v>1826125</c:v>
                </c:pt>
                <c:pt idx="10">
                  <c:v>1828910</c:v>
                </c:pt>
                <c:pt idx="11">
                  <c:v>1798307</c:v>
                </c:pt>
                <c:pt idx="12">
                  <c:v>2068208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4139776"/>
        <c:axId val="403455320"/>
      </c:lineChart>
      <c:catAx>
        <c:axId val="40413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455320"/>
        <c:crosses val="autoZero"/>
        <c:auto val="1"/>
        <c:lblAlgn val="ctr"/>
        <c:lblOffset val="100"/>
        <c:noMultiLvlLbl val="0"/>
      </c:catAx>
      <c:valAx>
        <c:axId val="40345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413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2057400</xdr:colOff>
      <xdr:row>12</xdr:row>
      <xdr:rowOff>100012</xdr:rowOff>
    </xdr:from>
    <xdr:to>
      <xdr:col>8</xdr:col>
      <xdr:colOff>495300</xdr:colOff>
      <xdr:row>26</xdr:row>
      <xdr:rowOff>176212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A23" zoomScale="85" zoomScaleNormal="85" workbookViewId="0">
      <selection activeCell="C39" sqref="C39"/>
    </sheetView>
  </sheetViews>
  <sheetFormatPr defaultRowHeight="15" x14ac:dyDescent="0.25"/>
  <cols>
    <col min="1" max="2" width="12.28515625" customWidth="1"/>
    <col min="3" max="3" width="18.7109375" customWidth="1"/>
    <col min="4" max="4" width="11.42578125" customWidth="1"/>
    <col min="5" max="5" width="12.7109375" customWidth="1"/>
    <col min="6" max="6" width="52.42578125" customWidth="1"/>
    <col min="7" max="7" width="11.140625" customWidth="1"/>
    <col min="8" max="8" width="30.42578125" customWidth="1"/>
    <col min="9" max="9" width="14.42578125" customWidth="1"/>
    <col min="10" max="10" width="10.85546875" customWidth="1"/>
    <col min="11" max="11" width="12.5703125" customWidth="1"/>
    <col min="12" max="12" width="12.28515625" customWidth="1"/>
    <col min="13" max="13" width="13" customWidth="1"/>
    <col min="14" max="14" width="14.5703125" customWidth="1"/>
    <col min="15" max="15" width="11.7109375" customWidth="1"/>
  </cols>
  <sheetData>
    <row r="1" spans="1:11" x14ac:dyDescent="0.25">
      <c r="A1" s="1"/>
      <c r="B1" s="2"/>
    </row>
    <row r="2" spans="1:11" x14ac:dyDescent="0.25">
      <c r="A2" s="3">
        <v>2008</v>
      </c>
      <c r="B2" s="3">
        <v>2075954</v>
      </c>
      <c r="D2" s="3">
        <v>2075954</v>
      </c>
    </row>
    <row r="3" spans="1:11" x14ac:dyDescent="0.25">
      <c r="A3" s="3">
        <v>2009</v>
      </c>
      <c r="B3" s="3">
        <v>2010543</v>
      </c>
      <c r="D3" s="3">
        <v>2010543</v>
      </c>
      <c r="E3" s="4">
        <f>B14-D14-G10</f>
        <v>324513</v>
      </c>
      <c r="F3" t="s">
        <v>0</v>
      </c>
      <c r="H3">
        <v>146748000</v>
      </c>
      <c r="I3" s="3" t="s">
        <v>1</v>
      </c>
      <c r="J3">
        <f>E3/H3*100</f>
        <v>0.22113623354321696</v>
      </c>
      <c r="K3" s="3" t="s">
        <v>2</v>
      </c>
    </row>
    <row r="4" spans="1:11" x14ac:dyDescent="0.25">
      <c r="A4" s="3">
        <v>2010</v>
      </c>
      <c r="B4" s="3">
        <v>2028516</v>
      </c>
      <c r="C4" s="3"/>
      <c r="D4" s="3">
        <v>2028516</v>
      </c>
    </row>
    <row r="5" spans="1:11" x14ac:dyDescent="0.25">
      <c r="A5" s="3">
        <v>2011</v>
      </c>
      <c r="B5" s="3">
        <v>1925720</v>
      </c>
      <c r="C5" s="3"/>
      <c r="D5" s="3">
        <v>1925720</v>
      </c>
    </row>
    <row r="6" spans="1:11" x14ac:dyDescent="0.25">
      <c r="A6" s="3">
        <v>2012</v>
      </c>
      <c r="B6" s="3">
        <v>1906335</v>
      </c>
      <c r="C6" s="3"/>
      <c r="D6" s="3">
        <v>1906335</v>
      </c>
      <c r="E6" s="3">
        <v>1779277</v>
      </c>
      <c r="F6" s="3" t="s">
        <v>3</v>
      </c>
      <c r="G6" s="3">
        <f>B13-E6</f>
        <v>19030</v>
      </c>
      <c r="H6" s="3" t="s">
        <v>4</v>
      </c>
      <c r="I6" s="3">
        <f>G6/H3*100</f>
        <v>1.2967808760596397E-2</v>
      </c>
      <c r="J6" t="s">
        <v>5</v>
      </c>
    </row>
    <row r="7" spans="1:11" x14ac:dyDescent="0.25">
      <c r="A7" s="3">
        <v>2013</v>
      </c>
      <c r="B7" s="3">
        <v>1871809</v>
      </c>
      <c r="C7" s="3"/>
      <c r="D7" s="3">
        <v>1871809</v>
      </c>
    </row>
    <row r="8" spans="1:11" x14ac:dyDescent="0.25">
      <c r="A8" s="3">
        <v>2014</v>
      </c>
      <c r="B8" s="3">
        <v>1912347</v>
      </c>
      <c r="C8" s="3"/>
      <c r="D8" s="3">
        <v>1912347</v>
      </c>
    </row>
    <row r="9" spans="1:11" x14ac:dyDescent="0.25">
      <c r="A9" s="3">
        <v>2015</v>
      </c>
      <c r="B9" s="3">
        <v>1908541</v>
      </c>
      <c r="C9" s="3"/>
      <c r="D9" s="3">
        <v>1908541</v>
      </c>
    </row>
    <row r="10" spans="1:11" x14ac:dyDescent="0.25">
      <c r="A10" s="3">
        <v>2016</v>
      </c>
      <c r="B10" s="3">
        <v>1891015</v>
      </c>
      <c r="C10" s="3"/>
      <c r="D10" s="3">
        <v>1891015</v>
      </c>
      <c r="G10" s="3">
        <v>56271</v>
      </c>
      <c r="H10" s="3" t="s">
        <v>8</v>
      </c>
      <c r="I10" s="3"/>
    </row>
    <row r="11" spans="1:11" x14ac:dyDescent="0.25">
      <c r="A11" s="3">
        <v>2017</v>
      </c>
      <c r="B11" s="3">
        <v>1826125</v>
      </c>
      <c r="C11" s="3"/>
      <c r="D11" s="3">
        <v>1826125</v>
      </c>
    </row>
    <row r="12" spans="1:11" x14ac:dyDescent="0.25">
      <c r="A12" s="3">
        <v>2018</v>
      </c>
      <c r="B12" s="3">
        <v>1828910</v>
      </c>
      <c r="C12" s="3"/>
      <c r="D12" s="3">
        <v>1828910</v>
      </c>
    </row>
    <row r="13" spans="1:11" x14ac:dyDescent="0.25">
      <c r="A13" s="3">
        <v>2019</v>
      </c>
      <c r="B13" s="3">
        <v>1798307</v>
      </c>
      <c r="C13" s="3"/>
      <c r="D13" s="3">
        <v>1798307</v>
      </c>
    </row>
    <row r="14" spans="1:11" x14ac:dyDescent="0.25">
      <c r="A14" s="3">
        <v>2020</v>
      </c>
      <c r="B14" s="3">
        <v>2124479</v>
      </c>
      <c r="C14" s="3" t="s">
        <v>7</v>
      </c>
      <c r="D14" s="3">
        <v>1743695</v>
      </c>
      <c r="E14" s="3" t="s">
        <v>6</v>
      </c>
      <c r="F14" s="3"/>
    </row>
    <row r="15" spans="1:11" x14ac:dyDescent="0.25">
      <c r="A15" s="3"/>
    </row>
    <row r="18" spans="1:8" x14ac:dyDescent="0.25">
      <c r="A18" s="3">
        <v>2008</v>
      </c>
      <c r="B18" s="3">
        <v>2075954</v>
      </c>
    </row>
    <row r="19" spans="1:8" x14ac:dyDescent="0.25">
      <c r="A19" s="3">
        <v>2009</v>
      </c>
      <c r="B19" s="3">
        <v>2010543</v>
      </c>
    </row>
    <row r="20" spans="1:8" x14ac:dyDescent="0.25">
      <c r="A20" s="3">
        <v>2010</v>
      </c>
      <c r="B20" s="3">
        <v>2028516</v>
      </c>
    </row>
    <row r="21" spans="1:8" x14ac:dyDescent="0.25">
      <c r="A21" s="3">
        <v>2011</v>
      </c>
      <c r="B21" s="3">
        <v>1925720</v>
      </c>
    </row>
    <row r="22" spans="1:8" x14ac:dyDescent="0.25">
      <c r="A22" s="3">
        <v>2012</v>
      </c>
      <c r="B22" s="3">
        <v>1906335</v>
      </c>
    </row>
    <row r="23" spans="1:8" x14ac:dyDescent="0.25">
      <c r="A23" s="3">
        <v>2013</v>
      </c>
      <c r="B23" s="3">
        <v>1871809</v>
      </c>
    </row>
    <row r="24" spans="1:8" x14ac:dyDescent="0.25">
      <c r="A24" s="3">
        <v>2014</v>
      </c>
      <c r="B24" s="3">
        <v>1912347</v>
      </c>
    </row>
    <row r="25" spans="1:8" x14ac:dyDescent="0.25">
      <c r="A25" s="3">
        <v>2015</v>
      </c>
      <c r="B25" s="3">
        <v>1908541</v>
      </c>
    </row>
    <row r="26" spans="1:8" x14ac:dyDescent="0.25">
      <c r="A26" s="3">
        <v>2016</v>
      </c>
      <c r="B26" s="3">
        <v>1891015</v>
      </c>
    </row>
    <row r="27" spans="1:8" x14ac:dyDescent="0.25">
      <c r="A27" s="3">
        <v>2017</v>
      </c>
      <c r="B27" s="3">
        <v>1826125</v>
      </c>
    </row>
    <row r="28" spans="1:8" x14ac:dyDescent="0.25">
      <c r="A28" s="3">
        <v>2018</v>
      </c>
      <c r="B28" s="3">
        <v>1828910</v>
      </c>
    </row>
    <row r="29" spans="1:8" x14ac:dyDescent="0.25">
      <c r="A29" s="3">
        <v>2019</v>
      </c>
      <c r="B29" s="3">
        <v>1798307</v>
      </c>
    </row>
    <row r="30" spans="1:8" x14ac:dyDescent="0.25">
      <c r="A30" s="3">
        <v>2020</v>
      </c>
      <c r="B30" s="3">
        <v>2068208</v>
      </c>
    </row>
    <row r="32" spans="1:8" x14ac:dyDescent="0.25">
      <c r="A32" s="3"/>
      <c r="B32" s="3"/>
      <c r="D32" s="3"/>
      <c r="H32" t="s">
        <v>9</v>
      </c>
    </row>
    <row r="33" spans="1:14" x14ac:dyDescent="0.25">
      <c r="A33" s="3"/>
      <c r="B33" s="3"/>
      <c r="C33" s="3"/>
      <c r="D33" s="3"/>
      <c r="E33" s="3"/>
      <c r="F33" s="3"/>
      <c r="G33" s="3"/>
      <c r="H33" s="3" t="s">
        <v>10</v>
      </c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3"/>
      <c r="D34" s="3"/>
      <c r="E34" s="3"/>
      <c r="F34" s="3"/>
      <c r="G34" s="3"/>
      <c r="H34" s="3" t="s">
        <v>12</v>
      </c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3"/>
      <c r="D35" s="3"/>
      <c r="E35" s="3"/>
    </row>
    <row r="36" spans="1:14" x14ac:dyDescent="0.25">
      <c r="A36" s="3"/>
      <c r="B36" s="3"/>
      <c r="C36" s="3"/>
      <c r="D36" s="3"/>
      <c r="E36" s="3"/>
    </row>
    <row r="37" spans="1:14" x14ac:dyDescent="0.25">
      <c r="A37" s="3"/>
      <c r="B37" s="3"/>
      <c r="C37" s="3"/>
      <c r="D37" s="3"/>
      <c r="E37" s="3"/>
    </row>
    <row r="38" spans="1:14" x14ac:dyDescent="0.25">
      <c r="A38" s="3"/>
      <c r="B38" s="3"/>
      <c r="C38" s="3"/>
      <c r="D38" s="3"/>
      <c r="E38" s="3"/>
    </row>
    <row r="39" spans="1:14" x14ac:dyDescent="0.25">
      <c r="A39" s="3">
        <v>2015</v>
      </c>
      <c r="B39" s="3">
        <v>146267288</v>
      </c>
      <c r="C39" s="3">
        <f t="shared" ref="C39:C44" si="0">B39-B40</f>
        <v>-277422</v>
      </c>
      <c r="D39" s="3">
        <v>146267288</v>
      </c>
      <c r="E39" s="3">
        <f t="shared" ref="E39:E44" si="1">D39-D40</f>
        <v>-277422</v>
      </c>
      <c r="F39" s="3"/>
      <c r="I39" s="3"/>
    </row>
    <row r="40" spans="1:14" x14ac:dyDescent="0.25">
      <c r="A40" s="3">
        <v>2016</v>
      </c>
      <c r="B40" s="3">
        <v>146544710</v>
      </c>
      <c r="C40" s="3">
        <f t="shared" si="0"/>
        <v>-259662</v>
      </c>
      <c r="D40" s="3">
        <v>146544710</v>
      </c>
      <c r="E40" s="3">
        <f t="shared" si="1"/>
        <v>-259662</v>
      </c>
      <c r="F40" s="3"/>
      <c r="I40" s="3"/>
    </row>
    <row r="41" spans="1:14" x14ac:dyDescent="0.25">
      <c r="A41" s="3">
        <v>2017</v>
      </c>
      <c r="B41" s="3">
        <v>146804372</v>
      </c>
      <c r="C41" s="3">
        <f t="shared" si="0"/>
        <v>-76060</v>
      </c>
      <c r="D41" s="3">
        <v>146804372</v>
      </c>
      <c r="E41" s="3">
        <f t="shared" si="1"/>
        <v>-76060</v>
      </c>
      <c r="F41" s="3"/>
      <c r="I41" s="3"/>
    </row>
    <row r="42" spans="1:14" x14ac:dyDescent="0.25">
      <c r="A42" s="3">
        <v>2018</v>
      </c>
      <c r="B42" s="3">
        <v>146880432</v>
      </c>
      <c r="C42" s="3">
        <f t="shared" si="0"/>
        <v>99712</v>
      </c>
      <c r="D42" s="3">
        <v>146880432</v>
      </c>
      <c r="E42" s="3">
        <f t="shared" si="1"/>
        <v>99712</v>
      </c>
      <c r="F42" s="3"/>
      <c r="I42" s="3"/>
    </row>
    <row r="43" spans="1:14" x14ac:dyDescent="0.25">
      <c r="A43" s="3">
        <v>2019</v>
      </c>
      <c r="B43" s="3">
        <v>146780720</v>
      </c>
      <c r="C43" s="3">
        <f t="shared" si="0"/>
        <v>32130</v>
      </c>
      <c r="D43" s="3">
        <v>146780720</v>
      </c>
      <c r="E43" s="3">
        <f t="shared" si="1"/>
        <v>32130</v>
      </c>
      <c r="F43" s="3"/>
      <c r="I43" s="3"/>
    </row>
    <row r="44" spans="1:14" x14ac:dyDescent="0.25">
      <c r="A44" s="3">
        <v>2020</v>
      </c>
      <c r="B44" s="3">
        <v>146748590</v>
      </c>
      <c r="C44" s="3">
        <f t="shared" si="0"/>
        <v>577575</v>
      </c>
      <c r="D44" s="3">
        <v>146748590</v>
      </c>
      <c r="E44" s="3">
        <f t="shared" si="1"/>
        <v>151008</v>
      </c>
      <c r="F44" s="3"/>
      <c r="I44" s="3"/>
    </row>
    <row r="45" spans="1:14" x14ac:dyDescent="0.25">
      <c r="A45">
        <v>2021</v>
      </c>
      <c r="B45" s="3">
        <v>146171015</v>
      </c>
      <c r="D45" s="3">
        <v>146597582</v>
      </c>
      <c r="F45" s="3"/>
      <c r="I45" s="3"/>
    </row>
    <row r="47" spans="1:14" x14ac:dyDescent="0.25">
      <c r="D47">
        <f>C44-E44</f>
        <v>426567</v>
      </c>
      <c r="E47">
        <f>D47/B45*100</f>
        <v>0.29182735031291945</v>
      </c>
      <c r="G47">
        <f>(E47+J3)/2</f>
        <v>0.25648179192806819</v>
      </c>
      <c r="H47" t="s">
        <v>11</v>
      </c>
    </row>
    <row r="50" spans="1:3" x14ac:dyDescent="0.25">
      <c r="A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9"/>
      <c r="C55" s="8"/>
    </row>
    <row r="56" spans="1:3" x14ac:dyDescent="0.25">
      <c r="A56" s="3"/>
    </row>
    <row r="60" spans="1:3" x14ac:dyDescent="0.25">
      <c r="A60" s="5"/>
      <c r="B60" s="5"/>
    </row>
    <row r="61" spans="1:3" x14ac:dyDescent="0.25">
      <c r="A61" s="5"/>
      <c r="B61" s="5"/>
    </row>
    <row r="62" spans="1:3" x14ac:dyDescent="0.25">
      <c r="A62" s="5"/>
      <c r="B62" s="5"/>
    </row>
    <row r="63" spans="1:3" x14ac:dyDescent="0.25">
      <c r="A63" s="5"/>
      <c r="B63" s="5"/>
    </row>
    <row r="64" spans="1:3" x14ac:dyDescent="0.25">
      <c r="A64" s="5"/>
      <c r="B64" s="5"/>
    </row>
    <row r="65" spans="1:2" x14ac:dyDescent="0.25">
      <c r="A65" s="5"/>
      <c r="B65" s="5"/>
    </row>
    <row r="66" spans="1:2" x14ac:dyDescent="0.25">
      <c r="A66" s="6"/>
      <c r="B66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Бушин</dc:creator>
  <cp:lastModifiedBy>Артем Бушин</cp:lastModifiedBy>
  <dcterms:created xsi:type="dcterms:W3CDTF">2021-04-28T16:29:39Z</dcterms:created>
  <dcterms:modified xsi:type="dcterms:W3CDTF">2021-06-06T16:13:50Z</dcterms:modified>
</cp:coreProperties>
</file>