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it-WIP\ajit-semi-additive-measures\"/>
    </mc:Choice>
  </mc:AlternateContent>
  <bookViews>
    <workbookView xWindow="0" yWindow="0" windowWidth="6915" windowHeight="750" activeTab="1"/>
  </bookViews>
  <sheets>
    <sheet name="By Account" sheetId="1" r:id="rId1"/>
    <sheet name="By Account Group" sheetId="3" r:id="rId2"/>
    <sheet name="Sheet2" sheetId="2" r:id="rId3"/>
  </sheets>
  <calcPr calcId="152511"/>
  <pivotCaches>
    <pivotCache cacheId="83" r:id="rId4"/>
    <pivotCache cacheId="8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3" l="1"/>
  <c r="B32" i="3" s="1"/>
  <c r="B41" i="3"/>
  <c r="B37" i="3"/>
  <c r="B33" i="3"/>
  <c r="C45" i="1"/>
  <c r="C32" i="1" s="1"/>
  <c r="B45" i="1"/>
  <c r="B32" i="1" s="1"/>
  <c r="C41" i="1"/>
  <c r="B41" i="1"/>
  <c r="C37" i="1"/>
  <c r="B37" i="1"/>
  <c r="C33" i="1"/>
  <c r="B33" i="1"/>
  <c r="H47" i="2"/>
  <c r="H46" i="2"/>
  <c r="H42" i="2"/>
  <c r="H38" i="2"/>
  <c r="H34" i="2"/>
  <c r="H45" i="2"/>
  <c r="H44" i="2"/>
  <c r="H43" i="2"/>
  <c r="H41" i="2"/>
  <c r="H40" i="2"/>
  <c r="H39" i="2"/>
  <c r="H37" i="2"/>
  <c r="H36" i="2"/>
  <c r="H35" i="2"/>
  <c r="H32" i="2"/>
  <c r="H33" i="2"/>
  <c r="H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31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7" i="2"/>
</calcChain>
</file>

<file path=xl/connections.xml><?xml version="1.0" encoding="utf-8"?>
<connections xmlns="http://schemas.openxmlformats.org/spreadsheetml/2006/main">
  <connection id="1" keepAlive="1" name="AnalyzeInExcel [localhost_55403].[51582858-4c26-4fb4-b47a-4db8c00e2071].[Model]" type="5" refreshedVersion="5">
    <dbPr connection="Provider=MSOLAP.8;Integrated Security=SSPI;Persist Security Info=True;Initial Catalog=51582858-4c26-4fb4-b47a-4db8c00e2071;Data Source=localhost:55403;MDX Compatibility=1;Safety Options=2;MDX Missing Member Mode=Error;Update Isolation Level=2" command="Mode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AnalyzeInExcel [localhost_55403].[51582858-4c26-4fb4-b47a-4db8c00e2071].[Model]"/>
    <s v="{[Balance].[Year].&amp;[2020]}"/>
    <s v="{[Balance].[Company].&amp;[a]}"/>
    <s v="{[Balance].[Scenario].&amp;[actua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<sst xmlns="http://schemas.openxmlformats.org/spreadsheetml/2006/main" count="165" uniqueCount="40">
  <si>
    <t>Row Labels</t>
  </si>
  <si>
    <t>2020</t>
  </si>
  <si>
    <t>Grand Total</t>
  </si>
  <si>
    <t>Year</t>
  </si>
  <si>
    <t>2020-1</t>
  </si>
  <si>
    <t>2020-2</t>
  </si>
  <si>
    <t>2020-3</t>
  </si>
  <si>
    <t>2020-4</t>
  </si>
  <si>
    <t>2020-1-1</t>
  </si>
  <si>
    <t>2020-1-2</t>
  </si>
  <si>
    <t>2020-1-3</t>
  </si>
  <si>
    <t>2020-2-4</t>
  </si>
  <si>
    <t>2020-2-5</t>
  </si>
  <si>
    <t>2020-2-6</t>
  </si>
  <si>
    <t>2020-3-7</t>
  </si>
  <si>
    <t>2020-3-8</t>
  </si>
  <si>
    <t>2020-3-9</t>
  </si>
  <si>
    <t>2020-4-10</t>
  </si>
  <si>
    <t>2020-4-11</t>
  </si>
  <si>
    <t>2020-4-12</t>
  </si>
  <si>
    <t>Column Labels</t>
  </si>
  <si>
    <t>bank</t>
  </si>
  <si>
    <t>cash</t>
  </si>
  <si>
    <t>sales</t>
  </si>
  <si>
    <t>sales-returns</t>
  </si>
  <si>
    <t>Amount Sum</t>
  </si>
  <si>
    <t>Account</t>
  </si>
  <si>
    <t>Year-Qtr</t>
  </si>
  <si>
    <t>Year-Qtr-Month</t>
  </si>
  <si>
    <t>2020-1 Total</t>
  </si>
  <si>
    <t>2020-2 Total</t>
  </si>
  <si>
    <t>2020-3 Total</t>
  </si>
  <si>
    <t>2020-4 Total</t>
  </si>
  <si>
    <t>2020 Total</t>
  </si>
  <si>
    <t>Company</t>
  </si>
  <si>
    <t>Scenario</t>
  </si>
  <si>
    <t>a</t>
  </si>
  <si>
    <t>actual</t>
  </si>
  <si>
    <t>assets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</si>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</sst>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0" xfId="0" applyFill="1"/>
    <xf numFmtId="0" fontId="0" fillId="2" borderId="0" xfId="0" applyFill="1" applyAlignment="1">
      <alignment horizontal="left" indent="1"/>
    </xf>
    <xf numFmtId="2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43" fontId="0" fillId="2" borderId="0" xfId="1" applyFon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jit Singh" refreshedDate="44221.904359953704" createdVersion="3" refreshedVersion="5" minRefreshableVersion="3" recordCount="0" supportSubquery="1" supportAdvancedDrill="1">
  <cacheSource type="external" connectionId="1"/>
  <cacheFields count="8">
    <cacheField name="[Balance].[Year Hierarchy].[Year]" caption="Year" numFmtId="0" hierarchy="9" level="1">
      <sharedItems count="2">
        <s v="[Balance].[Year Hierarchy].[Year].&amp;[2020]" c="2020"/>
        <s v="[Balance].[Year Hierarchy].[Year].&amp;[2019]" u="1" c="2019"/>
      </sharedItems>
    </cacheField>
    <cacheField name="[Balance].[Year Hierarchy].[Year-Qtr]" caption="Year-Qtr" numFmtId="0" hierarchy="9" level="2">
      <sharedItems count="4">
        <s v="[Balance].[Year Hierarchy].[Year-Qtr].&amp;[2020-1]" c="2020-1"/>
        <s v="[Balance].[Year Hierarchy].[Year-Qtr].&amp;[2020-2]" c="2020-2"/>
        <s v="[Balance].[Year Hierarchy].[Year-Qtr].&amp;[2020-3]" c="2020-3"/>
        <s v="[Balance].[Year Hierarchy].[Year-Qtr].&amp;[2020-4]" c="2020-4"/>
      </sharedItems>
    </cacheField>
    <cacheField name="[Balance].[Year Hierarchy].[Year-Qtr-Month]" caption="Year-Qtr-Month" numFmtId="0" hierarchy="9" level="3">
      <sharedItems count="12">
        <s v="[Balance].[Year Hierarchy].[Year-Qtr-Month].&amp;[2020-1-1]" c="2020-1-1"/>
        <s v="[Balance].[Year Hierarchy].[Year-Qtr-Month].&amp;[2020-1-2]" c="2020-1-2"/>
        <s v="[Balance].[Year Hierarchy].[Year-Qtr-Month].&amp;[2020-1-3]" c="2020-1-3"/>
        <s v="[Balance].[Year Hierarchy].[Year-Qtr-Month].&amp;[2020-2-4]" c="2020-2-4"/>
        <s v="[Balance].[Year Hierarchy].[Year-Qtr-Month].&amp;[2020-2-5]" c="2020-2-5"/>
        <s v="[Balance].[Year Hierarchy].[Year-Qtr-Month].&amp;[2020-2-6]" c="2020-2-6"/>
        <s v="[Balance].[Year Hierarchy].[Year-Qtr-Month].&amp;[2020-3-7]" c="2020-3-7"/>
        <s v="[Balance].[Year Hierarchy].[Year-Qtr-Month].&amp;[2020-3-8]" c="2020-3-8"/>
        <s v="[Balance].[Year Hierarchy].[Year-Qtr-Month].&amp;[2020-3-9]" c="2020-3-9"/>
        <s v="[Balance].[Year Hierarchy].[Year-Qtr-Month].&amp;[2020-4-10]" c="2020-4-10"/>
        <s v="[Balance].[Year Hierarchy].[Year-Qtr-Month].&amp;[2020-4-11]" c="2020-4-11"/>
        <s v="[Balance].[Year Hierarchy].[Year-Qtr-Month].&amp;[2020-4-12]" c="2020-4-12"/>
      </sharedItems>
    </cacheField>
    <cacheField name="[Balance].[Year].[Year]" caption="Year" numFmtId="0" hierarchy="8" level="1">
      <sharedItems containsSemiMixedTypes="0" containsString="0"/>
    </cacheField>
    <cacheField name="[Measures].[Amount Sum]" caption="Amount Sum" numFmtId="0" hierarchy="12" level="32767"/>
    <cacheField name="[Balance].[Company].[Company]" caption="Company" numFmtId="0" hierarchy="4" level="1">
      <sharedItems containsSemiMixedTypes="0" containsString="0"/>
    </cacheField>
    <cacheField name="[Balance].[Scenario].[Scenario]" caption="Scenario" numFmtId="0" hierarchy="7" level="1">
      <sharedItems containsSemiMixedTypes="0" containsString="0"/>
    </cacheField>
    <cacheField name="[Balance].[Account Group].[Account Group]" caption="Account Group" numFmtId="0" hierarchy="1" level="1">
      <sharedItems count="2">
        <s v="[Balance].[Account Group].&amp;[assets]" c="assets"/>
        <s v="[Balance].[Account Group].&amp;[revenue]" c="revenue"/>
      </sharedItems>
    </cacheField>
  </cacheFields>
  <cacheHierarchies count="16">
    <cacheHierarchy uniqueName="[Balance].[Account]" caption="Account" attribute="1" defaultMemberUniqueName="[Balance].[Account].[All]" allUniqueName="[Balance].[Account].[All]" dimensionUniqueName="[Balance]" displayFolder="" count="2" unbalanced="0"/>
    <cacheHierarchy uniqueName="[Balance].[Account Group]" caption="Account Group" attribute="1" defaultMemberUniqueName="[Balance].[Account Group].[All]" allUniqueName="[Balance].[Account Group].[All]" dimensionUniqueName="[Balance]" displayFolder="" count="2" unbalanced="0">
      <fieldsUsage count="2">
        <fieldUsage x="-1"/>
        <fieldUsage x="7"/>
      </fieldsUsage>
    </cacheHierarchy>
    <cacheHierarchy uniqueName="[Balance].[Amount]" caption="Amount" attribute="1" defaultMemberUniqueName="[Balance].[Amount].[All]" allUniqueName="[Balance].[Amount].[All]" dimensionUniqueName="[Balance]" displayFolder="" count="0" unbalanced="0"/>
    <cacheHierarchy uniqueName="[Balance].[BalanceFlowSign]" caption="BalanceFlowSign" attribute="1" defaultMemberUniqueName="[Balance].[BalanceFlowSign].[All]" allUniqueName="[Balance].[BalanceFlowSign].[All]" dimensionUniqueName="[Balance]" displayFolder="" count="0" unbalanced="0"/>
    <cacheHierarchy uniqueName="[Balance].[Company]" caption="Company" attribute="1" defaultMemberUniqueName="[Balance].[Company].[All]" allUniqueName="[Balance].[Company].[All]" dimensionUniqueName="[Balance]" displayFolder="" count="2" unbalanced="0">
      <fieldsUsage count="2">
        <fieldUsage x="-1"/>
        <fieldUsage x="5"/>
      </fieldsUsage>
    </cacheHierarchy>
    <cacheHierarchy uniqueName="[Balance].[Month]" caption="Month" attribute="1" defaultMemberUniqueName="[Balance].[Month].[All]" allUniqueName="[Balance].[Month].[All]" dimensionUniqueName="[Balance]" displayFolder="" count="0" unbalanced="0"/>
    <cacheHierarchy uniqueName="[Balance].[Qtr]" caption="Qtr" attribute="1" defaultMemberUniqueName="[Balance].[Qtr].[All]" allUniqueName="[Balance].[Qtr].[All]" dimensionUniqueName="[Balance]" displayFolder="" count="0" unbalanced="0"/>
    <cacheHierarchy uniqueName="[Balance].[Scenario]" caption="Scenario" attribute="1" defaultMemberUniqueName="[Balance].[Scenario].[All]" allUniqueName="[Balance].[Scenario].[All]" dimensionUniqueName="[Balance]" displayFolder="" count="2" unbalanced="0">
      <fieldsUsage count="2">
        <fieldUsage x="-1"/>
        <fieldUsage x="6"/>
      </fieldsUsage>
    </cacheHierarchy>
    <cacheHierarchy uniqueName="[Balance].[Year]" caption="Year" attribute="1" defaultMemberUniqueName="[Balance].[Year].[All]" allUniqueName="[Balance].[Year].[All]" dimensionUniqueName="[Balance]" displayFolder="" count="2" unbalanced="0">
      <fieldsUsage count="2">
        <fieldUsage x="-1"/>
        <fieldUsage x="3"/>
      </fieldsUsage>
    </cacheHierarchy>
    <cacheHierarchy uniqueName="[Balance].[Year Hierarchy]" caption="Year Hierarchy" defaultMemberUniqueName="[Balance].[Year Hierarchy].[All]" allUniqueName="[Balance].[Year Hierarchy].[All]" dimensionUniqueName="[Balance]" displayFolder="" count="4" unbalanced="0">
      <fieldsUsage count="4">
        <fieldUsage x="-1"/>
        <fieldUsage x="0"/>
        <fieldUsage x="1"/>
        <fieldUsage x="2"/>
      </fieldsUsage>
    </cacheHierarchy>
    <cacheHierarchy uniqueName="[Balance].[Year-Qtr]" caption="Year-Qtr" attribute="1" defaultMemberUniqueName="[Balance].[Year-Qtr].[All]" allUniqueName="[Balance].[Year-Qtr].[All]" dimensionUniqueName="[Balance]" displayFolder="" count="0" unbalanced="0"/>
    <cacheHierarchy uniqueName="[Balance].[Year-Qtr-Month]" caption="Year-Qtr-Month" attribute="1" defaultMemberUniqueName="[Balance].[Year-Qtr-Month].[All]" allUniqueName="[Balance].[Year-Qtr-Month].[All]" dimensionUniqueName="[Balance]" displayFolder="" count="0" unbalanced="0"/>
    <cacheHierarchy uniqueName="[Measures].[Amount Sum]" caption="Amount Sum" measure="1" displayFolder="" measureGroup="Balance" count="0" oneField="1">
      <fieldsUsage count="1">
        <fieldUsage x="4"/>
      </fieldsUsage>
    </cacheHierarchy>
    <cacheHierarchy uniqueName="[Measures].[Amount Balance]" caption="Amount Balance" measure="1" displayFolder="" measureGroup="Balance" count="0"/>
    <cacheHierarchy uniqueName="[Measures].[Amount Total]" caption="Amount Total" measure="1" displayFolder="" measureGroup="Balance" count="0"/>
    <cacheHierarchy uniqueName="[Measures].[__Default measure]" caption="__Default measure" measure="1" displayFolder="" count="0" hidden="1"/>
  </cacheHierarchies>
  <kpis count="0"/>
  <dimensions count="2">
    <dimension name="Balance" uniqueName="[Balance]" caption="Balance"/>
    <dimension measure="1" name="Measures" uniqueName="[Measures]" caption="Measures"/>
  </dimensions>
  <measureGroups count="1">
    <measureGroup name="Balance" caption="Balanc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jit Singh" refreshedDate="44221.907454976848" createdVersion="3" refreshedVersion="5" minRefreshableVersion="3" recordCount="0" supportSubquery="1" supportAdvancedDrill="1">
  <cacheSource type="external" connectionId="1"/>
  <cacheFields count="8">
    <cacheField name="[Balance].[Year Hierarchy].[Year]" caption="Year" numFmtId="0" hierarchy="9" level="1">
      <sharedItems count="2">
        <s v="[Balance].[Year Hierarchy].[Year].&amp;[2020]" c="2020"/>
        <s v="[Balance].[Year Hierarchy].[Year].&amp;[2019]" u="1" c="2019"/>
      </sharedItems>
    </cacheField>
    <cacheField name="[Balance].[Year Hierarchy].[Year-Qtr]" caption="Year-Qtr" numFmtId="0" hierarchy="9" level="2">
      <sharedItems count="4">
        <s v="[Balance].[Year Hierarchy].[Year-Qtr].&amp;[2020-1]" c="2020-1"/>
        <s v="[Balance].[Year Hierarchy].[Year-Qtr].&amp;[2020-2]" c="2020-2"/>
        <s v="[Balance].[Year Hierarchy].[Year-Qtr].&amp;[2020-3]" c="2020-3"/>
        <s v="[Balance].[Year Hierarchy].[Year-Qtr].&amp;[2020-4]" c="2020-4"/>
      </sharedItems>
    </cacheField>
    <cacheField name="[Balance].[Year Hierarchy].[Year-Qtr-Month]" caption="Year-Qtr-Month" numFmtId="0" hierarchy="9" level="3">
      <sharedItems count="12">
        <s v="[Balance].[Year Hierarchy].[Year-Qtr-Month].&amp;[2020-1-1]" c="2020-1-1"/>
        <s v="[Balance].[Year Hierarchy].[Year-Qtr-Month].&amp;[2020-1-2]" c="2020-1-2"/>
        <s v="[Balance].[Year Hierarchy].[Year-Qtr-Month].&amp;[2020-1-3]" c="2020-1-3"/>
        <s v="[Balance].[Year Hierarchy].[Year-Qtr-Month].&amp;[2020-2-4]" c="2020-2-4"/>
        <s v="[Balance].[Year Hierarchy].[Year-Qtr-Month].&amp;[2020-2-5]" c="2020-2-5"/>
        <s v="[Balance].[Year Hierarchy].[Year-Qtr-Month].&amp;[2020-2-6]" c="2020-2-6"/>
        <s v="[Balance].[Year Hierarchy].[Year-Qtr-Month].&amp;[2020-3-7]" c="2020-3-7"/>
        <s v="[Balance].[Year Hierarchy].[Year-Qtr-Month].&amp;[2020-3-8]" c="2020-3-8"/>
        <s v="[Balance].[Year Hierarchy].[Year-Qtr-Month].&amp;[2020-3-9]" c="2020-3-9"/>
        <s v="[Balance].[Year Hierarchy].[Year-Qtr-Month].&amp;[2020-4-10]" c="2020-4-10"/>
        <s v="[Balance].[Year Hierarchy].[Year-Qtr-Month].&amp;[2020-4-11]" c="2020-4-11"/>
        <s v="[Balance].[Year Hierarchy].[Year-Qtr-Month].&amp;[2020-4-12]" c="2020-4-12"/>
      </sharedItems>
    </cacheField>
    <cacheField name="[Balance].[Year].[Year]" caption="Year" numFmtId="0" hierarchy="8" level="1">
      <sharedItems containsSemiMixedTypes="0" containsString="0"/>
    </cacheField>
    <cacheField name="[Balance].[Account].[Account]" caption="Account" numFmtId="0" level="1">
      <sharedItems count="4">
        <s v="[Balance].[Account].&amp;[bank]" c="bank"/>
        <s v="[Balance].[Account].&amp;[cash]" c="cash"/>
        <s v="[Balance].[Account].&amp;[sales]" c="sales"/>
        <s v="[Balance].[Account].&amp;[sales-returns]" c="sales-returns"/>
      </sharedItems>
    </cacheField>
    <cacheField name="[Measures].[Amount Sum]" caption="Amount Sum" numFmtId="0" hierarchy="12" level="32767"/>
    <cacheField name="[Balance].[Company].[Company]" caption="Company" numFmtId="0" hierarchy="4" level="1">
      <sharedItems containsSemiMixedTypes="0" containsString="0"/>
    </cacheField>
    <cacheField name="[Balance].[Scenario].[Scenario]" caption="Scenario" numFmtId="0" hierarchy="7" level="1">
      <sharedItems containsSemiMixedTypes="0" containsString="0"/>
    </cacheField>
  </cacheFields>
  <cacheHierarchies count="16">
    <cacheHierarchy uniqueName="[Balance].[Account]" caption="Account" attribute="1" defaultMemberUniqueName="[Balance].[Account].[All]" allUniqueName="[Balance].[Account].[All]" dimensionUniqueName="[Balance]" displayFolder="" count="2" unbalanced="0">
      <fieldsUsage count="2">
        <fieldUsage x="-1"/>
        <fieldUsage x="4"/>
      </fieldsUsage>
    </cacheHierarchy>
    <cacheHierarchy uniqueName="[Balance].[Account Group]" caption="Account Group" attribute="1" defaultMemberUniqueName="[Balance].[Account Group].[All]" allUniqueName="[Balance].[Account Group].[All]" dimensionUniqueName="[Balance]" displayFolder="" count="0" unbalanced="0"/>
    <cacheHierarchy uniqueName="[Balance].[Amount]" caption="Amount" attribute="1" defaultMemberUniqueName="[Balance].[Amount].[All]" allUniqueName="[Balance].[Amount].[All]" dimensionUniqueName="[Balance]" displayFolder="" count="0" unbalanced="0"/>
    <cacheHierarchy uniqueName="[Balance].[BalanceFlowSign]" caption="BalanceFlowSign" attribute="1" defaultMemberUniqueName="[Balance].[BalanceFlowSign].[All]" allUniqueName="[Balance].[BalanceFlowSign].[All]" dimensionUniqueName="[Balance]" displayFolder="" count="0" unbalanced="0"/>
    <cacheHierarchy uniqueName="[Balance].[Company]" caption="Company" attribute="1" defaultMemberUniqueName="[Balance].[Company].[All]" allUniqueName="[Balance].[Company].[All]" dimensionUniqueName="[Balance]" displayFolder="" count="2" unbalanced="0">
      <fieldsUsage count="2">
        <fieldUsage x="-1"/>
        <fieldUsage x="6"/>
      </fieldsUsage>
    </cacheHierarchy>
    <cacheHierarchy uniqueName="[Balance].[Month]" caption="Month" attribute="1" defaultMemberUniqueName="[Balance].[Month].[All]" allUniqueName="[Balance].[Month].[All]" dimensionUniqueName="[Balance]" displayFolder="" count="0" unbalanced="0"/>
    <cacheHierarchy uniqueName="[Balance].[Qtr]" caption="Qtr" attribute="1" defaultMemberUniqueName="[Balance].[Qtr].[All]" allUniqueName="[Balance].[Qtr].[All]" dimensionUniqueName="[Balance]" displayFolder="" count="0" unbalanced="0"/>
    <cacheHierarchy uniqueName="[Balance].[Scenario]" caption="Scenario" attribute="1" defaultMemberUniqueName="[Balance].[Scenario].[All]" allUniqueName="[Balance].[Scenario].[All]" dimensionUniqueName="[Balance]" displayFolder="" count="2" unbalanced="0">
      <fieldsUsage count="2">
        <fieldUsage x="-1"/>
        <fieldUsage x="7"/>
      </fieldsUsage>
    </cacheHierarchy>
    <cacheHierarchy uniqueName="[Balance].[Year]" caption="Year" attribute="1" defaultMemberUniqueName="[Balance].[Year].[All]" allUniqueName="[Balance].[Year].[All]" dimensionUniqueName="[Balance]" displayFolder="" count="2" unbalanced="0">
      <fieldsUsage count="2">
        <fieldUsage x="-1"/>
        <fieldUsage x="3"/>
      </fieldsUsage>
    </cacheHierarchy>
    <cacheHierarchy uniqueName="[Balance].[Year Hierarchy]" caption="Year Hierarchy" defaultMemberUniqueName="[Balance].[Year Hierarchy].[All]" allUniqueName="[Balance].[Year Hierarchy].[All]" dimensionUniqueName="[Balance]" displayFolder="" count="4" unbalanced="0">
      <fieldsUsage count="4">
        <fieldUsage x="-1"/>
        <fieldUsage x="0"/>
        <fieldUsage x="1"/>
        <fieldUsage x="2"/>
      </fieldsUsage>
    </cacheHierarchy>
    <cacheHierarchy uniqueName="[Balance].[Year-Qtr]" caption="Year-Qtr" attribute="1" defaultMemberUniqueName="[Balance].[Year-Qtr].[All]" allUniqueName="[Balance].[Year-Qtr].[All]" dimensionUniqueName="[Balance]" displayFolder="" count="0" unbalanced="0"/>
    <cacheHierarchy uniqueName="[Balance].[Year-Qtr-Month]" caption="Year-Qtr-Month" attribute="1" defaultMemberUniqueName="[Balance].[Year-Qtr-Month].[All]" allUniqueName="[Balance].[Year-Qtr-Month].[All]" dimensionUniqueName="[Balance]" displayFolder="" count="0" unbalanced="0"/>
    <cacheHierarchy uniqueName="[Measures].[Amount Sum]" caption="Amount Sum" measure="1" displayFolder="" measureGroup="Balance" count="0" oneField="1">
      <fieldsUsage count="1">
        <fieldUsage x="5"/>
      </fieldsUsage>
    </cacheHierarchy>
    <cacheHierarchy uniqueName="[Measures].[Amount Balance]" caption="Amount Balance" measure="1" displayFolder="" measureGroup="Balance" count="0"/>
    <cacheHierarchy uniqueName="[Measures].[Amount Total]" caption="Amount Total" measure="1" displayFolder="" measureGroup="Balance" count="0"/>
    <cacheHierarchy uniqueName="[Measures].[__Default measure]" caption="__Default measure" measure="1" displayFolder="" count="0" hidden="1"/>
  </cacheHierarchies>
  <kpis count="0"/>
  <dimensions count="2">
    <dimension name="Balance" uniqueName="[Balance]" caption="Balance"/>
    <dimension measure="1" name="Measures" uniqueName="[Measures]" caption="Measures"/>
  </dimensions>
  <measureGroups count="1">
    <measureGroup name="Balance" caption="Balanc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zeInExcelPivotTable" cacheId="86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outline="1" outlineData="1" multipleFieldFilters="0" fieldListSortAscending="1">
  <location ref="A5:E23" firstHeaderRow="1" firstDataRow="2" firstDataCol="1" rowPageCount="3" colPageCount="1"/>
  <pivotFields count="8">
    <pivotField axis="axisRow" allDrilled="1" showAll="0" dataSourceSort="1">
      <items count="3">
        <item c="1" x="0" d="1"/>
        <item x="1" d="1"/>
        <item t="default"/>
      </items>
    </pivotField>
    <pivotField axis="axisRow" showAll="0" dataSourceSort="1">
      <items count="5">
        <item c="1" x="0" d="1"/>
        <item c="1" x="1" d="1"/>
        <item c="1" x="2" d="1"/>
        <item c="1" x="3" d="1"/>
        <item t="default"/>
      </items>
    </pivotField>
    <pivotField axis="axisRow" showAll="0" dataSourceSort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3">
    <field x="0"/>
    <field x="1"/>
    <field x="2"/>
  </rowFields>
  <rowItems count="17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</rowItems>
  <colFields count="1">
    <field x="4"/>
  </colFields>
  <colItems count="4">
    <i>
      <x/>
    </i>
    <i>
      <x v="1"/>
    </i>
    <i>
      <x v="2"/>
    </i>
    <i>
      <x v="3"/>
    </i>
  </colItems>
  <pageFields count="3">
    <pageField fld="3" hier="8" name="[Balance].[Year].&amp;[2020]" cap="2020"/>
    <pageField fld="6" hier="4" name="[Balance].[Company].&amp;[a]" cap="a"/>
    <pageField fld="7" hier="7" name="[Balance].[Scenario].&amp;[actual]" cap="actual"/>
  </pageFields>
  <dataFields count="1">
    <dataField fld="5" baseField="0" baseItem="0" numFmtId="4"/>
  </dataFields>
  <pivotHierarchies count="1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2.xml><?xml version="1.0" encoding="utf-8"?>
<pivotTableDefinition xmlns="http://schemas.openxmlformats.org/spreadsheetml/2006/main" name="AnalyzeInExcelPivotTable" cacheId="83" applyNumberFormats="0" applyBorderFormats="0" applyFontFormats="0" applyPatternFormats="0" applyAlignmentFormats="0" applyWidthHeightFormats="1" dataCaption="Values" updatedVersion="5" minRefreshableVersion="3" showCalcMbrs="0" useAutoFormatting="1" colGrandTotals="0" itemPrintTitles="1" createdVersion="3" indent="0" outline="1" outlineData="1" multipleFieldFilters="0" fieldListSortAscending="1">
  <location ref="A5:C24" firstHeaderRow="1" firstDataRow="2" firstDataCol="1" rowPageCount="3" colPageCount="1"/>
  <pivotFields count="8">
    <pivotField axis="axisRow" allDrilled="1" showAll="0" dataSourceSort="1">
      <items count="3">
        <item c="1" x="0" d="1"/>
        <item x="1" d="1"/>
        <item t="default"/>
      </items>
    </pivotField>
    <pivotField axis="axisRow" showAll="0" dataSourceSort="1">
      <items count="5">
        <item c="1" x="0" d="1"/>
        <item c="1" x="1" d="1"/>
        <item c="1" x="2" d="1"/>
        <item c="1" x="3" d="1"/>
        <item t="default"/>
      </items>
    </pivotField>
    <pivotField axis="axisRow" showAll="0" dataSourceSort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Col" allDrilled="1" showAll="0" dataSourceSort="1" defaultAttributeDrillState="1">
      <items count="3">
        <item x="0"/>
        <item x="1"/>
        <item t="default"/>
      </items>
    </pivotField>
  </pivotFields>
  <rowFields count="3">
    <field x="0"/>
    <field x="1"/>
    <field x="2"/>
  </rowFields>
  <rowItems count="18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t="grand">
      <x/>
    </i>
  </rowItems>
  <colFields count="1">
    <field x="7"/>
  </colFields>
  <colItems count="2">
    <i>
      <x/>
    </i>
    <i>
      <x v="1"/>
    </i>
  </colItems>
  <pageFields count="3">
    <pageField fld="3" hier="8" name="[Balance].[Year].&amp;[2020]" cap="2020"/>
    <pageField fld="5" hier="4" name="[Balance].[Company].&amp;[a]" cap="a"/>
    <pageField fld="6" hier="7" name="[Balance].[Scenario].&amp;[actual]" cap="actual"/>
  </pageFields>
  <dataFields count="1">
    <dataField fld="4" baseField="0" baseItem="0" numFmtId="4"/>
  </dataFields>
  <pivotHierarchies count="1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50" zoomScaleNormal="150" workbookViewId="0">
      <selection activeCell="D58" sqref="D58"/>
    </sheetView>
  </sheetViews>
  <sheetFormatPr defaultRowHeight="15" x14ac:dyDescent="0.25"/>
  <cols>
    <col min="1" max="1" width="15" customWidth="1"/>
    <col min="2" max="5" width="15.7109375" customWidth="1"/>
    <col min="6" max="6" width="6.5703125" bestFit="1" customWidth="1"/>
    <col min="7" max="7" width="12.5703125" bestFit="1" customWidth="1"/>
  </cols>
  <sheetData>
    <row r="1" spans="1:5" x14ac:dyDescent="0.25">
      <c r="A1" s="1" t="s">
        <v>3</v>
      </c>
      <c r="B1" t="s" vm="1">
        <v>1</v>
      </c>
    </row>
    <row r="2" spans="1:5" x14ac:dyDescent="0.25">
      <c r="A2" s="1" t="s">
        <v>34</v>
      </c>
      <c r="B2" t="s" vm="2">
        <v>36</v>
      </c>
    </row>
    <row r="3" spans="1:5" x14ac:dyDescent="0.25">
      <c r="A3" s="1" t="s">
        <v>35</v>
      </c>
      <c r="B3" t="s" vm="3">
        <v>37</v>
      </c>
    </row>
    <row r="5" spans="1:5" hidden="1" x14ac:dyDescent="0.25">
      <c r="A5" s="1" t="s">
        <v>25</v>
      </c>
      <c r="B5" s="1" t="s">
        <v>20</v>
      </c>
    </row>
    <row r="6" spans="1:5" hidden="1" x14ac:dyDescent="0.25">
      <c r="A6" s="1" t="s">
        <v>0</v>
      </c>
      <c r="B6" t="s">
        <v>21</v>
      </c>
      <c r="C6" t="s">
        <v>22</v>
      </c>
      <c r="D6" t="s">
        <v>23</v>
      </c>
      <c r="E6" t="s">
        <v>24</v>
      </c>
    </row>
    <row r="7" spans="1:5" hidden="1" x14ac:dyDescent="0.25">
      <c r="A7" s="2" t="s">
        <v>1</v>
      </c>
      <c r="B7" s="5">
        <v>4752</v>
      </c>
      <c r="C7" s="5">
        <v>1584</v>
      </c>
      <c r="D7" s="5">
        <v>373.48800000000006</v>
      </c>
      <c r="E7" s="5">
        <v>1.4880000000000067</v>
      </c>
    </row>
    <row r="8" spans="1:5" hidden="1" x14ac:dyDescent="0.25">
      <c r="A8" s="3" t="s">
        <v>4</v>
      </c>
      <c r="B8" s="5">
        <v>833.25</v>
      </c>
      <c r="C8" s="5">
        <v>277.75</v>
      </c>
      <c r="D8" s="5">
        <v>67.268000000000001</v>
      </c>
      <c r="E8" s="5">
        <v>0.26800000000000068</v>
      </c>
    </row>
    <row r="9" spans="1:5" hidden="1" x14ac:dyDescent="0.25">
      <c r="A9" s="4" t="s">
        <v>8</v>
      </c>
      <c r="B9" s="5">
        <v>258</v>
      </c>
      <c r="C9" s="5">
        <v>86</v>
      </c>
      <c r="D9" s="5">
        <v>10.039999999999999</v>
      </c>
      <c r="E9" s="5">
        <v>3.9999999999999147E-2</v>
      </c>
    </row>
    <row r="10" spans="1:5" hidden="1" x14ac:dyDescent="0.25">
      <c r="A10" s="4" t="s">
        <v>9</v>
      </c>
      <c r="B10" s="5">
        <v>274.5</v>
      </c>
      <c r="C10" s="5">
        <v>91.5</v>
      </c>
      <c r="D10" s="5">
        <v>22.088000000000001</v>
      </c>
      <c r="E10" s="5">
        <v>8.8000000000000966E-2</v>
      </c>
    </row>
    <row r="11" spans="1:5" hidden="1" x14ac:dyDescent="0.25">
      <c r="A11" s="4" t="s">
        <v>10</v>
      </c>
      <c r="B11" s="5">
        <v>300.75</v>
      </c>
      <c r="C11" s="5">
        <v>100.25</v>
      </c>
      <c r="D11" s="5">
        <v>35.14</v>
      </c>
      <c r="E11" s="5">
        <v>0.14000000000000057</v>
      </c>
    </row>
    <row r="12" spans="1:5" hidden="1" x14ac:dyDescent="0.25">
      <c r="A12" s="3" t="s">
        <v>5</v>
      </c>
      <c r="B12" s="5">
        <v>1021.5</v>
      </c>
      <c r="C12" s="5">
        <v>340.5</v>
      </c>
      <c r="D12" s="5">
        <v>83.331999999999994</v>
      </c>
      <c r="E12" s="5">
        <v>0.33200000000000074</v>
      </c>
    </row>
    <row r="13" spans="1:5" hidden="1" x14ac:dyDescent="0.25">
      <c r="A13" s="4" t="s">
        <v>11</v>
      </c>
      <c r="B13" s="5">
        <v>321.75</v>
      </c>
      <c r="C13" s="5">
        <v>107.25</v>
      </c>
      <c r="D13" s="5">
        <v>28.112000000000002</v>
      </c>
      <c r="E13" s="5">
        <v>0.11200000000000188</v>
      </c>
    </row>
    <row r="14" spans="1:5" hidden="1" x14ac:dyDescent="0.25">
      <c r="A14" s="4" t="s">
        <v>12</v>
      </c>
      <c r="B14" s="5">
        <v>336.75</v>
      </c>
      <c r="C14" s="5">
        <v>112.25</v>
      </c>
      <c r="D14" s="5">
        <v>20.079999999999998</v>
      </c>
      <c r="E14" s="5">
        <v>7.9999999999998295E-2</v>
      </c>
    </row>
    <row r="15" spans="1:5" hidden="1" x14ac:dyDescent="0.25">
      <c r="A15" s="4" t="s">
        <v>13</v>
      </c>
      <c r="B15" s="5">
        <v>363</v>
      </c>
      <c r="C15" s="5">
        <v>121</v>
      </c>
      <c r="D15" s="5">
        <v>35.14</v>
      </c>
      <c r="E15" s="5">
        <v>0.14000000000000057</v>
      </c>
    </row>
    <row r="16" spans="1:5" hidden="1" x14ac:dyDescent="0.25">
      <c r="A16" s="3" t="s">
        <v>6</v>
      </c>
      <c r="B16" s="5">
        <v>1355.25</v>
      </c>
      <c r="C16" s="5">
        <v>451.75</v>
      </c>
      <c r="D16" s="5">
        <v>155.62</v>
      </c>
      <c r="E16" s="5">
        <v>0.62000000000000455</v>
      </c>
    </row>
    <row r="17" spans="1:8" hidden="1" x14ac:dyDescent="0.25">
      <c r="A17" s="4" t="s">
        <v>14</v>
      </c>
      <c r="B17" s="5">
        <v>411.75</v>
      </c>
      <c r="C17" s="5">
        <v>137.25</v>
      </c>
      <c r="D17" s="5">
        <v>65.260000000000005</v>
      </c>
      <c r="E17" s="5">
        <v>0.26000000000000512</v>
      </c>
    </row>
    <row r="18" spans="1:8" hidden="1" x14ac:dyDescent="0.25">
      <c r="A18" s="4" t="s">
        <v>15</v>
      </c>
      <c r="B18" s="5">
        <v>464.25</v>
      </c>
      <c r="C18" s="5">
        <v>154.75</v>
      </c>
      <c r="D18" s="5">
        <v>70.28</v>
      </c>
      <c r="E18" s="5">
        <v>0.28000000000000114</v>
      </c>
    </row>
    <row r="19" spans="1:8" hidden="1" x14ac:dyDescent="0.25">
      <c r="A19" s="4" t="s">
        <v>16</v>
      </c>
      <c r="B19" s="5">
        <v>479.25</v>
      </c>
      <c r="C19" s="5">
        <v>159.75</v>
      </c>
      <c r="D19" s="5">
        <v>20.079999999999998</v>
      </c>
      <c r="E19" s="5">
        <v>7.9999999999998295E-2</v>
      </c>
    </row>
    <row r="20" spans="1:8" hidden="1" x14ac:dyDescent="0.25">
      <c r="A20" s="3" t="s">
        <v>7</v>
      </c>
      <c r="B20" s="5">
        <v>1542</v>
      </c>
      <c r="C20" s="5">
        <v>514</v>
      </c>
      <c r="D20" s="5">
        <v>67.268000000000001</v>
      </c>
      <c r="E20" s="5">
        <v>0.26800000000000068</v>
      </c>
    </row>
    <row r="21" spans="1:8" hidden="1" x14ac:dyDescent="0.25">
      <c r="A21" s="4" t="s">
        <v>17</v>
      </c>
      <c r="B21" s="5">
        <v>498</v>
      </c>
      <c r="C21" s="5">
        <v>166</v>
      </c>
      <c r="D21" s="5">
        <v>25.1</v>
      </c>
      <c r="E21" s="5">
        <v>0.10000000000000142</v>
      </c>
    </row>
    <row r="22" spans="1:8" hidden="1" x14ac:dyDescent="0.25">
      <c r="A22" s="4" t="s">
        <v>18</v>
      </c>
      <c r="B22" s="5">
        <v>514.5</v>
      </c>
      <c r="C22" s="5">
        <v>171.5</v>
      </c>
      <c r="D22" s="5">
        <v>22.088000000000001</v>
      </c>
      <c r="E22" s="5">
        <v>8.8000000000000966E-2</v>
      </c>
    </row>
    <row r="23" spans="1:8" hidden="1" x14ac:dyDescent="0.25">
      <c r="A23" s="4" t="s">
        <v>19</v>
      </c>
      <c r="B23" s="5">
        <v>529.5</v>
      </c>
      <c r="C23" s="5">
        <v>176.5</v>
      </c>
      <c r="D23" s="5">
        <v>20.079999999999998</v>
      </c>
      <c r="E23" s="5">
        <v>7.9999999999998295E-2</v>
      </c>
    </row>
    <row r="24" spans="1:8" hidden="1" x14ac:dyDescent="0.25"/>
    <row r="25" spans="1:8" hidden="1" x14ac:dyDescent="0.25"/>
    <row r="26" spans="1:8" hidden="1" x14ac:dyDescent="0.25"/>
    <row r="27" spans="1:8" hidden="1" x14ac:dyDescent="0.25"/>
    <row r="28" spans="1:8" hidden="1" x14ac:dyDescent="0.25"/>
    <row r="31" spans="1:8" x14ac:dyDescent="0.25">
      <c r="A31" t="s">
        <v>3</v>
      </c>
      <c r="B31" t="s">
        <v>21</v>
      </c>
      <c r="C31" t="s">
        <v>22</v>
      </c>
      <c r="D31" t="s">
        <v>23</v>
      </c>
      <c r="E31" t="s">
        <v>24</v>
      </c>
    </row>
    <row r="32" spans="1:8" x14ac:dyDescent="0.25">
      <c r="A32" s="8" t="s">
        <v>1</v>
      </c>
      <c r="B32" s="14">
        <f>B45</f>
        <v>529.5</v>
      </c>
      <c r="C32" s="14">
        <f>C45</f>
        <v>176.5</v>
      </c>
      <c r="D32" s="14">
        <v>373.48800000000006</v>
      </c>
      <c r="E32" s="14">
        <v>1.4880000000000067</v>
      </c>
      <c r="H32" s="7"/>
    </row>
    <row r="33" spans="1:8" x14ac:dyDescent="0.25">
      <c r="A33" s="9" t="s">
        <v>4</v>
      </c>
      <c r="B33" s="13">
        <f>B36</f>
        <v>300.75</v>
      </c>
      <c r="C33" s="13">
        <f>C36</f>
        <v>100.25</v>
      </c>
      <c r="D33" s="13">
        <v>67.268000000000001</v>
      </c>
      <c r="E33" s="13">
        <v>0.26800000000000068</v>
      </c>
      <c r="H33" s="7"/>
    </row>
    <row r="34" spans="1:8" x14ac:dyDescent="0.25">
      <c r="A34" s="4" t="s">
        <v>8</v>
      </c>
      <c r="B34" s="6">
        <v>258</v>
      </c>
      <c r="C34" s="6">
        <v>86</v>
      </c>
      <c r="D34" s="6">
        <v>10.039999999999999</v>
      </c>
      <c r="E34" s="6">
        <v>3.9999999999999147E-2</v>
      </c>
      <c r="H34" s="7"/>
    </row>
    <row r="35" spans="1:8" x14ac:dyDescent="0.25">
      <c r="A35" s="4" t="s">
        <v>9</v>
      </c>
      <c r="B35" s="6">
        <v>274.5</v>
      </c>
      <c r="C35" s="6">
        <v>91.5</v>
      </c>
      <c r="D35" s="6">
        <v>22.088000000000001</v>
      </c>
      <c r="E35" s="6">
        <v>8.8000000000000966E-2</v>
      </c>
      <c r="H35" s="7"/>
    </row>
    <row r="36" spans="1:8" x14ac:dyDescent="0.25">
      <c r="A36" s="4" t="s">
        <v>10</v>
      </c>
      <c r="B36" s="6">
        <v>300.75</v>
      </c>
      <c r="C36" s="6">
        <v>100.25</v>
      </c>
      <c r="D36" s="6">
        <v>35.14</v>
      </c>
      <c r="E36" s="6">
        <v>0.14000000000000057</v>
      </c>
      <c r="H36" s="7"/>
    </row>
    <row r="37" spans="1:8" x14ac:dyDescent="0.25">
      <c r="A37" s="9" t="s">
        <v>5</v>
      </c>
      <c r="B37" s="13">
        <f>B40</f>
        <v>363</v>
      </c>
      <c r="C37" s="13">
        <f>C40</f>
        <v>121</v>
      </c>
      <c r="D37" s="13">
        <v>83.331999999999994</v>
      </c>
      <c r="E37" s="13">
        <v>0.33200000000000074</v>
      </c>
      <c r="H37" s="7"/>
    </row>
    <row r="38" spans="1:8" x14ac:dyDescent="0.25">
      <c r="A38" s="4" t="s">
        <v>11</v>
      </c>
      <c r="B38" s="6">
        <v>321.75</v>
      </c>
      <c r="C38" s="6">
        <v>107.25</v>
      </c>
      <c r="D38" s="6">
        <v>28.112000000000002</v>
      </c>
      <c r="E38" s="6">
        <v>0.11200000000000188</v>
      </c>
      <c r="H38" s="7"/>
    </row>
    <row r="39" spans="1:8" x14ac:dyDescent="0.25">
      <c r="A39" s="4" t="s">
        <v>12</v>
      </c>
      <c r="B39" s="6">
        <v>336.75</v>
      </c>
      <c r="C39" s="6">
        <v>112.25</v>
      </c>
      <c r="D39" s="6">
        <v>20.079999999999998</v>
      </c>
      <c r="E39" s="6">
        <v>7.9999999999998295E-2</v>
      </c>
      <c r="H39" s="7"/>
    </row>
    <row r="40" spans="1:8" x14ac:dyDescent="0.25">
      <c r="A40" s="4" t="s">
        <v>13</v>
      </c>
      <c r="B40" s="6">
        <v>363</v>
      </c>
      <c r="C40" s="6">
        <v>121</v>
      </c>
      <c r="D40" s="6">
        <v>35.14</v>
      </c>
      <c r="E40" s="6">
        <v>0.14000000000000057</v>
      </c>
      <c r="H40" s="7"/>
    </row>
    <row r="41" spans="1:8" x14ac:dyDescent="0.25">
      <c r="A41" s="9" t="s">
        <v>6</v>
      </c>
      <c r="B41" s="13">
        <f>B44</f>
        <v>479.25</v>
      </c>
      <c r="C41" s="13">
        <f>C44</f>
        <v>159.75</v>
      </c>
      <c r="D41" s="13">
        <v>155.62</v>
      </c>
      <c r="E41" s="13">
        <v>0.62000000000000455</v>
      </c>
      <c r="H41" s="7"/>
    </row>
    <row r="42" spans="1:8" x14ac:dyDescent="0.25">
      <c r="A42" s="4" t="s">
        <v>14</v>
      </c>
      <c r="B42" s="6">
        <v>411.75</v>
      </c>
      <c r="C42" s="6">
        <v>137.25</v>
      </c>
      <c r="D42" s="6">
        <v>65.260000000000005</v>
      </c>
      <c r="E42" s="6">
        <v>0.26000000000000512</v>
      </c>
      <c r="H42" s="7"/>
    </row>
    <row r="43" spans="1:8" x14ac:dyDescent="0.25">
      <c r="A43" s="4" t="s">
        <v>15</v>
      </c>
      <c r="B43" s="6">
        <v>464.25</v>
      </c>
      <c r="C43" s="6">
        <v>154.75</v>
      </c>
      <c r="D43" s="6">
        <v>70.28</v>
      </c>
      <c r="E43" s="6">
        <v>0.28000000000000114</v>
      </c>
      <c r="H43" s="7"/>
    </row>
    <row r="44" spans="1:8" x14ac:dyDescent="0.25">
      <c r="A44" s="4" t="s">
        <v>16</v>
      </c>
      <c r="B44" s="6">
        <v>479.25</v>
      </c>
      <c r="C44" s="6">
        <v>159.75</v>
      </c>
      <c r="D44" s="6">
        <v>20.079999999999998</v>
      </c>
      <c r="E44" s="6">
        <v>7.9999999999998295E-2</v>
      </c>
      <c r="H44" s="7"/>
    </row>
    <row r="45" spans="1:8" x14ac:dyDescent="0.25">
      <c r="A45" s="9" t="s">
        <v>7</v>
      </c>
      <c r="B45" s="13">
        <f>B48</f>
        <v>529.5</v>
      </c>
      <c r="C45" s="13">
        <f>C48</f>
        <v>176.5</v>
      </c>
      <c r="D45" s="13">
        <v>67.268000000000001</v>
      </c>
      <c r="E45" s="13">
        <v>0.26800000000000068</v>
      </c>
      <c r="H45" s="7"/>
    </row>
    <row r="46" spans="1:8" x14ac:dyDescent="0.25">
      <c r="A46" s="4" t="s">
        <v>17</v>
      </c>
      <c r="B46" s="6">
        <v>498</v>
      </c>
      <c r="C46" s="6">
        <v>166</v>
      </c>
      <c r="D46" s="6">
        <v>25.1</v>
      </c>
      <c r="E46" s="6">
        <v>0.10000000000000142</v>
      </c>
      <c r="H46" s="7"/>
    </row>
    <row r="47" spans="1:8" x14ac:dyDescent="0.25">
      <c r="A47" s="4" t="s">
        <v>18</v>
      </c>
      <c r="B47" s="6">
        <v>514.5</v>
      </c>
      <c r="C47" s="6">
        <v>171.5</v>
      </c>
      <c r="D47" s="6">
        <v>22.088000000000001</v>
      </c>
      <c r="E47" s="6">
        <v>8.8000000000000966E-2</v>
      </c>
      <c r="H47" s="7"/>
    </row>
    <row r="48" spans="1:8" x14ac:dyDescent="0.25">
      <c r="A48" s="4" t="s">
        <v>19</v>
      </c>
      <c r="B48" s="6">
        <v>529.5</v>
      </c>
      <c r="C48" s="6">
        <v>176.5</v>
      </c>
      <c r="D48" s="6">
        <v>20.079999999999998</v>
      </c>
      <c r="E48" s="6">
        <v>7.9999999999998295E-2</v>
      </c>
      <c r="H48" s="7"/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150" zoomScaleNormal="150" workbookViewId="0">
      <selection activeCell="G43" sqref="G43"/>
    </sheetView>
  </sheetViews>
  <sheetFormatPr defaultRowHeight="15" x14ac:dyDescent="0.25"/>
  <cols>
    <col min="1" max="1" width="15" bestFit="1" customWidth="1"/>
    <col min="2" max="3" width="14.85546875" customWidth="1"/>
    <col min="4" max="4" width="6.5703125" bestFit="1" customWidth="1"/>
    <col min="5" max="5" width="12.5703125" bestFit="1" customWidth="1"/>
    <col min="6" max="6" width="6.5703125" bestFit="1" customWidth="1"/>
    <col min="7" max="7" width="12.5703125" bestFit="1" customWidth="1"/>
  </cols>
  <sheetData>
    <row r="1" spans="1:3" x14ac:dyDescent="0.25">
      <c r="A1" s="1" t="s">
        <v>3</v>
      </c>
      <c r="B1" t="s" vm="1">
        <v>1</v>
      </c>
    </row>
    <row r="2" spans="1:3" x14ac:dyDescent="0.25">
      <c r="A2" s="1" t="s">
        <v>34</v>
      </c>
      <c r="B2" t="s" vm="2">
        <v>36</v>
      </c>
    </row>
    <row r="3" spans="1:3" x14ac:dyDescent="0.25">
      <c r="A3" s="1" t="s">
        <v>35</v>
      </c>
      <c r="B3" t="s" vm="3">
        <v>37</v>
      </c>
    </row>
    <row r="5" spans="1:3" hidden="1" x14ac:dyDescent="0.25">
      <c r="A5" s="1" t="s">
        <v>25</v>
      </c>
      <c r="B5" s="1" t="s">
        <v>20</v>
      </c>
    </row>
    <row r="6" spans="1:3" hidden="1" x14ac:dyDescent="0.25">
      <c r="A6" s="1" t="s">
        <v>0</v>
      </c>
      <c r="B6" t="s">
        <v>38</v>
      </c>
      <c r="C6" t="s">
        <v>39</v>
      </c>
    </row>
    <row r="7" spans="1:3" hidden="1" x14ac:dyDescent="0.25">
      <c r="A7" s="2" t="s">
        <v>1</v>
      </c>
      <c r="B7" s="5">
        <v>6336</v>
      </c>
      <c r="C7" s="5">
        <v>374.976</v>
      </c>
    </row>
    <row r="8" spans="1:3" hidden="1" x14ac:dyDescent="0.25">
      <c r="A8" s="3" t="s">
        <v>4</v>
      </c>
      <c r="B8" s="5">
        <v>1111</v>
      </c>
      <c r="C8" s="5">
        <v>67.536000000000001</v>
      </c>
    </row>
    <row r="9" spans="1:3" hidden="1" x14ac:dyDescent="0.25">
      <c r="A9" s="4" t="s">
        <v>8</v>
      </c>
      <c r="B9" s="5">
        <v>344</v>
      </c>
      <c r="C9" s="5">
        <v>10.079999999999998</v>
      </c>
    </row>
    <row r="10" spans="1:3" hidden="1" x14ac:dyDescent="0.25">
      <c r="A10" s="4" t="s">
        <v>9</v>
      </c>
      <c r="B10" s="5">
        <v>366</v>
      </c>
      <c r="C10" s="5">
        <v>22.176000000000002</v>
      </c>
    </row>
    <row r="11" spans="1:3" hidden="1" x14ac:dyDescent="0.25">
      <c r="A11" s="4" t="s">
        <v>10</v>
      </c>
      <c r="B11" s="5">
        <v>401</v>
      </c>
      <c r="C11" s="5">
        <v>35.28</v>
      </c>
    </row>
    <row r="12" spans="1:3" hidden="1" x14ac:dyDescent="0.25">
      <c r="A12" s="3" t="s">
        <v>5</v>
      </c>
      <c r="B12" s="5">
        <v>1362</v>
      </c>
      <c r="C12" s="5">
        <v>83.664000000000001</v>
      </c>
    </row>
    <row r="13" spans="1:3" hidden="1" x14ac:dyDescent="0.25">
      <c r="A13" s="4" t="s">
        <v>11</v>
      </c>
      <c r="B13" s="5">
        <v>429</v>
      </c>
      <c r="C13" s="5">
        <v>28.224000000000004</v>
      </c>
    </row>
    <row r="14" spans="1:3" hidden="1" x14ac:dyDescent="0.25">
      <c r="A14" s="4" t="s">
        <v>12</v>
      </c>
      <c r="B14" s="5">
        <v>449</v>
      </c>
      <c r="C14" s="5">
        <v>20.159999999999997</v>
      </c>
    </row>
    <row r="15" spans="1:3" hidden="1" x14ac:dyDescent="0.25">
      <c r="A15" s="4" t="s">
        <v>13</v>
      </c>
      <c r="B15" s="5">
        <v>484</v>
      </c>
      <c r="C15" s="5">
        <v>35.28</v>
      </c>
    </row>
    <row r="16" spans="1:3" hidden="1" x14ac:dyDescent="0.25">
      <c r="A16" s="3" t="s">
        <v>6</v>
      </c>
      <c r="B16" s="5">
        <v>1807</v>
      </c>
      <c r="C16" s="5">
        <v>156.24</v>
      </c>
    </row>
    <row r="17" spans="1:3" hidden="1" x14ac:dyDescent="0.25">
      <c r="A17" s="4" t="s">
        <v>14</v>
      </c>
      <c r="B17" s="5">
        <v>549</v>
      </c>
      <c r="C17" s="5">
        <v>65.52000000000001</v>
      </c>
    </row>
    <row r="18" spans="1:3" hidden="1" x14ac:dyDescent="0.25">
      <c r="A18" s="4" t="s">
        <v>15</v>
      </c>
      <c r="B18" s="5">
        <v>619</v>
      </c>
      <c r="C18" s="5">
        <v>70.56</v>
      </c>
    </row>
    <row r="19" spans="1:3" hidden="1" x14ac:dyDescent="0.25">
      <c r="A19" s="4" t="s">
        <v>16</v>
      </c>
      <c r="B19" s="5">
        <v>639</v>
      </c>
      <c r="C19" s="5">
        <v>20.159999999999997</v>
      </c>
    </row>
    <row r="20" spans="1:3" hidden="1" x14ac:dyDescent="0.25">
      <c r="A20" s="3" t="s">
        <v>7</v>
      </c>
      <c r="B20" s="5">
        <v>2056</v>
      </c>
      <c r="C20" s="5">
        <v>67.536000000000001</v>
      </c>
    </row>
    <row r="21" spans="1:3" hidden="1" x14ac:dyDescent="0.25">
      <c r="A21" s="4" t="s">
        <v>17</v>
      </c>
      <c r="B21" s="5">
        <v>664</v>
      </c>
      <c r="C21" s="5">
        <v>25.200000000000003</v>
      </c>
    </row>
    <row r="22" spans="1:3" hidden="1" x14ac:dyDescent="0.25">
      <c r="A22" s="4" t="s">
        <v>18</v>
      </c>
      <c r="B22" s="5">
        <v>686</v>
      </c>
      <c r="C22" s="5">
        <v>22.176000000000002</v>
      </c>
    </row>
    <row r="23" spans="1:3" hidden="1" x14ac:dyDescent="0.25">
      <c r="A23" s="4" t="s">
        <v>19</v>
      </c>
      <c r="B23" s="5">
        <v>706</v>
      </c>
      <c r="C23" s="5">
        <v>20.159999999999997</v>
      </c>
    </row>
    <row r="24" spans="1:3" hidden="1" x14ac:dyDescent="0.25">
      <c r="A24" s="2" t="s">
        <v>2</v>
      </c>
      <c r="B24" s="5">
        <v>6336</v>
      </c>
      <c r="C24" s="5">
        <v>374.976</v>
      </c>
    </row>
    <row r="25" spans="1:3" hidden="1" x14ac:dyDescent="0.25"/>
    <row r="26" spans="1:3" hidden="1" x14ac:dyDescent="0.25"/>
    <row r="27" spans="1:3" hidden="1" x14ac:dyDescent="0.25"/>
    <row r="28" spans="1:3" hidden="1" x14ac:dyDescent="0.25"/>
    <row r="31" spans="1:3" x14ac:dyDescent="0.25">
      <c r="A31" t="s">
        <v>0</v>
      </c>
      <c r="B31" t="s">
        <v>38</v>
      </c>
      <c r="C31" t="s">
        <v>39</v>
      </c>
    </row>
    <row r="32" spans="1:3" x14ac:dyDescent="0.25">
      <c r="A32" s="8" t="s">
        <v>1</v>
      </c>
      <c r="B32" s="10">
        <f>B45</f>
        <v>706</v>
      </c>
      <c r="C32" s="10">
        <v>372.00000000000006</v>
      </c>
    </row>
    <row r="33" spans="1:3" x14ac:dyDescent="0.25">
      <c r="A33" s="9" t="s">
        <v>4</v>
      </c>
      <c r="B33" s="11">
        <f>B36</f>
        <v>401</v>
      </c>
      <c r="C33" s="11">
        <v>67</v>
      </c>
    </row>
    <row r="34" spans="1:3" x14ac:dyDescent="0.25">
      <c r="A34" s="4" t="s">
        <v>8</v>
      </c>
      <c r="B34" s="12">
        <v>344</v>
      </c>
      <c r="C34" s="12">
        <v>10</v>
      </c>
    </row>
    <row r="35" spans="1:3" x14ac:dyDescent="0.25">
      <c r="A35" s="4" t="s">
        <v>9</v>
      </c>
      <c r="B35" s="12">
        <v>366</v>
      </c>
      <c r="C35" s="12">
        <v>22</v>
      </c>
    </row>
    <row r="36" spans="1:3" x14ac:dyDescent="0.25">
      <c r="A36" s="4" t="s">
        <v>10</v>
      </c>
      <c r="B36" s="12">
        <v>401</v>
      </c>
      <c r="C36" s="12">
        <v>35</v>
      </c>
    </row>
    <row r="37" spans="1:3" x14ac:dyDescent="0.25">
      <c r="A37" s="9" t="s">
        <v>5</v>
      </c>
      <c r="B37" s="11">
        <f>B40</f>
        <v>484</v>
      </c>
      <c r="C37" s="11">
        <v>83</v>
      </c>
    </row>
    <row r="38" spans="1:3" x14ac:dyDescent="0.25">
      <c r="A38" s="4" t="s">
        <v>11</v>
      </c>
      <c r="B38" s="12">
        <v>429</v>
      </c>
      <c r="C38" s="12">
        <v>28</v>
      </c>
    </row>
    <row r="39" spans="1:3" x14ac:dyDescent="0.25">
      <c r="A39" s="4" t="s">
        <v>12</v>
      </c>
      <c r="B39" s="12">
        <v>449</v>
      </c>
      <c r="C39" s="12">
        <v>20</v>
      </c>
    </row>
    <row r="40" spans="1:3" x14ac:dyDescent="0.25">
      <c r="A40" s="4" t="s">
        <v>13</v>
      </c>
      <c r="B40" s="12">
        <v>484</v>
      </c>
      <c r="C40" s="12">
        <v>35</v>
      </c>
    </row>
    <row r="41" spans="1:3" x14ac:dyDescent="0.25">
      <c r="A41" s="9" t="s">
        <v>6</v>
      </c>
      <c r="B41" s="11">
        <f>B44</f>
        <v>639</v>
      </c>
      <c r="C41" s="11">
        <v>155</v>
      </c>
    </row>
    <row r="42" spans="1:3" x14ac:dyDescent="0.25">
      <c r="A42" s="4" t="s">
        <v>14</v>
      </c>
      <c r="B42" s="12">
        <v>549</v>
      </c>
      <c r="C42" s="12">
        <v>65</v>
      </c>
    </row>
    <row r="43" spans="1:3" x14ac:dyDescent="0.25">
      <c r="A43" s="4" t="s">
        <v>15</v>
      </c>
      <c r="B43" s="12">
        <v>619</v>
      </c>
      <c r="C43" s="12">
        <v>70</v>
      </c>
    </row>
    <row r="44" spans="1:3" x14ac:dyDescent="0.25">
      <c r="A44" s="4" t="s">
        <v>16</v>
      </c>
      <c r="B44" s="12">
        <v>639</v>
      </c>
      <c r="C44" s="12">
        <v>20</v>
      </c>
    </row>
    <row r="45" spans="1:3" x14ac:dyDescent="0.25">
      <c r="A45" s="9" t="s">
        <v>7</v>
      </c>
      <c r="B45" s="11">
        <f>B48</f>
        <v>706</v>
      </c>
      <c r="C45" s="11">
        <v>67</v>
      </c>
    </row>
    <row r="46" spans="1:3" x14ac:dyDescent="0.25">
      <c r="A46" s="4" t="s">
        <v>17</v>
      </c>
      <c r="B46" s="12">
        <v>664</v>
      </c>
      <c r="C46" s="12">
        <v>25</v>
      </c>
    </row>
    <row r="47" spans="1:3" x14ac:dyDescent="0.25">
      <c r="A47" s="4" t="s">
        <v>18</v>
      </c>
      <c r="B47" s="12">
        <v>686</v>
      </c>
      <c r="C47" s="12">
        <v>22</v>
      </c>
    </row>
    <row r="48" spans="1:3" x14ac:dyDescent="0.25">
      <c r="A48" s="4" t="s">
        <v>19</v>
      </c>
      <c r="B48" s="12">
        <v>706</v>
      </c>
      <c r="C48" s="12">
        <v>20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48"/>
  <sheetViews>
    <sheetView topLeftCell="A19" workbookViewId="0">
      <selection activeCell="H42" sqref="H42"/>
    </sheetView>
  </sheetViews>
  <sheetFormatPr defaultRowHeight="15" x14ac:dyDescent="0.25"/>
  <cols>
    <col min="3" max="5" width="14.42578125" customWidth="1"/>
    <col min="6" max="10" width="15" customWidth="1"/>
    <col min="11" max="11" width="10.5703125" bestFit="1" customWidth="1"/>
  </cols>
  <sheetData>
    <row r="5" spans="3:11" x14ac:dyDescent="0.25">
      <c r="C5" t="s">
        <v>25</v>
      </c>
      <c r="F5" t="s">
        <v>26</v>
      </c>
    </row>
    <row r="6" spans="3:11" x14ac:dyDescent="0.25">
      <c r="C6" t="s">
        <v>3</v>
      </c>
      <c r="D6" t="s">
        <v>27</v>
      </c>
      <c r="E6" t="s">
        <v>28</v>
      </c>
      <c r="F6" t="s">
        <v>21</v>
      </c>
      <c r="G6" t="s">
        <v>22</v>
      </c>
      <c r="I6" t="s">
        <v>23</v>
      </c>
      <c r="J6" t="s">
        <v>24</v>
      </c>
    </row>
    <row r="7" spans="3:11" x14ac:dyDescent="0.25">
      <c r="C7" t="s">
        <v>1</v>
      </c>
      <c r="D7" t="s">
        <v>4</v>
      </c>
      <c r="E7" t="s">
        <v>8</v>
      </c>
      <c r="F7" s="6">
        <v>37934.25</v>
      </c>
      <c r="G7" s="6">
        <v>12644.75</v>
      </c>
      <c r="H7" s="6"/>
      <c r="I7" s="6">
        <v>2536.6149999999998</v>
      </c>
      <c r="J7" s="6">
        <v>11.614999999999771</v>
      </c>
      <c r="K7" s="7">
        <f>I7-J7</f>
        <v>2525</v>
      </c>
    </row>
    <row r="8" spans="3:11" x14ac:dyDescent="0.25">
      <c r="E8" t="s">
        <v>9</v>
      </c>
      <c r="F8" s="6">
        <v>41494.5</v>
      </c>
      <c r="G8" s="6">
        <v>13831.5</v>
      </c>
      <c r="H8" s="6"/>
      <c r="I8" s="6">
        <v>4768.5129999999999</v>
      </c>
      <c r="J8" s="6">
        <v>21.512999999999725</v>
      </c>
      <c r="K8" s="7">
        <f t="shared" ref="K8:K24" si="0">I8-J8</f>
        <v>4747</v>
      </c>
    </row>
    <row r="9" spans="3:11" x14ac:dyDescent="0.25">
      <c r="E9" t="s">
        <v>10</v>
      </c>
      <c r="F9" s="6">
        <v>46418.25</v>
      </c>
      <c r="G9" s="6">
        <v>15472.75</v>
      </c>
      <c r="H9" s="6"/>
      <c r="I9" s="6">
        <v>6594.2899999999991</v>
      </c>
      <c r="J9" s="6">
        <v>29.289999999999544</v>
      </c>
      <c r="K9" s="7">
        <f t="shared" si="0"/>
        <v>6564.9999999999991</v>
      </c>
    </row>
    <row r="10" spans="3:11" x14ac:dyDescent="0.25">
      <c r="D10" t="s">
        <v>29</v>
      </c>
      <c r="F10" s="6">
        <v>125847</v>
      </c>
      <c r="G10" s="6">
        <v>41949</v>
      </c>
      <c r="H10" s="6"/>
      <c r="I10" s="6">
        <v>13899.418</v>
      </c>
      <c r="J10" s="6">
        <v>62.41799999999904</v>
      </c>
      <c r="K10" s="7">
        <f t="shared" si="0"/>
        <v>13837</v>
      </c>
    </row>
    <row r="11" spans="3:11" x14ac:dyDescent="0.25">
      <c r="D11" t="s">
        <v>5</v>
      </c>
      <c r="E11" t="s">
        <v>11</v>
      </c>
      <c r="F11" s="6">
        <v>51190.5</v>
      </c>
      <c r="G11" s="6">
        <v>17063.5</v>
      </c>
      <c r="H11" s="6"/>
      <c r="I11" s="6">
        <v>6391.9869999999992</v>
      </c>
      <c r="J11" s="6">
        <v>28.986999999999362</v>
      </c>
      <c r="K11" s="7">
        <f t="shared" si="0"/>
        <v>6363</v>
      </c>
    </row>
    <row r="12" spans="3:11" x14ac:dyDescent="0.25">
      <c r="E12" t="s">
        <v>12</v>
      </c>
      <c r="F12" s="6">
        <v>54978</v>
      </c>
      <c r="G12" s="6">
        <v>18326</v>
      </c>
      <c r="H12" s="6"/>
      <c r="I12" s="6">
        <v>5073.2299999999996</v>
      </c>
      <c r="J12" s="6">
        <v>23.229999999999542</v>
      </c>
      <c r="K12" s="7">
        <f t="shared" si="0"/>
        <v>5050</v>
      </c>
    </row>
    <row r="13" spans="3:11" x14ac:dyDescent="0.25">
      <c r="E13" t="s">
        <v>13</v>
      </c>
      <c r="F13" s="6">
        <v>60659.25</v>
      </c>
      <c r="G13" s="6">
        <v>20219.75</v>
      </c>
      <c r="H13" s="6"/>
      <c r="I13" s="6">
        <v>7609.34</v>
      </c>
      <c r="J13" s="6">
        <v>34.339999999999542</v>
      </c>
      <c r="K13" s="7">
        <f t="shared" si="0"/>
        <v>7575.0000000000009</v>
      </c>
    </row>
    <row r="14" spans="3:11" x14ac:dyDescent="0.25">
      <c r="D14" t="s">
        <v>30</v>
      </c>
      <c r="F14" s="6">
        <v>166827.75</v>
      </c>
      <c r="G14" s="6">
        <v>55609.25</v>
      </c>
      <c r="H14" s="6"/>
      <c r="I14" s="6">
        <v>19074.557000000001</v>
      </c>
      <c r="J14" s="6">
        <v>86.556999999998453</v>
      </c>
      <c r="K14" s="7">
        <f t="shared" si="0"/>
        <v>18988.000000000004</v>
      </c>
    </row>
    <row r="15" spans="3:11" x14ac:dyDescent="0.25">
      <c r="D15" t="s">
        <v>6</v>
      </c>
      <c r="E15" t="s">
        <v>14</v>
      </c>
      <c r="F15" s="6">
        <v>70128</v>
      </c>
      <c r="G15" s="6">
        <v>23376</v>
      </c>
      <c r="H15" s="6"/>
      <c r="I15" s="6">
        <v>12681.56</v>
      </c>
      <c r="J15" s="6">
        <v>56.559999999999093</v>
      </c>
      <c r="K15" s="7">
        <f t="shared" si="0"/>
        <v>12625</v>
      </c>
    </row>
    <row r="16" spans="3:11" x14ac:dyDescent="0.25">
      <c r="E16" t="s">
        <v>15</v>
      </c>
      <c r="F16" s="6">
        <v>79218</v>
      </c>
      <c r="G16" s="6">
        <v>26406</v>
      </c>
      <c r="H16" s="6"/>
      <c r="I16" s="6">
        <v>12173.529999999999</v>
      </c>
      <c r="J16" s="6">
        <v>53.529999999999085</v>
      </c>
      <c r="K16" s="7">
        <f t="shared" si="0"/>
        <v>12120</v>
      </c>
    </row>
    <row r="17" spans="3:11" x14ac:dyDescent="0.25">
      <c r="E17" t="s">
        <v>16</v>
      </c>
      <c r="F17" s="6">
        <v>83005.5</v>
      </c>
      <c r="G17" s="6">
        <v>27668.5</v>
      </c>
      <c r="H17" s="6"/>
      <c r="I17" s="6">
        <v>5073.2299999999996</v>
      </c>
      <c r="J17" s="6">
        <v>23.229999999999542</v>
      </c>
      <c r="K17" s="7">
        <f t="shared" si="0"/>
        <v>5050</v>
      </c>
    </row>
    <row r="18" spans="3:11" x14ac:dyDescent="0.25">
      <c r="D18" t="s">
        <v>31</v>
      </c>
      <c r="F18" s="6">
        <v>232351.5</v>
      </c>
      <c r="G18" s="6">
        <v>77450.5</v>
      </c>
      <c r="H18" s="6"/>
      <c r="I18" s="6">
        <v>29928.32</v>
      </c>
      <c r="J18" s="6">
        <v>133.31999999999772</v>
      </c>
      <c r="K18" s="7">
        <f t="shared" si="0"/>
        <v>29795.000000000004</v>
      </c>
    </row>
    <row r="19" spans="3:11" x14ac:dyDescent="0.25">
      <c r="D19" t="s">
        <v>7</v>
      </c>
      <c r="E19" t="s">
        <v>17</v>
      </c>
      <c r="F19" s="6">
        <v>87171.75</v>
      </c>
      <c r="G19" s="6">
        <v>29057.25</v>
      </c>
      <c r="H19" s="6"/>
      <c r="I19" s="6">
        <v>5580.25</v>
      </c>
      <c r="J19" s="6">
        <v>25.249999999999545</v>
      </c>
      <c r="K19" s="7">
        <f t="shared" si="0"/>
        <v>5555</v>
      </c>
    </row>
    <row r="20" spans="3:11" x14ac:dyDescent="0.25">
      <c r="E20" t="s">
        <v>18</v>
      </c>
      <c r="F20" s="6">
        <v>90353.25</v>
      </c>
      <c r="G20" s="6">
        <v>30117.75</v>
      </c>
      <c r="H20" s="6"/>
      <c r="I20" s="6">
        <v>4260.9880000000003</v>
      </c>
      <c r="J20" s="6">
        <v>18.987999999999953</v>
      </c>
      <c r="K20" s="7">
        <f t="shared" si="0"/>
        <v>4242</v>
      </c>
    </row>
    <row r="21" spans="3:11" x14ac:dyDescent="0.25">
      <c r="E21" t="s">
        <v>19</v>
      </c>
      <c r="F21" s="6">
        <v>93004.5</v>
      </c>
      <c r="G21" s="6">
        <v>31001.5</v>
      </c>
      <c r="H21" s="6"/>
      <c r="I21" s="6">
        <v>3550.6549999999997</v>
      </c>
      <c r="J21" s="6">
        <v>15.65499999999977</v>
      </c>
      <c r="K21" s="7">
        <f t="shared" si="0"/>
        <v>3535</v>
      </c>
    </row>
    <row r="22" spans="3:11" x14ac:dyDescent="0.25">
      <c r="D22" t="s">
        <v>32</v>
      </c>
      <c r="F22" s="6">
        <v>270529.5</v>
      </c>
      <c r="G22" s="6">
        <v>90176.5</v>
      </c>
      <c r="H22" s="6"/>
      <c r="I22" s="6">
        <v>13391.893</v>
      </c>
      <c r="J22" s="6">
        <v>59.892999999999269</v>
      </c>
      <c r="K22" s="7">
        <f t="shared" si="0"/>
        <v>13332</v>
      </c>
    </row>
    <row r="23" spans="3:11" x14ac:dyDescent="0.25">
      <c r="C23" t="s">
        <v>33</v>
      </c>
      <c r="F23" s="6">
        <v>795555.75</v>
      </c>
      <c r="G23" s="6">
        <v>265185.25</v>
      </c>
      <c r="H23" s="6"/>
      <c r="I23" s="6">
        <v>76294.187999999995</v>
      </c>
      <c r="J23" s="6">
        <v>342.18799999999447</v>
      </c>
      <c r="K23" s="7">
        <f t="shared" si="0"/>
        <v>75952</v>
      </c>
    </row>
    <row r="24" spans="3:11" x14ac:dyDescent="0.25">
      <c r="C24" t="s">
        <v>2</v>
      </c>
      <c r="F24" s="6">
        <v>795555.75</v>
      </c>
      <c r="G24" s="6">
        <v>265185.25</v>
      </c>
      <c r="H24" s="6"/>
      <c r="I24" s="6">
        <v>76294.187999999995</v>
      </c>
      <c r="J24" s="6">
        <v>342.18799999999447</v>
      </c>
      <c r="K24" s="7">
        <f t="shared" si="0"/>
        <v>75952</v>
      </c>
    </row>
    <row r="29" spans="3:11" x14ac:dyDescent="0.25">
      <c r="C29" t="s">
        <v>25</v>
      </c>
      <c r="F29" t="s">
        <v>26</v>
      </c>
    </row>
    <row r="30" spans="3:11" x14ac:dyDescent="0.25">
      <c r="C30" t="s">
        <v>3</v>
      </c>
      <c r="D30" t="s">
        <v>27</v>
      </c>
      <c r="E30" t="s">
        <v>28</v>
      </c>
      <c r="F30" t="s">
        <v>21</v>
      </c>
      <c r="G30" t="s">
        <v>22</v>
      </c>
      <c r="I30" t="s">
        <v>23</v>
      </c>
      <c r="J30" t="s">
        <v>24</v>
      </c>
    </row>
    <row r="31" spans="3:11" x14ac:dyDescent="0.25">
      <c r="C31" t="s">
        <v>1</v>
      </c>
      <c r="D31" t="s">
        <v>4</v>
      </c>
      <c r="E31" t="s">
        <v>8</v>
      </c>
      <c r="F31">
        <v>258</v>
      </c>
      <c r="G31">
        <v>86</v>
      </c>
      <c r="H31">
        <f>F31+G31</f>
        <v>344</v>
      </c>
      <c r="I31">
        <v>10.039999999999999</v>
      </c>
      <c r="J31">
        <v>3.9999999999999147E-2</v>
      </c>
      <c r="K31" s="7">
        <f>I31-J31</f>
        <v>10</v>
      </c>
    </row>
    <row r="32" spans="3:11" x14ac:dyDescent="0.25">
      <c r="E32" t="s">
        <v>9</v>
      </c>
      <c r="F32">
        <v>274.5</v>
      </c>
      <c r="G32">
        <v>91.5</v>
      </c>
      <c r="H32">
        <f t="shared" ref="H32:H33" si="1">F32+G32</f>
        <v>366</v>
      </c>
      <c r="I32">
        <v>22.088000000000001</v>
      </c>
      <c r="J32">
        <v>8.8000000000000966E-2</v>
      </c>
      <c r="K32" s="7">
        <f t="shared" ref="K32:K48" si="2">I32-J32</f>
        <v>22</v>
      </c>
    </row>
    <row r="33" spans="3:12" x14ac:dyDescent="0.25">
      <c r="E33" t="s">
        <v>10</v>
      </c>
      <c r="F33">
        <v>300.75</v>
      </c>
      <c r="G33">
        <v>100.25</v>
      </c>
      <c r="H33">
        <f t="shared" si="1"/>
        <v>401</v>
      </c>
      <c r="I33">
        <v>35.14</v>
      </c>
      <c r="J33">
        <v>0.14000000000000057</v>
      </c>
      <c r="K33" s="7">
        <f t="shared" si="2"/>
        <v>35</v>
      </c>
    </row>
    <row r="34" spans="3:12" x14ac:dyDescent="0.25">
      <c r="D34" t="s">
        <v>29</v>
      </c>
      <c r="F34">
        <v>833.25</v>
      </c>
      <c r="G34">
        <v>277.75</v>
      </c>
      <c r="H34">
        <f>H33</f>
        <v>401</v>
      </c>
      <c r="I34">
        <v>67.268000000000001</v>
      </c>
      <c r="J34">
        <v>0.26800000000000068</v>
      </c>
      <c r="K34" s="7">
        <f t="shared" si="2"/>
        <v>67</v>
      </c>
    </row>
    <row r="35" spans="3:12" x14ac:dyDescent="0.25">
      <c r="D35" t="s">
        <v>5</v>
      </c>
      <c r="E35" t="s">
        <v>11</v>
      </c>
      <c r="F35">
        <v>321.75</v>
      </c>
      <c r="G35">
        <v>107.25</v>
      </c>
      <c r="H35">
        <f>F35+G35</f>
        <v>429</v>
      </c>
      <c r="I35">
        <v>28.112000000000002</v>
      </c>
      <c r="J35">
        <v>0.11200000000000188</v>
      </c>
      <c r="K35" s="7">
        <f t="shared" si="2"/>
        <v>28</v>
      </c>
    </row>
    <row r="36" spans="3:12" x14ac:dyDescent="0.25">
      <c r="E36" t="s">
        <v>12</v>
      </c>
      <c r="F36">
        <v>336.75</v>
      </c>
      <c r="G36">
        <v>112.25</v>
      </c>
      <c r="H36">
        <f t="shared" ref="H36:H37" si="3">F36+G36</f>
        <v>449</v>
      </c>
      <c r="I36">
        <v>20.079999999999998</v>
      </c>
      <c r="J36">
        <v>7.9999999999998295E-2</v>
      </c>
      <c r="K36" s="7">
        <f t="shared" si="2"/>
        <v>20</v>
      </c>
    </row>
    <row r="37" spans="3:12" x14ac:dyDescent="0.25">
      <c r="E37" t="s">
        <v>13</v>
      </c>
      <c r="F37">
        <v>363</v>
      </c>
      <c r="G37">
        <v>121</v>
      </c>
      <c r="H37">
        <f t="shared" si="3"/>
        <v>484</v>
      </c>
      <c r="I37">
        <v>35.14</v>
      </c>
      <c r="J37">
        <v>0.14000000000000057</v>
      </c>
      <c r="K37" s="7">
        <f t="shared" si="2"/>
        <v>35</v>
      </c>
    </row>
    <row r="38" spans="3:12" x14ac:dyDescent="0.25">
      <c r="D38" t="s">
        <v>30</v>
      </c>
      <c r="F38">
        <v>1021.5</v>
      </c>
      <c r="G38">
        <v>340.5</v>
      </c>
      <c r="H38">
        <f>H37</f>
        <v>484</v>
      </c>
      <c r="I38">
        <v>83.331999999999994</v>
      </c>
      <c r="J38">
        <v>0.33200000000000074</v>
      </c>
      <c r="K38" s="7">
        <f t="shared" si="2"/>
        <v>83</v>
      </c>
    </row>
    <row r="39" spans="3:12" x14ac:dyDescent="0.25">
      <c r="D39" t="s">
        <v>6</v>
      </c>
      <c r="E39" t="s">
        <v>14</v>
      </c>
      <c r="F39">
        <v>411.75</v>
      </c>
      <c r="G39">
        <v>137.25</v>
      </c>
      <c r="H39">
        <f>F39+G39</f>
        <v>549</v>
      </c>
      <c r="I39">
        <v>65.260000000000005</v>
      </c>
      <c r="J39">
        <v>0.26000000000000512</v>
      </c>
      <c r="K39" s="7">
        <f t="shared" si="2"/>
        <v>65</v>
      </c>
    </row>
    <row r="40" spans="3:12" x14ac:dyDescent="0.25">
      <c r="E40" t="s">
        <v>15</v>
      </c>
      <c r="F40">
        <v>464.25</v>
      </c>
      <c r="G40">
        <v>154.75</v>
      </c>
      <c r="H40">
        <f t="shared" ref="H40:H41" si="4">F40+G40</f>
        <v>619</v>
      </c>
      <c r="I40">
        <v>70.28</v>
      </c>
      <c r="J40">
        <v>0.28000000000000114</v>
      </c>
      <c r="K40" s="7">
        <f t="shared" si="2"/>
        <v>70</v>
      </c>
    </row>
    <row r="41" spans="3:12" x14ac:dyDescent="0.25">
      <c r="E41" t="s">
        <v>16</v>
      </c>
      <c r="F41">
        <v>479.25</v>
      </c>
      <c r="G41">
        <v>159.75</v>
      </c>
      <c r="H41">
        <f t="shared" si="4"/>
        <v>639</v>
      </c>
      <c r="I41">
        <v>20.079999999999998</v>
      </c>
      <c r="J41">
        <v>7.9999999999998295E-2</v>
      </c>
      <c r="K41" s="7">
        <f t="shared" si="2"/>
        <v>20</v>
      </c>
    </row>
    <row r="42" spans="3:12" x14ac:dyDescent="0.25">
      <c r="D42" t="s">
        <v>31</v>
      </c>
      <c r="F42">
        <v>1355.25</v>
      </c>
      <c r="G42">
        <v>451.75</v>
      </c>
      <c r="H42">
        <f>H41</f>
        <v>639</v>
      </c>
      <c r="I42">
        <v>155.62</v>
      </c>
      <c r="J42">
        <v>0.62000000000000455</v>
      </c>
      <c r="K42" s="7">
        <f t="shared" si="2"/>
        <v>155</v>
      </c>
    </row>
    <row r="43" spans="3:12" x14ac:dyDescent="0.25">
      <c r="D43" t="s">
        <v>7</v>
      </c>
      <c r="E43" t="s">
        <v>17</v>
      </c>
      <c r="F43">
        <v>498</v>
      </c>
      <c r="G43">
        <v>166</v>
      </c>
      <c r="H43">
        <f>F43+G43</f>
        <v>664</v>
      </c>
      <c r="I43">
        <v>25.1</v>
      </c>
      <c r="J43">
        <v>0.10000000000000142</v>
      </c>
      <c r="K43" s="7">
        <f t="shared" si="2"/>
        <v>25</v>
      </c>
    </row>
    <row r="44" spans="3:12" x14ac:dyDescent="0.25">
      <c r="E44" t="s">
        <v>18</v>
      </c>
      <c r="F44">
        <v>514.5</v>
      </c>
      <c r="G44">
        <v>171.5</v>
      </c>
      <c r="H44">
        <f t="shared" ref="H44:H45" si="5">F44+G44</f>
        <v>686</v>
      </c>
      <c r="I44">
        <v>22.088000000000001</v>
      </c>
      <c r="J44">
        <v>8.8000000000000966E-2</v>
      </c>
      <c r="K44" s="7">
        <f t="shared" si="2"/>
        <v>22</v>
      </c>
    </row>
    <row r="45" spans="3:12" x14ac:dyDescent="0.25">
      <c r="E45" t="s">
        <v>19</v>
      </c>
      <c r="F45">
        <v>529.5</v>
      </c>
      <c r="G45">
        <v>176.5</v>
      </c>
      <c r="H45">
        <f t="shared" si="5"/>
        <v>706</v>
      </c>
      <c r="I45">
        <v>20.079999999999998</v>
      </c>
      <c r="J45">
        <v>7.9999999999998295E-2</v>
      </c>
      <c r="K45" s="7">
        <f t="shared" si="2"/>
        <v>20</v>
      </c>
    </row>
    <row r="46" spans="3:12" x14ac:dyDescent="0.25">
      <c r="D46" t="s">
        <v>32</v>
      </c>
      <c r="F46">
        <v>1542</v>
      </c>
      <c r="G46">
        <v>514</v>
      </c>
      <c r="H46">
        <f>H45</f>
        <v>706</v>
      </c>
      <c r="I46">
        <v>67.268000000000001</v>
      </c>
      <c r="J46">
        <v>0.26800000000000068</v>
      </c>
      <c r="K46" s="7">
        <f t="shared" si="2"/>
        <v>67</v>
      </c>
    </row>
    <row r="47" spans="3:12" x14ac:dyDescent="0.25">
      <c r="C47" t="s">
        <v>33</v>
      </c>
      <c r="F47">
        <v>4752</v>
      </c>
      <c r="G47">
        <v>1584</v>
      </c>
      <c r="H47">
        <f>H46</f>
        <v>706</v>
      </c>
      <c r="I47">
        <v>373.48800000000006</v>
      </c>
      <c r="J47">
        <v>1.4880000000000067</v>
      </c>
      <c r="K47" s="7">
        <f t="shared" si="2"/>
        <v>372.00000000000006</v>
      </c>
      <c r="L47" s="7"/>
    </row>
    <row r="48" spans="3:12" x14ac:dyDescent="0.25">
      <c r="C48" t="s">
        <v>2</v>
      </c>
      <c r="F48">
        <v>4752</v>
      </c>
      <c r="G48">
        <v>1584</v>
      </c>
      <c r="I48">
        <v>373.48800000000006</v>
      </c>
      <c r="J48">
        <v>1.4880000000000067</v>
      </c>
      <c r="K48" s="7">
        <f t="shared" si="2"/>
        <v>372.00000000000006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Account</vt:lpstr>
      <vt:lpstr>By Account Group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Singh</dc:creator>
  <cp:lastModifiedBy>Ajit Singh</cp:lastModifiedBy>
  <dcterms:created xsi:type="dcterms:W3CDTF">2021-01-25T15:59:36Z</dcterms:created>
  <dcterms:modified xsi:type="dcterms:W3CDTF">2021-01-25T17:00:20Z</dcterms:modified>
</cp:coreProperties>
</file>