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21.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개발자 상식_면접준비" sheetId="1" r:id="rId4"/>
    <sheet state="visible" name="프로그램 설치시" sheetId="2" r:id="rId5"/>
    <sheet state="visible" name="ncs_요구사항확인" sheetId="3" r:id="rId6"/>
    <sheet state="visible" name="그리스문자" sheetId="4" r:id="rId7"/>
    <sheet state="visible" name="bit 개념" sheetId="5" r:id="rId8"/>
    <sheet state="visible" name="진법" sheetId="6" r:id="rId9"/>
    <sheet state="visible" name="자바의 단위  및  hi찍기" sheetId="7" r:id="rId10"/>
    <sheet state="visible" name="확률" sheetId="8" r:id="rId11"/>
    <sheet state="visible" name="리눅스(운영체제)" sheetId="9" r:id="rId12"/>
    <sheet state="visible" name="정보의 단위" sheetId="10" r:id="rId13"/>
    <sheet state="visible" name="데이터타입(자료형)" sheetId="11" r:id="rId14"/>
    <sheet state="visible" name="미터법_국제단위계의접두어" sheetId="12" r:id="rId15"/>
    <sheet state="visible" name="자료구조_참조형" sheetId="13" r:id="rId16"/>
    <sheet state="visible" name="알고리즘_꼬리에꼬리를무는" sheetId="14" r:id="rId17"/>
    <sheet state="visible" name="웹" sheetId="15" r:id="rId18"/>
    <sheet state="visible" name="입출력" sheetId="16" r:id="rId19"/>
    <sheet state="visible" name="형변환" sheetId="17" r:id="rId20"/>
    <sheet state="visible" name="항" sheetId="18" r:id="rId21"/>
    <sheet state="visible" name="실수_지수" sheetId="19" r:id="rId22"/>
    <sheet state="visible" name="연산자" sheetId="20" r:id="rId23"/>
    <sheet state="visible" name="16bit" sheetId="21" r:id="rId24"/>
    <sheet state="visible" name="DB_VO_DAO_DTO" sheetId="22" r:id="rId25"/>
    <sheet state="visible" name="정수" sheetId="23" r:id="rId26"/>
    <sheet state="visible" name="변수" sheetId="24" r:id="rId27"/>
    <sheet state="visible" name="제어문_n까지합" sheetId="25" r:id="rId28"/>
    <sheet state="visible" name="자바로웹을컨트롤함(자바웹)" sheetId="26" r:id="rId29"/>
    <sheet state="visible" name="파이썬기초_playdata_2기_환경" sheetId="27" r:id="rId30"/>
    <sheet state="visible" name="파이썬 모듈_Flask" sheetId="28" r:id="rId31"/>
    <sheet state="visible" name="파이썬_크롤링" sheetId="29" r:id="rId32"/>
    <sheet state="visible" name="python_특별한문법_python_web" sheetId="30" r:id="rId33"/>
    <sheet state="visible" name="mysql실습자료" sheetId="31" r:id="rId34"/>
    <sheet state="visible" name="프로젝트" sheetId="32" r:id="rId35"/>
    <sheet state="visible" name="프로젝트기획서_스마트영업지원시스템" sheetId="33" r:id="rId36"/>
    <sheet state="visible" name="DB 모델링" sheetId="34" r:id="rId37"/>
    <sheet state="visible" name="streamlit" sheetId="35" r:id="rId38"/>
    <sheet state="visible" name="함수" sheetId="36" r:id="rId39"/>
    <sheet state="visible" name="틀(클래스)" sheetId="37" r:id="rId40"/>
    <sheet state="visible" name="인터페이스" sheetId="38" r:id="rId41"/>
    <sheet state="visible" name="문자열" sheetId="39" r:id="rId42"/>
    <sheet state="visible" name="프로그래밍적 사고" sheetId="40" r:id="rId43"/>
    <sheet state="visible" name="자바 문법_자바스크립트문법" sheetId="41" r:id="rId44"/>
    <sheet state="visible" name="빅데이터프로젝트" sheetId="42" r:id="rId45"/>
    <sheet state="visible" name="kotlin문법" sheetId="43" r:id="rId46"/>
    <sheet state="visible" name="파일" sheetId="44" r:id="rId47"/>
    <sheet state="visible" name="자바스크립트(노드)_mySql_SNS프로젝트" sheetId="45" r:id="rId48"/>
    <sheet state="visible" name="spring_react결합" sheetId="46" r:id="rId49"/>
    <sheet state="visible" name="스프링데이터유효성검증" sheetId="47" r:id="rId50"/>
    <sheet state="visible" name="컴퓨터구조" sheetId="48" r:id="rId51"/>
    <sheet state="visible" name="스레드" sheetId="49" r:id="rId52"/>
    <sheet state="visible" name="컴퓨터비전" sheetId="50" r:id="rId53"/>
    <sheet state="visible" name="날짜_시간" sheetId="51" r:id="rId54"/>
    <sheet state="visible" name="네트워크_HTTP" sheetId="52" r:id="rId55"/>
    <sheet state="visible" name="톰캣설정" sheetId="53" r:id="rId56"/>
    <sheet state="visible" name="클라우드 네이티브" sheetId="54" r:id="rId57"/>
    <sheet state="visible" name="서블릿" sheetId="55" r:id="rId58"/>
    <sheet state="visible" name="자바웹관련에러" sheetId="56" r:id="rId59"/>
    <sheet state="visible" name="새로운웹개발방법_REST_서버에서데이터만제공_화면은프런트" sheetId="57" r:id="rId60"/>
    <sheet state="visible" name="CSS" sheetId="58" r:id="rId61"/>
    <sheet state="visible" name="CSS레이아웃원리" sheetId="59" r:id="rId62"/>
    <sheet state="visible" name="웹어플리케이션_세션_쿠키_필터_리스너" sheetId="60" r:id="rId63"/>
    <sheet state="visible" name="로그인_회원가입" sheetId="61" r:id="rId64"/>
    <sheet state="visible" name="kotlin" sheetId="62" r:id="rId65"/>
    <sheet state="visible" name="안드로이드" sheetId="63" r:id="rId66"/>
    <sheet state="visible" name="플러터" sheetId="64" r:id="rId67"/>
    <sheet state="visible" name="AI" sheetId="65" r:id="rId68"/>
    <sheet state="visible" name="JSP" sheetId="66" r:id="rId69"/>
    <sheet state="visible" name="웹페이지(순서) 제작순서" sheetId="67" r:id="rId70"/>
    <sheet state="visible" name="HTML_CSS_JS_node_react_vue" sheetId="68" r:id="rId71"/>
    <sheet state="visible" name="템플릿엔진" sheetId="69" r:id="rId72"/>
    <sheet state="visible" name="자바스크립트이벤트캡처링_버블링_Promise" sheetId="70" r:id="rId73"/>
    <sheet state="visible" name="back_express_front_react" sheetId="71" r:id="rId74"/>
    <sheet state="visible" name="jQuery" sheetId="72" r:id="rId75"/>
    <sheet state="visible" name=" ajax" sheetId="73" r:id="rId76"/>
    <sheet state="visible" name="게시판_페이징" sheetId="74" r:id="rId77"/>
    <sheet state="visible" name="스프링" sheetId="75" r:id="rId78"/>
    <sheet state="visible" name="DBMS_ORACLE_DB연동" sheetId="76" r:id="rId79"/>
    <sheet state="visible" name="JPA_DB_설계_파일처리_회원데이터처리_최종화면처리" sheetId="77" r:id="rId80"/>
    <sheet state="visible" name="어노테이션" sheetId="78" r:id="rId81"/>
    <sheet state="visible" name="AOP" sheetId="79" r:id="rId82"/>
    <sheet state="visible" name="메이븐" sheetId="80" r:id="rId83"/>
    <sheet state="visible" name="STS" sheetId="81" r:id="rId84"/>
    <sheet state="visible" name="스프링설정" sheetId="82" r:id="rId85"/>
    <sheet state="visible" name="스프링부트" sheetId="83" r:id="rId86"/>
    <sheet state="visible" name="스프링부터로그" sheetId="84" r:id="rId87"/>
    <sheet state="visible" name="프로젝트로그" sheetId="85" r:id="rId88"/>
    <sheet state="visible" name="실무개발환경구축" sheetId="86" r:id="rId89"/>
    <sheet state="visible" name="빌드" sheetId="87" r:id="rId90"/>
    <sheet state="visible" name="방향설정_스프링_vs_node" sheetId="88" r:id="rId91"/>
    <sheet state="visible" name="클라우드_도커_aws에 스프링부트gradle배포" sheetId="89" r:id="rId92"/>
    <sheet state="visible" name="쿠버네티스" sheetId="90" r:id="rId93"/>
    <sheet state="visible" name="버추얼박스센토스jar배포" sheetId="91" r:id="rId94"/>
    <sheet state="visible" name="수학기초" sheetId="92" r:id="rId95"/>
    <sheet state="visible" name="정규표현식" sheetId="93" r:id="rId96"/>
    <sheet state="visible" name="데이터수집" sheetId="94" r:id="rId97"/>
    <sheet state="visible" name="DB연동" sheetId="95" r:id="rId98"/>
    <sheet state="visible" name="mybatis프레임워크" sheetId="96" r:id="rId99"/>
    <sheet state="visible" name="개발셋팅" sheetId="97" r:id="rId100"/>
    <sheet state="visible" name="미분기초" sheetId="98" r:id="rId101"/>
    <sheet state="visible" name="패턴" sheetId="99" r:id="rId102"/>
    <sheet state="visible" name="인텔리J _비주얼스튜디오단축키" sheetId="100" r:id="rId103"/>
    <sheet state="visible" name="프론트기술" sheetId="101" r:id="rId104"/>
    <sheet state="visible" name="앱" sheetId="102" r:id="rId105"/>
    <sheet state="visible" name="장고프로젝트" sheetId="103" r:id="rId106"/>
    <sheet state="visible" name="버전관리_깃_깃허브" sheetId="104" r:id="rId107"/>
    <sheet state="visible" name="내가해야할일을등록하고수정삭제하는웹앱" sheetId="105" r:id="rId108"/>
    <sheet state="visible" name="서버사이드 데이터 검증" sheetId="106" r:id="rId109"/>
    <sheet state="visible" name="쇼핑몰프로젝트분석및수정요구사항" sheetId="107" r:id="rId110"/>
    <sheet state="visible" name="AWS" sheetId="108" r:id="rId111"/>
    <sheet state="visible" name="프로젝트 비교(스프링 vs 부트)" sheetId="109" r:id="rId112"/>
    <sheet state="visible" name="JPA" sheetId="110" r:id="rId113"/>
    <sheet state="visible" name="몽고DB" sheetId="111" r:id="rId114"/>
    <sheet state="visible" name="로그인_최종_스프링시큐리티" sheetId="112" r:id="rId115"/>
    <sheet state="visible" name="쇼핑몰프로젝트끝판왕" sheetId="113" r:id="rId116"/>
    <sheet state="visible" name="TDD(Test방법론)" sheetId="114" r:id="rId117"/>
    <sheet state="visible" name="서버(리눅스)DB포함배포" sheetId="115" r:id="rId118"/>
    <sheet state="visible" name="MSA" sheetId="116" r:id="rId119"/>
  </sheets>
  <definedNames>
    <definedName hidden="1" localSheetId="79" name="_xlnm._FilterDatabase">'메이븐'!$H$76</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유저에게 제공되는 애플리케이션에서 사용하는 통신의 움직임을 결정</t>
      </text>
    </comment>
    <comment authorId="0" ref="B9">
      <text>
        <t xml:space="preserve">애플리케이션 계층에 네트워크로 접속되어 있는 2대의 컴퓨터 사이의 흐름</t>
      </text>
    </comment>
    <comment authorId="0" ref="B10">
      <text>
        <t xml:space="preserve">네트워크 상에서 패킷의 이동을 다룸</t>
      </text>
    </comment>
    <comment authorId="0" ref="B11">
      <text>
        <t xml:space="preserve">네트워크에 접속하는 하드웨어적인 면을 다룹니다.운영체제가 하드웨어를 제어하기 때문에 디바이스 드라이버랑 NIC를 포함, 케이블 등과 같이 물리적으로 보이는 부분도 포함, 하드웨어적인 측면</t>
      </text>
    </comment>
  </commentList>
</comments>
</file>

<file path=xl/sharedStrings.xml><?xml version="1.0" encoding="utf-8"?>
<sst xmlns="http://schemas.openxmlformats.org/spreadsheetml/2006/main" count="11897" uniqueCount="9608">
  <si>
    <t>코더, 프로그래머, 개발자의 차이</t>
  </si>
  <si>
    <t>코더</t>
  </si>
  <si>
    <t>갓 입문한 프로그래머로서 필요한 소스코드를 검색이나 책을 통해 가져다 쓰고, 주어진 지시에 대한 구현 가능</t>
  </si>
  <si>
    <t>프로그래머</t>
  </si>
  <si>
    <t>능숙한 코딩 가능, 필요한 소스를 가져다 쓰는 정도가 아닌 노하우를 가지고 상황에 따라 최적의 소스코드를 구현할 줄 알며 오류에 대처할 수 있다.</t>
  </si>
  <si>
    <t>개발자</t>
  </si>
  <si>
    <t>폭 넓은 전문가로서 서로 다른 시스템에 대한 지식이 뛰어나며 다양한 언어를 사용할 줄 알고 서로 다른 언어와시스템을 이해하고 설명할 수 있다.</t>
  </si>
  <si>
    <t>취업 분야 포지셔닝</t>
  </si>
  <si>
    <t>프런트엔드</t>
  </si>
  <si>
    <t>클래스</t>
  </si>
  <si>
    <t>백엔드</t>
  </si>
  <si>
    <t>함수</t>
  </si>
  <si>
    <t>데브옵스</t>
  </si>
  <si>
    <t>개발과 운영에 대한 약어, 소프트웨어 개발자와 IT 운영자간 의사 소통, 협업, 통합에 중점을 둔 소프트웨어 개발 방법론, 주요 목표는 소프트웨어 전달 및 인트라스트럭쳐 변경 과정을 저비용으로 자동화하는 것</t>
  </si>
  <si>
    <t>구조체</t>
  </si>
  <si>
    <t>변수</t>
  </si>
  <si>
    <t>언어</t>
  </si>
  <si>
    <t>컴파일 언어</t>
  </si>
  <si>
    <t>인터프리터(줄 단위로 실행)</t>
  </si>
  <si>
    <t>주소 값을 저장하는 방 : 포인터 변수</t>
  </si>
  <si>
    <t>객체지향(클래스)</t>
  </si>
  <si>
    <t>C 언어</t>
  </si>
  <si>
    <t>C++</t>
  </si>
  <si>
    <t>type(클래스, 틀)</t>
  </si>
  <si>
    <t>python</t>
  </si>
  <si>
    <t>동적 타이핑</t>
  </si>
  <si>
    <t>JAVA</t>
  </si>
  <si>
    <t>정적 타이핑</t>
  </si>
  <si>
    <t>javascript</t>
  </si>
  <si>
    <t>동적(dynamic, 변한다.)</t>
  </si>
  <si>
    <t>라이브러리 /  프레임워크</t>
  </si>
  <si>
    <t>좋은 코드를 위한 조건</t>
  </si>
  <si>
    <t>리팩토링</t>
  </si>
  <si>
    <t>클린 코드</t>
  </si>
  <si>
    <t>디자인 패턴</t>
  </si>
  <si>
    <t>소스코드가 실행될 때 일어나는 일</t>
  </si>
  <si>
    <t>알고리즘</t>
  </si>
  <si>
    <t>운영체제</t>
  </si>
  <si>
    <t>네트워크</t>
  </si>
  <si>
    <t>데이터베이스</t>
  </si>
  <si>
    <t>개발자들의 필수 도구 깃</t>
  </si>
  <si>
    <t>클라우드</t>
  </si>
  <si>
    <t>URI와 URL</t>
  </si>
  <si>
    <t>URL은 URI의 하위 개념이기에 혼용해도 무방, URI는 자원 식별자, I는 마치 데이터베이스의 PK와 같은 의미</t>
  </si>
  <si>
    <t>API</t>
  </si>
  <si>
    <t>스프링</t>
  </si>
  <si>
    <t>화면과 관련된 내용을 만들어 내는 것이 아니라 순수한 데이터만 전송하는 방식</t>
  </si>
  <si>
    <t>REST</t>
  </si>
  <si>
    <t>JSON</t>
  </si>
  <si>
    <t>jackson-data-bind</t>
  </si>
  <si>
    <t>@RestController</t>
  </si>
  <si>
    <t>메소드의 모든 리턴 값은 JSP나 Thymeleaf로 전송되는 것이 아니라 바로 JSON이나 XML 등으로 처리됨</t>
  </si>
  <si>
    <t>polling</t>
  </si>
  <si>
    <t>IT (정보 기술)에서 "polling"은 다양한 의미로 사용될 수 있지만, 가장 일반적인 의미는 다음과 같습니다:</t>
  </si>
  <si>
    <t>폴링 (Polling) - 네트워크 통신: 네트워크 통신에서 폴링은 주기적으로 다른 장치 또는 시스템에 정보를 요청하는 방법을 나타냅니다. 이는 데이터를 주기적으로 업데이트하거나 상태를 확인하기 위해 사용됩니다. 예를 들어, 클라이언트가 웹 서버에 주기적으로 데이터를 요청하여 웹 페이지를 업데이트하는 것은 폴링의 한 예입니다. 폴링은 주기적으로 데이터를 가져오므로 실시간성이 부족할 수 있으며, 대량의 트래픽을 생성할 수 있습니다.</t>
  </si>
  <si>
    <t>폴링 (Polling) - 하드웨어: 하드웨어 제어 시스템에서, 폴링은 주기적으로 하드웨어 상태를 확인하고 제어하는 방법을 의미합니다. 이것은 센서 데이터를 주기적으로 확인하거나 외부 장치와 상호 작용하는 컴퓨터 시스템에서 사용됩니다.</t>
  </si>
  <si>
    <t>폴링 (Polling) - 프로그래밍: 프로그래밍에서, 폴링은 주기적으로 상태나 이벤트를 확인하고 처리하는 방법을 나타냅니다. 이벤트가 발생할 때까지 대기하는 대신, 프로그램은 정기적으로 상태를 확인하고 이벤트가 발생했는지 여부를 확인합니다. 이는 비동기적인 작업 처리에 사용될 수 있으며, 예를 들어 파일이 다운로드될 때까지 주기적으로 파일의 상태를 확인하는 것은 폴링의 한 예입니다.</t>
  </si>
  <si>
    <t>폴링은 일반적으로 주기적인 작업을 수행하거나 상태를 확인하는 데 사용되며, 실시간성이 필요한 경우에는 이벤트 기반의 접근 방식을 고려할 수 있습니다.</t>
  </si>
  <si>
    <t>이더넷(네트워크 구축시 대부분 이더넷 방식을 사용함)</t>
  </si>
  <si>
    <t>네트워킹의 한 방식으로 CSMA/CD라는 프로토콜을 사용해서 통신을 하는 네트워크</t>
  </si>
  <si>
    <t>CSMA/CD</t>
  </si>
  <si>
    <t>대충 알아서 눈치로 통신하자</t>
  </si>
  <si>
    <t>토큰링방식도 있으나 이제 안씀</t>
  </si>
  <si>
    <t>인터페이스</t>
  </si>
  <si>
    <t>필</t>
  </si>
  <si>
    <t>상</t>
  </si>
  <si>
    <t>생</t>
  </si>
  <si>
    <t>추</t>
  </si>
  <si>
    <t>메</t>
  </si>
  <si>
    <t>디</t>
  </si>
  <si>
    <t>default</t>
  </si>
  <si>
    <t>정</t>
  </si>
  <si>
    <t>백엔드 개발자가 React나 Vue와 같은 프론트엔드 라이브러리 및 프레임워크를 알아야 하는지 여부는 상황에 따라 다를 수 있습니다. 일반적으로 백엔드 개발자는 주로 서버 측 로직과 데이터베이스와 관련된 작업에 중점을 둡니다. 
그러나 최근에는 전체 스택 개발자라 불리는 개발자들이 프론트엔드와 백엔드 모두에 대한 지식을 가지고 있기를 선호하는 추세가 있습니다.</t>
  </si>
  <si>
    <t>다음은 고려해야 할 몇 가지 상황입니다:</t>
  </si>
  <si>
    <t>프로젝트 요구 사항: 프로젝트가 프론트엔드와 백엔드의 강한 통합을 필요로 하는 경우, 백엔드 개발자가 프론트엔드 프레임워크나 라이브러리에 대한 이해를 가지고 있으면 협업 및 통합 작업이 더 원활해질 수 있습니다.</t>
  </si>
  <si>
    <t>전문화: 특정 업무 영역에 더 중점을 두는 것이 유용할 수 있습니다. 예를 들어, 백엔드 개발에 더 중점을 두고 전문성을 발전시키는 것이 좋을 수 있습니다.</t>
  </si>
  <si>
    <t>팀 구성: 팀이 이미 프론트엔드 전문가들로 구성되어 있고 백엔드 작업에 집중하길 원한다면, 굳이 프론트엔드에 대한 전문 지식을 갖추지 않아도 될 수 있습니다.</t>
  </si>
  <si>
    <t>개인적인 선호도 및 학습 의지: 개발자의 선호도와 학습 의지도 고려해야 합니다. 프론트엔드 기술에 대한 관심이 있고 학습하고자 하는 의지가 강하다면, 프론트엔드 기술을 익히는 것은 개인 발전에 도움이 될 수 있습니다.</t>
  </si>
  <si>
    <t>요약하면, 백엔드 개발자가 프론트엔드 기술을 알아야 하는지 여부는 프로젝트와 상황에 따라 다르며, 개발자의 개인적인 목표 및 선호도에 따라 다를 수 있습니다.</t>
  </si>
  <si>
    <t>OOP의 핵심 키워드</t>
  </si>
  <si>
    <t>추상화</t>
  </si>
  <si>
    <t>캡슐화</t>
  </si>
  <si>
    <t>상속</t>
  </si>
  <si>
    <t>다형성</t>
  </si>
  <si>
    <t>트리거의 개념 특정 테이블에 삽입, 수정, 삭제 등의 데이터 변경 이벤트가 발생하면 DBMS에서 자동적으로 실행되도록 구현된 프로그램을 트리거라고 한다</t>
  </si>
  <si>
    <t>프로그래밍에서의 다이나믹은 주로 프로그램이 실행되는 도중에라는 의미, 자료구조에서 동적 할당은 프로그램 실행에 필요한 메모리를 할당
동적 타이핑(실행중 데이터 타입이 정해짐)</t>
  </si>
  <si>
    <t>국내 기술 면접 가이드라인</t>
  </si>
  <si>
    <t>https://github.com/JaeYeopHan/Interview_Question_for_Beginner</t>
  </si>
  <si>
    <t>roll out</t>
  </si>
  <si>
    <t>롤 아웃, 주기억장치 가운데에서 사용하지 않은 프로그램 또는 우선도가 낮은 프로그램을 보조기억장치로 옮기는 일</t>
  </si>
  <si>
    <t>구글 면접</t>
  </si>
  <si>
    <t>www.pramp.com</t>
  </si>
  <si>
    <t>알고리즘 인터뷰 사이트</t>
  </si>
  <si>
    <t>리스트, 맵, 스택, 프라이어리티 큐, 이진트리, 그래프, 셋</t>
  </si>
  <si>
    <t>흰 화면에 대고 바로 코딩</t>
  </si>
  <si>
    <t>HackerRank</t>
  </si>
  <si>
    <t>Topcoder</t>
  </si>
  <si>
    <t>Codeforces</t>
  </si>
  <si>
    <t>Leetcode</t>
  </si>
  <si>
    <t>백준</t>
  </si>
  <si>
    <t>큐 문제 해결</t>
  </si>
  <si>
    <t>종이코딩법</t>
  </si>
  <si>
    <t>어떻게 풀지 말로 설명 후 푸는 과정을 평가함</t>
  </si>
  <si>
    <t>아마존 면접</t>
  </si>
  <si>
    <t>코드 테스트</t>
  </si>
  <si>
    <t>서베이</t>
  </si>
  <si>
    <t>자료구조</t>
  </si>
  <si>
    <t>객체지향</t>
  </si>
  <si>
    <t>배열</t>
  </si>
  <si>
    <t>정렬(버블, 머지, 퀵)</t>
  </si>
  <si>
    <t>디자인패턴(싱글톤, 팩토리, 어댑터, 브릿지,커맨드, 프락시, 옵저버)</t>
  </si>
  <si>
    <t>링크드 리스트</t>
  </si>
  <si>
    <t>DFS</t>
  </si>
  <si>
    <t>이진트리</t>
  </si>
  <si>
    <t>BFS</t>
  </si>
  <si>
    <t>이진탐색트리</t>
  </si>
  <si>
    <t>힙</t>
  </si>
  <si>
    <t>해시테이블</t>
  </si>
  <si>
    <t>스택</t>
  </si>
  <si>
    <t>큐</t>
  </si>
  <si>
    <t>트리</t>
  </si>
  <si>
    <t>그래프</t>
  </si>
  <si>
    <t>dump</t>
  </si>
  <si>
    <t>IT에서 "dump"는 다양한 문맥에서 사용되며, 주로 데이터를 저장하거나 추출하는 작업을 의미합니다. 다음은 몇 가지 주요 사용 사례입니다.</t>
  </si>
  <si>
    <t>메모리 덤프 (Memory Dump): 메모리 덤프는 특정 시점의 컴퓨터 메모리 내용을 파일로 저장하는 과정입니다. 주로 디버깅 및 문제 해결 목적으로 사용되며, 프로그램 충돌 시 상태를 분석하는 데 도움이 됩니다.</t>
  </si>
  <si>
    <t>데이터베이스 덤프 (Database Dump): 데이터베이스 덤프는 데이터베이스의 모든 데이터를 파일로 내보내는 작업을 의미합니다. 데이터베이스 백업이나 이전, 복원 목적으로 주로 사용됩니다. 예를 들어, MySQL의 mysqldump 도구를 사용하면 데이터베이스 덤프를 생성할 수 있습니다.</t>
  </si>
  <si>
    <t>로그 덤프 (Log Dump): 로그 덤프는 시스템 로그, 애플리케이션 로그 또는 기타 로그 파일의 내용을 추출하여 파일로 저장하는 과정입니다. 시스템 상태를 분석하거나 문제를 디버깅하는 데 사용됩니다.</t>
  </si>
  <si>
    <t>코어 덤프 (Core Dump): 코어 덤프는 프로그램이 충돌했을 때 프로세스의 메모리 상태를 기록한 파일입니다. 개발자가 프로그램의 상태를 분석하여 문제를 진단하는 데 사용됩니다.</t>
  </si>
  <si>
    <t>네트워크 덤프 (Network Dump): 네트워크 덤프는 네트워크 트래픽 데이터를 캡처하여 파일로 저장하는 것을 의미합니다. 네트워크 분석 도구인 Wireshark 등이 이러한 작업에 사용됩니다.</t>
  </si>
  <si>
    <t>각각의 덤프는 해당 시스템 또는 애플리케이션의 현재 상태를 캡처하고 기록하는 방법으로, 문제 해결, 성능 분석, 데이터 백업 등의 목적으로 사용됩니다.</t>
  </si>
  <si>
    <t>Windows 운영 체제에서 프로그램 설치 경로로 사용되는 Local과 Roaming은 각각 사용자 데이터의 저장 위치와 목적이 다릅니다. 두 경로의 주요 차이는 다음과 같습니다:</t>
  </si>
  <si>
    <t>Local</t>
  </si>
  <si>
    <t>경로: C:\Users\&lt;사용자명&gt;\AppData\Local</t>
  </si>
  <si>
    <t>용도: 이 경로는 특정 컴퓨터에만 관련된 데이터를 저장합니다. 이러한 데이터는 다른 컴퓨터로 이동하지 않으며, 해당 컴퓨터에만 영향을 미칩니다.</t>
  </si>
  <si>
    <t>특징: 예를 들어, 프로그램의 캐시 파일이나 로그 파일과 같이 컴퓨터마다 고유한 데이터가 저장됩니다. 네트워크를 통해 동기화되지 않기 때문에 로컬 시스템에서만 사용됩니다.</t>
  </si>
  <si>
    <t>예: 웹 브라우저의 캐시 파일, 임시 파일 등.</t>
  </si>
  <si>
    <t>Roaming</t>
  </si>
  <si>
    <t>경로: C:\Users\&lt;사용자명&gt;\AppData\Roaming</t>
  </si>
  <si>
    <t>용도: 이 경로는 사용자가 네트워크 환경에서 여러 컴퓨터를 사용할 때 동기화되어야 하는 데이터를 저장합니다. 보통 사용자의 설정이나 사용자별 데이터가 여기에 저장됩니다.</t>
  </si>
  <si>
    <t>특징: 사용자가 네트워크를 통해 여러 컴퓨터에서 동일한 환경 설정을 유지할 수 있도록 데이터를 동기화합니다. 이는 사용자가 동일한 네트워크에 로그인할 때마다 동일한 사용자 환경을 제공합니다.</t>
  </si>
  <si>
    <t>예: 이메일 클라이언트의 설정 파일, 애플리케이션의 사용자 설정 파일 등.</t>
  </si>
  <si>
    <t>차이점 요약</t>
  </si>
  <si>
    <t>동기화 여부: Local은 동기화되지 않고 특정 컴퓨터에만 국한되며, Roaming은 네트워크를 통해 동기화되어 여러 컴퓨터에서 동일한 환경을 제공합니다.</t>
  </si>
  <si>
    <t>저장 데이터 유형: Local은 일시적이고 컴퓨터에 고유한 데이터(캐시, 로그 등)를 저장하고, Roaming은 사용자 환경 설정 및 지속되어야 하는 데이터를 저장합니다.</t>
  </si>
  <si>
    <t>이 두 경로의 구분을 통해 프로그램은 데이터를 적절한 위치에 저장하여 사용자가 여러 장치에서 일관된 환경을 유지하거나, 특정 장치에서만 필요한 데이터를 구분하여 저장할 수 있습니다.</t>
  </si>
  <si>
    <r>
      <rPr>
        <rFont val="Calibri"/>
        <color theme="1"/>
      </rPr>
      <t xml:space="preserve"> </t>
    </r>
    <r>
      <rPr>
        <rFont val="Calibri"/>
        <b/>
        <color theme="1"/>
      </rPr>
      <t>웹 애플리케이션 서버(WAS: Web Application Server)의 정의</t>
    </r>
    <r>
      <rPr>
        <rFont val="Calibri"/>
        <color theme="1"/>
      </rPr>
      <t xml:space="preserve">
동적인 웹 사이트, 웹 애플리케이션, 웹 서비스의 개발을 지원하기 위하여 설계된 
소프트웨어로서 데이터 접근, 세션 관리, 트랜잭션 관리 등을 위한 라이브러리를 
제공하고 있다</t>
    </r>
  </si>
  <si>
    <t>DBMS의 정의</t>
  </si>
  <si>
    <t>사용자, 다른 애플리케이션, 데이터베이스와 상호 작용하여 데이터를 저장하고 분석하</t>
  </si>
  <si>
    <t>기 위한 컴퓨터 소프트웨어 애플리케이션으로, 데이터베이스 생성, 조회, 변경 등의</t>
  </si>
  <si>
    <t>관리가 주요 기능이다.</t>
  </si>
  <si>
    <t>Oracle</t>
  </si>
  <si>
    <t>MS_SQL</t>
  </si>
  <si>
    <t>MySQL</t>
  </si>
  <si>
    <t xml:space="preserve">8bit가 1byte </t>
  </si>
  <si>
    <t>◎</t>
  </si>
  <si>
    <t>십진수</t>
  </si>
  <si>
    <t>이진수</t>
  </si>
  <si>
    <t>bit</t>
  </si>
  <si>
    <t>데이터의 최소단위</t>
  </si>
  <si>
    <t>binary</t>
  </si>
  <si>
    <t>○</t>
  </si>
  <si>
    <t>●</t>
  </si>
  <si>
    <t>8진수(octal)</t>
  </si>
  <si>
    <t xml:space="preserve">0 1 2 3 4 5 6 7 8 9 a b c d e f </t>
  </si>
  <si>
    <t>16진수(hexadecimal)</t>
  </si>
  <si>
    <t>-</t>
  </si>
  <si>
    <t>5+ (-5)</t>
  </si>
  <si>
    <t>빼기</t>
  </si>
  <si>
    <t>뒤집고 1 더해라</t>
  </si>
  <si>
    <t>0x41</t>
  </si>
  <si>
    <t>비었다</t>
  </si>
  <si>
    <t>끄다</t>
  </si>
  <si>
    <t>Off</t>
  </si>
  <si>
    <t>8 bit 기준</t>
  </si>
  <si>
    <t>채웠다</t>
  </si>
  <si>
    <t>켜다</t>
  </si>
  <si>
    <t>On</t>
  </si>
  <si>
    <t>사람</t>
  </si>
  <si>
    <t>컴퓨터</t>
  </si>
  <si>
    <t xml:space="preserve">  byte</t>
  </si>
  <si>
    <t>&amp;</t>
  </si>
  <si>
    <t>00000011</t>
  </si>
  <si>
    <t>00000101</t>
  </si>
  <si>
    <t>2의 0승</t>
  </si>
  <si>
    <t>2의 1승</t>
  </si>
  <si>
    <t>2의 2승</t>
  </si>
  <si>
    <t>2의 3승</t>
  </si>
  <si>
    <t>2의 7승</t>
  </si>
  <si>
    <t>2의 7승 자리</t>
  </si>
  <si>
    <t>2의 6승</t>
  </si>
  <si>
    <t>2의 5승</t>
  </si>
  <si>
    <t>2의 4승</t>
  </si>
  <si>
    <t xml:space="preserve">79를 </t>
  </si>
  <si>
    <t>8진수로</t>
  </si>
  <si>
    <t>16진수로</t>
  </si>
  <si>
    <t>F</t>
  </si>
  <si>
    <t>B</t>
  </si>
  <si>
    <t>&amp;(and)</t>
  </si>
  <si>
    <t>|(or)</t>
  </si>
  <si>
    <t>~</t>
  </si>
  <si>
    <t>^(xor)</t>
  </si>
  <si>
    <t>E</t>
  </si>
  <si>
    <t>11111111</t>
  </si>
  <si>
    <t>|</t>
  </si>
  <si>
    <t>XOR</t>
  </si>
  <si>
    <t>^</t>
  </si>
  <si>
    <t>프로그래밍의 단위</t>
  </si>
  <si>
    <t>프로젝트</t>
  </si>
  <si>
    <t>여러 개발자들이 같이 개발 작업을 해서 나온 결과물</t>
  </si>
  <si>
    <t>문자열은 쌍따옴표</t>
  </si>
  <si>
    <t>한 문장이 끝났다는 표현을 ;</t>
  </si>
  <si>
    <t>패키지</t>
  </si>
  <si>
    <t>클래스 파일을 묶어논 것(폴더)</t>
  </si>
  <si>
    <t>.(점)은 접근한다는 의미</t>
  </si>
  <si>
    <t>.py 파일(모듈)을 묶어논 것(폴더)</t>
  </si>
  <si>
    <t>public</t>
  </si>
  <si>
    <t>어디서든 접근하게</t>
  </si>
  <si>
    <t>파일</t>
  </si>
  <si>
    <t>.class</t>
  </si>
  <si>
    <t>실행을 할 수 있는 파일</t>
  </si>
  <si>
    <t>예약어</t>
  </si>
  <si>
    <t>static</t>
  </si>
  <si>
    <t>이 클래스에 고정시킴</t>
  </si>
  <si>
    <t>소스파일</t>
  </si>
  <si>
    <t>.java</t>
  </si>
  <si>
    <t>여러분이 작성해야 할 파일</t>
  </si>
  <si>
    <t>(틀, 단위)</t>
  </si>
  <si>
    <t>class</t>
  </si>
  <si>
    <t>Test</t>
  </si>
  <si>
    <t>클래스명의 첫 글자는 무조건(반드시) 대문자</t>
  </si>
  <si>
    <t>.py</t>
  </si>
  <si>
    <t xml:space="preserve">모듈안에는 </t>
  </si>
  <si>
    <t>함수가 있다</t>
  </si>
  <si>
    <t>{</t>
  </si>
  <si>
    <t>public static</t>
  </si>
  <si>
    <t>void</t>
  </si>
  <si>
    <t>main(String args[ ] )함수</t>
  </si>
  <si>
    <t>함수(method)에는 두가지 종류의 함수</t>
  </si>
  <si>
    <t>파일명과 클래스명이 반드시 일치해야함</t>
  </si>
  <si>
    <t>print()</t>
  </si>
  <si>
    <t>Test.java</t>
  </si>
  <si>
    <t>main() 함수</t>
  </si>
  <si>
    <t>다른 함수(보조함수)들을 부르는 역할</t>
  </si>
  <si>
    <t>}</t>
  </si>
  <si>
    <t>들어가는 변수(인수)</t>
  </si>
  <si>
    <t>arguments</t>
  </si>
  <si>
    <t>args</t>
  </si>
  <si>
    <t>함</t>
  </si>
  <si>
    <t>상자</t>
  </si>
  <si>
    <t>문자열</t>
  </si>
  <si>
    <t>[ ] 배열</t>
  </si>
  <si>
    <t>(    )</t>
  </si>
  <si>
    <t>목적격</t>
  </si>
  <si>
    <t>문자열을</t>
  </si>
  <si>
    <t>String</t>
  </si>
  <si>
    <t>방이름(변수명)</t>
  </si>
  <si>
    <t>args[]</t>
  </si>
  <si>
    <t>print</t>
  </si>
  <si>
    <t>(  )</t>
  </si>
  <si>
    <t>함수명</t>
  </si>
  <si>
    <t>반환하다(return)</t>
  </si>
  <si>
    <t>반환하지 않을 경우 텅 비어있으므로</t>
  </si>
  <si>
    <t>(데이터 타입이 빈)</t>
  </si>
  <si>
    <t>execution</t>
  </si>
  <si>
    <t>자바파일을 실행하는 방법</t>
  </si>
  <si>
    <t>실행하는 명령어</t>
  </si>
  <si>
    <t>java.exe</t>
  </si>
  <si>
    <t>난수  亂數</t>
  </si>
  <si>
    <t>특정한 배열 순서나 규칙을 가지지 않는, 연속적인 임의의 수</t>
  </si>
  <si>
    <t>random</t>
  </si>
  <si>
    <t>동전</t>
  </si>
  <si>
    <t>앞면(Head)</t>
  </si>
  <si>
    <t>뒷면(Tail)</t>
  </si>
  <si>
    <t>두번재 주사위</t>
  </si>
  <si>
    <t>주사위</t>
  </si>
  <si>
    <t>첫번재 주사위</t>
  </si>
  <si>
    <t>1,1</t>
  </si>
  <si>
    <t>1,2</t>
  </si>
  <si>
    <t>1,3</t>
  </si>
  <si>
    <t>1,4</t>
  </si>
  <si>
    <t>1,5</t>
  </si>
  <si>
    <t>1,6</t>
  </si>
  <si>
    <t>2,1</t>
  </si>
  <si>
    <t>2,2</t>
  </si>
  <si>
    <t>2,3</t>
  </si>
  <si>
    <t>2,4</t>
  </si>
  <si>
    <t>2,5</t>
  </si>
  <si>
    <t>2,6</t>
  </si>
  <si>
    <t>3,1</t>
  </si>
  <si>
    <t>3,2</t>
  </si>
  <si>
    <t>3,3</t>
  </si>
  <si>
    <t>3,4</t>
  </si>
  <si>
    <t>3,5</t>
  </si>
  <si>
    <t>3,6</t>
  </si>
  <si>
    <t>4,1</t>
  </si>
  <si>
    <t>4,2</t>
  </si>
  <si>
    <t>4,3</t>
  </si>
  <si>
    <t>4,4</t>
  </si>
  <si>
    <t>4,5</t>
  </si>
  <si>
    <t>4,6</t>
  </si>
  <si>
    <t>5,1</t>
  </si>
  <si>
    <t>5,2</t>
  </si>
  <si>
    <t>5,3</t>
  </si>
  <si>
    <t>5,4</t>
  </si>
  <si>
    <t>5,5</t>
  </si>
  <si>
    <t>5,6</t>
  </si>
  <si>
    <t>6,1</t>
  </si>
  <si>
    <t>6,2</t>
  </si>
  <si>
    <t>6,3</t>
  </si>
  <si>
    <t>6,4</t>
  </si>
  <si>
    <t>6,5</t>
  </si>
  <si>
    <t>6,6</t>
  </si>
  <si>
    <t>y 열</t>
  </si>
  <si>
    <t>x 행</t>
  </si>
  <si>
    <t>ballArr</t>
  </si>
  <si>
    <t>i</t>
  </si>
  <si>
    <t>j</t>
  </si>
  <si>
    <t>tmp</t>
  </si>
  <si>
    <t>자리바꿈 코드</t>
  </si>
  <si>
    <t>0~8</t>
  </si>
  <si>
    <t>설치</t>
  </si>
  <si>
    <t>1. 멀티부팅(부팅시에 윈도우와 리눅스 중에 선택)</t>
  </si>
  <si>
    <t>2. 윈도우 안에서 리눅스를 사용하는 방식</t>
  </si>
  <si>
    <t>(가능하게 하는 방식이 가상화란 개념)</t>
  </si>
  <si>
    <t>가상화 도구</t>
  </si>
  <si>
    <t xml:space="preserve">  가상화란 개념은 하나의 하드웨어에 여러 개의 운영체제를 동시에 사용할 수 있게</t>
  </si>
  <si>
    <t>vmware</t>
  </si>
  <si>
    <t>cpu</t>
  </si>
  <si>
    <t>하드웨어를 가상으로 만들어 내는 방식</t>
  </si>
  <si>
    <t>virtualbox</t>
  </si>
  <si>
    <t>컴퓨터를 가상으로 하나 만들어야 함</t>
  </si>
  <si>
    <t>RAM</t>
  </si>
  <si>
    <t>4GB</t>
  </si>
  <si>
    <t>3. 컨테이너 환경(도커)</t>
  </si>
  <si>
    <t>부분 가상화</t>
  </si>
  <si>
    <t>HDD</t>
  </si>
  <si>
    <t>300GB</t>
  </si>
  <si>
    <t>종류</t>
  </si>
  <si>
    <t xml:space="preserve">RedHat </t>
  </si>
  <si>
    <t>centos</t>
  </si>
  <si>
    <t>기업</t>
  </si>
  <si>
    <t>ubuntu</t>
  </si>
  <si>
    <t>개인, 머신러닝 테스트용 플랫폼</t>
  </si>
  <si>
    <r>
      <rPr>
        <rFont val="Arial"/>
        <color rgb="FF202124"/>
        <sz val="12.0"/>
      </rPr>
      <t>NTP(Network Time Protocol)는 </t>
    </r>
    <r>
      <rPr>
        <rFont val="Arial"/>
        <b/>
        <color rgb="FF202124"/>
        <sz val="12.0"/>
      </rPr>
      <t>인터넷에서 라우터 및 기타 하드웨어 디바이스의 클럭을 동기화하는 데 널리 사용되는 프로토콜</t>
    </r>
    <r>
      <rPr>
        <rFont val="Arial"/>
        <color rgb="FF202124"/>
        <sz val="12.0"/>
      </rPr>
      <t>입니다. 기본 NTP 서버는 UTC(Coordinated Universal Time)</t>
    </r>
  </si>
  <si>
    <t>cd</t>
  </si>
  <si>
    <t>change directory</t>
  </si>
  <si>
    <t>cd .</t>
  </si>
  <si>
    <t>현재</t>
  </si>
  <si>
    <t>pwd</t>
  </si>
  <si>
    <t>print working directory</t>
  </si>
  <si>
    <t>cd ..</t>
  </si>
  <si>
    <t>상위</t>
  </si>
  <si>
    <t>halt -p</t>
  </si>
  <si>
    <t>cd ~</t>
  </si>
  <si>
    <t>작업</t>
  </si>
  <si>
    <t>현재 로그인한 사용자의 작업경로로</t>
  </si>
  <si>
    <t>드라이브</t>
  </si>
  <si>
    <t>디렉토리</t>
  </si>
  <si>
    <t>bin</t>
  </si>
  <si>
    <t>명령어</t>
  </si>
  <si>
    <t>ls</t>
  </si>
  <si>
    <t>list</t>
  </si>
  <si>
    <t>dev</t>
  </si>
  <si>
    <t>장치 파일</t>
  </si>
  <si>
    <t>home</t>
  </si>
  <si>
    <t>사용자 폴더</t>
  </si>
  <si>
    <t>mnt</t>
  </si>
  <si>
    <t>저장 장치</t>
  </si>
  <si>
    <t>etc</t>
  </si>
  <si>
    <t>설정</t>
  </si>
  <si>
    <t>프로세스(process)</t>
  </si>
  <si>
    <t>: 현재 전면부에서 실행중(exe)인 프로그램</t>
  </si>
  <si>
    <t>root</t>
  </si>
  <si>
    <t>루트 사용자 공간</t>
  </si>
  <si>
    <t>usr</t>
  </si>
  <si>
    <t>unis system resource</t>
  </si>
  <si>
    <t>서비스(service)</t>
  </si>
  <si>
    <t>: 후면부(background)에서 서비스하고 있는</t>
  </si>
  <si>
    <t>루트로 로그인</t>
  </si>
  <si>
    <t>su root</t>
  </si>
  <si>
    <t>데몬 (컴퓨팅)</t>
  </si>
  <si>
    <t>데몬(daemon)은 사용자가 직접적으로 제어하지 않고, 백그라운드에서 돌면서 여러 작업을 하는 프로그램</t>
  </si>
  <si>
    <t>substitute</t>
  </si>
  <si>
    <t>보통 데몬을 뜻하는 ‘d’를 이름 끝에 달고 있으며, 일반적으로 프로세스로 실행된다.</t>
  </si>
  <si>
    <t>man</t>
  </si>
  <si>
    <t>manual</t>
  </si>
  <si>
    <t>도움말</t>
  </si>
  <si>
    <t>$는 사용자</t>
  </si>
  <si>
    <t>tty</t>
  </si>
  <si>
    <t xml:space="preserve"> 컴퓨팅에서 표준 입력에 연결된 터미널의 이름을 출력하는 유닉스, 유닉스 계열 운영 체제의 명령어</t>
  </si>
  <si>
    <t>#은 root</t>
  </si>
  <si>
    <t>ubuntu 명령어</t>
  </si>
  <si>
    <t>apt-get</t>
  </si>
  <si>
    <t>advanced package tool</t>
  </si>
  <si>
    <t>패키지 설치하는 툴</t>
  </si>
  <si>
    <t>패키지 목록</t>
  </si>
  <si>
    <t>패키지 목록을 업데이트 해야만 최신 패키지를 가져올 수 있음</t>
  </si>
  <si>
    <t>apt-get update</t>
  </si>
  <si>
    <t>리눅스 도움말 사용법</t>
  </si>
  <si>
    <t xml:space="preserve">man </t>
  </si>
  <si>
    <t>docker --help</t>
  </si>
  <si>
    <t>처음 리눅스에서 해야할 일들</t>
  </si>
  <si>
    <t>버추얼박스(하이퍼바이저를 통해)</t>
  </si>
  <si>
    <t>컨테이너(도커를 통해)</t>
  </si>
  <si>
    <t>redhat(centos7)</t>
  </si>
  <si>
    <t>운영체제 확인</t>
  </si>
  <si>
    <t>cat</t>
  </si>
  <si>
    <t>/etc/centos-release</t>
  </si>
  <si>
    <t>docker pull 이미지명</t>
  </si>
  <si>
    <t>설치 명령어</t>
  </si>
  <si>
    <t>yum install 패키지명</t>
  </si>
  <si>
    <t>apt install</t>
  </si>
  <si>
    <t>시스템 사양</t>
  </si>
  <si>
    <t>패키지 목록 업데이트 후에 설치</t>
  </si>
  <si>
    <t>docker</t>
  </si>
  <si>
    <t>yum update</t>
  </si>
  <si>
    <t>apt update</t>
  </si>
  <si>
    <t>상위커맨드</t>
  </si>
  <si>
    <t>하위커맨드</t>
  </si>
  <si>
    <t>설치 여부</t>
  </si>
  <si>
    <t>jdk</t>
  </si>
  <si>
    <t>javac</t>
  </si>
  <si>
    <t>java</t>
  </si>
  <si>
    <t>apt install openjdk-11-jdk</t>
  </si>
  <si>
    <t>yum install java-11-openjdk-devel</t>
  </si>
  <si>
    <t>find / -name java</t>
  </si>
  <si>
    <t>run</t>
  </si>
  <si>
    <t>이미지명</t>
  </si>
  <si>
    <t>서버의 역할</t>
  </si>
  <si>
    <t>웹서버</t>
  </si>
  <si>
    <t>apache</t>
  </si>
  <si>
    <t>nginx</t>
  </si>
  <si>
    <t>java -version</t>
  </si>
  <si>
    <t>/usr/lib/jvm</t>
  </si>
  <si>
    <t>DB 서버</t>
  </si>
  <si>
    <t>mysql</t>
  </si>
  <si>
    <t>mariadb</t>
  </si>
  <si>
    <t>nano ~/.bashrc</t>
  </si>
  <si>
    <t>컨테이터 생명주기</t>
  </si>
  <si>
    <t>export JAVA_HOME=/usr/lib/jvm/YOUR_JDK_PATH</t>
  </si>
  <si>
    <t>생성</t>
  </si>
  <si>
    <t>실행</t>
  </si>
  <si>
    <t>종료</t>
  </si>
  <si>
    <t>삭제</t>
  </si>
  <si>
    <t>export PATH=$PATH:$JAVA_HOME/bin</t>
  </si>
  <si>
    <t>배포</t>
  </si>
  <si>
    <t>윈도우 소스</t>
  </si>
  <si>
    <t>리눅스에 올려놓는 작업</t>
  </si>
  <si>
    <t>source ~/.bashrc</t>
  </si>
  <si>
    <t>ps</t>
  </si>
  <si>
    <t>컨테이너 목록 보기</t>
  </si>
  <si>
    <t>빌드</t>
  </si>
  <si>
    <t>echo $JAVA_HOME</t>
  </si>
  <si>
    <t>자바 버전이 여러개일 때 선택하는 방법은?</t>
  </si>
  <si>
    <t>echo $PATH</t>
  </si>
  <si>
    <t>stop</t>
  </si>
  <si>
    <t>컨테이너 id</t>
  </si>
  <si>
    <t>alternative --config java</t>
  </si>
  <si>
    <t xml:space="preserve">rm </t>
  </si>
  <si>
    <t>컨테이너를 실행하면서 interacive 터미널에서 하고 자 할 경우</t>
  </si>
  <si>
    <t>root(왕)</t>
  </si>
  <si>
    <t>docker run -it  이미지명</t>
  </si>
  <si>
    <t>NOS</t>
  </si>
  <si>
    <t>r</t>
  </si>
  <si>
    <t>중지된 컨테이너 시작</t>
  </si>
  <si>
    <t>start</t>
  </si>
  <si>
    <t>컨테이너id</t>
  </si>
  <si>
    <t>실행중인 컨테이너에 접속</t>
  </si>
  <si>
    <t>attach</t>
  </si>
  <si>
    <t>웹서버 설정</t>
  </si>
  <si>
    <t>docker pull httpd</t>
  </si>
  <si>
    <t>user</t>
  </si>
  <si>
    <t>docker run --name 컨테이너명 -d -p 8081:80 httpd</t>
  </si>
  <si>
    <t>user1(영주)</t>
  </si>
  <si>
    <t>docker exec -it 컨테이너명 /bin/bash</t>
  </si>
  <si>
    <t>user2(영주)</t>
  </si>
  <si>
    <t>파일 복사</t>
  </si>
  <si>
    <t>docker cp D:/ex/jqueryEx/helloJquery.html 컨테이너명:/usr/local/apache2/htdocs/</t>
  </si>
  <si>
    <t>데이터베이스 서버</t>
  </si>
  <si>
    <t>docker pull mysql</t>
  </si>
  <si>
    <t>centos 명령어</t>
  </si>
  <si>
    <t>docker run --name mydbserver -dit -e MYSQL_ROOT_PASSWORD=12341234 mysql</t>
  </si>
  <si>
    <t>jdk11 설치하는 법</t>
  </si>
  <si>
    <t>root로 로그인</t>
  </si>
  <si>
    <t>11로 안되있을 경우 PATH  설정</t>
  </si>
  <si>
    <t>ls -al</t>
  </si>
  <si>
    <t>nano .bash_profile</t>
  </si>
  <si>
    <t>find -name javac</t>
  </si>
  <si>
    <t>파일 찾을 경우 find</t>
  </si>
  <si>
    <t>export JAVA_HOME=jdk 설치 경로 디렉토리</t>
  </si>
  <si>
    <t>문자찾을 경우 grep 패턴 파일경로</t>
  </si>
  <si>
    <t>PATH=$JAVA_HOME/bin:$PATH:$HOME/bin</t>
  </si>
  <si>
    <t>export PATH</t>
  </si>
  <si>
    <t>df -h</t>
  </si>
  <si>
    <t>human</t>
  </si>
  <si>
    <t>source .bash_profile</t>
  </si>
  <si>
    <t>mkdir dockerfile-folder</t>
  </si>
  <si>
    <t>리눅스에서 복사 붙여넣기</t>
  </si>
  <si>
    <t>ctrl insert</t>
  </si>
  <si>
    <t>복사</t>
  </si>
  <si>
    <t>shift insert</t>
  </si>
  <si>
    <t>붙여넣기</t>
  </si>
  <si>
    <t>리눅스</t>
  </si>
  <si>
    <t>윈도우</t>
  </si>
  <si>
    <t>명령어비교</t>
  </si>
  <si>
    <t>clear</t>
  </si>
  <si>
    <t>cls</t>
  </si>
  <si>
    <t>mkdir</t>
  </si>
  <si>
    <t>rm</t>
  </si>
  <si>
    <t>rmdir</t>
  </si>
  <si>
    <t>source 명령어</t>
  </si>
  <si>
    <t>리눅스에서 source 명령어는 주로 셸 스크립트 파일을 현재 셸 환경에서 실행할 때 사용됩니다. 이는 새로운 셸을 생성하지 않고 현재 셸 세션에서 스크립트의 내용을 직접 실행한다는 점에서 유용합니다. source 명령어는 다음과 같은 방식으로 사용됩니다:</t>
  </si>
  <si>
    <t>source filename</t>
  </si>
  <si>
    <t>또는 축약형으로 다음과 같이 사용할 수 있습니다:</t>
  </si>
  <si>
    <t xml:space="preserve">. filename
</t>
  </si>
  <si>
    <t>주요 사용 목적</t>
  </si>
  <si>
    <t>환경 설정 로드: source 명령어를 사용하여 환경 설정 파일(예: .bashrc 또는 .profile)을 현재 셸에 로드할 수 있습니다. 이는 셸 세션을 종료하고 다시 시작하지 않고도 설정을 갱신할 수 있는 방법입니다.</t>
  </si>
  <si>
    <t>변수 및 함수 로드: 스크립트 파일에 정의된 변수와 함수를 현재 셸 세션에서 사용할 수 있게 합니다. 이를 통해, 새 셸을 열지 않고도 변수를 설정하거나 함수를 정의할 수 있습니다.</t>
  </si>
  <si>
    <t xml:space="preserve">source script.sh
</t>
  </si>
  <si>
    <t xml:space="preserve"># env_setup.sh 파일 내용
export MY_VAR="Hello, World!"
my_function() {
    echo "This is my function."
}
# source 명령어로 env_setup.sh 파일 실행
source env_setup.sh
# 현재 셸에서 MY_VAR 변수와 my_function 함수를 사용할 수 있음
echo $MY_VAR          # 출력: Hello, World!
my_function           # 출력: This is my function.
</t>
  </si>
  <si>
    <t>source와 bash의 차이점</t>
  </si>
  <si>
    <t>source 명령어는 파일을 현재 셸에서 실행합니다.</t>
  </si>
  <si>
    <t>bash 명령어는 파일을 새 셸에서 실행합니다.</t>
  </si>
  <si>
    <t>source script.sh    # script.sh의 내용이 현재 셸에서 실행됨</t>
  </si>
  <si>
    <t>bash script.sh      # script.sh의 내용이 새로운 하위 셸에서 실행됨</t>
  </si>
  <si>
    <t>source 명령어를 사용하면, 스크립트 파일 내에서 설정된 모든 환경 변수와 함수가 현재 셸 세션에 적용되며, 새로운 프로세스를 생성하지 않습니다. 반면, bash 명령어는 새로운 하위 셸에서 파일을 실행하므로 현재 셸에는 영향을 미치지 않습니다.</t>
  </si>
  <si>
    <t>이와 같은 특징으로 인해 source 명령어는 셸 환경을 설정하고 유지하는 데 매우 유용하게 사용됩니다.</t>
  </si>
  <si>
    <t>1byte는 8bit</t>
  </si>
  <si>
    <t>1024 byte</t>
  </si>
  <si>
    <t>1 KB</t>
  </si>
  <si>
    <t>kilo</t>
  </si>
  <si>
    <t>CapsLock</t>
  </si>
  <si>
    <t>capital</t>
  </si>
  <si>
    <t>1024 KB</t>
  </si>
  <si>
    <t>1 MB</t>
  </si>
  <si>
    <t>mega</t>
  </si>
  <si>
    <t>대문자</t>
  </si>
  <si>
    <t>1024 MB</t>
  </si>
  <si>
    <t>1 GB</t>
  </si>
  <si>
    <t>giga</t>
  </si>
  <si>
    <t>1024 GB</t>
  </si>
  <si>
    <t>1 TB</t>
  </si>
  <si>
    <t>tera</t>
  </si>
  <si>
    <t>T P E Z Y</t>
  </si>
  <si>
    <t>1024 TB</t>
  </si>
  <si>
    <t>1 PB</t>
  </si>
  <si>
    <t>peta</t>
  </si>
  <si>
    <t>1024 PB</t>
  </si>
  <si>
    <t>1 EB</t>
  </si>
  <si>
    <t>exa</t>
  </si>
  <si>
    <t>1024 EB</t>
  </si>
  <si>
    <t>1 ZB</t>
  </si>
  <si>
    <t>zeta</t>
  </si>
  <si>
    <t>1024 ZB</t>
  </si>
  <si>
    <t>1 YB</t>
  </si>
  <si>
    <t>yota</t>
  </si>
  <si>
    <t>8GB</t>
  </si>
  <si>
    <t>MB</t>
  </si>
  <si>
    <t>SI</t>
  </si>
  <si>
    <t>8bit</t>
  </si>
  <si>
    <t>정보 저장 단위</t>
  </si>
  <si>
    <t>byte</t>
  </si>
  <si>
    <t>KB</t>
  </si>
  <si>
    <t>GB</t>
  </si>
  <si>
    <t>TB</t>
  </si>
  <si>
    <t>PB</t>
  </si>
  <si>
    <t>EB</t>
  </si>
  <si>
    <t>ZB</t>
  </si>
  <si>
    <t>YB</t>
  </si>
  <si>
    <t>정보 표현 단위</t>
  </si>
  <si>
    <t>nibble</t>
  </si>
  <si>
    <t>word</t>
  </si>
  <si>
    <t>field</t>
  </si>
  <si>
    <t>record</t>
  </si>
  <si>
    <t>file</t>
  </si>
  <si>
    <t>database</t>
  </si>
  <si>
    <t>data warehouse</t>
  </si>
  <si>
    <t>big data</t>
  </si>
  <si>
    <t>비</t>
  </si>
  <si>
    <t>니</t>
  </si>
  <si>
    <t>바</t>
  </si>
  <si>
    <t>워</t>
  </si>
  <si>
    <t>레</t>
  </si>
  <si>
    <t>4bit</t>
  </si>
  <si>
    <t>4 byte</t>
  </si>
  <si>
    <t>니블(nibble)은 1바이트의 절반으로 보통 4비트를 가리키는 컴퓨터 환경의 용어이다</t>
  </si>
  <si>
    <t>워드(Word). 컴퓨터에서 연산의 기본 단위가 되는 정보의 양. CPU에서 이만큼의 데이터를 기준으로 처리하는데, 보통은 32비트 (4바이트)를 1Word로 하는 경우가 많지만, CPU마다 다르므로 항상 1Word = 4byte는 아니다.</t>
  </si>
  <si>
    <t>필드 : 데이터베이스 테이블 중의 열(column) 등과 같이 데이터 레코드 중 명확하게 정의된 부분. 어떤 속성에 관한 레코드의 구성 부분.</t>
  </si>
  <si>
    <r>
      <rPr>
        <rFont val="돋움"/>
        <color rgb="FF333333"/>
        <sz val="11.0"/>
      </rPr>
      <t>레코드</t>
    </r>
    <r>
      <rPr>
        <rFont val="Trebuchet MS"/>
        <color rgb="FF333333"/>
        <sz val="11.0"/>
      </rPr>
      <t xml:space="preserve"> :</t>
    </r>
    <r>
      <rPr>
        <rFont val="돋움"/>
        <color rgb="FF333333"/>
        <sz val="11.0"/>
      </rPr>
      <t>데이터를</t>
    </r>
    <r>
      <rPr>
        <rFont val="Trebuchet MS"/>
        <color rgb="FF333333"/>
        <sz val="11.0"/>
      </rPr>
      <t xml:space="preserve"> </t>
    </r>
    <r>
      <rPr>
        <rFont val="돋움"/>
        <color rgb="FF333333"/>
        <sz val="11.0"/>
      </rPr>
      <t>포함하는</t>
    </r>
    <r>
      <rPr>
        <rFont val="Trebuchet MS"/>
        <color rgb="FF333333"/>
        <sz val="11.0"/>
      </rPr>
      <t xml:space="preserve"> </t>
    </r>
    <r>
      <rPr>
        <rFont val="돋움"/>
        <color rgb="FF333333"/>
        <sz val="11.0"/>
      </rPr>
      <t>필드의</t>
    </r>
    <r>
      <rPr>
        <rFont val="Trebuchet MS"/>
        <color rgb="FF333333"/>
        <sz val="11.0"/>
      </rPr>
      <t xml:space="preserve"> </t>
    </r>
    <r>
      <rPr>
        <rFont val="돋움"/>
        <color rgb="FF333333"/>
        <sz val="11.0"/>
      </rPr>
      <t>집합</t>
    </r>
  </si>
  <si>
    <t>파일:</t>
  </si>
  <si>
    <t>일정한 규칙으로 기록된 관련 있는 정보의 완전한 집합체</t>
  </si>
  <si>
    <t>프로그래밍에서의 단위</t>
  </si>
  <si>
    <t>사진 찍기</t>
  </si>
  <si>
    <t>라이브러리</t>
  </si>
  <si>
    <t>모듈</t>
  </si>
  <si>
    <t>패키지(폴더)</t>
  </si>
  <si>
    <t>"BSIL한 FD가 나에게 CB를 거네"</t>
  </si>
  <si>
    <t>Data</t>
  </si>
  <si>
    <t>type</t>
  </si>
  <si>
    <t>자료</t>
  </si>
  <si>
    <t>형(型)</t>
  </si>
  <si>
    <t>자료의 모양(거푸집)</t>
  </si>
  <si>
    <t>거푸집은 틀이다.</t>
  </si>
  <si>
    <t>붕어빵을 먹기 위해 붕어빵 틀이 있어야 한다.</t>
  </si>
  <si>
    <t>자료의 크기가 다르다</t>
  </si>
  <si>
    <t>자료형</t>
  </si>
  <si>
    <t>기본형</t>
  </si>
  <si>
    <t>크기</t>
  </si>
  <si>
    <t>음수</t>
  </si>
  <si>
    <t>양수</t>
  </si>
  <si>
    <t>참조형</t>
  </si>
  <si>
    <t>숫자를 담을 수 있는 크기</t>
  </si>
  <si>
    <t>자연수</t>
  </si>
  <si>
    <t>1,2,3,4,5,6 …</t>
  </si>
  <si>
    <t>b</t>
  </si>
  <si>
    <t>int(4byte)</t>
  </si>
  <si>
    <t>short</t>
  </si>
  <si>
    <t>s</t>
  </si>
  <si>
    <t>정수</t>
  </si>
  <si>
    <t>-2 -1</t>
  </si>
  <si>
    <t>1 2</t>
  </si>
  <si>
    <r>
      <rPr>
        <rFont val="맑은 고딕"/>
        <color rgb="FFFF0000"/>
        <sz val="11.0"/>
      </rPr>
      <t>int</t>
    </r>
    <r>
      <rPr>
        <rFont val="맑은 고딕"/>
        <color theme="1"/>
        <sz val="11.0"/>
      </rPr>
      <t>eger</t>
    </r>
  </si>
  <si>
    <t>int</t>
  </si>
  <si>
    <t>long</t>
  </si>
  <si>
    <t>l</t>
  </si>
  <si>
    <t>실수</t>
  </si>
  <si>
    <r>
      <rPr>
        <rFont val="Malgun Gothic"/>
        <color rgb="FF0563C1"/>
        <sz val="11.0"/>
        <u/>
      </rPr>
      <t>부동 소수점 </t>
    </r>
    <r>
      <rPr>
        <rFont val="Arial"/>
        <color rgb="FF0563C1"/>
        <sz val="11.0"/>
        <u/>
      </rPr>
      <t>浮動小數點 </t>
    </r>
  </si>
  <si>
    <t>떠다닌다.</t>
  </si>
  <si>
    <t>float</t>
  </si>
  <si>
    <r>
      <rPr>
        <rFont val="Arial"/>
        <color rgb="FF888888"/>
        <sz val="11.0"/>
      </rPr>
      <t>IT </t>
    </r>
    <r>
      <rPr>
        <rFont val="Arial"/>
        <color rgb="FF333333"/>
        <sz val="11.0"/>
      </rPr>
      <t>Floating Point</t>
    </r>
  </si>
  <si>
    <t>점이 떠다니다.</t>
  </si>
  <si>
    <t>f</t>
  </si>
  <si>
    <t>double</t>
  </si>
  <si>
    <t>d</t>
  </si>
  <si>
    <t>char</t>
  </si>
  <si>
    <t>c</t>
  </si>
  <si>
    <t>0~65535</t>
  </si>
  <si>
    <t>홑따옴표</t>
  </si>
  <si>
    <t>''</t>
  </si>
  <si>
    <t>문자를 담을 수 있는 크기</t>
  </si>
  <si>
    <t>a</t>
  </si>
  <si>
    <t>boolean</t>
  </si>
  <si>
    <t>A</t>
  </si>
  <si>
    <t>자바의 데이터 타입 확인</t>
  </si>
  <si>
    <t>가</t>
  </si>
  <si>
    <t>num1(객체명).getClass().getName()</t>
  </si>
  <si>
    <t>※</t>
  </si>
  <si>
    <t>텅 빈 공간 형태의 타입을 맞추어서로 나와라</t>
  </si>
  <si>
    <t>(문자가 나열된 형태)</t>
  </si>
  <si>
    <t>hello</t>
  </si>
  <si>
    <t>문자열은 반드시 문자열이라는 표시를 해야하는데 그 표시가 쌍따옴표이다.</t>
  </si>
  <si>
    <t>쌍따옴표</t>
  </si>
  <si>
    <t>" "</t>
  </si>
  <si>
    <t>(컴퓨터의) 문자열</t>
  </si>
  <si>
    <t>자바에서는 문자와 문자열 구분하지만 파이썬은 구분하지 않는다.</t>
  </si>
  <si>
    <t>파이썬에서 데이터 타입 확인하는 함수는  type()이다.</t>
  </si>
  <si>
    <t>동적</t>
  </si>
  <si>
    <t>dynamic</t>
  </si>
  <si>
    <t>그 때 그 때 상황에 따라 바뀐다.</t>
  </si>
  <si>
    <t>정적</t>
  </si>
  <si>
    <t>그 자리에 고정시켜라</t>
  </si>
  <si>
    <t>2byte</t>
  </si>
  <si>
    <t>컴퓨터에서 입력시 사람은 문자나 숫자를 입력한다.</t>
  </si>
  <si>
    <t>컴퓨터는 바보라서 언제 사람이 문자를 입력하고 숫자를 입력할 지 구분할 수 없다.</t>
  </si>
  <si>
    <t>그래서 일단 기본적으로 모든 입력을 문자로 받아들이게 해논겁니다.</t>
  </si>
  <si>
    <t>연관배열</t>
  </si>
  <si>
    <t>키 :</t>
  </si>
  <si>
    <t>밸류</t>
  </si>
  <si>
    <t>key</t>
  </si>
  <si>
    <t>value</t>
  </si>
  <si>
    <t>이걸 쌍으로 묶어서 가지고 다니는 형태가 바로 객체다</t>
  </si>
  <si>
    <t>&lt;?xml version="1.0" encoding="UTF-8"?&gt;</t>
  </si>
  <si>
    <t>&lt;response&gt;</t>
  </si>
  <si>
    <t>&lt;header&gt;</t>
  </si>
  <si>
    <t>&lt;resultCode&gt;string&lt;/resultCode&gt;</t>
  </si>
  <si>
    <t>자료의 종류</t>
  </si>
  <si>
    <t>정형</t>
  </si>
  <si>
    <t>표 형태 데이터</t>
  </si>
  <si>
    <t>데이터베이스안에 있는 데이터</t>
  </si>
  <si>
    <t>SQL로 수집해서 활용</t>
  </si>
  <si>
    <t>&lt;resultMsg&gt;string&lt;/resultMsg&gt;</t>
  </si>
  <si>
    <t>반정형</t>
  </si>
  <si>
    <t>XML, JSON</t>
  </si>
  <si>
    <t>python의 dict나 javascript의 객체 데이터 타입(JavaScript Object Notation)을 이용해야함</t>
  </si>
  <si>
    <t>&lt;/header&gt;</t>
  </si>
  <si>
    <t>문자열 처리</t>
  </si>
  <si>
    <t>비정형</t>
  </si>
  <si>
    <t>텍스트</t>
  </si>
  <si>
    <t>&lt;body&gt;</t>
  </si>
  <si>
    <t>&lt;items&gt;</t>
  </si>
  <si>
    <t>문자열은 검색과, 치환</t>
  </si>
  <si>
    <t>&lt;item&gt;</t>
  </si>
  <si>
    <t>&lt;kindb&gt;string&lt;/kindb&gt;</t>
  </si>
  <si>
    <t>&lt;/item&gt;</t>
  </si>
  <si>
    <t>&lt;/items&gt;</t>
  </si>
  <si>
    <t>&lt;numOfRows&gt;string&lt;/numOfRows&gt;</t>
  </si>
  <si>
    <t>&lt;pageNo&gt;string&lt;/pageNo&gt;</t>
  </si>
  <si>
    <t>&lt;totalCount&gt;string&lt;/totalCount&gt;</t>
  </si>
  <si>
    <t>&lt;/body&gt;</t>
  </si>
  <si>
    <t>&lt;/response&gt;</t>
  </si>
  <si>
    <t>프로그래밍 언어에서의 데이터 타입</t>
  </si>
  <si>
    <t>자바</t>
  </si>
  <si>
    <r>
      <rPr>
        <rFont val="&quot;맑은 고딕&quot;, monospace"/>
        <b/>
        <color rgb="FF000000"/>
        <sz val="11.0"/>
      </rPr>
      <t>자바스크립트(</t>
    </r>
    <r>
      <rPr>
        <rFont val="&quot;맑은 고딕&quot;, monospace"/>
        <b/>
        <color rgb="FFFF0000"/>
        <sz val="11.0"/>
      </rPr>
      <t>6가지 기본 자료형</t>
    </r>
    <r>
      <rPr>
        <rFont val="&quot;맑은 고딕&quot;, monospace"/>
        <b/>
        <color rgb="FF000000"/>
        <sz val="11.0"/>
      </rPr>
      <t>)</t>
    </r>
  </si>
  <si>
    <t>SQL</t>
  </si>
  <si>
    <t>undefined</t>
  </si>
  <si>
    <t>타입 정의가 안됨</t>
  </si>
  <si>
    <t>oracle</t>
  </si>
  <si>
    <t>기
 본
 형
 primitive</t>
  </si>
  <si>
    <t>number</t>
  </si>
  <si>
    <t>기본자료형(클래스 없이)
클래스 사용할 경우 객체
//기본 자료형도 속성과 메서드를 가지고 있다. 
이는 기본 자료형의 속성 또는 메서드를 사용할 때
기본 자료형이 자동으로 객체로 변환됨</t>
  </si>
  <si>
    <t>NaN</t>
  </si>
  <si>
    <t>NUMBER</t>
  </si>
  <si>
    <t>null</t>
  </si>
  <si>
    <t>정수(bsil)</t>
  </si>
  <si>
    <t>bigint</t>
  </si>
  <si>
    <t>0
0.0</t>
  </si>
  <si>
    <t>tinyint</t>
  </si>
  <si>
    <t>-128 ~ 127</t>
  </si>
  <si>
    <t>실수(fd)</t>
  </si>
  <si>
    <t>floating(부동) point</t>
  </si>
  <si>
    <t>문자(character) : 한 글자(홑 따옴표)</t>
  </si>
  <si>
    <t>문자는 컴퓨터에서 어떻게 인식할까?</t>
  </si>
  <si>
    <t>string</t>
  </si>
  <si>
    <t>""  ''</t>
  </si>
  <si>
    <t>VARCHAR2</t>
  </si>
  <si>
    <t>VAR은 가변형</t>
  </si>
  <si>
    <t>varchar</t>
  </si>
  <si>
    <t>가변길이</t>
  </si>
  <si>
    <t>CHAR</t>
  </si>
  <si>
    <t>영문 1글자 ( 1byte)</t>
  </si>
  <si>
    <t>고정 길이</t>
  </si>
  <si>
    <t>NCHAR</t>
  </si>
  <si>
    <t>N 는 한글 1글자(2 byte)</t>
  </si>
  <si>
    <t>논리(boolean, 참,거짓) : true false</t>
  </si>
  <si>
    <t>NVARCHAR2</t>
  </si>
  <si>
    <t>text</t>
  </si>
  <si>
    <t>n : national(unicode)</t>
  </si>
  <si>
    <t>참조형
 reference</t>
  </si>
  <si>
    <t>열거(enum)</t>
  </si>
  <si>
    <t>Date</t>
  </si>
  <si>
    <t>DATE</t>
  </si>
  <si>
    <t>date</t>
  </si>
  <si>
    <t>datatime</t>
  </si>
  <si>
    <t>datetime</t>
  </si>
  <si>
    <t>timestamp</t>
  </si>
  <si>
    <t>function</t>
  </si>
  <si>
    <t>time</t>
  </si>
  <si>
    <t>object</t>
  </si>
  <si>
    <t>{} 연관배열(hashtable)</t>
  </si>
  <si>
    <t>data structure</t>
  </si>
  <si>
    <t>자료 구조</t>
  </si>
  <si>
    <t>: 많은 자료를 효과적으로 저장하기 위한 구조를 뜻한다.</t>
  </si>
  <si>
    <t>컴퓨터에서 메모리는 zero base다. 0부터 시작하다.</t>
  </si>
  <si>
    <t>자료구조는 크게 두가지로 나뉨</t>
  </si>
  <si>
    <t>선형자료구조</t>
  </si>
  <si>
    <t>리스트</t>
  </si>
  <si>
    <t>비선형자료구조</t>
  </si>
  <si>
    <t>그래프(점 : node), 선(edge)의 집합</t>
  </si>
  <si>
    <t xml:space="preserve">색인 索引 </t>
  </si>
  <si>
    <t>索 찾을 색 引 끌 인</t>
  </si>
  <si>
    <t>index</t>
  </si>
  <si>
    <t xml:space="preserve">배열이란 </t>
  </si>
  <si>
    <t>컴퓨터 (메모리) 배열</t>
  </si>
  <si>
    <r>
      <rPr>
        <rFont val="Calibri"/>
        <color theme="1"/>
      </rPr>
      <t xml:space="preserve">명사 정보·통신 </t>
    </r>
    <r>
      <rPr>
        <rFont val="맑은 고딕"/>
        <color rgb="FFFF0000"/>
        <sz val="11.0"/>
      </rPr>
      <t>동일한 성격의 데이터</t>
    </r>
    <r>
      <rPr>
        <rFont val="맑은 고딕"/>
        <color theme="1"/>
        <sz val="11.0"/>
      </rPr>
      <t>를 관리하기 쉽도록 하나로 묶는 일.</t>
    </r>
  </si>
  <si>
    <t>arr</t>
  </si>
  <si>
    <t>new라는 예약어로 주소를 새롭게 할당하는 과정을 거침</t>
  </si>
  <si>
    <t>'a'</t>
  </si>
  <si>
    <t>'b'</t>
  </si>
  <si>
    <t>'c'</t>
  </si>
  <si>
    <t>'d'</t>
  </si>
  <si>
    <t>배열 이름</t>
  </si>
  <si>
    <t>주소값  1365202186</t>
  </si>
  <si>
    <t>4칸</t>
  </si>
  <si>
    <t>순서</t>
  </si>
  <si>
    <t>arr[0]</t>
  </si>
  <si>
    <t>arr[1]</t>
  </si>
  <si>
    <t>arr[2]</t>
  </si>
  <si>
    <t>arr[3]</t>
  </si>
  <si>
    <t>대부분 대괄호는 배열의 인덱스를 나타낸다.</t>
  </si>
  <si>
    <t>sonata</t>
  </si>
  <si>
    <t>granduer</t>
  </si>
  <si>
    <t>avante</t>
  </si>
  <si>
    <t>genesis</t>
  </si>
  <si>
    <t>main</t>
  </si>
  <si>
    <t>자바에서의 메모리 영역</t>
  </si>
  <si>
    <t>기본형(bsil fd c b)</t>
  </si>
  <si>
    <t>참조형( 배열, 열거, 클래스, 인터페이스)</t>
  </si>
  <si>
    <t>(Stack)</t>
  </si>
  <si>
    <t>: 밑에서 부터 차곡 차곡 쌓는 형태</t>
  </si>
  <si>
    <t>힙 영역</t>
  </si>
  <si>
    <t>(heap)</t>
  </si>
  <si>
    <t>:heap (아무렇게나 쌓아 놓은) 더미[무더기</t>
  </si>
  <si>
    <t>1365202186(주소값)</t>
  </si>
  <si>
    <t>pop</t>
  </si>
  <si>
    <t>push</t>
  </si>
  <si>
    <t>String str</t>
  </si>
  <si>
    <t>4944505(주소값)</t>
  </si>
  <si>
    <t>String sung;</t>
  </si>
  <si>
    <t>sung</t>
  </si>
  <si>
    <t>객체는 틀이 있어야 나옴</t>
  </si>
  <si>
    <t>Array</t>
  </si>
  <si>
    <t>자바에서 배열 바로 찍기</t>
  </si>
  <si>
    <t>자바에서 null체크 및 길이가 0일 경우를 항상 체크하세요</t>
  </si>
  <si>
    <t>System.out.println(Arrays.toString(arr));</t>
  </si>
  <si>
    <t>선모양</t>
  </si>
  <si>
    <t>배열은 공간을 고정시킴(4칸으로)</t>
  </si>
  <si>
    <t>변수도 선언했듯이 배열도 선언해야 하고</t>
  </si>
  <si>
    <t>배열명[0]</t>
  </si>
  <si>
    <t>배열명[1]</t>
  </si>
  <si>
    <t>배열명[2]</t>
  </si>
  <si>
    <t>배열 변수도 있다.</t>
  </si>
  <si>
    <t>행,열</t>
  </si>
  <si>
    <t>ch4</t>
  </si>
  <si>
    <t>arr1</t>
  </si>
  <si>
    <t>행열</t>
  </si>
  <si>
    <t>arr [0 ] [0 ]</t>
  </si>
  <si>
    <t>면</t>
  </si>
  <si>
    <t>ch3</t>
  </si>
  <si>
    <t>ch2</t>
  </si>
  <si>
    <t>ch1</t>
  </si>
  <si>
    <t>행의 길이</t>
  </si>
  <si>
    <t>열의 길이</t>
  </si>
  <si>
    <t>arr[0].length</t>
  </si>
  <si>
    <t>{{7,17,37},</t>
  </si>
  <si>
    <t>3차원</t>
  </si>
  <si>
    <t>arr[1].length</t>
  </si>
  <si>
    <t>{47,57,67},</t>
  </si>
  <si>
    <t>arr[2].length</t>
  </si>
  <si>
    <t>{87,97,107}}</t>
  </si>
  <si>
    <t>Book book1</t>
  </si>
  <si>
    <t>Book book2</t>
  </si>
  <si>
    <t>Book book3</t>
  </si>
  <si>
    <t>Book book4</t>
  </si>
  <si>
    <t>Book book5</t>
  </si>
  <si>
    <t>bookArr</t>
  </si>
  <si>
    <t>arr 배열명</t>
  </si>
  <si>
    <t>arr.length</t>
  </si>
  <si>
    <t>행길이</t>
  </si>
  <si>
    <t>bookArr[0]</t>
  </si>
  <si>
    <t>bookArr[1]</t>
  </si>
  <si>
    <t>bookArr[2]</t>
  </si>
  <si>
    <t>bookArr[3]</t>
  </si>
  <si>
    <t>bookArr[4]</t>
  </si>
  <si>
    <t>List</t>
  </si>
  <si>
    <t>배열은 고정된 공간 리스트는 늘어나는 구조</t>
  </si>
  <si>
    <t>배열은 각 요소가 동일한 데이터 타입만 되지만, 리스트는 그렇지 않다.</t>
  </si>
  <si>
    <t>*****파이선 자료구조(iterable)(암기)*****</t>
  </si>
  <si>
    <t>차이점</t>
  </si>
  <si>
    <t>공통점</t>
  </si>
  <si>
    <t>형태 [ ], 요소의 값 변경 가능(mutable)</t>
  </si>
  <si>
    <t>인덱싱
[방순서]
slicing</t>
  </si>
  <si>
    <t>for i in iterable</t>
  </si>
  <si>
    <t>for i in generator</t>
  </si>
  <si>
    <t>tuple</t>
  </si>
  <si>
    <t>형태 ( ), 요소의 값 변경 불가능(immutable)</t>
  </si>
  <si>
    <t>array</t>
  </si>
  <si>
    <t>형태 "" '', 요소의 값 변경 불가능(immutable)</t>
  </si>
  <si>
    <t>Book</t>
  </si>
  <si>
    <t>for문과 함께 사용</t>
  </si>
  <si>
    <t>태백산맥, 조정래</t>
  </si>
  <si>
    <t>데미안, 헤르만헤세</t>
  </si>
  <si>
    <t>토지, 박경리</t>
  </si>
  <si>
    <t>딕셔너리</t>
  </si>
  <si>
    <t>dict</t>
  </si>
  <si>
    <t xml:space="preserve"> 형태 { 키 : 밸류}</t>
  </si>
  <si>
    <t>dictionary</t>
  </si>
  <si>
    <t>library</t>
  </si>
  <si>
    <t>set</t>
  </si>
  <si>
    <t>집합(중복X,순서X) {1,1,2,3}</t>
  </si>
  <si>
    <t>hash table</t>
  </si>
  <si>
    <t xml:space="preserve"> : array의 장점(인덱싱), list 의 장점 : 늘어날 수 있음</t>
  </si>
  <si>
    <t>해쉬테이블의 핵심</t>
  </si>
  <si>
    <t>키 값은 유일해야하며, 절대 바뀌어서는 안됨</t>
  </si>
  <si>
    <t>위치를 알기  위해  키값을 알아야 한다.</t>
  </si>
  <si>
    <t>mapping</t>
  </si>
  <si>
    <t>map</t>
  </si>
  <si>
    <t>Entry</t>
  </si>
  <si>
    <t>"홍일동"</t>
  </si>
  <si>
    <t>"홍이동"</t>
  </si>
  <si>
    <t>"홍삼동"</t>
  </si>
  <si>
    <t>"홍사동"</t>
  </si>
  <si>
    <t>"홍오동"</t>
  </si>
  <si>
    <t>Integer</t>
  </si>
  <si>
    <t>노드(점) , 엣지(선)  집합</t>
  </si>
  <si>
    <t>가장 왼쪽노드부터  시작해서 왼쪽 -&gt; 부모 -&gt; 오른쪽순으로 순회하면 오름차순,  순회하다가 노드의 끝을 만나면 부모 노드로 올라감</t>
  </si>
  <si>
    <t>7,10,15,22,23,48,56</t>
  </si>
  <si>
    <t>반대로 오른쪽 -&gt; 부모 -&gt; 왼쪽 순으로 순회하면 내림차순</t>
  </si>
  <si>
    <t>기억장치(주 + 보조)</t>
  </si>
  <si>
    <t>1byte</t>
  </si>
  <si>
    <t>16bit</t>
  </si>
  <si>
    <t>bsil fd</t>
  </si>
  <si>
    <t>4byte</t>
  </si>
  <si>
    <t>32bit</t>
  </si>
  <si>
    <t>8byte</t>
  </si>
  <si>
    <t>data</t>
  </si>
  <si>
    <t>: 객관적 사실</t>
  </si>
  <si>
    <t>age</t>
  </si>
  <si>
    <t>size</t>
  </si>
  <si>
    <t>type(형태, 모양)</t>
  </si>
  <si>
    <t>size가 어떻게 되냐?</t>
  </si>
  <si>
    <t>모양이 다르냐</t>
  </si>
  <si>
    <t>숫자와 들어가는 공간의 크기와 문자가 들어가는 공간의 크기가 다르다.</t>
  </si>
  <si>
    <t>name</t>
  </si>
  <si>
    <t>타입이 다른다.</t>
  </si>
  <si>
    <t>숫자</t>
  </si>
  <si>
    <t>문자</t>
  </si>
  <si>
    <t>방(변수)이름</t>
  </si>
  <si>
    <t>변수명</t>
  </si>
  <si>
    <t>자바에서 타입이 다르므로 데이터 타입을 무조건 변수 앞에 적어주셔야 합니다.</t>
  </si>
  <si>
    <t>변수명을 줄여서 그냥 변수라고도 함</t>
  </si>
  <si>
    <t>위치를 지정해준다.</t>
  </si>
  <si>
    <t>주소를그 방안에 넣는다.</t>
  </si>
  <si>
    <t>음의 정수</t>
  </si>
  <si>
    <t>integer</t>
  </si>
  <si>
    <t>양의 정수</t>
  </si>
  <si>
    <t>A' 65</t>
  </si>
  <si>
    <t>a' 97</t>
  </si>
  <si>
    <t>ASCII코드</t>
  </si>
  <si>
    <t>data의 저장하는 최소 단위</t>
  </si>
  <si>
    <t>함수 : 내가 만드는 함수, 함수명을 지어야 함</t>
  </si>
  <si>
    <t>print_glass()</t>
  </si>
  <si>
    <t>"0을 제외한 나머지는 참이다."</t>
  </si>
  <si>
    <t>: 미리 만들어논 함수 print()</t>
  </si>
  <si>
    <t>0 1 2 3 4 5 6 7</t>
  </si>
  <si>
    <t>0 1 2 3 4 5 6 7 8 9 10 11 12 13 14 15
 0 1 2 3 4 5 6 7 8 9 A B C D E F</t>
  </si>
  <si>
    <t>이진수(binary)</t>
  </si>
  <si>
    <t>8진수</t>
  </si>
  <si>
    <t>16진수</t>
  </si>
  <si>
    <t>십진수(decimal)</t>
  </si>
  <si>
    <t>8bit : 1byte</t>
  </si>
  <si>
    <t>octal</t>
  </si>
  <si>
    <t>hexadecimal</t>
  </si>
  <si>
    <t>클래스 : 변수 + 함수</t>
  </si>
  <si>
    <t>Test1</t>
  </si>
  <si>
    <t>*</t>
  </si>
  <si>
    <t>/</t>
  </si>
  <si>
    <t>TPEZY</t>
  </si>
  <si>
    <t>1 * 1024</t>
  </si>
  <si>
    <t>데이터의 저장 단위</t>
  </si>
  <si>
    <t>1KB</t>
  </si>
  <si>
    <t>1MB</t>
  </si>
  <si>
    <t>1GB</t>
  </si>
  <si>
    <t>1TB</t>
  </si>
  <si>
    <t>1PB</t>
  </si>
  <si>
    <t>1EB</t>
  </si>
  <si>
    <t>1ZB</t>
  </si>
  <si>
    <t>1YB</t>
  </si>
  <si>
    <t>데이터의 표현 단위</t>
  </si>
  <si>
    <t>DB</t>
  </si>
  <si>
    <t>datawarehouse</t>
  </si>
  <si>
    <t>빅데이터</t>
  </si>
  <si>
    <t>datalake</t>
  </si>
  <si>
    <t>비니바워필레</t>
  </si>
  <si>
    <t>자바스크립트</t>
  </si>
  <si>
    <t>Number</t>
  </si>
  <si>
    <t>Boolean</t>
  </si>
  <si>
    <t>자바에서의 자료구조</t>
  </si>
  <si>
    <t>빨간색은 멀티스레드환경(동기화된 메서드로 구성되어 있기 때문에)에서 사용</t>
  </si>
  <si>
    <t>스택(stack)</t>
  </si>
  <si>
    <t xml:space="preserve">김치 냉장고 </t>
  </si>
  <si>
    <t>세탁기</t>
  </si>
  <si>
    <t>colab 참조</t>
  </si>
  <si>
    <t>m2</t>
  </si>
  <si>
    <t>m1</t>
  </si>
  <si>
    <t>스택을 이용한 재귀</t>
  </si>
  <si>
    <t>컴퓨터의 구조 측면에서 보면 연속해서 호출되는 함수는 메인 메모리의 스택 공간에 적재되므로 재귀함수는 스택 자료구조와 같다는 말이 나옴</t>
  </si>
  <si>
    <t>멈추는 조건이 있어야 함</t>
  </si>
  <si>
    <t>종료 조건</t>
  </si>
  <si>
    <t>자연수의 계승 또는 팩토리얼(階乘, 문화어: 차례곱, 영어: factorial)은 그 수보다 작거나 같은 모든 양의 정수의 곱이다. n이 하나의 자연수일 때, 1에서 n까지의 모든 자연수의 곱을 n에 상대하여 이르는 말이다. 기호는 느낌표(!)를 쓰며 팩토리얼이라고 읽는다.</t>
  </si>
  <si>
    <t>기저(base)</t>
  </si>
  <si>
    <t>팩토리얼</t>
  </si>
  <si>
    <t>factorial</t>
  </si>
  <si>
    <t>1!</t>
  </si>
  <si>
    <t>2!</t>
  </si>
  <si>
    <t>基底</t>
  </si>
  <si>
    <t>n!</t>
  </si>
  <si>
    <t>n*(n-1)* ... * 1</t>
  </si>
  <si>
    <t>기저</t>
  </si>
  <si>
    <t>조건이 있어야 함</t>
  </si>
  <si>
    <t>fractal</t>
  </si>
  <si>
    <t>구조</t>
  </si>
  <si>
    <t>5!</t>
  </si>
  <si>
    <t>5 * 4* 3*2*1</t>
  </si>
  <si>
    <t>기초(基礎)가 되는 밑바닥.</t>
  </si>
  <si>
    <t>해결해야할 문제가 있다.</t>
  </si>
  <si>
    <t>배고픔</t>
  </si>
  <si>
    <t>해결 가능한가?</t>
  </si>
  <si>
    <t>알고리즘의 정의</t>
  </si>
  <si>
    <t>해결가능한 문제를 풀기위한 절차</t>
  </si>
  <si>
    <t>코딩 테스트 한방에 끝내기</t>
  </si>
  <si>
    <t>https://colab.research.google.com/drive/1rux_gO8o4kEtAfVAwGbYGmnNXgmUnfUM?usp=sharing</t>
  </si>
  <si>
    <t>절차(순서) 나열</t>
  </si>
  <si>
    <t>1. 라면을 산다.</t>
  </si>
  <si>
    <t>1. 라면 봉지 개봉</t>
  </si>
  <si>
    <t>2. 물을 끓인다.</t>
  </si>
  <si>
    <t>3. 라면 봉지 개봉</t>
  </si>
  <si>
    <t>3. 면</t>
  </si>
  <si>
    <t xml:space="preserve">4. 스프 </t>
  </si>
  <si>
    <t>4. 스프</t>
  </si>
  <si>
    <t xml:space="preserve">5. 면 </t>
  </si>
  <si>
    <t>6. 파, 계란</t>
  </si>
  <si>
    <t>결과</t>
  </si>
  <si>
    <t>맛있다.</t>
  </si>
  <si>
    <t>쪼개서 넣는다.</t>
  </si>
  <si>
    <t>그냥 넣는다.</t>
  </si>
  <si>
    <t>(라면 끓이는 순서)</t>
  </si>
  <si>
    <t>를 잘 이용해야 알고리즘의 성능을 좋게 할 수 있다.</t>
  </si>
  <si>
    <t>알고리즘의 성능</t>
  </si>
  <si>
    <t>선형</t>
  </si>
  <si>
    <t>적은</t>
  </si>
  <si>
    <t>시간</t>
  </si>
  <si>
    <t>시간 복잡도</t>
  </si>
  <si>
    <t>미리 몇 개를 나열하지 정해놈(for문으로 돌림)</t>
  </si>
  <si>
    <t>공간(메모리)이 제약</t>
  </si>
  <si>
    <t>메모리</t>
  </si>
  <si>
    <t>(공간)</t>
  </si>
  <si>
    <t>공간 복잡도</t>
  </si>
  <si>
    <t>일단 계속 나열해보자, 몇 개를 나열하지 모름</t>
  </si>
  <si>
    <t>좋은 성능</t>
  </si>
  <si>
    <t>1부터 100까지의 수에서 비밀의 숫자를 찾는 문제를 해결하라!!!</t>
  </si>
  <si>
    <t>반을 쪼개서 문제를 해결하니 시간이 더 빨라짐</t>
  </si>
  <si>
    <t>자료구조를 잘 선택해서 알고리즘의 성능을 높였다.</t>
  </si>
  <si>
    <t>정렬</t>
  </si>
  <si>
    <t>검색</t>
  </si>
  <si>
    <t>파이썬</t>
  </si>
  <si>
    <t>자바스크립트, 파이썬</t>
  </si>
  <si>
    <t>분해해서 할당</t>
  </si>
  <si>
    <t>값 교환 알고리즘</t>
  </si>
  <si>
    <t>비구조화 할당</t>
  </si>
  <si>
    <t>(destructuring)</t>
  </si>
  <si>
    <t xml:space="preserve">: 배열, 객체, 반복 가능 객체에서 값을 꺼내어 </t>
  </si>
  <si>
    <t>중간에 임시로 잠시 a값을 넣어놓을 방을 필요로 함</t>
  </si>
  <si>
    <t>그 값을 별도의 변수에 대입하는 문장</t>
  </si>
  <si>
    <t>tmp=0</t>
  </si>
  <si>
    <t xml:space="preserve">자바스크립트 </t>
  </si>
  <si>
    <t>tmp=a</t>
  </si>
  <si>
    <t>a,b = 2,3</t>
  </si>
  <si>
    <t>[a, b] = [2, 3]</t>
  </si>
  <si>
    <t>console.log(a, b);</t>
  </si>
  <si>
    <t>a=b</t>
  </si>
  <si>
    <t>[b, a] = [2, 3];</t>
  </si>
  <si>
    <t>b=tmp</t>
  </si>
  <si>
    <t>배열의 값을 섞는 알고리즘</t>
  </si>
  <si>
    <t>arr 배열</t>
  </si>
  <si>
    <t>1 2 3 4</t>
  </si>
  <si>
    <t>반복하면서</t>
  </si>
  <si>
    <t>섞는다는 것은</t>
  </si>
  <si>
    <t>해당 위치의 값(1)을 어디에간 넣어놔야 함</t>
  </si>
  <si>
    <t>임의의 위치의 값과 교환한다는 의미</t>
  </si>
  <si>
    <t>임의의 위치</t>
  </si>
  <si>
    <t>(int)(Math.random())</t>
  </si>
  <si>
    <t>public class Ex6_20 {</t>
  </si>
  <si>
    <t>static int[] shuffle(int arr[]) {</t>
  </si>
  <si>
    <t>// int randomIdx=(int)(Math.random()*arr.length) +1;</t>
  </si>
  <si>
    <t>// System.out.println(randomIdx);</t>
  </si>
  <si>
    <t>for (int i = 0; i &lt; arr.length; i++) {</t>
  </si>
  <si>
    <t>int randomIdx = (int) (Math.random() * arr.length);</t>
  </si>
  <si>
    <t>//System.out.println(randomIdx);</t>
  </si>
  <si>
    <t>//System.out.println("===================");</t>
  </si>
  <si>
    <t>// 값 교환</t>
  </si>
  <si>
    <t>int tmp = arr[i];</t>
  </si>
  <si>
    <t>arr[i] = arr[randomIdx];</t>
  </si>
  <si>
    <t>arr[randomIdx] = tmp;</t>
  </si>
  <si>
    <t>return arr;</t>
  </si>
  <si>
    <t>public static void main(String[] args) {</t>
  </si>
  <si>
    <t>int[] original = { 1, 2, 3, 4, 5, 6, 7, 8, 9 };</t>
  </si>
  <si>
    <t>// int randomIdx=(int)(Math.random()*original.length) +1;</t>
  </si>
  <si>
    <t>System.out.println(java.util.Arrays.toString(original));</t>
  </si>
  <si>
    <t>int[] result = shuffle(original);</t>
  </si>
  <si>
    <t>// System.out.println(result);</t>
  </si>
  <si>
    <t>System.out.println(java.util.Arrays.toString(result));</t>
  </si>
  <si>
    <t>윤년</t>
  </si>
  <si>
    <t xml:space="preserve">(year % 400 == 0) || ( ( year % 4 ==0  ) &amp;&amp; ( year % 100 !=0  ) ) </t>
  </si>
  <si>
    <t>정렬 알고리즘</t>
  </si>
  <si>
    <t>파이썬의 표준 라이브러리에서 기본적으로 제공하는 정렬라이브러리는 최악의 경우에도 시간 복잡도가  O(NlogN)을 보장하므로 무조건 사용하는 것이 합리적</t>
  </si>
  <si>
    <t>result = sorted(리스트)</t>
  </si>
  <si>
    <t>또는</t>
  </si>
  <si>
    <t xml:space="preserve"> 리스트.sort()</t>
  </si>
  <si>
    <t>퀵(분할 정복)</t>
  </si>
  <si>
    <t>https://ko.wikipedia.org/wiki/%ED%80%B5_%EC%A0%95%EB%A0%AC</t>
  </si>
  <si>
    <t>퀵 정렬은 n개의 데이터를 정렬할 때, 최악의 경우에는 O(n2)번의 비교를 수행하고, 평균적으로 O(n log n)번의 비교를 수행한다.</t>
  </si>
  <si>
    <t>max</t>
  </si>
  <si>
    <t>힙(heap)</t>
  </si>
  <si>
    <t>https://ko.wikipedia.org/wiki/%ED%9E%99_%EC%A0%95%EB%A0%AC</t>
  </si>
  <si>
    <t>정리</t>
  </si>
  <si>
    <t>평균시간복잡도</t>
  </si>
  <si>
    <t>특징</t>
  </si>
  <si>
    <t>핵심 아이디어</t>
  </si>
  <si>
    <t>성능 ^</t>
  </si>
  <si>
    <t>퀵</t>
  </si>
  <si>
    <t>O(NlogN)</t>
  </si>
  <si>
    <t>대부분의 경우에 가장 적합하며 충분히 빠름</t>
  </si>
  <si>
    <t>기준 데이터(피벗)를 설정하고 그 기준보다 큰 데이터와 작은 데이터의 위치를 바꾸는 방법</t>
  </si>
  <si>
    <t>선택</t>
  </si>
  <si>
    <t>O(N^2)</t>
  </si>
  <si>
    <t>아이디어가 매우 간단</t>
  </si>
  <si>
    <t>가장 작은 데이터를 선택해서 정렬되지 않은 데이터 중에서 가장 앞쪽에 있는 데이터와 위치를 바꾸는 방법</t>
  </si>
  <si>
    <t>버블</t>
  </si>
  <si>
    <t>상당히 느림</t>
  </si>
  <si>
    <t>https://ko.wikipedia.org/wiki/%EB%B2%84%EB%B8%94_%EC%A0%95%EB%A0%AC</t>
  </si>
  <si>
    <t>삽입</t>
  </si>
  <si>
    <t>데이터가 거의 정렬되어 있을 때는 가장 빠름</t>
  </si>
  <si>
    <t>데이터를 앞에서부터 하나씩 확인하며 데이터를 적절한 위치에 삽입하는 방법</t>
  </si>
  <si>
    <t>재귀</t>
  </si>
  <si>
    <t>recursion(반복, 되풀이)</t>
  </si>
  <si>
    <t>다시 본 곳으로 돌아옴.</t>
  </si>
  <si>
    <t>再歸</t>
  </si>
  <si>
    <t>수학에서, 자연수의 계승 또는 팩토리얼(階乘, 문화어: 차례곱, 영어: factorial)은 그 수보다 작거나 같은 모든 양의 정수의 곱이다. n이 하나의 자연수일 때, 1에서 n까지의 모든 자연수의 곱을 n에 상대하여 이르는 말이다. 기호는 {\displaystyle !}{\displaystyle !}을 쓰며 팩토리얼이라고 읽는다.</t>
  </si>
  <si>
    <t>재귀(再歸, Recursion)는 자신을 정의할 때 자기 자신을 재참조하는 방법을 뜻하며, 이를 프로그래밍에 적용한 재귀 호출(Recursive call)의 형태로 많이 사용된다.</t>
  </si>
  <si>
    <t>피보나치</t>
  </si>
  <si>
    <t>2*1</t>
  </si>
  <si>
    <t>def fibo(x):</t>
  </si>
  <si>
    <t>3*2*1</t>
  </si>
  <si>
    <t xml:space="preserve">    if x==1 or x==2"</t>
  </si>
  <si>
    <t xml:space="preserve">        return 1</t>
  </si>
  <si>
    <t xml:space="preserve">    return fibo(x-1) + fibo(x-2)</t>
  </si>
  <si>
    <t>x가 커지면 연산횟수는 2의 n승으로 지수승 증가</t>
  </si>
  <si>
    <t>print(fibo(4))</t>
  </si>
  <si>
    <t>이것이 단점임</t>
  </si>
  <si>
    <t>그래서 피보나치는 재귀함수를 이용해 만들 수는 있지만</t>
  </si>
  <si>
    <t>단순히 매법 계산하도록 하면 문제를 효율적으로 해결할 수 없다.</t>
  </si>
  <si>
    <t>이러한 문제는 다이나믹 프로그래밍(아래 참조)을 사용하면 효율적으로 해결 가능</t>
  </si>
  <si>
    <t>다만 항상 다이나믹 프로그래밍을 사용할 수는 없으면 아래와 같은 조건을 만족할 때 사용</t>
  </si>
  <si>
    <t>1) 큰 문제를 작은 문제로 나눌 수 있다.</t>
  </si>
  <si>
    <t>2) 작은 문제에서 구한 정답은 그것을 포함하는 큰 문제에서도 동일하다.</t>
  </si>
  <si>
    <t>최대값, 최소값, 역순(자바스크립트)</t>
  </si>
  <si>
    <t>//최대값, 최소값</t>
  </si>
  <si>
    <r>
      <rPr>
        <rFont val="Consolas"/>
        <color rgb="FF000000"/>
        <sz val="11.0"/>
      </rPr>
      <t xml:space="preserve">        </t>
    </r>
    <r>
      <rPr>
        <rFont val="Consolas"/>
        <color rgb="FF008000"/>
        <sz val="11.0"/>
      </rPr>
      <t>// let array=[273,52,103,57,271];</t>
    </r>
  </si>
  <si>
    <r>
      <rPr>
        <rFont val="Consolas"/>
        <color rgb="FF000000"/>
        <sz val="11.0"/>
      </rPr>
      <t xml:space="preserve">        </t>
    </r>
    <r>
      <rPr>
        <rFont val="Consolas"/>
        <color rgb="FF008000"/>
        <sz val="11.0"/>
      </rPr>
      <t>// let min = Number.MAX_VALUE;</t>
    </r>
  </si>
  <si>
    <r>
      <rPr>
        <rFont val="Consolas"/>
        <color rgb="FF000000"/>
        <sz val="11.0"/>
      </rPr>
      <t xml:space="preserve">        </t>
    </r>
    <r>
      <rPr>
        <rFont val="Consolas"/>
        <color rgb="FF008000"/>
        <sz val="11.0"/>
      </rPr>
      <t>// let max = Number.MIN_VALUE;</t>
    </r>
  </si>
  <si>
    <r>
      <rPr>
        <rFont val="Consolas"/>
        <color rgb="FF000000"/>
        <sz val="11.0"/>
      </rPr>
      <t xml:space="preserve">        </t>
    </r>
    <r>
      <rPr>
        <rFont val="Consolas"/>
        <color rgb="FF008000"/>
        <sz val="11.0"/>
      </rPr>
      <t>// //  let min = 99999999999;</t>
    </r>
  </si>
  <si>
    <r>
      <rPr>
        <rFont val="Consolas"/>
        <color rgb="FF000000"/>
        <sz val="11.0"/>
      </rPr>
      <t xml:space="preserve">        </t>
    </r>
    <r>
      <rPr>
        <rFont val="Consolas"/>
        <color rgb="FF008000"/>
        <sz val="11.0"/>
      </rPr>
      <t>// //  let max = 0;</t>
    </r>
  </si>
  <si>
    <r>
      <rPr>
        <rFont val="Consolas"/>
        <color rgb="FF000000"/>
        <sz val="11.0"/>
      </rPr>
      <t xml:space="preserve">        </t>
    </r>
    <r>
      <rPr>
        <rFont val="Consolas"/>
        <color rgb="FF008000"/>
        <sz val="11.0"/>
      </rPr>
      <t>//     for(let i=0;i&lt;array.length;i++){</t>
    </r>
  </si>
  <si>
    <r>
      <rPr>
        <rFont val="Consolas"/>
        <color rgb="FF000000"/>
        <sz val="11.0"/>
      </rPr>
      <t xml:space="preserve">        </t>
    </r>
    <r>
      <rPr>
        <rFont val="Consolas"/>
        <color rgb="FF008000"/>
        <sz val="11.0"/>
      </rPr>
      <t>//         // 273 &lt; 99999999999</t>
    </r>
  </si>
  <si>
    <r>
      <rPr>
        <rFont val="Consolas"/>
        <color rgb="FF000000"/>
        <sz val="11.0"/>
      </rPr>
      <t xml:space="preserve">        </t>
    </r>
    <r>
      <rPr>
        <rFont val="Consolas"/>
        <color rgb="FF008000"/>
        <sz val="11.0"/>
      </rPr>
      <t>//         //  52    &lt; 273</t>
    </r>
  </si>
  <si>
    <r>
      <rPr>
        <rFont val="Consolas"/>
        <color rgb="FF000000"/>
        <sz val="11.0"/>
      </rPr>
      <t xml:space="preserve">        </t>
    </r>
    <r>
      <rPr>
        <rFont val="Consolas"/>
        <color rgb="FF008000"/>
        <sz val="11.0"/>
      </rPr>
      <t>//         //   103    &lt;52</t>
    </r>
  </si>
  <si>
    <r>
      <rPr>
        <rFont val="Consolas"/>
        <color rgb="FF000000"/>
        <sz val="11.0"/>
      </rPr>
      <t xml:space="preserve">        </t>
    </r>
    <r>
      <rPr>
        <rFont val="Consolas"/>
        <color rgb="FF008000"/>
        <sz val="11.0"/>
      </rPr>
      <t>//         if(array[i]&lt;min){</t>
    </r>
  </si>
  <si>
    <r>
      <rPr>
        <rFont val="Consolas"/>
        <color rgb="FF000000"/>
        <sz val="11.0"/>
      </rPr>
      <t xml:space="preserve">        </t>
    </r>
    <r>
      <rPr>
        <rFont val="Consolas"/>
        <color rgb="FF008000"/>
        <sz val="11.0"/>
      </rPr>
      <t>//             min=array[i];</t>
    </r>
  </si>
  <si>
    <r>
      <rPr>
        <rFont val="Consolas"/>
        <color rgb="FF000000"/>
        <sz val="11.0"/>
      </rPr>
      <t xml:space="preserve">        </t>
    </r>
    <r>
      <rPr>
        <rFont val="Consolas"/>
        <color rgb="FF008000"/>
        <sz val="11.0"/>
      </rPr>
      <t>//         }</t>
    </r>
  </si>
  <si>
    <r>
      <rPr>
        <rFont val="Consolas"/>
        <color rgb="FF000000"/>
        <sz val="11.0"/>
      </rPr>
      <t xml:space="preserve">        </t>
    </r>
    <r>
      <rPr>
        <rFont val="Consolas"/>
        <color rgb="FF008000"/>
        <sz val="11.0"/>
      </rPr>
      <t>//         // 273 &gt; 0</t>
    </r>
  </si>
  <si>
    <r>
      <rPr>
        <rFont val="Consolas"/>
        <color rgb="FF000000"/>
        <sz val="11.0"/>
      </rPr>
      <t xml:space="preserve">        </t>
    </r>
    <r>
      <rPr>
        <rFont val="Consolas"/>
        <color rgb="FF008000"/>
        <sz val="11.0"/>
      </rPr>
      <t>//         //  52 &gt; 273</t>
    </r>
  </si>
  <si>
    <r>
      <rPr>
        <rFont val="Consolas"/>
        <color rgb="FF000000"/>
        <sz val="11.0"/>
      </rPr>
      <t xml:space="preserve">        </t>
    </r>
    <r>
      <rPr>
        <rFont val="Consolas"/>
        <color rgb="FF008000"/>
        <sz val="11.0"/>
      </rPr>
      <t>//         //   103 &gt; 273</t>
    </r>
  </si>
  <si>
    <r>
      <rPr>
        <rFont val="Consolas"/>
        <color rgb="FF000000"/>
        <sz val="11.0"/>
      </rPr>
      <t xml:space="preserve">        </t>
    </r>
    <r>
      <rPr>
        <rFont val="Consolas"/>
        <color rgb="FF008000"/>
        <sz val="11.0"/>
      </rPr>
      <t>//         if(array[i]&gt;max){</t>
    </r>
  </si>
  <si>
    <r>
      <rPr>
        <rFont val="Consolas"/>
        <color rgb="FF000000"/>
        <sz val="11.0"/>
      </rPr>
      <t xml:space="preserve">        </t>
    </r>
    <r>
      <rPr>
        <rFont val="Consolas"/>
        <color rgb="FF008000"/>
        <sz val="11.0"/>
      </rPr>
      <t>//             max=array[i];</t>
    </r>
  </si>
  <si>
    <r>
      <rPr>
        <rFont val="Consolas"/>
        <color rgb="FF000000"/>
        <sz val="11.0"/>
      </rPr>
      <t xml:space="preserve">        </t>
    </r>
    <r>
      <rPr>
        <rFont val="Consolas"/>
        <color rgb="FF008000"/>
        <sz val="11.0"/>
      </rPr>
      <t>//         }</t>
    </r>
  </si>
  <si>
    <r>
      <rPr>
        <rFont val="Consolas"/>
        <color rgb="FF000000"/>
        <sz val="11.0"/>
      </rPr>
      <t xml:space="preserve">        </t>
    </r>
    <r>
      <rPr>
        <rFont val="Consolas"/>
        <color rgb="FF008000"/>
        <sz val="11.0"/>
      </rPr>
      <t>//     }</t>
    </r>
  </si>
  <si>
    <r>
      <rPr>
        <rFont val="Consolas"/>
        <color rgb="FF000000"/>
        <sz val="11.0"/>
      </rPr>
      <t xml:space="preserve">        </t>
    </r>
    <r>
      <rPr>
        <rFont val="Consolas"/>
        <color rgb="FF008000"/>
        <sz val="11.0"/>
      </rPr>
      <t>// console.log(`가장 큰 수 : ${max}`);</t>
    </r>
  </si>
  <si>
    <r>
      <rPr>
        <rFont val="Consolas"/>
        <color rgb="FF000000"/>
        <sz val="11.0"/>
      </rPr>
      <t xml:space="preserve">        </t>
    </r>
    <r>
      <rPr>
        <rFont val="Consolas"/>
        <color rgb="FF008000"/>
        <sz val="11.0"/>
      </rPr>
      <t>// console.log(`가장 큰 수 : ${min}`);</t>
    </r>
  </si>
  <si>
    <r>
      <rPr>
        <rFont val="Consolas"/>
        <color rgb="FF000000"/>
        <sz val="11.0"/>
      </rPr>
      <t xml:space="preserve">        </t>
    </r>
    <r>
      <rPr>
        <rFont val="Consolas"/>
        <color rgb="FF008000"/>
        <sz val="11.0"/>
      </rPr>
      <t>// 역순 뽑기</t>
    </r>
  </si>
  <si>
    <r>
      <rPr>
        <rFont val="Consolas"/>
        <color rgb="FF000000"/>
        <sz val="11.0"/>
      </rPr>
      <t xml:space="preserve">        </t>
    </r>
    <r>
      <rPr>
        <rFont val="Consolas"/>
        <color rgb="FF0000FF"/>
        <sz val="11.0"/>
      </rPr>
      <t>let</t>
    </r>
    <r>
      <rPr>
        <rFont val="Consolas"/>
        <color rgb="FF000000"/>
        <sz val="11.0"/>
      </rPr>
      <t xml:space="preserve"> </t>
    </r>
    <r>
      <rPr>
        <rFont val="Consolas"/>
        <color rgb="FF001080"/>
        <sz val="11.0"/>
      </rPr>
      <t>array</t>
    </r>
    <r>
      <rPr>
        <rFont val="Consolas"/>
        <color rgb="FF000000"/>
        <sz val="11.0"/>
      </rPr>
      <t xml:space="preserve"> = [</t>
    </r>
    <r>
      <rPr>
        <rFont val="Consolas"/>
        <color rgb="FF098658"/>
        <sz val="11.0"/>
      </rPr>
      <t>52</t>
    </r>
    <r>
      <rPr>
        <rFont val="Consolas"/>
        <color rgb="FF000000"/>
        <sz val="11.0"/>
      </rPr>
      <t xml:space="preserve">, </t>
    </r>
    <r>
      <rPr>
        <rFont val="Consolas"/>
        <color rgb="FF098658"/>
        <sz val="11.0"/>
      </rPr>
      <t>71</t>
    </r>
    <r>
      <rPr>
        <rFont val="Consolas"/>
        <color rgb="FF000000"/>
        <sz val="11.0"/>
      </rPr>
      <t xml:space="preserve">, </t>
    </r>
    <r>
      <rPr>
        <rFont val="Consolas"/>
        <color rgb="FF098658"/>
        <sz val="11.0"/>
      </rPr>
      <t>32</t>
    </r>
    <r>
      <rPr>
        <rFont val="Consolas"/>
        <color rgb="FF000000"/>
        <sz val="11.0"/>
      </rPr>
      <t xml:space="preserve">, </t>
    </r>
    <r>
      <rPr>
        <rFont val="Consolas"/>
        <color rgb="FF098658"/>
        <sz val="11.0"/>
      </rPr>
      <t>103</t>
    </r>
    <r>
      <rPr>
        <rFont val="Consolas"/>
        <color rgb="FF000000"/>
        <sz val="11.0"/>
      </rPr>
      <t xml:space="preserve">, </t>
    </r>
    <r>
      <rPr>
        <rFont val="Consolas"/>
        <color rgb="FF098658"/>
        <sz val="11.0"/>
      </rPr>
      <t>273</t>
    </r>
    <r>
      <rPr>
        <rFont val="Consolas"/>
        <color rgb="FF000000"/>
        <sz val="11.0"/>
      </rPr>
      <t xml:space="preserve">, </t>
    </r>
    <r>
      <rPr>
        <rFont val="Consolas"/>
        <color rgb="FF098658"/>
        <sz val="11.0"/>
      </rPr>
      <t>93</t>
    </r>
    <r>
      <rPr>
        <rFont val="Consolas"/>
        <color rgb="FF000000"/>
        <sz val="11.0"/>
      </rPr>
      <t>];</t>
    </r>
  </si>
  <si>
    <r>
      <rPr>
        <rFont val="Consolas"/>
        <color rgb="FF000000"/>
        <sz val="11.0"/>
      </rPr>
      <t xml:space="preserve">        </t>
    </r>
    <r>
      <rPr>
        <rFont val="Consolas"/>
        <color rgb="FFAF00DB"/>
        <sz val="11.0"/>
      </rPr>
      <t>for</t>
    </r>
    <r>
      <rPr>
        <rFont val="Consolas"/>
        <color rgb="FF000000"/>
        <sz val="11.0"/>
      </rPr>
      <t xml:space="preserve"> (</t>
    </r>
    <r>
      <rPr>
        <rFont val="Consolas"/>
        <color rgb="FF0000FF"/>
        <sz val="11.0"/>
      </rPr>
      <t>let</t>
    </r>
    <r>
      <rPr>
        <rFont val="Consolas"/>
        <color rgb="FF000000"/>
        <sz val="11.0"/>
      </rPr>
      <t xml:space="preserve"> </t>
    </r>
    <r>
      <rPr>
        <rFont val="Consolas"/>
        <color rgb="FF001080"/>
        <sz val="11.0"/>
      </rPr>
      <t>i</t>
    </r>
    <r>
      <rPr>
        <rFont val="Consolas"/>
        <color rgb="FF000000"/>
        <sz val="11.0"/>
      </rPr>
      <t xml:space="preserve"> = </t>
    </r>
    <r>
      <rPr>
        <rFont val="Consolas"/>
        <color rgb="FF001080"/>
        <sz val="11.0"/>
      </rPr>
      <t>array</t>
    </r>
    <r>
      <rPr>
        <rFont val="Consolas"/>
        <color rgb="FF000000"/>
        <sz val="11.0"/>
      </rPr>
      <t>.</t>
    </r>
    <r>
      <rPr>
        <rFont val="Consolas"/>
        <color rgb="FF001080"/>
        <sz val="11.0"/>
      </rPr>
      <t>length</t>
    </r>
    <r>
      <rPr>
        <rFont val="Consolas"/>
        <color rgb="FF000000"/>
        <sz val="11.0"/>
      </rPr>
      <t xml:space="preserve">; </t>
    </r>
    <r>
      <rPr>
        <rFont val="Consolas"/>
        <color rgb="FF001080"/>
        <sz val="11.0"/>
      </rPr>
      <t>i</t>
    </r>
    <r>
      <rPr>
        <rFont val="Consolas"/>
        <color rgb="FF000000"/>
        <sz val="11.0"/>
      </rPr>
      <t xml:space="preserve"> &gt;= </t>
    </r>
    <r>
      <rPr>
        <rFont val="Consolas"/>
        <color rgb="FF098658"/>
        <sz val="11.0"/>
      </rPr>
      <t>0</t>
    </r>
    <r>
      <rPr>
        <rFont val="Consolas"/>
        <color rgb="FF000000"/>
        <sz val="11.0"/>
      </rPr>
      <t xml:space="preserve">; </t>
    </r>
    <r>
      <rPr>
        <rFont val="Consolas"/>
        <color rgb="FF001080"/>
        <sz val="11.0"/>
      </rPr>
      <t>i</t>
    </r>
    <r>
      <rPr>
        <rFont val="Consolas"/>
        <color rgb="FF000000"/>
        <sz val="11.0"/>
      </rPr>
      <t>--) {</t>
    </r>
  </si>
  <si>
    <r>
      <rPr>
        <rFont val="Consolas"/>
        <color rgb="FF000000"/>
        <sz val="11.0"/>
      </rPr>
      <t xml:space="preserve">            </t>
    </r>
    <r>
      <rPr>
        <rFont val="Consolas"/>
        <color rgb="FF001080"/>
        <sz val="11.0"/>
      </rPr>
      <t>console</t>
    </r>
    <r>
      <rPr>
        <rFont val="Consolas"/>
        <color rgb="FF000000"/>
        <sz val="11.0"/>
      </rPr>
      <t>.</t>
    </r>
    <r>
      <rPr>
        <rFont val="Consolas"/>
        <color rgb="FF795E26"/>
        <sz val="11.0"/>
      </rPr>
      <t>log</t>
    </r>
    <r>
      <rPr>
        <rFont val="Consolas"/>
        <color rgb="FF000000"/>
        <sz val="11.0"/>
      </rPr>
      <t>(</t>
    </r>
    <r>
      <rPr>
        <rFont val="Consolas"/>
        <color rgb="FF001080"/>
        <sz val="11.0"/>
      </rPr>
      <t>array</t>
    </r>
    <r>
      <rPr>
        <rFont val="Consolas"/>
        <color rgb="FF000000"/>
        <sz val="11.0"/>
      </rPr>
      <t>[</t>
    </r>
    <r>
      <rPr>
        <rFont val="Consolas"/>
        <color rgb="FF001080"/>
        <sz val="11.0"/>
      </rPr>
      <t>i</t>
    </r>
    <r>
      <rPr>
        <rFont val="Consolas"/>
        <color rgb="FF000000"/>
        <sz val="11.0"/>
      </rPr>
      <t>]);</t>
    </r>
  </si>
  <si>
    <t>        }</t>
  </si>
  <si>
    <t>점화식을 사용해 수열의 항이 이어지는 형태를 간결하게 표현</t>
  </si>
  <si>
    <t>첫째 및 둘째 항이 1이며 그 뒤의 모든 항은 바로 앞 두 항의 합인 수열(컴퓨터에서는 배열이나 리스트)</t>
  </si>
  <si>
    <t>검색시 어디서부터 어디까지 검색할 것인지라는 영역의 개념</t>
  </si>
  <si>
    <t>주로 배열 안에서의 검색</t>
  </si>
  <si>
    <t>배열 만큼 반복문으로 돌려여함</t>
  </si>
  <si>
    <t>for 문</t>
  </si>
  <si>
    <t>찾고자 하는 값 : 7</t>
  </si>
  <si>
    <t>매개변수로 들어온 값이 배열안의 값과 일치하면 찾았다라는 식으로 찍거나 불리언 타입으로 내보내면 됨</t>
  </si>
  <si>
    <t>회문</t>
  </si>
  <si>
    <t>회문(回文) 또는 팰린드롬(palindrome)은 거꾸로 읽어도 제대로 읽는 것과 같은 문장이나 낱말, 숫자, 문자열(sequence of characters) 등</t>
  </si>
  <si>
    <t>숫자일경우</t>
  </si>
  <si>
    <t>10으로 나눈 나머지</t>
  </si>
  <si>
    <t xml:space="preserve">를 이용하여 각 자리수를 구한 후 </t>
  </si>
  <si>
    <t>10을 곱해나가면서 더하면</t>
  </si>
  <si>
    <t>별찍기</t>
  </si>
  <si>
    <t>노드</t>
  </si>
  <si>
    <t>html</t>
  </si>
  <si>
    <t>package methodEx;</t>
  </si>
  <si>
    <t>let str="";</t>
  </si>
  <si>
    <t>&lt;!DOCTYPE html&gt;</t>
  </si>
  <si>
    <t>public class Test3 {</t>
  </si>
  <si>
    <t>for (let i = 1; i &lt; 8; i++) {</t>
  </si>
  <si>
    <t>&lt;html&gt;</t>
  </si>
  <si>
    <t>for (let j = 7; j &gt;= i; j--) {</t>
  </si>
  <si>
    <t>&lt;head&gt;</t>
  </si>
  <si>
    <t>str += " ";</t>
  </si>
  <si>
    <t>&lt;script&gt;</t>
  </si>
  <si>
    <t>// for안에 for, for</t>
  </si>
  <si>
    <t>let str = "";</t>
  </si>
  <si>
    <t>// 별찍기 4</t>
  </si>
  <si>
    <t>String str="";</t>
  </si>
  <si>
    <t>for (let j = 1; j &lt;= 2*i-1; j++) {</t>
  </si>
  <si>
    <t>for (int i = 1; i &lt; 8; i++) {</t>
  </si>
  <si>
    <t>str += "*";</t>
  </si>
  <si>
    <t>str += "&amp;nbsp;"</t>
  </si>
  <si>
    <t>for (int j = 7; j&gt;=i; j--) {</t>
  </si>
  <si>
    <t>str += "\n"  ;</t>
  </si>
  <si>
    <t>//</t>
  </si>
  <si>
    <t>System.out.print("@");</t>
  </si>
  <si>
    <t>str+=" ";</t>
  </si>
  <si>
    <t>for (let j = 1; j &lt;= 2 * i - 1; j++) {</t>
  </si>
  <si>
    <t>str += "*"</t>
  </si>
  <si>
    <t>console.log(str);</t>
  </si>
  <si>
    <t>for (int j = 0; j &lt; 2*i-1; j++) {</t>
  </si>
  <si>
    <t>str += "&lt;br&gt;"</t>
  </si>
  <si>
    <t>System.out.print("*");</t>
  </si>
  <si>
    <t>str+="*";</t>
  </si>
  <si>
    <t>document.write(str);</t>
  </si>
  <si>
    <t>for (int j = 3; j &gt;=i; j--) {</t>
  </si>
  <si>
    <t>&lt;/script&gt;</t>
  </si>
  <si>
    <t>System.out.print("#");</t>
  </si>
  <si>
    <t>&lt;/head&gt;</t>
  </si>
  <si>
    <t>str += "\n";</t>
  </si>
  <si>
    <t>System.out.println(str);</t>
  </si>
  <si>
    <t>&lt;/html&gt;</t>
  </si>
  <si>
    <t>그리디 알고리즘</t>
  </si>
  <si>
    <t>거스름돈 돈이 주어질 경우</t>
  </si>
  <si>
    <t>해당 동전에 맞는 최소한의 동전 갯수 구하기</t>
  </si>
  <si>
    <t>화폐의 종류가 K개일 경우 시간 복잡도는 O(K)</t>
  </si>
  <si>
    <t>응용</t>
  </si>
  <si>
    <t>가장 큰 화폐부터 거슬러주는 것(탐욕적으로 문제에 접근할 경우 정확한 답을 찾을 수 있다는 보장이 있을 때 매우 효과적</t>
  </si>
  <si>
    <t>동전의 총 갯수 구하기</t>
  </si>
  <si>
    <t>int[] coinUnit = {500, 100, 50, 10};</t>
  </si>
  <si>
    <t># 1) 거스름돈 돈이 주어질 경우 해당 동전에 맞는 갯수 구하기</t>
  </si>
  <si>
    <t>int money = 1260;</t>
  </si>
  <si>
    <t>System.out.println("money="+money);</t>
  </si>
  <si>
    <t>money = 1260</t>
  </si>
  <si>
    <t>//System.out.println(money /coinUnit[0]);</t>
  </si>
  <si>
    <t>coinUnit=[500, 100, 50, 10]</t>
  </si>
  <si>
    <t>// 2* 500 =1000</t>
  </si>
  <si>
    <t>print("money=",money)</t>
  </si>
  <si>
    <t>//260</t>
  </si>
  <si>
    <t># print(money//coinUnit[0])</t>
  </si>
  <si>
    <t>// System.out.println( money /coinUnit[1]);</t>
  </si>
  <si>
    <t># 500*2=1000</t>
  </si>
  <si>
    <t># 260(나머지)</t>
  </si>
  <si>
    <t>// System.out.println( money % coinUnit[0]);</t>
  </si>
  <si>
    <t># print(260//coinUnit[1])</t>
  </si>
  <si>
    <t>for(int i=0;i&lt;coinUnit.length;i++) {</t>
  </si>
  <si>
    <t># 100*2=200</t>
  </si>
  <si>
    <t>System.out.printf("%d원 %d 개 \n" , coinUnit[i] , money /coinUnit[i]);</t>
  </si>
  <si>
    <t>#60(나머지)</t>
  </si>
  <si>
    <t>money =money % coinUnit[i];</t>
  </si>
  <si>
    <t># print(60 // coinUnit[2])</t>
  </si>
  <si>
    <t>count=0</t>
  </si>
  <si>
    <t>for coin in coinUnit:</t>
  </si>
  <si>
    <t>print("%d원 %d개" %(coin, money//coin))</t>
  </si>
  <si>
    <t xml:space="preserve">대부분의 그리디 알고리즘 문제는 이처럼 문제 풀이를 위한 최소한의 아이디어를 떠올리고 이것이 정당한지 검토할 수 </t>
  </si>
  <si>
    <t># count = count + (money//coin)</t>
  </si>
  <si>
    <t>있어야 답을 도출 할 수 있다.</t>
  </si>
  <si>
    <t># count += (money//coin)</t>
  </si>
  <si>
    <t>이유는 가지고 있는 동전 중에서 큰 단위가 항상 작은 단위의 배수이므로 작은 단위의 동전들을 종합해 다른 해가 나올 수 없기 때문이다.</t>
  </si>
  <si>
    <t># money = money % coin</t>
  </si>
  <si>
    <t>만일 거스름돈인 800원일 경우 동전의 단위가 500, 400, 100원 경우를 생각해 보자</t>
  </si>
  <si>
    <t>money %= coin</t>
  </si>
  <si>
    <t>이 경우에 (500+100+100+100)을 거슬러줘야 한다고 나오는 데 최적의 해는  2개의 동전(400+400)을 거슬러 주는 것이다.</t>
  </si>
  <si>
    <t xml:space="preserve">바로 문제 유형을 파악하기 어렵다면 그리디 알고리즘을 의심하고 문제를 해결할 수 있는 탐욕적인 해결법이 존재하는지 고민해도 그리디 알고리즘으로 해결 방법을 </t>
  </si>
  <si>
    <t>찾을 수 없다면 그때는 다이나믹이나 그래프 알고리즘 등으로 문제 해결할 수 있는지 고민</t>
  </si>
  <si>
    <t>실제로 거스름돈 문제에서 동전의 단위가 서로 배수 형태가 아니라, 무작위로 주어지면 그리디로는 해결 불가, 다이나믹으로 해결됨</t>
  </si>
  <si>
    <t>다이나믹</t>
  </si>
  <si>
    <t>프로그래밍(동적 계획법)</t>
  </si>
  <si>
    <t>큰 문제를 작게 나누고 같은 문제라도 한 번씩만 풀어 문제를 효율적으로 해결하는 알고리즘
(한 번 계산한 문제는 다시 계산하지 않도록 하는 알고리즘)</t>
  </si>
  <si>
    <t>메모제이션(캐싱) 기법</t>
  </si>
  <si>
    <t>O(2^n)시</t>
  </si>
  <si>
    <t>기존의 알고리즘으로 해결하기 어려운 문제 중 다이나믹 프로그래밍으로 해결할 수 있는 문제</t>
  </si>
  <si>
    <t># n번째 피보나치 수를 f(n)이라고 표현할 때 4번째 피보나치 수 f(4)를 구하려면</t>
  </si>
  <si>
    <t>대표적으로 피보나치 수열(재귀 참조)</t>
  </si>
  <si>
    <t># 1 1 2 3 5 8</t>
  </si>
  <si>
    <t># 한 번 계산된 결과를 메모이제이션(memoization)하기 위한 리스트 초기화</t>
  </si>
  <si>
    <t>import time</t>
  </si>
  <si>
    <t>큰 문제를 작게 나누는 방법은 분할정복도 있다. (대표적인 예는 퀵 정렬(퀵 정렬 참조)</t>
  </si>
  <si>
    <t>차이점은 다이나믹 프로그래밍은 문제들이 서로 영향을 미치고 있다라는 것</t>
  </si>
  <si>
    <t>start_time = time.time()</t>
  </si>
  <si>
    <t>d=[0]*100</t>
  </si>
  <si>
    <t># 피보나치를 재귀함수로 구현(탑다운 다이나믹 프로그래밍)</t>
  </si>
  <si>
    <t>if x==1 or x==2:</t>
  </si>
  <si>
    <t>return 1</t>
  </si>
  <si>
    <t># 이미 계산한 적 있는 문제라면 그대로 반환</t>
  </si>
  <si>
    <t>if d[x] != 0:</t>
  </si>
  <si>
    <t>return d[x]</t>
  </si>
  <si>
    <t># 아직 계산한지 않은 문제라면 점화식에 따라서 피보나치 결과 반환</t>
  </si>
  <si>
    <t>d[x] = fibo(x-1) + fibo(x-2)</t>
  </si>
  <si>
    <t>print(fibo(99))</t>
  </si>
  <si>
    <t># 단점 : n이 커질 겨우 지수승 증가시 시간이 무한대로 증가함 그럴 경우 다이나믹 프로그래밍 기법 중 메모제이션 기법 사용</t>
  </si>
  <si>
    <t>end_time = time.time()</t>
  </si>
  <si>
    <t># 실행 시간 계산</t>
  </si>
  <si>
    <t>execution_time = end_time - start_time</t>
  </si>
  <si>
    <t>print("코드 실행 시간:", execution_time, "초")</t>
  </si>
  <si>
    <t xml:space="preserve">주어진 문자열에서 금지된 문자들을 제거하여 반환한다 </t>
  </si>
  <si>
    <t xml:space="preserve">public class Exercise9_9_2 {
	static String delChar(String src, String delCH) {
		StringBuffer sb = new StringBuffer(src.length());
		for(int i=0; i &lt; src.length();i++) {
			char ch = src.charAt(i);
			//System.out.println(delCH.indexOf(ch)==-1);
			if(delCH.indexOf(ch)==-1) {
				sb.append(ch);
			}
		}
		return sb.toString();
	}
	public static void main(String[] args) {
		System.out.println(delChar("(1!2@3^4~5)", "~!@#$%^&amp;*()"));
		System.out.println(delChar("(1 2 3 4\t5)", " \t"));
		//System.out.println("(1 2 3 4\t5)");
	}
}
</t>
  </si>
  <si>
    <t>print("동전의 총 갯수 %d" %(count))</t>
  </si>
  <si>
    <t># 2)응용 : 거스름돈 돈이 주어질 경우 동전의 총 갯수 구하기</t>
  </si>
  <si>
    <t># count 변수 추가해 +1</t>
  </si>
  <si>
    <t>정규표현식 이용해서 전화번호 일치하는 목록 만들기</t>
  </si>
  <si>
    <t>public class Exercise9_14 {</t>
  </si>
  <si>
    <t>String[] phoneNumArr = { "012-3456-7890", "099-2456-7980", "088-2346-9870", "013-3456-7890" };</t>
  </si>
  <si>
    <t>ArrayList list = new ArrayList();</t>
  </si>
  <si>
    <t>Scanner s = new Scanner(System.in);</t>
  </si>
  <si>
    <t>while (true) {</t>
  </si>
  <si>
    <t>System.out.print("&gt;&gt;");</t>
  </si>
  <si>
    <t>String input = s.nextLine().trim();</t>
  </si>
  <si>
    <t>if (input.equals("")) {</t>
  </si>
  <si>
    <t>continue;</t>
  </si>
  <si>
    <t>} else if (input.equalsIgnoreCase("Q")) {</t>
  </si>
  <si>
    <t>System.exit(0);</t>
  </si>
  <si>
    <t>for(int i=0;i&lt;phoneNumArr.length;i++) {</t>
  </si>
  <si>
    <t>//phoneNumArr[i]</t>
  </si>
  <si>
    <t>String tmp = phoneNumArr[i].replace("-","");</t>
  </si>
  <si>
    <t>if(Pattern.matches(".*" + input+ ".*",tmp)) {</t>
  </si>
  <si>
    <t>list.add(phoneNumArr[i]);</t>
  </si>
  <si>
    <t>};</t>
  </si>
  <si>
    <t>if (list.size() &gt; 0) {</t>
  </si>
  <si>
    <t>System.out.println(list);</t>
  </si>
  <si>
    <t>list.clear();</t>
  </si>
  <si>
    <t>} else {</t>
  </si>
  <si>
    <t>System.out.println(" 일치하는 번호가 없습니다 .");</t>
  </si>
  <si>
    <t>쌓다</t>
  </si>
  <si>
    <t xml:space="preserve">힙(heap)은 특정한 구조를 가진 완전 이진 트리(Complete Binary Tree) 자료구조입니다. </t>
  </si>
  <si>
    <t>이진 트리란 각 노드가 최대 두 개의 자식을 가지는 트리를 말합니다. 그리고 완전 이진 트리는 마지막 레벨을 제외한 모든 레벨이 꽉 채워진 상태이며, 마지막 레벨은 왼쪽부터 노드가 차례대로 채워진 상태를 의미합니다.</t>
  </si>
  <si>
    <t>힙은 두 가지 종류로 나뉩니다:</t>
  </si>
  <si>
    <t>최대 힙(Max Heap): 부모 노드가 항상 자식 노드보다 크거나 같은 값을 가지는 힙입니다. 최대 값은 항상 루트 노드에 위치합니다.</t>
  </si>
  <si>
    <t>최소 힙(Min Heap): 부모 노드가 항상 자식 노드보다 작거나 같은 값을 가지는 힙입니다. 최소 값은 항상 루트 노드에 위치합니다.</t>
  </si>
  <si>
    <t>힙은 주로 우선순위 큐(priority queue)를 구현하는데 사용됩니다. 우선순위 큐는 데이터를 삽입하거나 삭제할 때 우선순위에 따라 처리하는 자료구조입니다. 이러한 특성 때문에 힙은 다음과 같은 연산을 지원합니다:</t>
  </si>
  <si>
    <t>삽입(insert): 힙에 새로운 요소를 추가합니다. 이 작업은 일반적으로 O(log n)의 시간 복잡도를 가집니다.</t>
  </si>
  <si>
    <t>삭제(delete): 힙에서 최대값 또는 최소값을 제거합니다. 이 작업은 일반적으로 O(log n)의 시간 복잡도를 가집니다.</t>
  </si>
  <si>
    <t>최대값 또는 최소값 검색: 최대 힙의 경우 루트 노드에 위치한 값을 반환하고, 최소 힙의 경우도 마찬가지입니다. 이 작업은 O(1)의 시간 복잡도를 가집니다.</t>
  </si>
  <si>
    <t>힙은 주로 정렬 알고리즘에서 사용되는데, 특히 힙 정렬(heap sort)은 효율적인 정렬 알고리즘 중 하나로 알려져 있습니다.</t>
  </si>
  <si>
    <t># numbers 내부에 들어있는 숫자 카운팅</t>
  </si>
  <si>
    <t>자료구조_스택_큐_재귀_탐색알고리즘_DFS(스택자료구조에기반을둠)_최대한멀리있는노드를우선탐색_BFS(큐자료구조이용)는그반대.ipynb의 사본</t>
  </si>
  <si>
    <t>https://colab.research.google.com/drive/1rux_gO8o4kEtAfVAwGbYGmnNXgmUnfUM</t>
  </si>
  <si>
    <t>WHATWG</t>
  </si>
  <si>
    <t>웹 하이퍼텍스트 애플리케이션 테크놀로지 워킹 그룹(영어: Web Hypertext Application Technology Working Group 웹 하이퍼텍스트 애플리케이션 테크놀로지 워킹 그룹[*], WHATWG)은 HTML 및 관련 기술을 발전시키는 데 관심이 있는 사람들의 모임이다. 2004년 애플, 모질라 재단, 오페라 소프트웨어의 개인들이 설립하였다.</t>
  </si>
  <si>
    <t>폰갭</t>
  </si>
  <si>
    <t>PhoneGap은 하나의 소스 트리로 여러 플랫폼(iOS, Android, 웹)을 지원할 수 있어 적은 비용으로 스마트폰 앱을 개발할 수 있는 플랫폼이다.</t>
  </si>
  <si>
    <t>HTML 표기법과 XHTML 표기법에 대하여 설명?
ChatGPT
HTML(HyperText Markup Language)과 XHTML(Extensible HyperText Markup Language)는 모두 웹 문서를 작성하기 위한 마크업 언어입니다. 그러나 두 언어 간에는 몇 가지 중요한 차이가 있습니다.
HTML 표기법:
대소문자 구분 없음: HTML은 대소문자를 구분하지 않습니다. 즉, &lt;html&gt;, &lt;HTML&gt;, &lt;Html&gt; 등 모두 동일한 태그로 간주됩니다.
끝 태그 생략 가능: 일부 HTML 태그의 끝 태그는 생략할 수 있습니다. 예를 들어, &lt;p&gt;나 &lt;li&gt;와 같은 일부 태그의 끝 태그를 작성하지 않아도 됩니다.
속성 값의 따옴표 생략 가능: 속성 값은 따옴표로 둘러싸일 필요가 없습니다. 예를 들어, &lt;a href=http://example.com&gt;도 유효합니다.
공백 처리 유연: HTML은 공백 처리가 상대적으로 유연합니다. 여러 개의 연속된 공백도 하나로 처리됩니다.
XHTML 표기법:
대소문자 구분 있음: XHTML은 대소문자를 엄격하게 구분합니다. 모든 태그와 속성은 소문자로 작성되어야 합니다.
모든 태그에 끝 태그 필요: XHTML에서는 모든 시작 태그에 대응하는 끝 태그가 필요합니다. 예를 들어, &lt;p&gt;는 반드시 &lt;/p&gt;로 닫혀야 합니다.
속성 값은 따옴표로 둘러싸임: XHTML에서는 속성 값은 반드시 따옴표로 둘러싸여야 합니다. &lt;a href="http://example.com"&gt;와 같이 사용됩니다.
공백 처리 엄격: XHTML은 공백 처리가 엄격합니다. 모든 공백은 유지되고, 여러 개의 연속된 공백도 그대로 유지됩니다.
문서의 첫 부분에 DOCTYPE 선언 필요: XHTML 문서는 반드시 문서의 첫 부분에 DOCTYPE 선언이 있어야 합니다.
xml
Copy code
&lt;!DOCTYPE html PUBLIC "-//W3C//DTD XHTML 1.0 Strict//EN" "http://www.w3.org/TR/xhtml1/DTD/xhtml1-strict.dtd"&gt;
표준 HTML과 XHTML의 선택은 프로젝트 요구 사항, 개발자 기호 및 웹 표준 준수와 관련이 있습니다. 최근에는 HTML5가 표준이 되면서 XHTML을 사용하는 추세는 줄어들었습니다. HTML5는 HTML과 XHTML의 장점을 결합하고 있으며, 대부분의 브라우저에서 널리 지원되고 있습니다.</t>
  </si>
  <si>
    <t>바이트코드</t>
  </si>
  <si>
    <t>컴퓨터가 읽을 수 있는 상태</t>
  </si>
  <si>
    <t>사람이 읽을 수 있는 상태</t>
  </si>
  <si>
    <t>stream</t>
  </si>
  <si>
    <t>통로</t>
  </si>
  <si>
    <t>자바 입출력 최종 코드(바이트(이미지 등)파일, 텍스트 포함)</t>
  </si>
  <si>
    <t>public class WriteReadEx {
	public static void main(String[] args) {
//		try (OutputStream os = new FileOutputStream("c:/Temp/test4.db");
//				InputStream is = new FileInputStream("c:/Temp/test4.db");) {
		try (OutputStream os = new FileOutputStream("c:/Temp/test5.txt");
				InputStream is = new FileInputStream("c:/Temp/test5.txt");) {
			byte arr[] = { 65,66,67,68,69};
			os.write(arr);
			while (true) {
				int data = is.read();
				if (data == -1) {
					break;
				}
				System.out.print((char)data);
			}
		} catch (Exception e) {
			System.out.println("파일 관련 예외");
		}
	}
}</t>
  </si>
  <si>
    <t>자바 입출력 최종 코드(텍스트파일)</t>
  </si>
  <si>
    <t>public class FileWriterEx1 {</t>
  </si>
  <si>
    <t>public class FileReaderEx1 {</t>
  </si>
  <si>
    <t>try (Writer os = new FileWriter("c:/Temp/test7.txt");){</t>
  </si>
  <si>
    <t>os.write("fghij\nklm");</t>
  </si>
  <si>
    <t>try (Reader os = new FileReader("c:/Temp/test7.txt");) {</t>
  </si>
  <si>
    <t>}catch (Exception e) {</t>
  </si>
  <si>
    <t>System.out.println("파일 관련 예외");</t>
  </si>
  <si>
    <t>// int data = os.read();</t>
  </si>
  <si>
    <t>// System.out.println(data);</t>
  </si>
  <si>
    <t>int data = os.read();</t>
  </si>
  <si>
    <t>if (data == -1) {</t>
  </si>
  <si>
    <t>break;</t>
  </si>
  <si>
    <t>System.out.print((char)data);</t>
  </si>
  <si>
    <t>} catch (Exception e) {</t>
  </si>
  <si>
    <t>최종 합치기</t>
  </si>
  <si>
    <t>중간 중간 버퍼 비우면서 찍기</t>
  </si>
  <si>
    <t>writer.flush(); // 쓴 객체를 비워주면서 내보내기..., 코드가 빠질 경우 버퍼에 있는 것이 나가지 않으므로 -1 나옴</t>
  </si>
  <si>
    <t xml:space="preserve">public class FileWriterReaderEx {
	public static void main(String[] args) {
		try (   Writer writer = new FileWriter("c:/Temp/test11.txt");
				Reader reader = new FileReader("c:/Temp/test11.txt");) {
			char data[]=new char[2];  // 읽은 문자를 저장 배열
			writer.write("aaa\nbbb");
			writer.flush();
			while (true) {
				int num = reader.read(data);
				//System.out.println(num);
				for(int i=0;i&lt;num;i++) {
					System.out.print(data[i]);
				}
				if (num == -1) {
					break;
				}
//				System.out.print((char) data);
			}
		} catch (Exception e) {
			System.out.println("파일 관련 예외");
		}
	}
}
</t>
  </si>
  <si>
    <t>자동형변환</t>
  </si>
  <si>
    <t>promotion</t>
  </si>
  <si>
    <t>강제형변환</t>
  </si>
  <si>
    <t>casting</t>
  </si>
  <si>
    <t>var1</t>
  </si>
  <si>
    <t>var2</t>
  </si>
  <si>
    <t>항이란</t>
  </si>
  <si>
    <t>항목 항</t>
  </si>
  <si>
    <t>項</t>
  </si>
  <si>
    <t>短項演算子</t>
  </si>
  <si>
    <t>파이썬에서</t>
  </si>
  <si>
    <t>실수를 이진수로 저장할 때 무한 소수가 발생하는 이유와 그 의미를 이해하기 위해서는, 먼저 이진수와 소수점 표현 방식을 알아야 합니다.</t>
  </si>
  <si>
    <t>무한 소수의 의미</t>
  </si>
  <si>
    <t>무한 소수란, 소수점 아래의 숫자가 무한히 이어지는 숫자를 의미합니다. 예를 들어, 1/3은 0.3333...과 같이 소수점 이하 숫자가 끝없이 반복됩니다. 이는 10진수(십진수) 체계에서 나타나는 현상입니다.</t>
  </si>
  <si>
    <t>이진수에서의 무한 소수</t>
  </si>
  <si>
    <t>이진수(2진수)에서는 10진수로 표현할 수 있는 실수의 일부가 소수점 이하에서 무한히 반복되는 형태로 표현될 수 있습니다. 이는 다음과 같은 이유 때문입니다.</t>
  </si>
  <si>
    <t>이진수와 십진수의 기본적 차이:</t>
  </si>
  <si>
    <t>10진수 체계에서는 소수점 이하 숫자를 10의 거듭제곱으로 표현합니다.</t>
  </si>
  <si>
    <t>이진수 체계에서는 소수점 이하 숫자를 2의 거듭제곱으로 표현합니다.</t>
  </si>
  <si>
    <t>표현 불가능한 숫자:</t>
  </si>
  <si>
    <t>일부 10진수 소수는 이진수 체계에서 유한하게 표현되지 않습니다. 예를 들어, 0.1(10진수)을 2진수로 표현하면, 0.000110011001100...와 같이 무한히 반복되는 형태가 됩니다.</t>
  </si>
  <si>
    <t>이는 0.1을 정확히 이진수로 표현할 수 없기 때문입니다. 0.1은 2의 거듭제곱으로 나눌 수 없는 숫자이기 때문에, 이진수로 표현할 때 무한히 반복되는 소수가 됩니다.</t>
  </si>
  <si>
    <t>반올림 오차의 발생</t>
  </si>
  <si>
    <t>컴퓨터는 유한한 비트 수로 숫자를 표현합니다. 따라서 무한 소수를 정확히 표현할 수 없으며, 특정 위치에서 잘라내야 합니다. 이 과정에서 반올림이 발생하게 되고, 이로 인해 약간의 오차가 생기게 됩니다.</t>
  </si>
  <si>
    <t>예를 들어, 0.1(10진수)를 32비트 부동소수점으로 표현할 때, 정확히 표현할 수 없어 근사값으로 저장합니다. 이 근사값은 원래의 0.1과 완벽히 일치하지 않기 때문에 연산 시에 미세한 오차가 발생합니다.</t>
  </si>
  <si>
    <t>요약</t>
  </si>
  <si>
    <t>무한 소수란 소수점 아래 숫자가 끝없이 이어지는 숫자를 의미하며, 이는 10진수와 2진수 간의 변환에서 발생할 수 있습니다. 이진수 체계에서 일부 10진수 소수는 유한하게 표현되지 않고 무한히 반복되는 소수가 됩니다. 컴퓨터가 유한한 비트로 숫자를 표현할 때 이러한 무한 소수는 잘라내어 반올림되며, 이로 인해 미세한 오차가 발생합니다.</t>
  </si>
  <si>
    <t>0.1을 이진수로 표현하는 방법은 다음과 같습니다. 이는 이진수에서 소수점을 계산하는 방법을 이해하기 위해 중요한 과정입니다.</t>
  </si>
  <si>
    <t>0.1을 이진수로 변환하는 과정</t>
  </si>
  <si>
    <t>소수점을 곱셈으로 변환: 0.1을 이진수로 변환하려면, 0.1에 2를 곱하여 정수 부분과 소수 부분을 분리하는 과정을 반복합니다.</t>
  </si>
  <si>
    <t>반복 과정:</t>
  </si>
  <si>
    <t>0.1 × 2 = 0.2 → 정수 부분: 0, 소수 부분: 0.2</t>
  </si>
  <si>
    <t>0.2 × 2 = 0.4 → 정수 부분: 0, 소수 부분: 0.4</t>
  </si>
  <si>
    <t>0.4 × 2 = 0.8 → 정수 부분: 0, 소수 부분: 0.8</t>
  </si>
  <si>
    <t>0.8 × 2 = 1.6 → 정수 부분: 1, 소수 부분: 0.6</t>
  </si>
  <si>
    <t>0.6 × 2 = 1.2 → 정수 부분: 1, 소수 부분: 0.2</t>
  </si>
  <si>
    <t>이 과정을 계속 반복하면, 소수 부분이 주기적으로 반복되는 것을 볼 수 있습니다.</t>
  </si>
  <si>
    <t>이 과정을 통해 얻은 이진수는 다음과 같습니다: 0.00011001100110011001100110011... (무한히 반복)</t>
  </si>
  <si>
    <t>따라서, 0.1(십진수)은 이진수로 표현하면 0.00011001100110011001100110011...과 같이 무한히 반복되는 소수입니다.</t>
  </si>
  <si>
    <t>0.1을 이진수로 표현하면, 소수점 아래에서 무한히 반복되는 패턴이 생깁니다. 이는 이진수 체계에서 0.1을 정확히 표현할 수 없음을 의미하며, 컴퓨터는 유한한 비트를 사용하여 이를 근사치로 저장하게 됩니다. 이 과정에서 반올림 오차가 발생할 수 있습니다.</t>
  </si>
  <si>
    <t>+</t>
  </si>
  <si>
    <t xml:space="preserve"> 양 옆에 문자가 있을 경우 연결하다(concatenate)라는 뜻</t>
  </si>
  <si>
    <r>
      <rPr>
        <rFont val="Arial"/>
        <b/>
        <color rgb="FF202122"/>
        <sz val="11.0"/>
      </rPr>
      <t>진리표</t>
    </r>
    <r>
      <rPr>
        <rFont val="Arial"/>
        <b val="0"/>
        <color rgb="FF202122"/>
        <sz val="11.0"/>
      </rPr>
      <t>(眞理表)는 모든 명제 및 그 조합의 </t>
    </r>
    <r>
      <rPr>
        <rFont val="Arial"/>
        <b val="0"/>
        <color rgb="FF3366CC"/>
        <sz val="11.0"/>
      </rPr>
      <t>불 함수</t>
    </r>
    <r>
      <rPr>
        <rFont val="Arial"/>
        <b val="0"/>
        <color rgb="FF202122"/>
        <sz val="11.0"/>
      </rPr>
      <t>에 대한 입출력 결과, 즉 </t>
    </r>
    <r>
      <rPr>
        <rFont val="Arial"/>
        <b val="0"/>
        <color rgb="FF3366CC"/>
        <sz val="11.0"/>
      </rPr>
      <t>진릿값</t>
    </r>
    <r>
      <rPr>
        <rFont val="Arial"/>
        <b val="0"/>
        <color rgb="FF202122"/>
        <sz val="11.0"/>
      </rPr>
      <t>을 기록한 표이다</t>
    </r>
  </si>
  <si>
    <t>명제 P</t>
  </si>
  <si>
    <t>명제 Q</t>
  </si>
  <si>
    <t>and 연산</t>
  </si>
  <si>
    <t>or 연산</t>
  </si>
  <si>
    <t>xor 연산</t>
  </si>
  <si>
    <t>T</t>
  </si>
  <si>
    <t>int num=1;</t>
  </si>
  <si>
    <t>&amp;&amp; 가  || 보다 우선순위가 높다.</t>
  </si>
  <si>
    <t>연산자 우선 순위(암기사항)</t>
  </si>
  <si>
    <t>산술</t>
  </si>
  <si>
    <t>관계</t>
  </si>
  <si>
    <t>논리</t>
  </si>
  <si>
    <t>1순위</t>
  </si>
  <si>
    <t>* / %</t>
  </si>
  <si>
    <t>not</t>
  </si>
  <si>
    <t>2순위</t>
  </si>
  <si>
    <t>+ -</t>
  </si>
  <si>
    <t>and</t>
  </si>
  <si>
    <t>3순위</t>
  </si>
  <si>
    <t>or</t>
  </si>
  <si>
    <t xml:space="preserve">파이썬에서 </t>
  </si>
  <si>
    <t>연산자 우선순위는 and &gt; or 로 되어 있지만</t>
  </si>
  <si>
    <t>and  전에 있는 것이 false라면 and 뒤는 상관없이 무조건 false</t>
  </si>
  <si>
    <t>or  전에 있는 것이 true라면 or 뒤는 상관없이 무조건 true</t>
  </si>
  <si>
    <t>!=</t>
  </si>
  <si>
    <t>==</t>
  </si>
  <si>
    <t>5이상 10이하</t>
  </si>
  <si>
    <t xml:space="preserve"> ^(XOR)는  다를 때 참이다. </t>
  </si>
  <si>
    <t>x</t>
  </si>
  <si>
    <t>복합 대입 연산자</t>
  </si>
  <si>
    <t>+=</t>
  </si>
  <si>
    <t>x는 5보다 크거나 같다</t>
  </si>
  <si>
    <t>그리고</t>
  </si>
  <si>
    <t>x는 10보다 작거나 같다</t>
  </si>
  <si>
    <t>x는 5보다 크거나 같고 x는 10보다 작거나 같다</t>
  </si>
  <si>
    <t>x &gt;= 5 and x &lt;=10</t>
  </si>
  <si>
    <t>5초과 10미만</t>
  </si>
  <si>
    <t>x &gt; 5 and x &lt;10</t>
  </si>
  <si>
    <t>x는 5이하거나  x는 10이상</t>
  </si>
  <si>
    <t>in</t>
  </si>
  <si>
    <t>멤버십 연산자</t>
  </si>
  <si>
    <t>안에 있냐?</t>
  </si>
  <si>
    <t>0000</t>
  </si>
  <si>
    <t>표</t>
  </si>
  <si>
    <t>어떤 내용을 일정한 형식과 순서에 따라 보기 쉽게 나타낸 것</t>
  </si>
  <si>
    <t>회원테이블</t>
  </si>
  <si>
    <t>도서테이블</t>
  </si>
  <si>
    <t>SQL(Structured Query Language)</t>
  </si>
  <si>
    <t>구조화(틀이 있는)된 질의 언어</t>
  </si>
  <si>
    <t>회원ID</t>
  </si>
  <si>
    <t>회원명</t>
  </si>
  <si>
    <t>비밀번호</t>
  </si>
  <si>
    <t>성별</t>
  </si>
  <si>
    <t>나이</t>
  </si>
  <si>
    <t>도서ID</t>
  </si>
  <si>
    <t>도서명</t>
  </si>
  <si>
    <t>정가</t>
  </si>
  <si>
    <t>할인가</t>
  </si>
  <si>
    <t>표로 되어있음</t>
  </si>
  <si>
    <t>회원 ID는 유일(unique)해야한다.</t>
  </si>
  <si>
    <t>홍일동</t>
  </si>
  <si>
    <t>남</t>
  </si>
  <si>
    <t>일대 다 관계</t>
  </si>
  <si>
    <t>이것이 자바다</t>
  </si>
  <si>
    <t>값이 중복되서는 안됨</t>
  </si>
  <si>
    <t>홍이동</t>
  </si>
  <si>
    <t>여</t>
  </si>
  <si>
    <t>이것이 오라클이다.</t>
  </si>
  <si>
    <t>sql developer라는 툴로</t>
  </si>
  <si>
    <t>값이 중복이 안되도록 해주는 키를</t>
  </si>
  <si>
    <t>홍삼동</t>
  </si>
  <si>
    <t>이것이 자바스크립트다</t>
  </si>
  <si>
    <t>sqlplus라는 툴도 있다.</t>
  </si>
  <si>
    <t>주키(primary key)라고 합니다.</t>
  </si>
  <si>
    <t>쉽게 배우는 파이썬</t>
  </si>
  <si>
    <t>사용자</t>
  </si>
  <si>
    <t>system</t>
  </si>
  <si>
    <t>회원 테이블에서의 주키는 회원 ID가 됨</t>
  </si>
  <si>
    <t>홍사동</t>
  </si>
  <si>
    <t>재미있게 배우는 SQL</t>
  </si>
  <si>
    <t>패스워드</t>
  </si>
  <si>
    <t>Manager1</t>
  </si>
  <si>
    <t>홍오동</t>
  </si>
  <si>
    <t>회원이 도서를 주문한다.라는 관계를 맺는다.</t>
  </si>
  <si>
    <t>그래서 이러한 형태의 데이터베이스를 관계형 데이터베이스(RDB)</t>
  </si>
  <si>
    <t>홍삼동이라는 친구가 웹사이트를 통해서 쉽게 배우는 파이썬을 구매하는 과정을 생각해보자…..</t>
  </si>
  <si>
    <t>홍삼동이라는 친구는 웹사이트(www.bookshop.com)에 회원가입이 되어 있어야 하고, bookshop이라는 웹사이트에는 도서 정보를 저장하고 있어야 함</t>
  </si>
  <si>
    <t>홍삼동은 회원가입해야하고 회원가입한 DB를 북샵이라는 회사에서 잘 관리하고 있어야 함</t>
  </si>
  <si>
    <t>DB를 관리하는 DBMS이 있어야 하는데 오라클을 채택함</t>
  </si>
  <si>
    <t>조인 종류</t>
  </si>
  <si>
    <t>inner join</t>
  </si>
  <si>
    <t>(equal join)</t>
  </si>
  <si>
    <t>--inner join</t>
  </si>
  <si>
    <t>outer join</t>
  </si>
  <si>
    <t>select * from emp;</t>
  </si>
  <si>
    <t>select * from dept;</t>
  </si>
  <si>
    <t>scott</t>
  </si>
  <si>
    <t>select * from emp, dept;</t>
  </si>
  <si>
    <t>필드의 속성(property, attribute)</t>
  </si>
  <si>
    <t>select e.ename, e.deptno from emp e, dept d where e.deptno = d.deptno;</t>
  </si>
  <si>
    <t>필드(칼럼, 열)명</t>
  </si>
  <si>
    <t>회원ID, 회원명, 비밀번호, 성별, 나이</t>
  </si>
  <si>
    <t>레코드(행, tuple)</t>
  </si>
  <si>
    <t>1,홍일동, 1111, 남, 24</t>
  </si>
  <si>
    <t>--SQL-99 표준 문법</t>
  </si>
  <si>
    <t>오라클 데이터 타입</t>
  </si>
  <si>
    <t>--inner join :Inner join은 두 테이블 간에 일치하는 행만 반환합니다.</t>
  </si>
  <si>
    <t>테이블 정의</t>
  </si>
  <si>
    <t>문자(CHAR)</t>
  </si>
  <si>
    <t>고정형 길이</t>
  </si>
  <si>
    <t>select sysdate from dual;</t>
  </si>
  <si>
    <t>dummy table</t>
  </si>
  <si>
    <t>--Natural join은 두 테이블 간에 동일한 이름을 가진 열을 찾아서 그 열의 값이 일치하는 행만 반환합니다.</t>
  </si>
  <si>
    <t>회원 테이블</t>
  </si>
  <si>
    <t>memberTBL</t>
  </si>
  <si>
    <t>문자(VARCHAR2)</t>
  </si>
  <si>
    <t>가변형 길이</t>
  </si>
  <si>
    <t>--Natural join은 가독성을 높일 수 있지만, 열 이름의 일치를 기반으로 하기 때문에 예상치 못한 결과를</t>
  </si>
  <si>
    <t>열 이름(한글)</t>
  </si>
  <si>
    <t>영문 이름</t>
  </si>
  <si>
    <t>데이터 타입(유형)</t>
  </si>
  <si>
    <t>NULL 아님</t>
  </si>
  <si>
    <t>문자(NVARCHAR2)</t>
  </si>
  <si>
    <t>한글 가변형 길잉</t>
  </si>
  <si>
    <t>--초래할 수 있습니다. 따라서 일반적으로 Inner join을 명시적으로 사용하는 것이 안전하며,</t>
  </si>
  <si>
    <t>아이디</t>
  </si>
  <si>
    <t>memberID</t>
  </si>
  <si>
    <t>8글자(영문)</t>
  </si>
  <si>
    <t>O</t>
  </si>
  <si>
    <t>--필요한 경우에만 조인 조건을 명시적으로 정의하는 것이 좋습니다.</t>
  </si>
  <si>
    <t>회원이름</t>
  </si>
  <si>
    <t>memberName</t>
  </si>
  <si>
    <t>5글자(한글)</t>
  </si>
  <si>
    <t>주소</t>
  </si>
  <si>
    <t>memberAddress</t>
  </si>
  <si>
    <t>20글자(한글)</t>
  </si>
  <si>
    <t>X</t>
  </si>
  <si>
    <t>--Natural join</t>
  </si>
  <si>
    <t>select e.ename, deptno from emp e natural join dept d ;</t>
  </si>
  <si>
    <t>--outer join</t>
  </si>
  <si>
    <t>여러개의 DML문을 하나의 논리적인 작업 단위로 묶어서 관리하는 것으로 All or Nothing 방식으로 작업 단위가 처리됨</t>
  </si>
  <si>
    <r>
      <rPr>
        <rFont val="Arial"/>
        <b/>
        <color rgb="FF202122"/>
        <sz val="11.0"/>
      </rPr>
      <t>데이터베이스 트랜잭션</t>
    </r>
    <r>
      <rPr>
        <rFont val="Arial"/>
        <b val="0"/>
        <color rgb="FF202122"/>
        <sz val="11.0"/>
      </rPr>
      <t>(Database Transaction)은 데이터베이스 관리 시스템 또는 유사한 시스템에서 상호작용의 단위이다. 여기서 유사한 시스템이란 트랜잭션이 성공과 실패가 분명하고 상호 독립적이며, 일관되고 믿을 수 있는 시스템을 의미한다.</t>
    </r>
  </si>
  <si>
    <t>데이터베이스에서 일련의 작업을 하나로 묶어 처리하는 것</t>
  </si>
  <si>
    <t>ACID(원자성, 일관성, 고립성, 지속성)는 데이터베이스 트랜잭션이 안전하게 수행된다는 것을 보장하기 위한 성질을 가리키는 약어</t>
  </si>
  <si>
    <t xml:space="preserve">(1) 트랜잭션 개념 트랜잭션은 ‘일을 처리하는 단위’를 의미한다. 더 나아가 트랜잭션의 다양한 관점 은 다음과 같다. 18 • 트랜잭션은 논리적인 연산 단위이다. •
 하나 이상의 SQL문이 포함된다. • 트랜잭션은 거래를 의미한다. • 거래의 모든 결과가 모두 반영되거나 모두 취소되어야 한다. • 분해되지 않는 최소 단위이다.
</t>
  </si>
  <si>
    <t>커넥션 풀</t>
  </si>
  <si>
    <t>: 데이터베이스 연결을 프로그램에서 그때그때 생성하는 것이 아니라 별도의 연결을 미리 만들어 놓고 필요할 때 프로그램에서 가져다 사용할 수 있도록 만든 시스템</t>
  </si>
  <si>
    <t>H2 데이터베이스</t>
  </si>
  <si>
    <t>연결시 에러는 Embeded 후 연결</t>
  </si>
  <si>
    <t>사용자 경로에 test.mv.d b 가 추가됨</t>
  </si>
  <si>
    <t xml:space="preserve">current_date </t>
  </si>
  <si>
    <t>(sysdate 에러시)</t>
  </si>
  <si>
    <t>1 : 다</t>
  </si>
  <si>
    <t>한 사람이 여러 개의 과목을 수강</t>
  </si>
  <si>
    <t>한 사람이 주문을 여러 개 함</t>
  </si>
  <si>
    <t>한 사람이 댓글을 여러 개 담</t>
  </si>
  <si>
    <t>일 : 일</t>
  </si>
  <si>
    <t>한 사람이 하나씩만</t>
  </si>
  <si>
    <t>다 : 다</t>
  </si>
  <si>
    <t>여러 사람이 여러 개의 뭔가를 함</t>
  </si>
  <si>
    <t>(N:M)</t>
  </si>
  <si>
    <t>한 게시글에는 해시태그가 여러 개 달릴 수 있고, 한 해시태그도 여러 게시글에 달릴 수 있다.</t>
  </si>
  <si>
    <t>MySQL에서는 JOIN 이라는 기능으로 여러 테이블 간의 관계를 파악해 결과를 도출</t>
  </si>
  <si>
    <t>시퀄라이즈는 JOIN 기능도 알아서 구현함, 대신 테이블간에 어떠한 관계가 있는지 시퀄라이즈에 알려야 함</t>
  </si>
  <si>
    <t>Spring-MyBatis 연동</t>
  </si>
  <si>
    <t>Mybatis는 스프링 쪽에서 연동에 필요한 API를 제공하지 않으며, 오히려 MyBatis에서 스프링 연동에 필요한 API를 제공</t>
  </si>
  <si>
    <t>따라서 스프링과 Mybatis 연동하려면 아래의 두 개의 클래스들을 이용해서 연동해야 함</t>
  </si>
  <si>
    <t>SqlSessionFactoryBean</t>
  </si>
  <si>
    <t>SqlSessionTemplate</t>
  </si>
  <si>
    <t>sequence</t>
  </si>
  <si>
    <t>순서를 뜻하는 것으로, 몇 가지 작동을 어떤 기준에 따라 공간적 또는 시간적으로 순서를 정해 놓는 것</t>
  </si>
  <si>
    <t>CREATE SEQUENCE emp_seq</t>
  </si>
  <si>
    <t>START WITH 1</t>
  </si>
  <si>
    <t>INCREMENT BY 1</t>
  </si>
  <si>
    <t>MAXVALUE 100000 ;</t>
  </si>
  <si>
    <t>오라클 힌드 구문</t>
  </si>
  <si>
    <t>인덱스</t>
  </si>
  <si>
    <t>제품이 100만개라면 100만행을 읽어서 그 중에 해당하는 1개 행을 가져옴 , 하드 디스크를 긁어대는 소리를 내며 한참동안 읽는 것을 꾹 참고 기다려야 함</t>
  </si>
  <si>
    <t>이를 해결하기 위한 바로 인덱스</t>
  </si>
  <si>
    <t>오라클</t>
  </si>
  <si>
    <t>시퀀스</t>
  </si>
  <si>
    <t>select max(글번호)+1 from 게시판 테이블</t>
  </si>
  <si>
    <t>단점</t>
  </si>
  <si>
    <t>데이터가 많아질 수록 가장 큰 데이터를 찾고 새로운 번호를 계산하는 시간이 함께 늘어남</t>
  </si>
  <si>
    <t>create sequunce 시퀀스 명</t>
  </si>
  <si>
    <t>increment by n</t>
  </si>
  <si>
    <t>시퀀스에서 생성할 번호의 증가 값(기본값은 1)</t>
  </si>
  <si>
    <t>start with n</t>
  </si>
  <si>
    <t>시퀀스에서 생성할 번호의 시작 값(기본값은 1)</t>
  </si>
  <si>
    <t>maxvalue n</t>
  </si>
  <si>
    <t>minvalue n</t>
  </si>
  <si>
    <t>cycle | nocycle</t>
  </si>
  <si>
    <t>최대값에 도달했을 경우 cycle이면 시작값에서 다시 시작, nocycle이면 번호 생성이 중단, 추가 번호 생성 요청시 오류</t>
  </si>
  <si>
    <t>chche n | nocache</t>
  </si>
  <si>
    <t>시퀀스가 생성할 번호를 메모리에 미리 할당해 놓은 수를 지정, nocache는 미리 생성하지 않도록 설정, 기본값은 20</t>
  </si>
  <si>
    <t>--create table dept_sequence as select * from dept where 1 &lt;&gt; 1;</t>
  </si>
  <si>
    <t>select * from dept_sequence;</t>
  </si>
  <si>
    <t>--create SEQUENCE seq_dept_sequence</t>
  </si>
  <si>
    <t>--increment by 10</t>
  </si>
  <si>
    <t>--start with 10</t>
  </si>
  <si>
    <t>--maxvalue 90</t>
  </si>
  <si>
    <t>--minvalue 0</t>
  </si>
  <si>
    <t>--nocycle</t>
  </si>
  <si>
    <t>--cache 2;</t>
  </si>
  <si>
    <t>-- 시퀀스 사용시 시퀀스이름.curval와 시퀀스이름.nextval을 사용</t>
  </si>
  <si>
    <t>insert into dept_sequence(deptno, dname, loc) VALUES (seq_dept_sequence.nextval, 'DATABASE', 'SEOUL');</t>
  </si>
  <si>
    <t>insert into dept_sequence(deptno, dname, loc) VALUES (seq_dept_sequence.nextval, 'DATABASE2', 'SEOUL');</t>
  </si>
  <si>
    <t>스프링 JPA를 사용할 때 "javax/xml/bind/JAXBException" 예외가 발생하는 경우는 Java 9 이상에서 기본으로 제공되는 JAXB API가 모듈화로 인해 제외되었기 때문입니다. 이 문제를 해결하려면 다음 두 가지 방법 중 하나를 선택할 수 있습니다.
1. JAXB API 모듈 활성화
JAXB API를 모듈 활성화하여 사용할 수 있습니다. 이를 위해 다음과 같은 VM 옵션을 설정해야 합니다.
csharp
Copy code
--add-modules java.xml.bind
스프링 부트를 사용하는 경우, pom.xml 파일에 다음 의존성을 추가하여 해당 VM 옵션을 자동으로 활성화할 수 있습니다.
xml
Copy code
&lt;dependency&gt;
  &lt;groupId&gt;javax.xml.bind&lt;/groupId&gt;
  &lt;artifactId&gt;jaxb-api&lt;/artifactId&gt;
  &lt;version&gt;2.3.1&lt;/version&gt;
&lt;/dependency&gt;
2. 다른 JAXB 구현체 사용
JAXB API 대신 다른 구현체를 사용할 수 있습니다. 예를 들어, EclipseLink Moxy를 사용하여 다음과 같이 의존성을 추가할 수 있습니다.
xml
Copy code
&lt;dependency&gt;
  &lt;groupId&gt;org.eclipse.persistence&lt;/groupId&gt;
  &lt;artifactId&gt;org.eclipse.persistence.moxy&lt;/artifactId&gt;
  &lt;version&gt;2.7.7&lt;/version&gt;
&lt;/dependency&gt;
그리고 persistence.xml 파일을 만들어 다음과 같이 구성합니다.
xml
Copy code
&lt;?xml version="1.0" encoding="UTF-8"?&gt;
&lt;persistence version="2.2"
  xmlns="http://xmlns.jcp.org/xml/ns/persistence" xmlns:xsi="http://www.w3.org/2001/XMLSchema-instance"
  xsi:schemaLocation="http://xmlns.jcp.org/xml/ns/persistence
                      http://xmlns.jcp.org/xml/ns/persistence/persistence_2_2.xsd"&gt;
  &lt;persistence-unit name="examplePU" transaction-type="RESOURCE_LOCAL"&gt;
    &lt;provider&gt;org.eclipse.persistence.jpa.PersistenceProvider&lt;/provider&gt;
    &lt;!-- Entity classes --&gt;
    &lt;class&gt;com.example.Entity1&lt;/class&gt;
    &lt;class&gt;com.example.Entity2&lt;/class&gt;
    ...
  &lt;/persistence-unit&gt;
&lt;/persistence&gt;
위의 두 가지 방법 중 하나를 선택하여 문제를 해결할 수 있습니다.</t>
  </si>
  <si>
    <t>chcp는 "코드 페이지 변경"을 나타내고 437은 코드 페이지 번호를 나타냅니다. Microsoft Windows 운영 체제의 경우 chcp 명령은 명령 프롬프트의 활성 코드 페이지를 변경하는 데 사용됩니다.
구체적으로 코드페이지 437은 IBM PC의 원래 문자 집합으로 확장 ASCII 문자, 다양한 상자 그림 문자, 기호 등의 문자가 포함되어 있습니다. 이는 개인 컴퓨팅 초기에 일반적으로 사용되었으며 MS-DOS 운영 체제와 관련이 있습니다.
chcp 437 명령을 사용하면 명령 프롬프트의 코드 페이지를 437로 설정하여 해당 문자 집합에 따라 문자를 표시할 수 있습니다. 이는 코드 페이지 437에서 제공하는 특정 문자 인코딩에 의존하는 레거시 애플리케이션이나 스크립트로 작업할 때 유용할 수 있습니다.</t>
  </si>
  <si>
    <t>mysql 설치</t>
  </si>
  <si>
    <t>port</t>
  </si>
  <si>
    <t>8.0.36</t>
  </si>
  <si>
    <t>설치 후 에러</t>
  </si>
  <si>
    <t>chcp 437</t>
  </si>
  <si>
    <t>cd C:\Users\Administrator\AppData\Roaming\Microsoft\Windows\Start Menu\Programs\MySQL</t>
  </si>
  <si>
    <t>cd C:\ProgramData\Microsoft\Windows\Start Menu\Programs\MySQL</t>
  </si>
  <si>
    <t>MySQLWorkbench</t>
  </si>
  <si>
    <t>계층형 쿼리</t>
  </si>
  <si>
    <t>https://tragramming.tistory.com/82</t>
  </si>
  <si>
    <t>https://coding-factory.tistory.com/461</t>
  </si>
  <si>
    <t>--select 칼럼</t>
  </si>
  <si>
    <t>--from 테이블</t>
  </si>
  <si>
    <t>--start with 최상위조건</t>
  </si>
  <si>
    <t>--connect by prior 자식노드칼럼=부모노드칼럼</t>
  </si>
  <si>
    <t>select lpad(' ',4*(level-1)) ||  dept_name as dept_name, dep_cd, parent_cd, level</t>
  </si>
  <si>
    <t>from dep</t>
  </si>
  <si>
    <t>start with parent_cd is null</t>
  </si>
  <si>
    <t>connect by prior dep_cd=parent_cd;</t>
  </si>
  <si>
    <t>select</t>
  </si>
  <si>
    <t>level,articleno, parentno, lpad(' ', 4*(level-1)) || title as title, content, writedate, id</t>
  </si>
  <si>
    <t>from t_board</t>
  </si>
  <si>
    <t>start with parentNO=0</t>
  </si>
  <si>
    <t>CONNECT by prior articleno = parentno</t>
  </si>
  <si>
    <t>order siblings by articleno desc;</t>
  </si>
  <si>
    <t>DAO</t>
  </si>
  <si>
    <t>Data Access Object</t>
  </si>
  <si>
    <t>데이터를 전문적으로 처리하는 객체  DAO는 주로 VO를 단위로 처리 DAO를 호출하는 객체는 DAO가 내부에서 어떤식으로 데이터를 처리하는지 알 수 없도록 구성합니다. 이 때문에 JDBC 프로그램을 작성한다는 의미는 실제로 DAO를 작성한다는 의미</t>
  </si>
  <si>
    <t>VO</t>
  </si>
  <si>
    <t>value object</t>
  </si>
  <si>
    <t>보관용도</t>
  </si>
  <si>
    <t>값을 저장하고 있는 객체</t>
  </si>
  <si>
    <t>DO(data object)</t>
  </si>
  <si>
    <t>VO 혹은 Entity</t>
  </si>
  <si>
    <t>객체 지향 프로그램에서는 데이터를 객체라는 단위로 처리, 테이블의 한 행(row)을 자바프로그램에서는 하나의 객체가 됨</t>
  </si>
  <si>
    <t>데이터베이스는 하나의 데이터를 엔티티(entity)라고 함, 자바 프로그램에서 이를 처리하기 위해 테이블과 유사한 구조의 클래스를 만들어서 객체로 처리하는 방식을 사용하고, 이 때 만들어진 객체는 값을 보관하는 용도라는 의미에서 Value Object라고 함</t>
  </si>
  <si>
    <t>DTO</t>
  </si>
  <si>
    <t>data transfer object</t>
  </si>
  <si>
    <t>전송용도</t>
  </si>
  <si>
    <t>데이터를 전송하는 객체</t>
  </si>
  <si>
    <t xml:space="preserve">  vo 가 dto로 변환 modelMapper</t>
  </si>
  <si>
    <t>그런 작업을 해줌</t>
  </si>
  <si>
    <t>modelMapper</t>
  </si>
  <si>
    <t>dto를 vo로 변환</t>
  </si>
  <si>
    <t xml:space="preserve">3 티어와 같이 계층을 분리하는 경우에는 반드시 계층이나 객체들 간에 데이터 교환이 이루어지게 . </t>
  </si>
  <si>
    <t>이 경우 대부분은 한 개 이상의 데이터를 전달할 때가 많기 때문에 여러 개의 데이터를 묶어서 하나의 객체로 전달하는 것을 DTO라고 합니다.</t>
  </si>
  <si>
    <t>DTO는 여러 개의 데이터를 묶어서 필요한 곳에 전달하거나 호출을 결과로 받는 방식으로 사용하기 때문에 특별한 규격이나 제약이 있는 것은 아니지만, 대부분은 Java Beans 형태로 구성하는 경우가  많습니다.</t>
  </si>
  <si>
    <t>Java Beans는 다음과 같은 형식으로 구성됨</t>
  </si>
  <si>
    <t>생성자가 없거나 반드시 파라미터가 없는 생성자 함수를 가지는 형태</t>
  </si>
  <si>
    <t>속성(멤버 변수)은 private로 작성</t>
  </si>
  <si>
    <t>getter/setter를 제공할 것</t>
  </si>
  <si>
    <t>VO와 DTO</t>
  </si>
  <si>
    <t>VO는 DTO와 유사한 모습이지만 DTO가 각 계층을 오고 가는데 사용되는 택배상자와 비슷하다면 VO는 데이터베이스의 엔티티를 자바 객체로 표현한 것</t>
  </si>
  <si>
    <t>DTO는 getter/setter를 이용해서 자유롭게 데이터를 가공할 수 있는데 비해 VO는 주로 데이터 자체를 의미하기 때문에 getter만을 이용하는 경우가 대부분</t>
  </si>
  <si>
    <t>자바 스프링에서 VO를  DTO를 변환하거나  DTO를 VO로 변환하는 이유는?</t>
  </si>
  <si>
    <t>자바 스프링에서 VO(Value Object)를 DTO(Data Transfer Object)로 변환하거나 DTO를 VO로 변환하는 이유는 주로 데이터 전송과 관련이 있습니다.</t>
  </si>
  <si>
    <t>DTO는 데이터 전송을 위한 객체로 설계되어 있으며, 주로 클라이언트와 서버 간의 데이터 교환에 사용됩니다. DTO는 필요한 데이터만을 포함하고, 데이터 전송을 위한 메소드와 속성을 가지며, 
특정 계층 간의 인터페이스 역할을 합니다. DTO는 보통 프레젠테이션 계층(Controller)에서 비즈니스 계층(Service)로 데이터를 전달할 때 사용됩니다.</t>
  </si>
  <si>
    <t>VO는 도메인 모델의 일부로 사용되며, 데이터를 캡슐화하고 비즈니스 로직을 가질 수 있습니다. VO는 데이터의 불변성을 보장하며, 도메인 객체의 상태를 나타내기 위해 사용됩니다. 
VO는 주로 비즈니스 계층에서 사용되며, 데이터베이스와의 상호 작용이나 비즈니스 규칙 검증에 사용됩니다.</t>
  </si>
  <si>
    <t>DTO와 VO의 주요 차이점은 목적과 사용되는 계층입니다. DTO는 데이터 전송에 중점을 둔 객체이고, VO는 도메인 모델과 관련된 객체입니다. 이를 변환하는 이유는 다음과 같습니다:</t>
  </si>
  <si>
    <t>데이터 전송의 명확성: DTO는 필요한 데이터만을 포함하고, 데이터 전송에 필요한 정보를 가지고 있어 데이터 전송의 명확성을 높입니다. VO를 DTO로 변환하면 클라이언트에게 필요한 데이터만을 전달할 수 있습니다.</t>
  </si>
  <si>
    <t>불변성과 보안: VO는 도메인 객체의 상태를 나타내기 위해 사용되므로, 불변성을 유지하는 것이 중요합니다. DTO로 변환하면 데이터의 불변성을 유지하면서도 필요한 속성을 추가할 수 있습니다. 또한, 민감한 정보를 클라이언트로부터 보호하기 위해 DTO를 사용할 수 있습니다.</t>
  </si>
  <si>
    <t>계층 간의 분리: DTO와 VO를 사용하면 서로 다른 계층 간에 데이터를 전달할 수 있습니다. DTO는 주로 프레젠테이션 계층에서 사용되고, VO는 주로 비즈니스 계층에서 사용됩니다. 이를 통해 각 계층을 독립적으로 개발하고 테스트할 수 있습니다.</t>
  </si>
  <si>
    <t>확장성과 유지보수성: DTO와 VO를 사용하면 데이터 구조가 변경되어도 영향을 최소화할 수 있습니다. 변경이 필요한 경우 DTO 또는 VO를 수정하고 변환 로직을 업데이트하는 것만으로 변경을 처리할 수 있습니다.</t>
  </si>
  <si>
    <t>따라서, VO와 DTO 사이의 변환은 데이터 전송과 도메인 모델 간의 명확한 분리와 데이터 전송의 효율성을 높이는데 도움을 줍니다.</t>
  </si>
  <si>
    <t>DTO를 꼭 써야하나요?
DTO(Data Transfer Object)를 사용해야 하는지 여부는 상황에 따라 다릅니다. DTO는 일부 상황에서 유용할 수 있지만 항상 필수적이지는 않습니다. 사용 여부는 프로젝트의 요구사항과 설계 결정에 따라 다를 수 있습니다. 다음은 DTO를 사용해야 하는 상황과 그렇지 않은 상황을 감안해야 하는 몇 가지 고려 사항입니다:
DTO를 사용해야 하는 상황:
엔티티와 클라이언트 사이의 데이터 전송 포맷이 다를 때: 엔티티 객체의 구조가 클라이언트에서 필요로 하는 데이터 구조와 일치하지 않을 때 DTO를 사용하여 데이터를 변환하거나 필요한 속성만 포함시킬 수 있습니다.
연산 결과를 반환할 때: 엔티티 객체에 연산 결과를 직접 포함시키기 어려울 때, 연산 결과를 DTO로 표현하여 반환할 수 있습니다.
여러 엔티티를 조합하여 데이터를 반환할 때: 여러 엔티티에서 데이터를 가져와서 하나의 객체로 조합해야 하는 경우 DTO를 사용하여 이 데이터를 표현할 수 있습니다.
엔티티와 비즈니스 로직의 분리: 엔티티는 데이터베이스와 관련된 비즈니스 로직을 가질 수 있으므로 엔티티를 순수한 데이터 컨테이너로 유지하고 비즈니스 로직은 별도의 서비스나 컴포넌트에 두고 DTO를 사용하여 데이터 전송 및 표현을 단순화할 수 있습니다.
DTO를 사용하지 않아도 되는 상황:
단순한 경우: 엔티티의 구조가 클라이언트의 요구 사항과 거의 일치하거나 필요한 데이터가 거의 없는 경우, DTO를 추가로 생성하는 대신 엔티티 객체를 직접 사용할 수 있습니다.
API 노출: API를 개발하고자 할 때, 엔티티를 직접 노출하는 것이 효율적일 수 있지만, 보안 및 무결성 문제를 고려해야 합니다.
복잡성 증가를 피하기 위해: DTO를 과도하게 사용하면 코드 복잡성이 증가할 수 있으므로 필요한 경우에만 사용하는 것이 좋습니다.
종합적으로, DTO의 사용 여부는 프로젝트의 요구 사항, 성능 및 유지 보수 고려 사항에 따라 결정되어야 합니다. 때로는 DTO가 필요하고 때로는 필요하지 않을 수 있으며, 이는 각 프로젝트의 고유한 상황과 목표에 따라 다를 것입니다.</t>
  </si>
  <si>
    <t>DBMS</t>
  </si>
  <si>
    <t>접속 툴</t>
  </si>
  <si>
    <t>데이터 타입</t>
  </si>
  <si>
    <t>날짜</t>
  </si>
  <si>
    <t>기타</t>
  </si>
  <si>
    <t>sql-developer</t>
  </si>
  <si>
    <t>varchar2</t>
  </si>
  <si>
    <t>clob</t>
  </si>
  <si>
    <t>Workbench</t>
  </si>
  <si>
    <t>MariaDB</t>
  </si>
  <si>
    <t>HeidiSQL</t>
  </si>
  <si>
    <t>tinyint(-128 ~ 127)</t>
  </si>
  <si>
    <t>ModelMapper</t>
  </si>
  <si>
    <t xml:space="preserve"> VO를  DTO를 변환하거나  DTO를 VO로 변환해주는 라이브러리</t>
  </si>
  <si>
    <t>record를 통한 반복 코드 제거</t>
  </si>
  <si>
    <t>public class Student {</t>
  </si>
  <si>
    <t>//자바 14이후 나온 문법</t>
  </si>
  <si>
    <t>public record Student(int age, String name) {</t>
  </si>
  <si>
    <t>private final int age;</t>
  </si>
  <si>
    <t>private final String name;</t>
  </si>
  <si>
    <t>public Student(int age, String name) {</t>
  </si>
  <si>
    <t>super();</t>
  </si>
  <si>
    <t>this.age = age;</t>
  </si>
  <si>
    <t>옆에 있는 코드를 줄인 것임</t>
  </si>
  <si>
    <t>this.name = name;</t>
  </si>
  <si>
    <t>public int getAge() {</t>
  </si>
  <si>
    <t>return age;</t>
  </si>
  <si>
    <t>public String getName() {</t>
  </si>
  <si>
    <t>return name;</t>
  </si>
  <si>
    <t>@Override</t>
  </si>
  <si>
    <t>public int hashCode() {</t>
  </si>
  <si>
    <t>int hashCode = this.age + name.hashCode(); // 1 + 54150062</t>
  </si>
  <si>
    <t>return hashCode;</t>
  </si>
  <si>
    <t>public boolean equals(Object obj) {</t>
  </si>
  <si>
    <t>if (obj instanceof Student stu) {</t>
  </si>
  <si>
    <t>if (this.age == stu.getAge() &amp;&amp; this.name.equals(stu.getName())) {</t>
  </si>
  <si>
    <t>return true;</t>
  </si>
  <si>
    <t>return false;</t>
  </si>
  <si>
    <t>public String toString() {</t>
  </si>
  <si>
    <t>return "학생 나이는 " + this.age+"이고, " + "학생 이름은" + this.name+"입니다.";</t>
  </si>
  <si>
    <t>custid</t>
  </si>
  <si>
    <t>address</t>
  </si>
  <si>
    <t>phone</t>
  </si>
  <si>
    <t>orderid</t>
  </si>
  <si>
    <t>custid_1</t>
  </si>
  <si>
    <t>bookid</t>
  </si>
  <si>
    <t>saleprice</t>
  </si>
  <si>
    <t>orderdate</t>
  </si>
  <si>
    <t>指數</t>
  </si>
  <si>
    <t xml:space="preserve">exponent </t>
  </si>
  <si>
    <t>어떤 수나 문자의 오른쪽 위에 덧붙여 쓰여 그 거듭제곱을 한 횟수를 나타내는 문자나 숫자</t>
  </si>
  <si>
    <t>크기(단위 byte)</t>
  </si>
  <si>
    <t>크기 (단위 bit)</t>
  </si>
  <si>
    <t>표현할 수 있는 값의 개수</t>
  </si>
  <si>
    <t>파이썬과 자바는 객체 생성 및 메모리 관리 측면에서 다르게 동작합니다. 파이썬에서는 정수 객체를 재사용하려고 하는 최적화가 있습니다. 
이 최적화는 주로 -5에서 256 범위의 정수를 캐싱하여 동일한 값의 정수 변수가 동일한 객체를 참조하도록 합니다.</t>
  </si>
  <si>
    <t>자바에서 정수 값을 가지는 Integer 객체를 생성할 때, 특히 범위가 -128에서 127 사이인 경우에는 값을 캐싱하여 동일한 객체를 재사용하는 최적화가 있습니다. 
이 최적화는 메모리 절약 및 성능 향상을 위한 것이며, 특히 작은 정수 값에 대해서 적용됩니다.</t>
  </si>
  <si>
    <t>console</t>
  </si>
  <si>
    <t>입출력 장치</t>
  </si>
  <si>
    <t>num</t>
  </si>
  <si>
    <t>변수명 짓는 규칙</t>
  </si>
  <si>
    <t>특</t>
  </si>
  <si>
    <t>num1</t>
  </si>
  <si>
    <t>메모리의 주소(address)</t>
  </si>
  <si>
    <t>수</t>
  </si>
  <si>
    <t>= 것은 num1이라는 변수에 주소값을 넣는다.</t>
  </si>
  <si>
    <t>901호</t>
  </si>
  <si>
    <t>id(age)</t>
  </si>
  <si>
    <t>공</t>
  </si>
  <si>
    <t>예약어(키워드)</t>
  </si>
  <si>
    <t>보라색</t>
  </si>
  <si>
    <t>'hello'</t>
  </si>
  <si>
    <t>"hello"</t>
  </si>
  <si>
    <t>var3</t>
  </si>
  <si>
    <t>101호</t>
  </si>
  <si>
    <t>변수의 주소(address)</t>
  </si>
  <si>
    <t>=</t>
  </si>
  <si>
    <t>할당 연산자</t>
  </si>
  <si>
    <t>=의 정확한 의미는 변수(c)의 주소를 가지고 해당하는 그 주소를 찾아가라</t>
  </si>
  <si>
    <t>reference</t>
  </si>
  <si>
    <t>a=b=c=5</t>
  </si>
  <si>
    <t>조건</t>
  </si>
  <si>
    <t>if</t>
  </si>
  <si>
    <t>1)</t>
  </si>
  <si>
    <t>switch</t>
  </si>
  <si>
    <t>2)</t>
  </si>
  <si>
    <t>함수를 모아놓은 것</t>
  </si>
  <si>
    <t>(</t>
  </si>
  <si>
    <t>반복</t>
  </si>
  <si>
    <t>for</t>
  </si>
  <si>
    <t>while</t>
  </si>
  <si>
    <t>색인을 만들다[달다]</t>
  </si>
  <si>
    <t>"hi"</t>
  </si>
  <si>
    <t>1번</t>
  </si>
  <si>
    <t>몇 번인가라는 반복횟수를 저장할 방(변수)이 필요한다.</t>
  </si>
  <si>
    <t>2번</t>
  </si>
  <si>
    <t>3번</t>
  </si>
  <si>
    <t>변수의 이름을 지어봅시다.</t>
  </si>
  <si>
    <t>index라는 이름으로 지으려니 너무 길어서 i라는 방이름으로 짓는다.</t>
  </si>
  <si>
    <t>int i;</t>
  </si>
  <si>
    <t>1 +1</t>
  </si>
  <si>
    <t>2+2</t>
  </si>
  <si>
    <t>4+4</t>
  </si>
  <si>
    <t>64+64</t>
  </si>
  <si>
    <t>1더하라라는 행위가 반복되야 하고 그 더한값이 어딘가에 저장되어야만 함</t>
  </si>
  <si>
    <t>그 어딘가가 바로 변수(방)이다.</t>
  </si>
  <si>
    <t>변수가 하나가 더 필요하다라는 생각을 하는 것이 쉽지는 않다.</t>
  </si>
  <si>
    <t>하지만 그렇게 생각을 해야한다.</t>
  </si>
  <si>
    <t>그 누적되는 방의 변수를 주로 sum이나 total로 사용함</t>
  </si>
  <si>
    <t>먼저 그 변수가 선언되어 있어야 함</t>
  </si>
  <si>
    <t>누적</t>
  </si>
  <si>
    <t>반복문은 무조건 표를 그려서 값의 변동을 확인해라!!!</t>
  </si>
  <si>
    <t>0+1</t>
  </si>
  <si>
    <t>0+1+2</t>
  </si>
  <si>
    <t>0+1+2+3+ …      +9</t>
  </si>
  <si>
    <t>0 &lt; 3</t>
  </si>
  <si>
    <t>hi</t>
  </si>
  <si>
    <t>1 &lt;3</t>
  </si>
  <si>
    <t>2 &lt; 3</t>
  </si>
  <si>
    <t>3 &lt;3</t>
  </si>
  <si>
    <t>do</t>
  </si>
  <si>
    <t>sum</t>
  </si>
  <si>
    <t>sum=0+1</t>
  </si>
  <si>
    <t>sum=0+1+2</t>
  </si>
  <si>
    <t>2&lt;=10</t>
  </si>
  <si>
    <t>sum=0+1+2+3</t>
  </si>
  <si>
    <t>3&lt;=10</t>
  </si>
  <si>
    <t>9&lt;=10</t>
  </si>
  <si>
    <t>sum=0+1+2+ …   +10</t>
  </si>
  <si>
    <t>10&lt;=10</t>
  </si>
  <si>
    <t>i(행)</t>
  </si>
  <si>
    <t>j(열)</t>
  </si>
  <si>
    <t>안쪽의 블록안에서 결과</t>
  </si>
  <si>
    <t>**</t>
  </si>
  <si>
    <t>***</t>
  </si>
  <si>
    <t>alphabets[0]='A'</t>
  </si>
  <si>
    <t>****</t>
  </si>
  <si>
    <t>alphabets[1]='B'</t>
  </si>
  <si>
    <t>*****</t>
  </si>
  <si>
    <t>******</t>
  </si>
  <si>
    <t>*******</t>
  </si>
  <si>
    <t>********</t>
  </si>
  <si>
    <t>*********</t>
  </si>
  <si>
    <t>.(점)</t>
  </si>
  <si>
    <t>1차원</t>
  </si>
  <si>
    <t>선</t>
  </si>
  <si>
    <t>이중 for문은 사각형(면)이다.</t>
  </si>
  <si>
    <t>세상은 3차원</t>
  </si>
  <si>
    <t>2차원</t>
  </si>
  <si>
    <t>alphabets[25]='Z'</t>
  </si>
  <si>
    <t>arr[0]=2</t>
  </si>
  <si>
    <t>i가 2일 때 0</t>
  </si>
  <si>
    <t>arr[1]=4</t>
  </si>
  <si>
    <t>i가 4일 때 1</t>
  </si>
  <si>
    <t>n</t>
  </si>
  <si>
    <t>tot</t>
  </si>
  <si>
    <t>0 +arr[0]</t>
  </si>
  <si>
    <t>tot=0+2</t>
  </si>
  <si>
    <t>0+2 + arr[1]</t>
  </si>
  <si>
    <t>tot=0+2+4</t>
  </si>
  <si>
    <t>0+2+4+6</t>
  </si>
  <si>
    <t>0+2+4+6+8</t>
  </si>
  <si>
    <t>tot=0+2+4+6+8+10</t>
  </si>
  <si>
    <t>□□□*□□□</t>
  </si>
  <si>
    <t>str</t>
  </si>
  <si>
    <t xml:space="preserve">  *</t>
  </si>
  <si>
    <t>이중for문 - 파이썬</t>
  </si>
  <si>
    <t>이차원 표 형태의 데이터 처리</t>
  </si>
  <si>
    <t>국</t>
  </si>
  <si>
    <t>영</t>
  </si>
  <si>
    <t>context</t>
  </si>
  <si>
    <t>톰캣이 server.xml에 입력된 정보에 따라 해당 위치로 이동하여 애플리케이션을 확인한 후 실행</t>
  </si>
  <si>
    <t>server.xml에 등록하는 웹 애플리케이션을 컨텍스트(Context)라고 부름</t>
  </si>
  <si>
    <t>톰캣 입장에서 인식하는 한개의 웹 어플리케이션 단위</t>
  </si>
  <si>
    <t>web.xml</t>
  </si>
  <si>
    <t xml:space="preserve"> : 배치시에 대한 지시사항을 설정하고 있는 파일이 이것임</t>
  </si>
  <si>
    <t>deploymemt</t>
  </si>
  <si>
    <t>배치</t>
  </si>
  <si>
    <t>웹 프로그램 개발이 완료된 후에 실제 서버(리눅스 서버)에 설치된 톰캣에서 실행해야 함</t>
  </si>
  <si>
    <t>그렇게 하려면 여러분이 만든 폴더를 압축해서(war, jar) 실제 서버로 이동해 놓고 실행해야 함</t>
  </si>
  <si>
    <t>이 과정을 배치(deploy)한다라고 함 즉, 웹애플리케이션을 실제 서비스 한다라는 의미</t>
  </si>
  <si>
    <t>Catalina</t>
  </si>
  <si>
    <t>Conda 환경에서 Jupyter Notebook을 활성화하고 실행하는 방법</t>
  </si>
  <si>
    <t>conda activate myenv</t>
  </si>
  <si>
    <t>conda install jupyter</t>
  </si>
  <si>
    <t>jupyter notebook</t>
  </si>
  <si>
    <t>기본 개발 환경 설정(플레이데이터 노트북)</t>
  </si>
  <si>
    <t>기본 python 설치 후 Path삭제</t>
  </si>
  <si>
    <t>anaconda 설치 후 PATH 설정 아직 안 함</t>
  </si>
  <si>
    <t>반드시 anaconda3 폴더 안의 Scripts까지 같이 걸어줘야 그 안에 conda, flake8, jupyter-notebook, pip, pip3 사용 가능</t>
  </si>
  <si>
    <t>(당분간 anaconda prompt 개념이 익숙해지면 Path 설정 예정임, 불편하지 않으면 오히렴 그냥 cmd와 anaconda prompt cmd를 구분하기 위해 그냥 사용해보겠음, 추후 불편하면 Path 설정 예정)</t>
  </si>
  <si>
    <t>파이썬 자료</t>
  </si>
  <si>
    <t>iterable(반복할 수 있는)</t>
  </si>
  <si>
    <t>mutable</t>
  </si>
  <si>
    <t>immutable</t>
  </si>
  <si>
    <t>[ ]</t>
  </si>
  <si>
    <t>for i in iterable:</t>
  </si>
  <si>
    <t>{}</t>
  </si>
  <si>
    <t>문자열(string)</t>
  </si>
  <si>
    <t>문자, 문자열</t>
  </si>
  <si>
    <t xml:space="preserve">'' </t>
  </si>
  <si>
    <t>튜플</t>
  </si>
  <si>
    <t>()</t>
  </si>
  <si>
    <t>""</t>
  </si>
  <si>
    <t>논리형</t>
  </si>
  <si>
    <t>bool</t>
  </si>
  <si>
    <t>0을 제외한 나머진 참</t>
  </si>
  <si>
    <t>pip와 conda의 차이</t>
  </si>
  <si>
    <t>pip3는 python2가 설치된 상태에서 하는 것</t>
  </si>
  <si>
    <t>그러므로 pip3를 할 일은 없다.</t>
  </si>
  <si>
    <t>주피터 노트북에서 %와 !는 각각 매직 명령어와 셸 명령어를 실행하는 데 사용됩니다. 이들의 차이는 다음과 같습니다:</t>
  </si>
  <si>
    <t>% 매직 명령어 (Magic Commands)</t>
  </si>
  <si>
    <t>%로 시작하는 매직 명령어는 주피터 노트북 내부의 특정 기능을 수행하는 데 사용됩니다.</t>
  </si>
  <si>
    <t>이 명령어는 주피터 노트북 및 IPython 환경에 특화된 명령어로, 코드 실행, 환경 설정, 파일 시스템 조작 등의 작업을 쉽게 수행할 수 있습니다.</t>
  </si>
  <si>
    <t>주요 매직 명령어 예시:</t>
  </si>
  <si>
    <t>%time: 코드 실행 시간을 측정합니다.</t>
  </si>
  <si>
    <t>%matplotlib inline: 노트북 내에서 matplotlib 그래프를 인라인으로 표시합니다.</t>
  </si>
  <si>
    <t>%load: 파일의 내용을 코드 셀에 불러옵니다.</t>
  </si>
  <si>
    <t>! 셸 명령어 (Shell Commands)</t>
  </si>
  <si>
    <t>!로 시작하는 셸 명령어는 주피터 노트북 환경 외부에서 실행되는 시스템 셸 명령어를 호출하는 데 사용됩니다.</t>
  </si>
  <si>
    <t>이를 통해 주피터 노트북 내에서 리눅스/유닉스/윈도우의 명령어를 실행할 수 있습니다.</t>
  </si>
  <si>
    <t>주요 셸 명령어 예시:</t>
  </si>
  <si>
    <t>!ls: 현재 디렉토리의 파일 목록을 출력합니다.</t>
  </si>
  <si>
    <t>!pwd: 현재 작업 디렉토리를 출력합니다.</t>
  </si>
  <si>
    <t>!pip install: 파이썬 패키지를 설치합니다.</t>
  </si>
  <si>
    <t>jupyter notebook 명령어는 Jupyter 프로젝트의 표준 명령어입니다.</t>
  </si>
  <si>
    <t>15장에서 사용해봄</t>
  </si>
  <si>
    <t>conda로 특정 버전의 python 설치도 가능, 만약 지정 안하면 최신 버전으로 지정되어, 호환에 문제가 있을 수도 있음, 가상 환경 안에서 가급적 버전 지정 후 프로젝트를 시작할 수 있도록 관리</t>
  </si>
  <si>
    <t>Install a specific version of 'python' into an environment, myenv::</t>
  </si>
  <si>
    <t>conda install -p path/to/myenv python=3.11</t>
  </si>
  <si>
    <t>-p 지정 안할시 아나콘다 안의 envs로 들어가게됨</t>
  </si>
  <si>
    <t>Anaconda를 설치하면 Jupyter Notebook이 함께 설치되며, 이 명령어를 통해 Jupyter Notebook 서버를 실행할 수 있습니다.</t>
  </si>
  <si>
    <t>일반적으로 사용되는 명령어로, 모든 Jupyter 설치 환경에서 일관된 동작을 보입니다.</t>
  </si>
  <si>
    <t>jupyter-notebook 명령어</t>
  </si>
  <si>
    <t>jupyter-notebook 명령어는 jupyter notebook 명령어의 별칭(alias)으로 동작합니다.</t>
  </si>
  <si>
    <t>본래는 IPython Notebook 시절에 사용되던 명령어가 jupyter-notebook이었으나, Jupyter 프로젝트로 이름이 변경되면서 jupyter notebook으로 통일되었습니다.</t>
  </si>
  <si>
    <t>대부분의 경우 jupyter-notebook을 사용해도 동일한 결과를 얻을 수 있지만, 현재는 jupyter notebook을 권장합니다.</t>
  </si>
  <si>
    <t>jupyter-notebook</t>
  </si>
  <si>
    <t>결론 및 권장 사항</t>
  </si>
  <si>
    <t>차이점: 실제 기능적으로 큰 차이는 없습니다. 다만, 표준화된 명령어 사용을 권장하는 이유로 jupyter notebook을 사용하는 것이 좋습니다.</t>
  </si>
  <si>
    <t>권장 사항: 최신의 Jupyter 환경에서는 jupyter notebook 명령어를 사용하여 Jupyter Notebook 서버를 실행하는 것이 권장됩니다. 이는 유지보수 및 호환성 측면에서 더 나은 선택입니다.</t>
  </si>
  <si>
    <t>따라서 Anaconda 설치 후 Jupyter Notebook을 실행하려면 jupyter notebook 명령어를 사용하는 것이 좋습니다.</t>
  </si>
  <si>
    <t>가상 환경 설정</t>
  </si>
  <si>
    <t>activate</t>
  </si>
  <si>
    <t>활성화</t>
  </si>
  <si>
    <t>conda deactivate</t>
  </si>
  <si>
    <t>비활성화</t>
  </si>
  <si>
    <t>C:\anaconda3\Lib\venv</t>
  </si>
  <si>
    <t>venv 모듈은 Python 표준 라이브러리의 일부로, 별도의 설치 없이 사용할 수 있습니다.</t>
  </si>
  <si>
    <t>python -m venv 본인이 만들고자 하는 폴더명</t>
  </si>
  <si>
    <t>파이썬에서 내장 모듈은 기본적으로 제공하는 대표적인 내장 모듈은 random</t>
  </si>
  <si>
    <t>내장 모듈(built-in module)</t>
  </si>
  <si>
    <t>C:\anaconda3\Lib</t>
  </si>
  <si>
    <t>안에 random 있음</t>
  </si>
  <si>
    <t>학원 노트북은</t>
  </si>
  <si>
    <t>ProgramData의 anaconda3</t>
  </si>
  <si>
    <t>파이썬은 프로그래밍을 개발하기 위해 기본적으로 사용해야 하는 문자 처리, 웹, 수학과 관련된 다양한 내장 모듈을 제공하며, 별다른 조치 없이 import문 한 줄로 사용할 수 있음.</t>
  </si>
  <si>
    <t>Anaconda 설치 후 만들어지는 Lib, Library, 그리고 libs 폴더</t>
  </si>
  <si>
    <t>Anaconda 설치 후 만들어지는 Lib, Library, 그리고 libs 폴더는 각기 다른 목적을 가지고 있으며, 파이썬 및 관련 도구의 구성 요소들을 포함합니다. 이 폴더들의 차이점을 설명하면 다음과 같습니다:</t>
  </si>
  <si>
    <t>1. Lib 폴더</t>
  </si>
  <si>
    <t>위치: &lt;Anaconda_Installation_Directory&gt;/Lib</t>
  </si>
  <si>
    <t>내용: 표준 파이썬 라이브러리</t>
  </si>
  <si>
    <t>용도: 파이썬 표준 라이브러리와 관련된 모듈 및 패키지가 저장되어 있습니다. 예를 들어, os, sys, json 등 기본적으로 파이썬과 함께 제공되는 표준 라이브러리들이 포함되어 있습니다.</t>
  </si>
  <si>
    <t>특징: 일반적인 파이썬 설치 시에도 존재하는 폴더로, Anaconda가 설치된 파이썬 환경에서도 동일한 역할을 합니다.</t>
  </si>
  <si>
    <t>2. Library 폴더</t>
  </si>
  <si>
    <t>위치: &lt;Anaconda_Installation_Directory&gt;/Library</t>
  </si>
  <si>
    <t>내용: 외부 라이브러리 및 패키지, 그리고 파이썬 해더 파일, 공유 라이브러리 등</t>
  </si>
  <si>
    <t>용도: 파이썬과 관련된 외부 라이브러리, 바이너리 파일, C 라이브러리 및 DLL 파일 등을 포함합니다. 또한, 다양한 서드파티 패키지의 헤더 파일 등이 포함될 수 있습니다.</t>
  </si>
  <si>
    <t>특징: 이 폴더는 파이썬의 C 확장 모듈을 빌드할 때 사용되는 라이브러리 파일을 포함하며, bin, include, lib 등 다양한 하위 디렉토리를 가질 수 있습니다.</t>
  </si>
  <si>
    <t>3. libs 폴더</t>
  </si>
  <si>
    <t>위치: &lt;Anaconda_Installation_Directory&gt;/libs</t>
  </si>
  <si>
    <t>내용: 파이썬 해더 파일과 함께 제공되는 라이브러리 파일들</t>
  </si>
  <si>
    <t>용도: 주로 파이썬 자체와 관련된 컴파일된 라이브러리 파일들이 포함됩니다. 파이썬의 동적 라이브러리와 링크할 때 사용됩니다.</t>
  </si>
  <si>
    <t>특징: libs 폴더는 파이썬 해더 파일들과 함께 제공되는 라이브러리 파일들을 포함하며, 파이썬 실행 파일(python.exe)과 파이썬 해더 파일(python.h)이 이 폴더의 라이브러리를 참조합니다.</t>
  </si>
  <si>
    <t>Lib 폴더: 표준 파이썬 라이브러리를 포함하며, 기본적인 파이썬 모듈과 패키지가 있습니다.</t>
  </si>
  <si>
    <t>Library 폴더: 외부 라이브러리, 바이너리 파일, 헤더 파일 등을 포함하여 파이썬과 관련된 외부 종속성을 관리합니다.</t>
  </si>
  <si>
    <t>libs 폴더: 파이썬 해더 파일과 함께 제공되는 컴파일된 라이브러리 파일들을 포함하여, 파이썬 자체의 동적 라이브러리와 관련된 파일들을 포함합니다.</t>
  </si>
  <si>
    <t>이 폴더들은 모두 파이썬 환경을 구성하는 데 중요한 역할을 하며, 특히 C 확장 모듈을 사용하는 패키지나 외부 라이브러리와의 호환성을 보장하는 데 도움을 줍니다.</t>
  </si>
  <si>
    <t>파이썬 자료구조 정리</t>
  </si>
  <si>
    <t>파이썬의 데코레이터와 자바의 어노테이션은 유사한 개념을 가지고 있지만, 그 본질과 사용 방법에는 차이가 있습니다. 두 개념을 비교해 보면 다음과 같은 특징들이 있습니다</t>
  </si>
  <si>
    <t>파이썬 도움말에서 매개변수 안에 있는 *</t>
  </si>
  <si>
    <t>folium은 파이썬에서 사용할 수 있는 지도 시각화 라이브러리</t>
  </si>
  <si>
    <t>PyGWalker1는 Kanaries사에서 만든 Jupyter 기반의 Tableau-style 시각적 탐색 인터페이스를 제공하는 라이브러리입니다.
PyGWalker (“피그 워커”로 발음, Python binding of Graphic Walker) 는 주피터 노트북 (또는 기타 주피터 기반 노트북) 과 그래픽 워커 를 바인딩하여 사용자에게 그래픽 워커 인터페이스를 제공합니다. 데이터 과학자는 PyGWalker를 통해 Python 코드를 사용하는 대신 간단한 드래그 앤 드롭을 사용하여 데이터 시각화를 구축할 수 있습니다.</t>
  </si>
  <si>
    <t>conda install -c conda-forge pygwalker</t>
  </si>
  <si>
    <t>conda install streamlit-folium</t>
  </si>
  <si>
    <t>https://soogoonsoogoonpythonists.github.io/sqlalchemy-for-pythonist/tutorial/3.%20%ED%8A%B8%EB%9E%9C%EC%9E%AD%EC%85%98%EA%B3%BC%20%EC%BF%BC%EB%A6%AC%20%EC%8B%A4%ED%96%89%ED%95%98%EA%B8%B0.html#%E1%84%8B%E1%85%A7%E1%86%AB%E1%84%80%E1%85%A7%E1%86%AF-%E1%84%8B%E1%85%A5%E1%86%AE%E1%84%80%E1%85%B5</t>
  </si>
  <si>
    <t>Flask</t>
  </si>
  <si>
    <t>set FALSK_APP=flask_basic.py</t>
  </si>
  <si>
    <t>리눅스에서는 set 대신 export</t>
  </si>
  <si>
    <t>from flask import Flask</t>
  </si>
  <si>
    <t>flask run</t>
  </si>
  <si>
    <t>app=Flask(__name__)</t>
  </si>
  <si>
    <t>@app.route('/')</t>
  </si>
  <si>
    <t>def hello():</t>
  </si>
  <si>
    <t>return '&lt;h1&gt;hello&lt;/&gt;'</t>
  </si>
  <si>
    <t>functools 모듈의 wraps 데코레이터</t>
  </si>
  <si>
    <t>functools 모듈의 wraps 데코레이터는 Python에서 함수 데코레이터를 작성할 때 유용한 도구입니다. wraps는 데코레이터가 원래 함수의 메타데이터를 유지하도록 돕습니다. 메타데이터는 함수의 이름, 문서 문자열(docstring), 모듈 정보 등을 포함하며, 이는 디버깅과 유지보수에 중요합니다.</t>
  </si>
  <si>
    <t>데코레이터를 작성할 때 원래 함수의 메타데이터를 유지하지 않으면, 디버깅 시 어려움이 발생할 수 있습니다. wraps 데코레이터를 사용하면 이러한 문제를 방지할 수 있습니다.</t>
  </si>
  <si>
    <t>역할 및 사용법</t>
  </si>
  <si>
    <t>functools.wraps는 데코레이터 함수의 내부에 사용되어 원래 함수의 메타데이터를 데코레이트된 함수에 복사합니다. 주로 데코레이터 함수를 정의할 때 사용됩니다.</t>
  </si>
  <si>
    <t>다음은 예제입니다:</t>
  </si>
  <si>
    <t>print(my_function.__name__)  # Output: my_function</t>
  </si>
  <si>
    <t>print(my_function.__doc__)   # Output: This is my function's docstring.</t>
  </si>
  <si>
    <t>위 예제에서 @wraps(f)는 decorated_function이 원래 함수 my_function의 이름(__name__), 문서 문자열(__doc__) 등을 가지도록 합니다. 이를 통해 디버깅과 문서화 과정에서 원래 함수의 정보가 보존됩니다.</t>
  </si>
  <si>
    <t>장점</t>
  </si>
  <si>
    <t>가독성: 코드의 가독성을 높여주며, 원래 함수의 이름과 문서 문자열이 유지되므로 코드의 이해가 쉬워집니다.</t>
  </si>
  <si>
    <t>디버깅: 디버깅 시에 함수의 원래 이름과 문서 문자열을 유지함으로써 문제 해결이 용이해집니다.</t>
  </si>
  <si>
    <t>도구 호환성: IDE나 코드 분석 도구들이 함수의 원래 메타데이터를 기반으로 기능을 제공하므로, 이러한 도구들이 올바르게 동작할 수 있습니다.</t>
  </si>
  <si>
    <t>따라서, functools.wraps는 데코레이터 함수 작성 시 필수적으로 사용해야 할 도구 중 하나입니다.</t>
  </si>
  <si>
    <t>파이썬 환경 설정</t>
  </si>
  <si>
    <t>공통</t>
  </si>
  <si>
    <t xml:space="preserve"> 최종환경</t>
  </si>
  <si>
    <t>비주얼 스튜디오코드에 아나콘다주피터노트북 확장  팩 설치</t>
  </si>
  <si>
    <t>깃 설치후 깃허브와 연동</t>
  </si>
  <si>
    <t>1) 공부용</t>
  </si>
  <si>
    <t>파이썬 문법</t>
  </si>
  <si>
    <t>https://www.python.org/downloads/windows/</t>
  </si>
  <si>
    <t>후 아나콘다</t>
  </si>
  <si>
    <t>colab으로 공유 및 버전관리(깃허브)</t>
  </si>
  <si>
    <t>2)실무 분석 EDA</t>
  </si>
  <si>
    <t>R</t>
  </si>
  <si>
    <t>anaconda 설치 후 jupyter notebook</t>
  </si>
  <si>
    <t>colab - github</t>
  </si>
  <si>
    <t>코랩사용법</t>
  </si>
  <si>
    <t>https://theorydb.github.io/dev/2019/08/23/dev-ml-colab/</t>
  </si>
  <si>
    <t>3) 프로젝트용</t>
  </si>
  <si>
    <t>pycharm</t>
  </si>
  <si>
    <t>인텔리제이</t>
  </si>
  <si>
    <t xml:space="preserve">프로젝트별로 가상환경에 해당 프로젝트에 맞는 라이브러리와 버전 셋팅 후 개발 </t>
  </si>
  <si>
    <t>4)머신러닝 시스템</t>
  </si>
  <si>
    <t>혼재</t>
  </si>
  <si>
    <t>5) python Web</t>
  </si>
  <si>
    <t>visual studio code, 인텔리제이</t>
  </si>
  <si>
    <t>visual studio code(python, korean, vscode-icons, indent-rainbow 후 재시작)</t>
  </si>
  <si>
    <t>파이썬 도움말 보는 법</t>
  </si>
  <si>
    <t>정수 객체의 메모리 관리 방식과 관련된 특수한 동작</t>
  </si>
  <si>
    <t>파이썬에서 &gt;&gt;&gt; a = 100
&gt;&gt;&gt; b = 100
&gt;&gt;&gt; a is b
True
&gt;&gt;&gt; a == b
True
&gt;&gt;&gt; a = 300
&gt;&gt;&gt; b = 300
&gt;&gt;&gt; a == b
True
&gt;&gt;&gt; a is b
False</t>
  </si>
  <si>
    <t>이는 정수 객체의 메모리 관리 방식과 관련된 특수한 동작입니다. 파이썬은 작은 정수들을 미리 생성하고 캐싱하는데, 이로 인해 일정 범위 내의 작은 정수들은 동일한 메모리 주소를 공유합니다. 이 범위는 일반적으로 -5부터 256까지 입니다. 따라서 a와 b가 모두 이 범위 내의 값인 100을 가리키게 되면 a is b가 True가 됩니다.</t>
  </si>
  <si>
    <t>하지만 더 큰 값의 경우에는 파이썬이 캐싱을 하지 않고 별도의 객체를 생성하게 됩니다. 따라서 a와 b가 300을 가리키게 되면 이는 별개의 객체가 되므로 a is b는 False가 됩니다. 하지만 값 자체는 여전히 같으므로 a == b는 여전히 True가 됩니다.</t>
  </si>
  <si>
    <t>이러한 동작은 파이썬의 내부 최적화와 관련이 있으며, 코드 작성 시에는 is를 사용하여 객체의 동일성을 비교하는 것보다는 ==를 사용하여 값의 동등성을 비교하는 것이 더 일반적입니다.</t>
  </si>
  <si>
    <t>robots.txt</t>
  </si>
  <si>
    <t>네이버</t>
  </si>
  <si>
    <t>User-agent: *</t>
  </si>
  <si>
    <t>대상이 되는 크롤러를 나타냄</t>
  </si>
  <si>
    <t>모든 크롤러는 아래의 정책의 대상이 됨</t>
  </si>
  <si>
    <t>Disallow: /</t>
  </si>
  <si>
    <t xml:space="preserve"> 크롤링을 거부할 경로</t>
  </si>
  <si>
    <t>/로 시작하는 모든 경로에 대해</t>
  </si>
  <si>
    <t>Allow : /$</t>
  </si>
  <si>
    <t>허가할 경로</t>
  </si>
  <si>
    <t>"$"는 정규표현식에서 문자열의 끝을 나타냅니다. 이것은 사실상 사이트의 홈페이지에 대한 액세스를 허용하는 것입니다.</t>
  </si>
  <si>
    <t>Allow : /.well-known/privacy-sandbox-attestations.json</t>
  </si>
  <si>
    <t>쿠팡</t>
  </si>
  <si>
    <t>## Google</t>
  </si>
  <si>
    <t>User-agent: Googlebot</t>
  </si>
  <si>
    <t>Allow: /vp/products/</t>
  </si>
  <si>
    <t>Allow: /np/categories/</t>
  </si>
  <si>
    <t>## Google Mobile</t>
  </si>
  <si>
    <t>User-agent: Googlebot-Mobile</t>
  </si>
  <si>
    <t>## Google Image</t>
  </si>
  <si>
    <t>User-agent: Googlebot-image</t>
  </si>
  <si>
    <t>## Naver</t>
  </si>
  <si>
    <t>User-agent: NaverBot</t>
  </si>
  <si>
    <t>User-agent: Yeti</t>
  </si>
  <si>
    <t>## disallow all other bots</t>
  </si>
  <si>
    <t>파이썬 타입 힌팅은 코드의 명확성과 안전성을 높이는 유용한 기능입니다. 이를 통해 코드의 유지보수성을 높이고, 잠재적인 버그를 사전에 예방할 수 있습니다. FastAPI와 같은 프레임워크는 이러한 타입 힌팅을 적극적으로 활용하여 더욱 효율적이고 안전한 코딩을 가능하게 합니다.</t>
  </si>
  <si>
    <t>anaconda 가상환경</t>
  </si>
  <si>
    <t>if __name__=="__main__" 의 의미</t>
  </si>
  <si>
    <t xml:space="preserve">가장 큰 이유는 해당 파일을 파이썬 셀에서 불러올 때(import) 함수 안에 들어있지 않은 코드들은작동되지 않게 하기 위해서 </t>
  </si>
  <si>
    <t>from 과 import</t>
  </si>
  <si>
    <t>__pycache__</t>
  </si>
  <si>
    <t>iterable 객체</t>
  </si>
  <si>
    <t>파이썬에서 iterable 객체는 반복할 수 있는 객체로, for 루프나 다른 반복 문맥에서 사용할 수 있습니다. 이러한 객체는 __iter__() 메서드를 구현하거나, __getitem__() 메서드를 통해 인덱스를 사용하여 접근할 수 있습니다. 파이썬에서 주요 iterable 객체는 다음과 같습니다.</t>
  </si>
  <si>
    <t>주요 iterable 객체</t>
  </si>
  <si>
    <t>리스트 (list)</t>
  </si>
  <si>
    <t>my_list = [1, 2, 3, 4]</t>
  </si>
  <si>
    <t>for item in my_list:</t>
  </si>
  <si>
    <t>print(item)</t>
  </si>
  <si>
    <t>튜플 (tuple)</t>
  </si>
  <si>
    <t>my_tuple = (1, 2, 3, 4)</t>
  </si>
  <si>
    <t>for item in my_tuple:</t>
  </si>
  <si>
    <t>문자열 (str)</t>
  </si>
  <si>
    <t>my_string = "hello"</t>
  </si>
  <si>
    <t>for char in my_string:</t>
  </si>
  <si>
    <t>print(char)</t>
  </si>
  <si>
    <t>딕셔너리 (dictionary)</t>
  </si>
  <si>
    <t>my_dict = {'a': 1, 'b': 2, 'c': 3}</t>
  </si>
  <si>
    <t>for key in my_dict:</t>
  </si>
  <si>
    <t>print(key, my_dict[key])</t>
  </si>
  <si>
    <t>셋 (set)</t>
  </si>
  <si>
    <t>my_set = {1, 2, 3, 4}</t>
  </si>
  <si>
    <t>for item in my_set:</t>
  </si>
  <si>
    <t>range 객체</t>
  </si>
  <si>
    <t>for i in range(5):</t>
  </si>
  <si>
    <t>print(i)</t>
  </si>
  <si>
    <t>파일 객체</t>
  </si>
  <si>
    <t>with open('example.txt', 'r') as file:</t>
  </si>
  <si>
    <t>for line in file:</t>
  </si>
  <si>
    <t>print(line</t>
  </si>
  <si>
    <t xml:space="preserve">immutable </t>
  </si>
  <si>
    <t>파이썬에서 불변 객체(immutable objects)란 한 번 생성된 후 내부 상태를 변경할 수 없는 객체를 말합니다. 파이썬의 기본 불변 객체에는 다음과 같은 것들이 포함됩니다.</t>
  </si>
  <si>
    <t>불변 객체의 예</t>
  </si>
  <si>
    <t>정수 (int)</t>
  </si>
  <si>
    <t>x = 10</t>
  </si>
  <si>
    <t>y = x</t>
  </si>
  <si>
    <t>y += 5</t>
  </si>
  <si>
    <t># x는 여전히 10입니다. y는 15로 변경되었습니다.</t>
  </si>
  <si>
    <t>실수 (float)</t>
  </si>
  <si>
    <t>a = 3.14</t>
  </si>
  <si>
    <t>b = a</t>
  </si>
  <si>
    <t>b += 2.0</t>
  </si>
  <si>
    <t># a는 여전히 3.14입니다. b는 5.14로 변경되었습니다.</t>
  </si>
  <si>
    <t>s = "hello"</t>
  </si>
  <si>
    <t>t = s</t>
  </si>
  <si>
    <t>t += " world"</t>
  </si>
  <si>
    <t># s는 여전히 "hello"입니다. t는 "hello world"로 변경되었습니다.</t>
  </si>
  <si>
    <t>tup = (1, 2, 3)</t>
  </si>
  <si>
    <t>new_tup = tup + (4,)</t>
  </si>
  <si>
    <t># tup는 여전히 (1, 2, 3)입니다. new_tup는 (1, 2, 3, 4)로 변경되었습니다.</t>
  </si>
  <si>
    <t>불리언 (bool)</t>
  </si>
  <si>
    <t>flag = True</t>
  </si>
  <si>
    <t>flag = not flag</t>
  </si>
  <si>
    <t># flag는 False로 변경되었습니다.</t>
  </si>
  <si>
    <t>frozenset</t>
  </si>
  <si>
    <t>fs = frozenset([1, 2, 3])</t>
  </si>
  <si>
    <t># fs는 변경할 수 없습니다.</t>
  </si>
  <si>
    <t>불변 객체의 특징</t>
  </si>
  <si>
    <t>할당 후 변경 불가: 한 번 값을 할당하면 그 값을 변경할 수 없습니다. 예를 들어, 문자열이나 튜플의 개별 요소를 수정할 수 없습니다.</t>
  </si>
  <si>
    <t>새로운 객체 반환: 불변 객체를 "변경"하는 연산은 실제로 새로운 객체를 생성하고 참조를 변경하는 것입니다.</t>
  </si>
  <si>
    <t>예시: 불변 객체의 작동 방식</t>
  </si>
  <si>
    <t>정수 예제:</t>
  </si>
  <si>
    <t>코드 복사</t>
  </si>
  <si>
    <t>print(id(x))  # 객체 x의 id 출력</t>
  </si>
  <si>
    <t>x += 1</t>
  </si>
  <si>
    <t>print(id(x))  # x를 변경한 후 새로운 id 출력</t>
  </si>
  <si>
    <t>문자열 예제:</t>
  </si>
  <si>
    <t>print(id(s))  # 객체 s의 id 출력</t>
  </si>
  <si>
    <t>s += " world"</t>
  </si>
  <si>
    <t>print(id(s))  # s를 변경한 후 새로운 id 출력</t>
  </si>
  <si>
    <t>튜플 예제:</t>
  </si>
  <si>
    <t>print(id(tup))  # 객체 tup의 id 출력</t>
  </si>
  <si>
    <t>tup += (4,)</t>
  </si>
  <si>
    <t>print(id(tup))  # tup를 변경한 후 새로운 id 출력</t>
  </si>
  <si>
    <t>결론</t>
  </si>
  <si>
    <t>파이썬에서 불변 객체는 한 번 생성되면 그 상태를 변경할 수 없는 객체입니다. 이는 데이터의 일관성과 안전성을 보장하는 데 도움을 줍니다. 불변 객체는 다양한 상황에서 유용하게 사용될 수 있으며, 특히 멀티스레딩 환경에서 상태 변화를 방지하는 데 유리합니다.</t>
  </si>
  <si>
    <t xml:space="preserve"> 객체</t>
  </si>
  <si>
    <t>conda 채널</t>
  </si>
  <si>
    <t xml:space="preserve">-c </t>
  </si>
  <si>
    <t>채널</t>
  </si>
  <si>
    <t>Python의 conda 채널은 Conda 패키지 관리자를 통해 제공되는 패키지 저장소입니다. Conda는 Python 패키지를 설치, 관리 및 업데이트하는 데 사용되는 오픈 소스 패키지 관리 시스템입니다. Conda 채널은 기본 채널과 사용자가 추가하는 사용자 지정 채널로 구분됩니다.</t>
  </si>
  <si>
    <t>기본 채널은 conda 설치 시 자동으로 구성되는 공식 채널이며, 많은 공식 Python 패키지와 도구가 포함되어 있습니다. 사용자는 필요에 따라 이외의 채널도 추가할 수 있습니다. 사용자 지정 채널을 추가하면 해당 채널에 공개된 패키지를 설치할 수 있습니다. 사용자 지정 채널은 개인이나 조직이 관리하거나, 커뮤니티가 공유하는 패키지를 호스팅하는 용도로 사용될 수 있습니다.</t>
  </si>
  <si>
    <t>파이썬 패키지</t>
  </si>
  <si>
    <t>__init__.py</t>
  </si>
  <si>
    <t>패키지를 읽을 때 어떤 처리를 수행해야 하거나 패키지 내부의 모듈을 한꺼번에</t>
  </si>
  <si>
    <t>가져오고자 할 경우에 __init__.py 파일을 만들어서 사용</t>
  </si>
  <si>
    <t>는 해당 폴더가 패키지임을 알려주고, 패키지와 관련된</t>
  </si>
  <si>
    <t>초기화 처리를 하는 파일</t>
  </si>
  <si>
    <t>__init__.py에 __all__ 이라는 리스트를 만드는데</t>
  </si>
  <si>
    <t>이 리스트에 지정한 모듈이 from 패키지명 import * 를 할 때 전부 읽어 들임</t>
  </si>
  <si>
    <t>함수안에서 return 대시 yield</t>
  </si>
  <si>
    <t>scrapy로 이미지 싹 다 다운받기</t>
  </si>
  <si>
    <t>yield는 generator를 만들어줌</t>
  </si>
  <si>
    <t>next()메서드가 자동으로 실행</t>
  </si>
  <si>
    <r>
      <rPr>
        <rFont val="Arimo"/>
        <color rgb="FF0033B3"/>
        <sz val="10.0"/>
      </rPr>
      <t xml:space="preserve">import </t>
    </r>
    <r>
      <rPr>
        <rFont val="Arial Unicode MS"/>
        <color rgb="FF080808"/>
        <sz val="10.0"/>
      </rPr>
      <t>scrapy</t>
    </r>
  </si>
  <si>
    <r>
      <rPr>
        <rFont val="Arimo"/>
        <color rgb="FF0033B3"/>
        <sz val="10.0"/>
      </rPr>
      <t xml:space="preserve">import </t>
    </r>
    <r>
      <rPr>
        <rFont val="Arial Unicode MS"/>
        <color rgb="FF080808"/>
        <sz val="10.0"/>
      </rPr>
      <t>urllib.request</t>
    </r>
  </si>
  <si>
    <t>def return_func(x):</t>
  </si>
  <si>
    <t>return x</t>
  </si>
  <si>
    <r>
      <rPr>
        <rFont val="Arimo"/>
        <color rgb="FF0033B3"/>
        <sz val="10.0"/>
      </rPr>
      <t xml:space="preserve">class </t>
    </r>
    <r>
      <rPr>
        <rFont val="Arial Unicode MS"/>
        <color rgb="FF000000"/>
        <sz val="10.0"/>
      </rPr>
      <t>Book4Spider</t>
    </r>
    <r>
      <rPr>
        <rFont val="Arial Unicode MS"/>
        <color rgb="FF080808"/>
        <sz val="10.0"/>
      </rPr>
      <t>(scrapy.Spider):</t>
    </r>
  </si>
  <si>
    <t>return "hi"</t>
  </si>
  <si>
    <r>
      <rPr>
        <rFont val="Arimo"/>
        <color rgb="FF080808"/>
        <sz val="10.0"/>
      </rPr>
      <t xml:space="preserve">    name=</t>
    </r>
    <r>
      <rPr>
        <rFont val="Arial Unicode MS"/>
        <color rgb="FF067D17"/>
        <sz val="10.0"/>
      </rPr>
      <t>'book_image_link'</t>
    </r>
  </si>
  <si>
    <r>
      <rPr>
        <rFont val="Arimo"/>
        <color rgb="FF067D17"/>
        <sz val="10.0"/>
      </rPr>
      <t xml:space="preserve">    </t>
    </r>
    <r>
      <rPr>
        <rFont val="Arial Unicode MS"/>
        <color rgb="FF080808"/>
        <sz val="10.0"/>
      </rPr>
      <t>allowed_domains=[</t>
    </r>
    <r>
      <rPr>
        <rFont val="Arial Unicode MS"/>
        <color rgb="FF067D17"/>
        <sz val="10.0"/>
      </rPr>
      <t>'wikibook.co.kr'</t>
    </r>
    <r>
      <rPr>
        <rFont val="Arial Unicode MS"/>
        <color rgb="FF080808"/>
        <sz val="10.0"/>
      </rPr>
      <t>]</t>
    </r>
  </si>
  <si>
    <t>def gen_func(x):</t>
  </si>
  <si>
    <r>
      <rPr>
        <rFont val="Arimo"/>
        <color rgb="FF080808"/>
        <sz val="10.0"/>
      </rPr>
      <t xml:space="preserve">    start_urls=[</t>
    </r>
    <r>
      <rPr>
        <rFont val="Arial Unicode MS"/>
        <color rgb="FF067D17"/>
        <sz val="10.0"/>
      </rPr>
      <t>'https://wikibook.co.kr/list/'</t>
    </r>
    <r>
      <rPr>
        <rFont val="Arial Unicode MS"/>
        <color rgb="FF080808"/>
        <sz val="10.0"/>
      </rPr>
      <t>]</t>
    </r>
  </si>
  <si>
    <t>print('입력값')</t>
  </si>
  <si>
    <t>yield x</t>
  </si>
  <si>
    <r>
      <rPr>
        <rFont val="Arimo"/>
        <color rgb="FF080808"/>
        <sz val="10.0"/>
      </rPr>
      <t xml:space="preserve">    </t>
    </r>
    <r>
      <rPr>
        <rFont val="Arial Unicode MS"/>
        <color rgb="FF0033B3"/>
        <sz val="10.0"/>
      </rPr>
      <t xml:space="preserve">def </t>
    </r>
    <r>
      <rPr>
        <rFont val="Arial Unicode MS"/>
        <color rgb="FF00627A"/>
        <sz val="10.0"/>
      </rPr>
      <t>parse</t>
    </r>
    <r>
      <rPr>
        <rFont val="Arial Unicode MS"/>
        <color rgb="FF080808"/>
        <sz val="10.0"/>
      </rPr>
      <t>(</t>
    </r>
    <r>
      <rPr>
        <rFont val="Arial Unicode MS"/>
        <color rgb="FF94558D"/>
        <sz val="10.0"/>
      </rPr>
      <t>self</t>
    </r>
    <r>
      <rPr>
        <rFont val="Arial Unicode MS"/>
        <color rgb="FF080808"/>
        <sz val="10.0"/>
      </rPr>
      <t>, response):</t>
    </r>
  </si>
  <si>
    <t>print('입력값 +1')</t>
  </si>
  <si>
    <r>
      <rPr>
        <rFont val="Arimo"/>
        <color rgb="FF080808"/>
        <sz val="10.0"/>
      </rPr>
      <t xml:space="preserve">        li_list=response.css(</t>
    </r>
    <r>
      <rPr>
        <rFont val="Arial Unicode MS"/>
        <color rgb="FF067D17"/>
        <sz val="10.0"/>
      </rPr>
      <t>'.col-md-1'</t>
    </r>
    <r>
      <rPr>
        <rFont val="Arial Unicode MS"/>
        <color rgb="FF080808"/>
        <sz val="10.0"/>
      </rPr>
      <t>)</t>
    </r>
  </si>
  <si>
    <r>
      <rPr>
        <rFont val="Arimo"/>
        <color rgb="FF080808"/>
        <sz val="10.0"/>
      </rPr>
      <t xml:space="preserve">        </t>
    </r>
    <r>
      <rPr>
        <rFont val="Arial Unicode MS"/>
        <color rgb="FF0033B3"/>
        <sz val="10.0"/>
      </rPr>
      <t xml:space="preserve">for </t>
    </r>
    <r>
      <rPr>
        <rFont val="Arial Unicode MS"/>
        <color rgb="FF080808"/>
        <sz val="10.0"/>
      </rPr>
      <t xml:space="preserve">i </t>
    </r>
    <r>
      <rPr>
        <rFont val="Arial Unicode MS"/>
        <color rgb="FF0033B3"/>
        <sz val="10.0"/>
      </rPr>
      <t xml:space="preserve">in </t>
    </r>
    <r>
      <rPr>
        <rFont val="Arial Unicode MS"/>
        <color rgb="FF080808"/>
        <sz val="10.0"/>
      </rPr>
      <t>li_list[:</t>
    </r>
    <r>
      <rPr>
        <rFont val="Arial Unicode MS"/>
        <color rgb="FF1750EB"/>
        <sz val="10.0"/>
      </rPr>
      <t>5</t>
    </r>
    <r>
      <rPr>
        <rFont val="Arial Unicode MS"/>
        <color rgb="FF080808"/>
        <sz val="10.0"/>
      </rPr>
      <t>]:</t>
    </r>
  </si>
  <si>
    <r>
      <rPr>
        <rFont val="Arimo"/>
        <color rgb="FF080808"/>
        <sz val="10.0"/>
      </rPr>
      <t xml:space="preserve">            url=i.css(</t>
    </r>
    <r>
      <rPr>
        <rFont val="Arial Unicode MS"/>
        <color rgb="FF067D17"/>
        <sz val="10.0"/>
      </rPr>
      <t>"::attr(src)"</t>
    </r>
    <r>
      <rPr>
        <rFont val="Arial Unicode MS"/>
        <color rgb="FF080808"/>
        <sz val="10.0"/>
      </rPr>
      <t>).extract_first()</t>
    </r>
  </si>
  <si>
    <r>
      <rPr>
        <rFont val="Arimo"/>
        <color rgb="FF080808"/>
        <sz val="10.0"/>
      </rPr>
      <t xml:space="preserve">            </t>
    </r>
    <r>
      <rPr>
        <rFont val="Arial Unicode MS"/>
        <i/>
        <color rgb="FF8C8C8C"/>
        <sz val="10.0"/>
      </rPr>
      <t># print(url)</t>
    </r>
  </si>
  <si>
    <t>print('입력값 +2')</t>
  </si>
  <si>
    <r>
      <rPr>
        <rFont val="Arimo"/>
        <i/>
        <color rgb="FF8C8C8C"/>
        <sz val="10.0"/>
      </rPr>
      <t xml:space="preserve">            </t>
    </r>
    <r>
      <rPr>
        <rFont val="Arial Unicode MS"/>
        <i val="0"/>
        <color rgb="FF080808"/>
        <sz val="10.0"/>
      </rPr>
      <t>li=url.split(</t>
    </r>
    <r>
      <rPr>
        <rFont val="Arial Unicode MS"/>
        <i val="0"/>
        <color rgb="FF067D17"/>
        <sz val="10.0"/>
      </rPr>
      <t>'/'</t>
    </r>
    <r>
      <rPr>
        <rFont val="Arial Unicode MS"/>
        <i val="0"/>
        <color rgb="FF080808"/>
        <sz val="10.0"/>
      </rPr>
      <t>)</t>
    </r>
  </si>
  <si>
    <r>
      <rPr>
        <rFont val="Arimo"/>
        <color rgb="FF080808"/>
        <sz val="10.0"/>
      </rPr>
      <t xml:space="preserve">            file_name=li[-</t>
    </r>
    <r>
      <rPr>
        <rFont val="Arial Unicode MS"/>
        <color rgb="FF1750EB"/>
        <sz val="10.0"/>
      </rPr>
      <t>1</t>
    </r>
    <r>
      <rPr>
        <rFont val="Arial Unicode MS"/>
        <color rgb="FF080808"/>
        <sz val="10.0"/>
      </rPr>
      <t>]</t>
    </r>
  </si>
  <si>
    <r>
      <rPr>
        <rFont val="Arimo"/>
        <color rgb="FF080808"/>
        <sz val="10.0"/>
      </rPr>
      <t xml:space="preserve">            urllib.request.urlretrieve(url,</t>
    </r>
    <r>
      <rPr>
        <rFont val="Arial Unicode MS"/>
        <color rgb="FF067D17"/>
        <sz val="10.0"/>
      </rPr>
      <t>'D:/ex/data/bookImage/'</t>
    </r>
    <r>
      <rPr>
        <rFont val="Arial Unicode MS"/>
        <color rgb="FF080808"/>
        <sz val="10.0"/>
      </rPr>
      <t>+file_name)</t>
    </r>
  </si>
  <si>
    <r>
      <rPr>
        <rFont val="Arimo"/>
        <color rgb="FF080808"/>
        <sz val="10.0"/>
      </rPr>
      <t xml:space="preserve">        </t>
    </r>
    <r>
      <rPr>
        <rFont val="Arial Unicode MS"/>
        <color rgb="FF0033B3"/>
        <sz val="10.0"/>
      </rPr>
      <t xml:space="preserve">yield </t>
    </r>
    <r>
      <rPr>
        <rFont val="Arial Unicode MS"/>
        <color rgb="FF000080"/>
        <sz val="10.0"/>
      </rPr>
      <t>print</t>
    </r>
    <r>
      <rPr>
        <rFont val="Arial Unicode MS"/>
        <color rgb="FF080808"/>
        <sz val="10.0"/>
      </rPr>
      <t>(url, file_name)</t>
    </r>
  </si>
  <si>
    <t># num=return_func(1)</t>
  </si>
  <si>
    <r>
      <rPr>
        <rFont val="Arimo"/>
        <color rgb="FF080808"/>
        <sz val="10.0"/>
      </rPr>
      <t xml:space="preserve">            </t>
    </r>
    <r>
      <rPr>
        <rFont val="Arial Unicode MS"/>
        <i/>
        <color rgb="FF8C8C8C"/>
        <sz val="10.0"/>
      </rPr>
      <t>#response.follow(response.urljoin(href), self.parse_book)</t>
    </r>
  </si>
  <si>
    <t># print(num)</t>
  </si>
  <si>
    <t xml:space="preserve">#for i in </t>
  </si>
  <si>
    <t>for i in gen_func(1):</t>
  </si>
  <si>
    <t># for i in gen_func(1):</t>
  </si>
  <si>
    <t xml:space="preserve"># </t>
  </si>
  <si>
    <t>일반적으로 pip과 conda는 Python 패키지 관리를 위한 도구입니다. 그러나 두 도구 간에는 몇 가지 차이점이 있습니다.</t>
  </si>
  <si>
    <t>패키지 종속성 해결 방법:</t>
  </si>
  <si>
    <t xml:space="preserve">pip: 일반적으로 pip는 PyPI(Python Package Index)에서 패키지를 설치하고 종속성을 해결합니다. 이것은 때때로 패키지 간의 충돌이 발생할 수 있는데, 
이는 각 패키지가 필요로 하는 다른 버전의 패키지들을 가져오는 경우가 있기 때문입니다.
</t>
  </si>
  <si>
    <t>conda: conda는 Anaconda나 Miniconda와 함께 제공되는 패키지 관리자입니다. Conda는 패키지의 환경을 분리하여 가상 환경을 만들고 패키지 간 충돌을 방지합니다.
 따라서 conda는 종속성을 해결하는 데 더 우수한 성능을 보일 수 있습니다.</t>
  </si>
  <si>
    <t>패키지 소스:</t>
  </si>
  <si>
    <t>pip: 주로 PyPI에서 패키지를 설치합니다. PyPI에 등록되어 있지 않은 패키지는 설치하기 어렵습니다.</t>
  </si>
  <si>
    <t>conda: Anaconda 또는 Miniconda의 공식 채널 외에도 conda는 다른 채널에서 패키지를 설치할 수 있습니다. 
이러한 채널은 사용자 지정 패키지 또는 다른 배포판에서 가져온 패키지를 포함할 수 있습니다.</t>
  </si>
  <si>
    <t>라이브러리의 운영체제 의존성:</t>
  </si>
  <si>
    <t>pip: 일반적으로 파이썬 패키지만을 관리합니다. 시스템 라이브러리에 대한 의존성은 개별적으로 관리해야 합니다.</t>
  </si>
  <si>
    <t>conda: conda는 운영체제의 라이브러리 의존성을 관리할 수 있습니다. 따라서 특정 라이브러리에 대한 종속성을 해결할 때 더 효율적일 수 있습니다.</t>
  </si>
  <si>
    <t>따라서 pip에서 패키지를 설치할 때는 종속성 충돌이 발생할 수 있지만, conda를 사용하면 종속성을 더 효과적으로 해결할 수 있습니다. 
때로는 conda가 pip보다 더 잘 동작하는 이유일 수 있습니다.</t>
  </si>
  <si>
    <t xml:space="preserve">conda install -c anaconda pandas-datareader 의 정확한 의미는?
</t>
  </si>
  <si>
    <t xml:space="preserve"> conda install -c anaconda pandas-datareader 명령은 conda를 사용하여 Anaconda라는 채널에서 pandas-datareader 패키지를 설치하는 것을 의미합니다. 여기서 각 부분을 살펴보면: conda install: conda를 사용하여 패키지를 설치하는 명령어입니다. -c anaconda: -c 플래그는 패키지를 찾을 채널을 지정합니다. 여기서는 Anaconda라는 채널을 사용합니다. Anaconda 채널은 데이터 과학 및 과학적 컴퓨팅 패키지를 제공하는 Anaconda 배포판의 공식 채널입니다. pandas-datareader: 설치할 패키지의 이름입니다. 여기서는 데이터를 다양한 인터넷 소스에서 직접 읽어오는 데 사용되는 pandas-datareader 패키지입니다. 따라서 이 명령은 Anaconda 채널에서 pandas-datareader 패키지를 설치하라는 것입니다.</t>
  </si>
  <si>
    <t>파이썬 프로젝트 설정</t>
  </si>
  <si>
    <t>1. 가상환경을 만들어라</t>
  </si>
  <si>
    <t>프로젝트별로 라이브러리 버전 관리</t>
  </si>
  <si>
    <t>venv라는 모듈을 사용해야 함</t>
  </si>
  <si>
    <t>C:\ProgramData\anaconda3\Lib\venv</t>
  </si>
  <si>
    <t>python -m  venve 본인이 만들고자 하는 프로젝트 이름(myPythonStreamlitWep)</t>
  </si>
  <si>
    <t>-m</t>
  </si>
  <si>
    <t xml:space="preserve"> run library module as a script</t>
  </si>
  <si>
    <t>가상 환경을 활성화 시키려면 Scripts  폴더 안의 activate로 활성화</t>
  </si>
  <si>
    <t>파이썬 타입 힌팅(Type Hinting)은 코드 내에서 변수, 함수의 인자 및 반환값 등에 대해 데이터 타입을 명시적으로 지정하는 방법입니다. 이는 코드의 가독성을 높이고, 타입 관련 오류를 사전에 방지하며, IDE(통합 개발 환경)와 같은 도구에서 자동 완성 및 타입 검사를 보다 효과적으로 수행할 수 있게 합니다.</t>
  </si>
  <si>
    <t>타입 힌팅의 주요 목적</t>
  </si>
  <si>
    <t>코드 가독성 향상: 타입 힌팅을 통해 다른 개발자들이 코드를 읽고 이해하기 쉽게 만듭니다.</t>
  </si>
  <si>
    <t>오류 예방: 잘못된 타입 사용으로 인한 오류를 줄일 수 있습니다.</t>
  </si>
  <si>
    <t>도구 지원 강화: IDE와 같은 개발 도구가 타입 힌팅 정보를 이용해 자동 완성, 타입 검사, 리팩토링 등을 더 잘 지원할 수 있습니다.</t>
  </si>
  <si>
    <t>https://github.com/hayaboy/pythonBasic/blob/main/%ED%83%80%EC%9E%85_%ED%9E%8C%ED%8C%85_Type_Hinting.ipynb</t>
  </si>
  <si>
    <t>FastAPI</t>
  </si>
  <si>
    <t>https://fastapi.tiangolo.com/ko/learn/</t>
  </si>
  <si>
    <t>Python 패키지 관리 도구로는 pip, pip3, conda가 자주 사용됩니다. 이들은 각각의 목적과 사용 방법이 다르므로, 각 도구의 특징과 사용법을 단계별로 설명하겠습니다.</t>
  </si>
  <si>
    <t>1. pip</t>
  </si>
  <si>
    <t>개요</t>
  </si>
  <si>
    <t>pip는 Python 패키지 인덱스(PyPI)에서 패키지를 설치, 업데이트 및 제거하는 데 사용하는 기본 패키지 관리자입니다. 일반적으로 Python 2.x 및 Python 3.x 환경에서 모두 사용됩니다.</t>
  </si>
  <si>
    <t>설치 및 기본 사용법</t>
  </si>
  <si>
    <t>패키지 설치: pip install package_name</t>
  </si>
  <si>
    <t>패키지 업그레이드: pip install --upgrade package_name</t>
  </si>
  <si>
    <t>패키지 제거: pip uninstall package_name</t>
  </si>
  <si>
    <t>설치된 패키지 목록 확인: pip list</t>
  </si>
  <si>
    <t>예시</t>
  </si>
  <si>
    <t>bash</t>
  </si>
  <si>
    <t>pip install requests</t>
  </si>
  <si>
    <t>pip install --upgrade requests</t>
  </si>
  <si>
    <t>pip uninstall requests</t>
  </si>
  <si>
    <t>pip list</t>
  </si>
  <si>
    <t>2. pip3</t>
  </si>
  <si>
    <t>pip3는 Python 3.x 환경에서 사용하는 pip의 버전입니다. Python 2와 3가 동시에 설치된 환경에서 주로 사용됩니다. pip3는 Python 3.x용 패키지를 설치하는 데 사용됩니다.</t>
  </si>
  <si>
    <t>패키지 설치: pip3 install package_name</t>
  </si>
  <si>
    <t>패키지 업그레이드: pip3 install --upgrade package_name</t>
  </si>
  <si>
    <t>패키지 제거: pip3 uninstall package_name</t>
  </si>
  <si>
    <t>설치된 패키지 목록 확인: pip3 list</t>
  </si>
  <si>
    <t>pip3 install requests</t>
  </si>
  <si>
    <t>pip3 install --upgrade requests</t>
  </si>
  <si>
    <t>pip3 uninstall requests</t>
  </si>
  <si>
    <t>pip3 list</t>
  </si>
  <si>
    <t>3. conda</t>
  </si>
  <si>
    <t>conda는 Anaconda 또는 Miniconda 배포판의 일부로 제공되는 패키지 및 환경 관리자입니다. Python 패키지뿐만 아니라 다양한 언어의 라이브러리 및 종속성을 관리할 수 있습니다. 또한, 가상 환경을 만들고 관리하는 데 유용합니다.</t>
  </si>
  <si>
    <t>Anaconda/Miniconda 설치: Anaconda나 Miniconda 웹사이트에서 설치 프로그램을 다운로드하여 설치합니다.</t>
  </si>
  <si>
    <t>패키지 설치: conda install package_name</t>
  </si>
  <si>
    <t>패키지 업그레이드: conda update package_name</t>
  </si>
  <si>
    <t>패키지 제거: conda remove package_name</t>
  </si>
  <si>
    <t>설치된 패키지 목록 확인: conda list</t>
  </si>
  <si>
    <t>환경 관리</t>
  </si>
  <si>
    <t>새 환경 생성: conda create --name env_name python=3.8</t>
  </si>
  <si>
    <t>환경 활성화: conda activate env_name</t>
  </si>
  <si>
    <t>환경 비활성화: conda deactivate</t>
  </si>
  <si>
    <t>환경 삭제: conda remove --name env_name --all</t>
  </si>
  <si>
    <t># Anaconda/Miniconda 설치 후</t>
  </si>
  <si>
    <t>conda install requests</t>
  </si>
  <si>
    <t>conda update requests</t>
  </si>
  <si>
    <t>conda remove requests</t>
  </si>
  <si>
    <t>conda list</t>
  </si>
  <si>
    <t># 환경 관리</t>
  </si>
  <si>
    <t>conda create --name myenv python=3.8</t>
  </si>
  <si>
    <t>conda install numpy</t>
  </si>
  <si>
    <t>conda remove --name myenv --all</t>
  </si>
  <si>
    <t>pip: Python 2.x 및 3.x에서 사용할 수 있는 기본 패키지 관리자.</t>
  </si>
  <si>
    <t>pip3: 주로 Python 3.x에서 패키지를 설치하는 데 사용.</t>
  </si>
  <si>
    <t>conda: Anaconda/Miniconda에서 제공하는 패키지 및 환경 관리자로, Python뿐만 아니라 다양한 언어의 라이브러리와 가상 환경을 관리할 수 있음.</t>
  </si>
  <si>
    <t>각 도구의 선택은 사용자의 필요와 환경에 따라 달라질 수 있습니다. pip와 pip3는 Python 패키지 관리에 특화되어 있으며, conda는 더 광범위한 패키지와 환경 관리를 지원합니다.</t>
  </si>
  <si>
    <t>Pydantic</t>
  </si>
  <si>
    <t>https://docs.pydantic.dev/latest/</t>
  </si>
  <si>
    <t>Pydantic is the most widely used data validation library for Python.</t>
  </si>
  <si>
    <t>from datetime import datetime</t>
  </si>
  <si>
    <t>from typing import Tuple</t>
  </si>
  <si>
    <t>"BaseModel"은 주로 ORM(Object-Relational Mapping) 라이브러리에서 사용되는 용어입니다. ORM은 데이터베이스의 테이블과 Python 클래스를 매핑하여 데이터베이스와 상호작용할 수 있도록 해주는 도구입니다.</t>
  </si>
  <si>
    <t>from pydantic import BaseModel</t>
  </si>
  <si>
    <t>일반적으로, ORM을 사용하여 데이터베이스의 각 테이블에 해당하는 Python 클래스를 정의합니다. 이 클래스는 데이터베이스 레코드와 일대일로 매핑되며, 각 필드는 데이터베이스의 열에 해당합니다.</t>
  </si>
  <si>
    <t>class Delivery(BaseModel):</t>
  </si>
  <si>
    <t>"BaseModel"은 이러한 클래스의 기본이 되는 클래스를 나타냅니다. 이 클래스는 ORM 라이브러리에서 제공하는 기능과 메서드를 상속하고, 보통은 각 데이터베이스 테이블에 대한 공통된 속성과 동작을 정의합니다.</t>
  </si>
  <si>
    <t>timestamp: datetime</t>
  </si>
  <si>
    <t>dimensions: Tuple[int, int]</t>
  </si>
  <si>
    <t>예를 들어, Python의 Django ORM에서는 django.db.models.Model이 BaseModel에 해당합니다. 이 클래스를 상속하여 데이터베이스 모델을 정의합니다. SQLAlchemy와 같은 다른 ORM 라이브러리에서도 비슷한 개념이 적용됩니다.</t>
  </si>
  <si>
    <t>BaseModel을 상속하여 정의한 클래스는 데이터베이스 테이블의 구조와 동작을 정의하며, 이를 통해 데이터베이스와 쉽게 상호작용할 수 있습니다.</t>
  </si>
  <si>
    <t>m = Delivery(timestamp='2020-01-02T03:04:05Z', dimensions=['10', '20'])</t>
  </si>
  <si>
    <t>print(repr(m.timestamp))</t>
  </si>
  <si>
    <t>#&gt; datetime.datetime(2020, 1, 2, 3, 4, 5, tzinfo=TzInfo(UTC))</t>
  </si>
  <si>
    <t>print(m.dimensions)</t>
  </si>
  <si>
    <t>#&gt; (10, 20)</t>
  </si>
  <si>
    <t>파이썬 생태계</t>
  </si>
  <si>
    <t>파이썬 표준 라이브러리 습득을 위한 학습 경로</t>
  </si>
  <si>
    <t>파이썬 표준 라이브러리는 파이썬과 함께 제공되는 모듈과 패키지의 집합으로, 파일 I/O, 시스템 호출, 소켓, 심지어 웹 서버까지 다양한 기능을 포함하고 있습니다. 
이러한 표준 라이브러리를 전문적으로 다루고자 한다면, 다음과 같은 순서로 학습하는 것을 추천합니다.</t>
  </si>
  <si>
    <t>*args와 ...의 정확한 의미</t>
  </si>
  <si>
    <t>파이썬 도움말에서 *args와 ...의 정확한 의미는 무엇인가요, 그리고 전개연산자(*)와의 관계는?
ChatGPT
파이썬에서 *args와 **kwargs는 함수에 가변 개수의 인수를 전달할 때 사용됩니다. 이와 관련된 전개 연산자(*)의 역할과 함께 살펴보겠습니다.
*args
*args는 함수 정의에서 사용되며, 가변 개수의 위치 인수를 전달받을 때 사용됩니다. *args는 튜플로 전달되며, 여러 개의 위치 인수를 하나의 변수로 처리할 수 있게 합니다.
python
코드 복사
def foo(*args):
    for arg in args:
        print(arg)
foo(1, 2, 3)
위의 예제에서 foo 함수는 세 개의 인수를 전달받았고, *args는 (1, 2, 3)이라는 튜플로 처리됩니다.
**kwargs
**kwargs는 함수 정의에서 사용되며, 가변 개수의 키워드 인수를 전달받을 때 사용됩니다. **kwargs는 딕셔너리로 전달되며, 여러 개의 키워드 인수를 하나의 변수로 처리할 수 있게 합니다.
python
코드 복사
def bar(**kwargs):
    for key, value in kwargs.items():
        print(f"{key} = {value}")
bar(a=1, b=2, c=3)
위의 예제에서 bar 함수는 세 개의 키워드 인수를 전달받았고, **kwargs는 {'a': 1, 'b': 2, 'c': 3}이라는 딕셔너리로 처리됩니다.
전개 연산자(*)
전개 연산자는 함수 호출 시 가변 인수를 전달하는 데 사용됩니다. 이는 튜플이나 리스트와 같은 시퀀스를 개별 인수로 분해하여 함수에 전달합니다.
python
코드 복사
def baz(x, y, z):
    print(x, y, z)
args = (1, 2, 3)
baz(*args)  # 이는 baz(1, 2, 3)과 동일합니다.
위의 예제에서 *args는 (1, 2, 3)이라는 튜플을 각각 x, y, z로 분해하여 baz 함수에 전달합니다.
...의 의미
파이썬에서는 ...(엘리시스 또는 엘립시스)은 특별한 의미를 가지며, 주로 다음과 같은 경우에 사용됩니다:
형 힌팅:
Ellipsis 객체는 형 힌팅에서 "여기서 더 많은 내용이 있을 수 있다"는 것을 나타낼 때 사용됩니다.
python
코드 복사
from typing import Any
def foo(arg: Any) -&gt; None:
    ...
슬라이싱:
다차원 배열의 슬라이싱에서 사용됩니다.
python
코드 복사
import numpy as np
a = np.array([[1, 2, 3], [4, 5, 6], [7, 8, 9]])
print(a[..., 1])  # 이는 모든 행에 대해 두 번째 열을 선택합니다.
*args와 전개 연산자의 관계
*args와 전개 연산자는 모두 가변 인수를 처리하는 방법입니다. *args는 함수 정의에서 가변 인수를 튜플로 묶어 전달받는 역할을 하며, 전개 연산자는 함수 호출 시 튜플이나 리스트를 개별 인수로 분해하여 전달하는 역할을 합니다. 이 두 가지는 함께 사용되기도 하며, 서로 보완적인 기능을 제공합니다.
python
코드 복사
def print_all(*args):
    for arg in args:
        print(arg)
values = (1, 2, 3, 4)
print_all(*values)  # 이는 print_all(1, 2, 3, 4)와 동일합니다.
위의 예제에서 전개 연산자 *values는 values 튜플을 개별 인수로 분해하여 print_all 함수에 전달하며, print_all 함수는 *args를 통해 이를 튜플로 받아 처리합니다.</t>
  </si>
  <si>
    <t>웹 서버 게이트웨이 인터페이스</t>
  </si>
  <si>
    <t>웹 서버 게이트웨이 인터페이스(WSGI, Web Server Gateway Interface)는 웹서버와 웹 애플리케이션의 인터페이스를 위한 파이썬 프레임워크다.</t>
  </si>
  <si>
    <t>기존의 파이썬 웹 애플리케이션 프레임워크는 웹서버를 선택하는데 있어서 제약이 있었다. 보통 CGI, FastCGI, mod_python 과 같은 커스텀API 중에 하나만 사용할 수 있도록 디자인 되었는데, 
WSGI는 그에 반하여 low-level로 만들어져서 웹서버와 웹 애플리케이션,프레임워크간의 벽을 허물었다.</t>
  </si>
  <si>
    <t>WSGI는 서버와 게이트웨이, 애플리케이션과 프레임워크 양단으로 나눠져있다. WSGI 리퀘스트를 처리하려면, 서버단에서 환경정보와 콜백함수를 애플리케이션단에 제공해야한다. 
애플리케이션은 그 요청을 처리하고 미리 제공된 콜백함수를 통해 서버단에 응답한다. WSGI 미들웨어(라고 불린다.)가 WSGI 서버와 애플리케이션 사이를 보충해주는데, 
이 미들웨어는 서버의 관점에서는 애플리케이션으로, 애플리케이션의 관점에서는 서버로 행동한다. 이 미들웨어는 다음과 같은 기능을 가진다.
환경변수가 바뀌면 타겟 URL에 따라서 리퀘스트의 경로를 지정해준다.
같은 프로세스에서 여러 애플리케이션과 프레임워크가 실행되게 한다.
XSLT 스타일시트를 적용하는 것과 같이 전처리를 한다.</t>
  </si>
  <si>
    <t>모듈 패키지</t>
  </si>
  <si>
    <t>import는 현재 디렉터리에 있는 파일이나 파이썬 라이브러리가 저장된 디렉터리에 있는 모듈만 불러올 수 있다.</t>
  </si>
  <si>
    <t>if __name__ == "__main__":의 의미</t>
  </si>
  <si>
    <t>__name__</t>
  </si>
  <si>
    <t xml:space="preserve">변수는 파이썬이 내부적으로 사용하는 특별한 변수 이름이다. </t>
  </si>
  <si>
    <t>(base) C:\ex\test&gt;python mod1.py</t>
  </si>
  <si>
    <t>파일을 실행할 경우</t>
  </si>
  <si>
    <t>mod1.py의 __name__ 변수에는 __main__ 값이 저장된다.</t>
  </si>
  <si>
    <t>if __name__ == "__main__"을 사용하면 
C:\ex\test&gt;python mod1.py처럼 직접 이 파일을 실행했을 때는__name__ == "__main__"이 참이 되어
 if 문 다음 문장이 수행된다. 
이와 반대로 대화형 인터프리터나 다른 파일에서 이 모듈을 불러 사용할 때는 __name__ == "__main__"이 
거짓이 되어 if 문 다음 문장이 수행되지 않는다.</t>
  </si>
  <si>
    <t>mod1.__name__</t>
  </si>
  <si>
    <t>실습</t>
  </si>
  <si>
    <r>
      <rPr>
        <color rgb="FF1155CC"/>
        <u/>
      </rPr>
      <t>mod1.py</t>
    </r>
    <r>
      <rPr/>
      <t xml:space="preserve"> 로 저장해놓고 파일 실행 방식과 인터프리터 방식에서 비교해보면 실습해보세요</t>
    </r>
  </si>
  <si>
    <t>def add(a,b):</t>
  </si>
  <si>
    <t>return a+b</t>
  </si>
  <si>
    <t>print(__name__)</t>
  </si>
  <si>
    <t>print(type(__name__))</t>
  </si>
  <si>
    <t>if __name__ == "__main__":</t>
  </si>
  <si>
    <t>result=add(3,5)</t>
  </si>
  <si>
    <t>print(result)</t>
  </si>
  <si>
    <t># 프라이빗(private) 변수</t>
  </si>
  <si>
    <t># 클래스 외부에서는 __radius를 사용하려고 할 때 그런 속성이 없다는 오류를 출력, 이처럼 속성 선언 시 __를 붙이기만 하면 외부에서 사용할 수 없는 변수가 됩니다.</t>
  </si>
  <si>
    <t>class Circle:</t>
  </si>
  <si>
    <t>def __init__(self, radius):</t>
  </si>
  <si>
    <t>self.__radius=radius</t>
  </si>
  <si>
    <t>def get_circumference(self):</t>
  </si>
  <si>
    <t>return 2*math.pi*self.__radius</t>
  </si>
  <si>
    <t>def get_area(self):</t>
  </si>
  <si>
    <t>return math.pi*(self.__radius**2)</t>
  </si>
  <si>
    <t>dateutil.relativedelta</t>
  </si>
  <si>
    <t>파이썬에서 날짜와 시간을 조작하기 위한 매우 유용한 도구입니다. relativedelta는 datetime 모듈의 timedelta와 유사하지만, 더 많은 기능을 제공하여 날짜와 시간 조작을 보다 유연하게 할 수 있습니다. 예를 들어, 달, 연도, 일 단위로 날짜를 조작할 수 있습니다.</t>
  </si>
  <si>
    <t>의미</t>
  </si>
  <si>
    <t>relativedelta는 날짜와 시간을 상대적으로 변경할 수 있게 해주는 클래스입니다. timedelta가 시간의 차이를 단순히 계산하는 반면, relativedelta는 달력의 규칙을 이해하고, 월말 등의 경계를 처리할 수 있습니다.</t>
  </si>
  <si>
    <t>사용법</t>
  </si>
  <si>
    <t>relativedelta는 주로 datetime 객체와 함께 사용되며, 날짜를 더하거나 빼는 작업을 쉽게 할 수 있습니다. 다음은 몇 가지 예제입니다:</t>
  </si>
  <si>
    <t>특정 기간 추가/감소</t>
  </si>
  <si>
    <t>from dateutil.relativedelta import relativedelta</t>
  </si>
  <si>
    <t># 현재 날짜</t>
  </si>
  <si>
    <t>now = datetime.now()</t>
  </si>
  <si>
    <t># 1개월 추가</t>
  </si>
  <si>
    <t>one_month_later = now + relativedelta(months=1)</t>
  </si>
  <si>
    <t># 2년 감소</t>
  </si>
  <si>
    <t>two_years_ago = now - relativedelta(years=2)</t>
  </si>
  <si>
    <t>print("현재 날짜:", now)</t>
  </si>
  <si>
    <t>print("1개월 후:", one_month_later)</t>
  </si>
  <si>
    <t>print("2년 전:", two_years_ago)</t>
  </si>
  <si>
    <t>특정 날짜로 설정</t>
  </si>
  <si>
    <t># 특정 날짜의 일, 월, 연도를 변경</t>
  </si>
  <si>
    <t>date = datetime(2023, 6, 15)</t>
  </si>
  <si>
    <t># 연도를 2025로 변경</t>
  </si>
  <si>
    <t>new_date = date + relativedelta(year=2025)</t>
  </si>
  <si>
    <t># 월을 12월로 변경</t>
  </si>
  <si>
    <t>new_date = date + relativedelta(month=12)</t>
  </si>
  <si>
    <t>print("원래 날짜:", date)</t>
  </si>
  <si>
    <t>print("연도 변경 후:", new_date)</t>
  </si>
  <si>
    <t>특정 주기 추가</t>
  </si>
  <si>
    <t># 1주 추가</t>
  </si>
  <si>
    <t>one_week_later = now + relativedelta(weeks=1)</t>
  </si>
  <si>
    <t># 10일 추가</t>
  </si>
  <si>
    <t>ten_days_later = now + relativedelta(days=10)</t>
  </si>
  <si>
    <t>print("1주 후:", one_week_later)</t>
  </si>
  <si>
    <t>print("10일 후:", ten_days_later)</t>
  </si>
  <si>
    <t>매월 마지막 날</t>
  </si>
  <si>
    <t>from dateutil.rrule import rrule, MONTHLY</t>
  </si>
  <si>
    <t># 다음 달의 마지막 날</t>
  </si>
  <si>
    <t>last_day_next_month = (now + relativedelta(months=1, day=31)).date()</t>
  </si>
  <si>
    <t>print("다음 달의 마지막 날:", last_day_next_month)</t>
  </si>
  <si>
    <t>relativedelta는 이처럼 다양한 날짜 조작을 간편하게 처리할 수 있도록 도와줍니다. 달력 규칙을 이해하고 정확한 날짜를 계산해야 할 때 특히 유용합니다.</t>
  </si>
  <si>
    <t>시리즈.dt</t>
  </si>
  <si>
    <t>use_log['usedate'].dt에서 dt는 판다스(Pandas) 라이브러리의 Series 객체에 대한 속성 접근자입니다. dt 속성 접근자는 datetime 자료형의 데이터를 다루는 다양한 메서드와 속성에 접근할 수 있게 해줍니다. 이를 통해 날짜와 시간 데이터를 쉽게 조작하고 변환할 수 있습니다.</t>
  </si>
  <si>
    <t>import pandas as pd</t>
  </si>
  <si>
    <t># 예제 데이터프레임 생성</t>
  </si>
  <si>
    <t>data = {'usedate': ['2023-01-01', '2023-02-01', '2023-03-01']}</t>
  </si>
  <si>
    <t>use_log = pd.DataFrame(data)</t>
  </si>
  <si>
    <t># 'usedate' 컬럼을 datetime 자료형으로 변환</t>
  </si>
  <si>
    <t>use_log['usedate'] = pd.to_datetime(use_log['usedate'])</t>
  </si>
  <si>
    <t># 'usedate' 컬럼의 년, 월, 일 추출</t>
  </si>
  <si>
    <t>use_log['year'] = use_log['usedate'].dt.year</t>
  </si>
  <si>
    <t>use_log['month'] = use_log['usedate'].dt.month</t>
  </si>
  <si>
    <t>use_log['day'] = use_log['usedate'].dt.day</t>
  </si>
  <si>
    <t>print(use_log)</t>
  </si>
  <si>
    <t># 'usedate' 컬럼의 요일 추출</t>
  </si>
  <si>
    <t>use_log['weekday'] = use_log['usedate'].dt.weekday</t>
  </si>
  <si>
    <t># 'usedate' 컬럼의 월 이름 추출</t>
  </si>
  <si>
    <t>use_log['month_name'] = use_log['usedate'].dt.month_name()</t>
  </si>
  <si>
    <t>use_log['usedate'].dt는 판다스에서 날짜와 시간 데이터를 조작할 때 매우 유용한 속성 접근자입니다. 이를 통해 datetime 객체에서 연도, 월, 일, 시각 등의 다양한 정보를 쉽게 추출하고 조작할 수 있습니다.</t>
  </si>
  <si>
    <t>객체 내보내기</t>
  </si>
  <si>
    <t>객체를 pickle로 저장</t>
  </si>
  <si>
    <t>import pickle</t>
  </si>
  <si>
    <t>my_object = {"customer_join": customer_join, "use_log_customer": use_log_customer}</t>
  </si>
  <si>
    <t>with open('my_object.pkl', 'wb') as f:</t>
  </si>
  <si>
    <t>pickle.dump(my_object, f)</t>
  </si>
  <si>
    <t>객체 불러오기</t>
  </si>
  <si>
    <t>저장된 파일을 열고 pickle 모듈을 사용하여 객체를 불러옵니다.</t>
  </si>
  <si>
    <t>객체를 내보내는 법</t>
  </si>
  <si>
    <t>객체 점 to_csv로 저장</t>
  </si>
  <si>
    <t># 파일에서 객체 불러오기</t>
  </si>
  <si>
    <t>with open('my_object.pkl', 'rb') as f:</t>
  </si>
  <si>
    <t>loaded_object = pickle.load(f)</t>
  </si>
  <si>
    <t># 불러온 객체 확인</t>
  </si>
  <si>
    <t>print(loaded_object)</t>
  </si>
  <si>
    <t>uselog_months.to_csv("use_log_months.csv",index=False)</t>
  </si>
  <si>
    <t>pickle과 to_csv를 사용하는 방법 각각의 장단점이 있으며, 용도와 상황에 따라 적절한 방법을 선택하는 것이 중요합니다. 두 가지 방법의 특징을 비교해 보겠습니다.</t>
  </si>
  <si>
    <t>pickle 방법</t>
  </si>
  <si>
    <t>유연성: pickle은 거의 모든 파이썬 객체를 직렬화할 수 있습니다. 리스트, 딕셔너리, 클래스 인스턴스 등 다양한 데이터 구조를 저장할 수 있습니다.</t>
  </si>
  <si>
    <t>간편함: 파이썬 객체를 그대로 저장하고 불러올 수 있어 추가적인 변환 작업이 필요 없습니다.</t>
  </si>
  <si>
    <t>호환성: pickle 파일은 파이썬에 종속적입니다. 다른 프로그래밍 언어나 오래된 파이썬 버전에서 호환되지 않을 수 있습니다.</t>
  </si>
  <si>
    <t>보안 문제: 신뢰할 수 없는 소스에서 제공된 pickle 파일을 불러올 때는 보안 문제가 발생할 수 있습니다. 악의적인 코드가 포함될 수 있기 때문입니다.</t>
  </si>
  <si>
    <t>파일 크기: pickle 파일은 데이터의 크기가 커질 수 있으며, 텍스트 기반 포맷에 비해 비효율적일 수 있습니다.</t>
  </si>
  <si>
    <t>to_csv 방법</t>
  </si>
  <si>
    <t>가독성: CSV 파일은 텍스트 형식으로 저장되므로 사람이 읽을 수 있습니다. 이를 통해 파일 내용을 쉽게 확인할 수 있습니다.</t>
  </si>
  <si>
    <t>호환성: CSV 파일은 다양한 프로그래밍 언어와 데이터 분석 도구에서 널리 사용되며, 호환성이 높습니다.</t>
  </si>
  <si>
    <t>데이터베이스와의 호환성: CSV 파일은 데이터베이스에 쉽게 로드할 수 있어 데이터베이스와의 통합이 용이합니다.</t>
  </si>
  <si>
    <t>유연성 부족: CSV는 주로 2차원 테이블 데이터에 적합합니다. 복잡한 파이썬 객체(예: 중첩된 리스트나 딕셔너리, 클래스 인스턴스 등)를 표현하기 어렵습니다.</t>
  </si>
  <si>
    <t>데이터 유형 제한: CSV는 문자열 형식으로 데이터를 저장하므로, 숫자, 날짜 등의 데이터 형식을 유지하기 위해서는 추가적인 변환 작업이 필요할 수 있습니다.</t>
  </si>
  <si>
    <t>데이터 변환 필요: 파이썬 객체를 CSV로 저장하려면 데이터프레임 등의 구조로 변환이 필요하며, 불러올 때도 다시 변환 작업이 필요합니다.</t>
  </si>
  <si>
    <t>복잡한 파이썬 객체를 저장하고 불러와야 하는 경우: pickle이 더 적합합니다. 클래스 인스턴스, 중첩된 데이터 구조 등 다양한 객체를 저장할 수 있습니다.</t>
  </si>
  <si>
    <t>2차원 테이블 데이터를 저장해야 하거나 다른 도구 및 언어와의 호환성이 중요한 경우: to_csv가 더 적합합니다. 데이터프레임 같은 구조를 저장할 때 유용하며, 다양한 도구에서 쉽게 읽을 수 있습니다.</t>
  </si>
  <si>
    <t># 예제 객체 생성</t>
  </si>
  <si>
    <t>my_object = {"key1": "value1", "key2": "value2"}</t>
  </si>
  <si>
    <t># 객체를 파일로 저장</t>
  </si>
  <si>
    <t>df = pd.DataFrame({"column1": [1, 2, 3], "column2": ["a", "b", "c"]})</t>
  </si>
  <si>
    <t># 데이터프레임을 CSV 파일로 저장</t>
  </si>
  <si>
    <t>df.to_csv('my_dataframe.csv', index=False)</t>
  </si>
  <si>
    <t># CSV 파일에서 데이터프레임 불러오기</t>
  </si>
  <si>
    <t>loaded_df = pd.read_csv('my_dataframe.csv')</t>
  </si>
  <si>
    <t>print(loaded_df)</t>
  </si>
  <si>
    <t>pydotplus</t>
  </si>
  <si>
    <t>pydotplus는 그래프 시각화를 위해 사용되는 Python 라이브러리로, 그래프 기술 언어인 DOT를 파싱하고 조작하는 기능을 제공합니다. 주로 의사결정 나무 또는 네트워크 그래프 등을 시각화하는데 사용됩니다. pydotplus는 pydot 라이브러리의 확장판으로, 더 많은 기능과 호환성을 제공합니다.</t>
  </si>
  <si>
    <t>주요 기능:</t>
  </si>
  <si>
    <t>DOT 언어 파싱</t>
  </si>
  <si>
    <t>그래프의 생성, 조작 및 시각화</t>
  </si>
  <si>
    <t>그래프를 다양한 형식(PDF, PNG, SVG 등)으로 저장</t>
  </si>
  <si>
    <t>six</t>
  </si>
  <si>
    <t>six는 Python 2와 Python 3의 호환성을 유지하기 위해 만들어진 유틸리티 라이브러리입니다. 두 버전 사이에서 공통된 인터페이스를 제공하여 코드베이스의 호환성을 높입니다. six는 가벼운 라이브러리로, 주로 Python 2와 3 간의 차이를 처리하기 위해 많이 사용됩니다.</t>
  </si>
  <si>
    <t>Python 2와 3 간의 차이점 처리</t>
  </si>
  <si>
    <t>호환성을 위한 유틸리티 함수 및 클래스 제공</t>
  </si>
  <si>
    <t>최소한의 외부 종속성으로 동작</t>
  </si>
  <si>
    <t>이 두 라이브러리는 각기 다른 목적을 가지고 있지만, 데이터 과학 및 분석 작업에서 중요한 역할을 합니다. pydotplus는 주로 그래프 시각화에 사용되고, six는 코드의 호환성을 유지하는 데 도움을 줍니다.</t>
  </si>
  <si>
    <t>8.0.17 설치 다운</t>
  </si>
  <si>
    <t>https://cdn.mysql.com/archives/mysql-installer/mysql-installer-community-8.0.17.0.msi</t>
  </si>
  <si>
    <t>[Edit]-[Preferences]를 누르면 
나오는 [Workbench Preferences] 창에서 [Safe Updates] 체크를 해제하면 된다.</t>
  </si>
  <si>
    <t>먼저 윈도우 방식으로 실습</t>
  </si>
  <si>
    <t>shopdb</t>
  </si>
  <si>
    <t>회원테이블(memberTBL)</t>
  </si>
  <si>
    <t>데이터 형식</t>
  </si>
  <si>
    <t>길이</t>
  </si>
  <si>
    <t>NULL  허용</t>
  </si>
  <si>
    <t>회원 이름</t>
  </si>
  <si>
    <t>Dang</t>
  </si>
  <si>
    <t>당탕이</t>
  </si>
  <si>
    <t>경기 부천시 중동</t>
  </si>
  <si>
    <t>Jee</t>
  </si>
  <si>
    <t>지운이</t>
  </si>
  <si>
    <t>서울 은평구 증산동</t>
  </si>
  <si>
    <t>20글자(한글</t>
  </si>
  <si>
    <t>Han</t>
  </si>
  <si>
    <t>한주연</t>
  </si>
  <si>
    <t>인천 남구 주안동</t>
  </si>
  <si>
    <t>Sang</t>
  </si>
  <si>
    <t>상길이</t>
  </si>
  <si>
    <t>경기 성남시 분당구</t>
  </si>
  <si>
    <t>제품테이블(productTBL)</t>
  </si>
  <si>
    <t>제품이름</t>
  </si>
  <si>
    <t>가격</t>
  </si>
  <si>
    <t>제조일자</t>
  </si>
  <si>
    <t>제조회사</t>
  </si>
  <si>
    <t>남은 수량</t>
  </si>
  <si>
    <t>productName</t>
  </si>
  <si>
    <t>4글자(한글)</t>
  </si>
  <si>
    <t>삼성</t>
  </si>
  <si>
    <t>cost</t>
  </si>
  <si>
    <t>숫자(INT)</t>
  </si>
  <si>
    <t>LG</t>
  </si>
  <si>
    <t>makeDate</t>
  </si>
  <si>
    <t>날짜(DATE)</t>
  </si>
  <si>
    <t>날짜형</t>
  </si>
  <si>
    <t>냉장고</t>
  </si>
  <si>
    <t>대우</t>
  </si>
  <si>
    <t>company</t>
  </si>
  <si>
    <t>amount</t>
  </si>
  <si>
    <t>sql  실습방식</t>
  </si>
  <si>
    <t>마당</t>
  </si>
  <si>
    <t>마당에 demo_scott 실행시는 각각 스크립트 실행</t>
  </si>
  <si>
    <t>주의)</t>
  </si>
  <si>
    <t>root 계정으로 demo_hr.sql 파일을 실행하여 별도의 hr 데이터베이스와 hr 계정을 생성한다</t>
  </si>
  <si>
    <t>데이터베이스 선택시 사용하고자 하는 데이터베이스에서 더블클릭하면 진하게 표시됨</t>
  </si>
  <si>
    <t>use employees;</t>
  </si>
  <si>
    <t>같은</t>
  </si>
  <si>
    <t>인덱스 실습을 위한 쿼리</t>
  </si>
  <si>
    <t>CREATE TABLE indexTBL (first_name varchar(14), last_name varchar(16), hire_date date);</t>
  </si>
  <si>
    <t>INSERT INTI indexTBL SELECT first_name, last_name, hire_date FROM employees.employees LIMIT 500;</t>
  </si>
  <si>
    <t>Primary Key, Unique 를 설정한 열에는 자동으로 인덱스가 생성됨</t>
  </si>
  <si>
    <t>select now();</t>
  </si>
  <si>
    <t>현재 날짜 시간</t>
  </si>
  <si>
    <t>select curdate();</t>
  </si>
  <si>
    <t>현재 날짜</t>
  </si>
  <si>
    <t>sql 문은  git   ex</t>
  </si>
  <si>
    <t>sqlex</t>
  </si>
  <si>
    <t>현재 날짜만 필요하고 일관된 값을 원한다면 CURDATE를 사용하는 것이 적합합니다.</t>
  </si>
  <si>
    <t>현재 시점의 날짜와 시간이 필요하고, 호출 시점의 값을 정확히 반영해야 하는 경우 SYSDATE를 사용하는 것이 적합합니다.</t>
  </si>
  <si>
    <t>사용자 관리</t>
  </si>
  <si>
    <t>워크벤치 - management-users and privileges</t>
  </si>
  <si>
    <t>my.ini</t>
  </si>
  <si>
    <t>MySQL의 핵심설정파일</t>
  </si>
  <si>
    <t>기본 쿼리 limit 1000</t>
  </si>
  <si>
    <t>리눅스  mysql  설치</t>
  </si>
  <si>
    <t>vmplayer 17에 fedora28로 설치 후 넷사랑</t>
  </si>
  <si>
    <t>dnf -y install http://repo.mysql.com/mysql80-community-release-fc28-2.noarch.rpm</t>
  </si>
  <si>
    <t>dnf -y install mysql-community-server</t>
  </si>
  <si>
    <t>작동 안될시</t>
  </si>
  <si>
    <t>wget http://download.hanbit.co.kr/mysql/8.0/mysql80.tar</t>
  </si>
  <si>
    <t>chmod80 644 mysql80.tar</t>
  </si>
  <si>
    <t>tar xf mysql80.tar</t>
  </si>
  <si>
    <t>dnf -y install *.rpm</t>
  </si>
  <si>
    <t>systemctl start mysqld</t>
  </si>
  <si>
    <t>systemctl enable mysqld</t>
  </si>
  <si>
    <t>firewall-cmd --permanent --add-port=3306/tcp</t>
  </si>
  <si>
    <t>firewall-cmd --reload</t>
  </si>
  <si>
    <t>mysql을 dnf로 설치시 임시로 생성</t>
  </si>
  <si>
    <t>그러므로 변경</t>
  </si>
  <si>
    <t>grep 'temporary password' /var/log/mysqld.log</t>
  </si>
  <si>
    <t>mysql의 root 임시 비밀번호 5qdX9Czbna*a</t>
  </si>
  <si>
    <t>mysql -u root -p5qdX9Czbna*a</t>
  </si>
  <si>
    <t>mysql root 패스워드 1234로 변경</t>
  </si>
  <si>
    <t>--비밀번호의 복잡도를 Off 시킴</t>
  </si>
  <si>
    <t>SET GLOBAL validate_password.policy=0;</t>
  </si>
  <si>
    <t>--비밀번호의 길이를 0으로 변경</t>
  </si>
  <si>
    <t>SET GLOBAL validate_password.length=0;</t>
  </si>
  <si>
    <t>ALTER USER 'root'@'localhost' identified by '1234';</t>
  </si>
  <si>
    <t>root@모든 PC'사용자가 접속되도록 비밀번호도 1234로</t>
  </si>
  <si>
    <t>새로운 root 사용자 생성</t>
  </si>
  <si>
    <t>CREATE USER root@'%' identified by '1234';</t>
  </si>
  <si>
    <t>GRANT ALL ON *.* TO root@'%' WITH GRANT OPTION;</t>
  </si>
  <si>
    <t>EXIT</t>
  </si>
  <si>
    <t>샘플 데이터베이스 설치</t>
  </si>
  <si>
    <t>wget http://download.hanbit.co.kr/mysql/8.0/employees.zip</t>
  </si>
  <si>
    <t>ls employees.zip</t>
  </si>
  <si>
    <t>chmod 6744 employees.zip</t>
  </si>
  <si>
    <t>unzip employees.zip</t>
  </si>
  <si>
    <t>rm -f employees.zip</t>
  </si>
  <si>
    <t>mysql -u root -p</t>
  </si>
  <si>
    <t>1234로 접속</t>
  </si>
  <si>
    <t>source employees.sql;</t>
  </si>
  <si>
    <t>show databases;</t>
  </si>
  <si>
    <t>linux용 MySQL에 한글 입력 되도록</t>
  </si>
  <si>
    <t>cd /etc</t>
  </si>
  <si>
    <t>rm-f my.cnf</t>
  </si>
  <si>
    <t>wget http://download.hanbit.co.kr/mysql/8.0/my.cnf</t>
  </si>
  <si>
    <t>chmdd 644 my.cnf</t>
  </si>
  <si>
    <t>vi /etc/my.cnf</t>
  </si>
  <si>
    <t>맨 아래에</t>
  </si>
  <si>
    <t>init_connect='SET collation_connection=utf8_unicode_ci'</t>
  </si>
  <si>
    <t>init_connect='SET NAMES utf8'</t>
  </si>
  <si>
    <t>character-set-server=utf8</t>
  </si>
  <si>
    <t>collation-server=utf8_unicode_ci</t>
  </si>
  <si>
    <t>skip-character-set-client-handshake</t>
  </si>
  <si>
    <t>max-allowed-packet=1024M</t>
  </si>
  <si>
    <t>:wq</t>
  </si>
  <si>
    <t>systemctl restart mysqld</t>
  </si>
  <si>
    <t>웹서버 설치 및 방화벽 설정</t>
  </si>
  <si>
    <t>dnf -y install httpd</t>
  </si>
  <si>
    <t>systemctl start httpd</t>
  </si>
  <si>
    <t>systemctl enable httpd</t>
  </si>
  <si>
    <t>firewall-cmd --permanent --add-service=http</t>
  </si>
  <si>
    <t>ip addr</t>
  </si>
  <si>
    <t>sudo echo "Hello, World!" &gt; /var/www/html/index.html</t>
  </si>
  <si>
    <t>touch index.html</t>
  </si>
  <si>
    <t>shutdown -h now</t>
  </si>
  <si>
    <t>mysql 8.0</t>
  </si>
  <si>
    <t>char와 varchar 모두 utf-8 사용</t>
  </si>
  <si>
    <t>char(10)이면 영문이든 한글이든 10글자까지 입력</t>
  </si>
  <si>
    <t>좋은 SQL문</t>
  </si>
  <si>
    <t>%나 _가 검색할 문자열의 제일 앞에 들어가는 SQL문</t>
  </si>
  <si>
    <t>가급적 limit 사용</t>
  </si>
  <si>
    <t>index를 사용, 무조건 좋은 것은 아님</t>
  </si>
  <si>
    <t>DML 트랜잭션(임시로 적용, 만약 실수시 취소 가능)</t>
  </si>
  <si>
    <t>DDL은 즉시 적용, rollback이나 commit을 시킬수가 없다.</t>
  </si>
  <si>
    <t>delimeter</t>
  </si>
  <si>
    <t>sql의 구분자는 ;임</t>
  </si>
  <si>
    <t>stored procedure에서 구분자를 다시 //나 $$로 정의할 수 있음</t>
  </si>
  <si>
    <t>그러므로 다시 사용하기 위해서 delimeter ; 해주는 것임</t>
  </si>
  <si>
    <t>사용자 정의 변수시 앞에 @</t>
  </si>
  <si>
    <t>스토어드 프로시저나 함수등에서는 declare문을 사용해서 지역변수 선언</t>
  </si>
  <si>
    <r>
      <rPr>
        <rFont val="Calibri"/>
        <color rgb="FFFF0000"/>
      </rPr>
      <t>트리거 (Trigger)</t>
    </r>
    <r>
      <rPr>
        <rFont val="Calibri"/>
        <color theme="1"/>
      </rPr>
      <t xml:space="preserve">
테이블에 부착되어 테이블에 INSERT나 UPDATE 또는 DELETE 작업이 발생되면 실행되는 코드
</t>
    </r>
  </si>
  <si>
    <t>제약조건</t>
  </si>
  <si>
    <t>unique는 primary key와 거의 비슷하며 차이점은 unique는 null값을 허용한다는 것</t>
  </si>
  <si>
    <t>주로 email을 unique로 설정하는 경우가 많음</t>
  </si>
  <si>
    <t>check</t>
  </si>
  <si>
    <t>마이너스 값이 들어올 수 없게 한다든지, 출생 년도가 1900년 이후이고 현재 시점 이전이어야 한다든지 증의 조건 지정</t>
  </si>
  <si>
    <t>mysql 내장함수 도움말</t>
  </si>
  <si>
    <t>help cast</t>
  </si>
  <si>
    <t>NULL 값</t>
  </si>
  <si>
    <t>아직 지정되지 않은 값 = 값을 알 수도 없고 적용할 수도 없다는 뜻</t>
  </si>
  <si>
    <t>NULL 값은 ‘0’, ‘ ’(빈 문자), ‘ ’(공백) 등과 다른 특별한 값</t>
  </si>
  <si>
    <t>NULL 값은 =, ＜＞ 등과 같은 비교 연산자로 비교할 수 없음</t>
  </si>
  <si>
    <t>NULL 값의 연산을 수행하면 결과 역시 NULL 값으로 반환됨</t>
  </si>
  <si>
    <t>NULL 값에 대한 연산과 집계 함수</t>
  </si>
  <si>
    <t>집계 함수를 사용할 때 NULL 값이 포함된 행에 대하여 다음과 같은 주의가 필요</t>
  </si>
  <si>
    <t>‘NULL+숫자’ 연산의 결과는 NULL</t>
  </si>
  <si>
    <t>집계 함수를 계산할 때 NULL이 포함된 행은 집계에서 빠짐</t>
  </si>
  <si>
    <t>해당되는 행이 하나도 없을 경우 SUM, AVG 함수의 결과는 NULL이 되고, COUNT 함수의 결과는 0이 됨</t>
  </si>
  <si>
    <t>학생</t>
  </si>
  <si>
    <t>stdTbl</t>
  </si>
  <si>
    <t>stdclubTbl</t>
  </si>
  <si>
    <t>동아리</t>
  </si>
  <si>
    <t>clubTbl</t>
  </si>
  <si>
    <t>이름(PK)</t>
  </si>
  <si>
    <t>지역</t>
  </si>
  <si>
    <t>일련번호</t>
  </si>
  <si>
    <t>이름(FK)</t>
  </si>
  <si>
    <t>동아리명(FK)</t>
  </si>
  <si>
    <t>동아리명(PK)</t>
  </si>
  <si>
    <t>동아리방</t>
  </si>
  <si>
    <t>김범수</t>
  </si>
  <si>
    <t>경남</t>
  </si>
  <si>
    <t>바둑</t>
  </si>
  <si>
    <t>수영</t>
  </si>
  <si>
    <t>성시경</t>
  </si>
  <si>
    <t>서울</t>
  </si>
  <si>
    <t>축구</t>
  </si>
  <si>
    <t>102호</t>
  </si>
  <si>
    <t>조용필</t>
  </si>
  <si>
    <t>경기</t>
  </si>
  <si>
    <t>103호</t>
  </si>
  <si>
    <t>은지원</t>
  </si>
  <si>
    <t>경북</t>
  </si>
  <si>
    <t>봉사</t>
  </si>
  <si>
    <t>104호</t>
  </si>
  <si>
    <t>바비킴</t>
  </si>
  <si>
    <t>하나의 동아리에 여러명의 학생 가입</t>
  </si>
  <si>
    <t>한 학생은 여러개의 동아리에 가입</t>
  </si>
  <si>
    <t>다대다</t>
  </si>
  <si>
    <t>many to many</t>
  </si>
  <si>
    <t>프로젝트 정의</t>
  </si>
  <si>
    <t>https://multicore7419.tistory.com/38?category=684361</t>
  </si>
  <si>
    <t>제한된 시간 안에 한정된 자원으로 목표로 하는 일을 완수 해야 하는 작업</t>
  </si>
  <si>
    <t>프로젝트 생명주기</t>
  </si>
  <si>
    <t>SDLC</t>
  </si>
  <si>
    <t>폭포수 모델</t>
  </si>
  <si>
    <t>waterfall</t>
  </si>
  <si>
    <t>기획안</t>
  </si>
  <si>
    <t>제안요청서</t>
  </si>
  <si>
    <t>프로토타입핑 모델</t>
  </si>
  <si>
    <t>prototype</t>
  </si>
  <si>
    <t>초기에 고객의 요구 사항을 확정하기 어려운 상황</t>
  </si>
  <si>
    <t>나선형</t>
  </si>
  <si>
    <t>Spiral</t>
  </si>
  <si>
    <t>분석/설계</t>
  </si>
  <si>
    <t xml:space="preserve">개발 </t>
  </si>
  <si>
    <t>운영</t>
  </si>
  <si>
    <t>반복적</t>
  </si>
  <si>
    <t>Iteration</t>
  </si>
  <si>
    <t>요구 명세화</t>
  </si>
  <si>
    <t>SM</t>
  </si>
  <si>
    <t>프로젝트 설계 과정은 앞에서 설명한 3단계 이외에 세부적으로 여러 가지 과정을 거쳐야 한다. 요구분석이 완료되면 먼저 아키텍처를 설계해 시스템 전체적인 그림을 먼저 그린다. 
인터페이스 설계가 완료되면 어플리케이션 밑그림을 그리는 어플리케이션 설계서를 만든다. 이 외에도 어플리케이션에서 데이터가 어떻게 사용되는지 알려주는 CRUD(Create Read Update Delete) 메트릭스를 만들고 
기존에 있던 데이터를 새로운 데이터베이스에 어떻게 입력할지 계획하는 데이터 전환 설계를 하게 된다. 사용자 요구사항이 시스템 전반에서 어떻게 구현되는지 알려주는 요구사항 추적표를 만들어 검수할 때 사용하기도 한다.</t>
  </si>
  <si>
    <t>streamlit 경로</t>
  </si>
  <si>
    <t>C:\anaconda3\Scripts</t>
  </si>
  <si>
    <t>streamlit run   스크립트파일</t>
  </si>
  <si>
    <t>streamlit run https://raw.githubusercontent.com/streamlit/demo-uber-nyc-pickups/master/streamlit_app.py</t>
  </si>
  <si>
    <t>화면에서 수정시 전체 파이썬 스크립트를 맨 처음부터 끝가지 다시 실행</t>
  </si>
  <si>
    <t>- 파이썬 스크립트를 수정할 경우</t>
  </si>
  <si>
    <t>- 화면에서 위젯을 조작할 경우 (슬라이드 바를 조작, 입력 상자에 텍스트를 입력, 버튼 클릭 등)</t>
  </si>
  <si>
    <t>많은 연산을 하는 로직이 파이썬 스크립트에 있을 경우 실행 속도에 문제가 생길 수 있는데, 이를 해결하기 위해 Stream에서는</t>
  </si>
  <si>
    <t>https://wikidocs.net/226653</t>
  </si>
  <si>
    <t>@st.cache라는 데코레이터를 제공하여 특정 스크립트의 결과를 메모리에 캐싱해놓고 재연산을 하지 않고도 결과값 사용</t>
  </si>
  <si>
    <t>Google X라는 조직에서 프로젝트를 하던 세 명이 모여, 머신러닝 엔지니어에게 빠르고 재미있고 인터랙티브한 툴을 제공하기 위해 만든 회사</t>
  </si>
  <si>
    <t>pip install streamlit</t>
  </si>
  <si>
    <t>magic  기능</t>
  </si>
  <si>
    <r>
      <rPr/>
      <t xml:space="preserve">streamlit run </t>
    </r>
    <r>
      <rPr>
        <color rgb="FF1155CC"/>
        <u/>
      </rPr>
      <t>magic.py</t>
    </r>
  </si>
  <si>
    <t>magic.py</t>
  </si>
  <si>
    <t>예제 코드</t>
  </si>
  <si>
    <t>Copy# app.py</t>
  </si>
  <si>
    <t>import streamlit as st</t>
  </si>
  <si>
    <t>import numpy as np</t>
  </si>
  <si>
    <t># 타이틀 설정</t>
  </si>
  <si>
    <t>st.title('My first Streamlit app')</t>
  </si>
  <si>
    <t># 데이터 생성</t>
  </si>
  <si>
    <t>data = pd.DataFrame(</t>
  </si>
  <si>
    <t>np.random.randn(50, 3),</t>
  </si>
  <si>
    <t>columns=['a', 'b', 'c'])</t>
  </si>
  <si>
    <t># 데이터 표시</t>
  </si>
  <si>
    <t>st.write("Here's our first attempt at using data to create a table:")</t>
  </si>
  <si>
    <t>st.write(data)</t>
  </si>
  <si>
    <t># 차트 그리기</t>
  </si>
  <si>
    <t>st.line_chart(data)</t>
  </si>
  <si>
    <t>실행 방법:</t>
  </si>
  <si>
    <t>streamlit run app.py</t>
  </si>
  <si>
    <t>Streamlit: 데이터 과학자의 쉬운 웹 제작 도구</t>
  </si>
  <si>
    <t>Streamlit1은 주로 데이터 과학과 머신러닝 모델을 위한 대화형 웹 애플리케이션을 빠르게 개발하는 데 초점을 맞추고 있습니다.</t>
  </si>
  <si>
    <t>주요 특징 • 간편한 사용: Python 스크립트를 간단한 방법으로 웹 애플리케이션으로 변환할 수 있습니다. 복잡 한 웹 개발 지식이 없어도 사용할 수 있습니다. • 데이터 과학 친화적: 데이터 시각화, 데이터 분석, 머신러닝 모델의 결과를 쉽게 웹에서 시연할 수 있습니다. • 커스터마이징과 확장성: 다양한 위젯과 API 를 통해 사용자 입력, 차트, 맵 등을 웹 애플리케이션에 쉽게 통합할 수 있습니다. • 빠른 프로토타이핑: 머신러닝 프로토타입 및 데이터 과학 프로젝트를 빠르게 웹 애플리케이션으로 전환할 수 있어, 데모나 프레젠테이션을 손쉽게 준비할 수 있습니다.</t>
  </si>
  <si>
    <t>설치 방법 pip install streamlit</t>
  </si>
  <si>
    <t>예제 코드 https://streamlit.io/, https://github.com/streamlit/streamlit</t>
  </si>
  <si>
    <t>관련코드</t>
  </si>
  <si>
    <t xml:space="preserve">원격 </t>
  </si>
  <si>
    <t>C:\ex\streamlitEx</t>
  </si>
  <si>
    <t>실행 방법: streamlit run app.py Streamlit 은 데이터 과학자와 머신러닝 엔지니어에게 매우 유용한 도구로, 복잡한 웹 프레임워크를 사용 하지 않고도 강력한 웹 애플리케이션을 신속하게 개발할 수 있게 해줍니다. 특히 Streamlit 에서 운영하는 Cloud 에 Streamlit application 이 들어있는 github 레포지터리를 등록하 면, 무료로 streamlit 을 운영할 수 있는 점도 매우 큰 장점입니다. 2 이 서비스를 이용하여 https://{my app name}.streamlit.app 주소로 나만의 Streamlit web app. 을 운영해 볼 수 있습니다</t>
  </si>
  <si>
    <t>https://share.streamlit.io</t>
  </si>
  <si>
    <t>pycharm에서의 실행과 종료</t>
  </si>
  <si>
    <t>PyCharm에서 Streamlit 실행하기</t>
  </si>
  <si>
    <t>PyCharm에서 Streamlit 애플리케이션을 열고 main.py와 같은 파일을 실행합니다.</t>
  </si>
  <si>
    <t>실행 구성에서 Streamlit 명령어를 설정합니다:</t>
  </si>
  <si>
    <t>상단 메뉴에서 Run &gt; Edit Configurations로 이동합니다.</t>
  </si>
  <si>
    <t>새 구성 추가(+)를 클릭하고 Python을 선택합니다.</t>
  </si>
  <si>
    <t>Script path에 streamlit 경로를 지정하거나, Parameters에 run app.py(또는 해당 파일명)를 입력합니다.</t>
  </si>
  <si>
    <t>Working directory를 프로젝트의 루트 디렉토리로 설정합니다.</t>
  </si>
  <si>
    <t>CMD 창에서 Streamlit 멈추기</t>
  </si>
  <si>
    <t>Streamlit 애플리케이션이 실행 중일 때 이를 멈추는 방법은 다음과 같습니다:</t>
  </si>
  <si>
    <t>방법 1: PyCharm의 종료 버튼 사용</t>
  </si>
  <si>
    <t>PyCharm에서 실행한 경우, 하단의 실행 창(Console)에 있는 Stop 버튼(빨간 사각형 아이콘)을 클릭하여 프로세스를 종료할 수 있습니다.</t>
  </si>
  <si>
    <t>방법 2: 명령 프롬프트에서 수동으로 종료</t>
  </si>
  <si>
    <t>Streamlit을 명령 프롬프트(CMD)에서 실행했다면, CMD 창에서 Streamlit 서버를 종료하려면 다음 단계를 따릅니다:</t>
  </si>
  <si>
    <t>Streamlit이 실행 중인 CMD 창을 활성화합니다.</t>
  </si>
  <si>
    <t>Ctrl + C 키를 눌러 프로세스를 강제로 종료합니다.</t>
  </si>
  <si>
    <t>방법 3: 터미널 명령어 사용</t>
  </si>
  <si>
    <t>터미널에서 Streamlit 프로세스를 찾아 종료할 수도 있습니다. 이를 위해 ps와 kill 명령어를 사용할 수 있습니다(Windows에서는 tasklist와 taskkill 명령어를 사용합니다):</t>
  </si>
  <si>
    <t>Windows:</t>
  </si>
  <si>
    <t>CMD 창을 열고, 현재 실행 중인 Streamlit 프로세스를 확인합니다:</t>
  </si>
  <si>
    <t>tasklist /FI "IMAGENAME eq python.exe"</t>
  </si>
  <si>
    <t>Streamlit 프로세스의 PID를 찾았다면, 해당 PID를 사용하여 프로세스를 종료합니다:</t>
  </si>
  <si>
    <t>taskkill /PID &lt;PID&gt; /F</t>
  </si>
  <si>
    <t>Linux/Mac:</t>
  </si>
  <si>
    <t>터미널을 열고, 실행 중인 Streamlit 프로세스를 확인합니다:</t>
  </si>
  <si>
    <t>ps aux | grep streamlit</t>
  </si>
  <si>
    <t>sh</t>
  </si>
  <si>
    <t>kill -9 &lt;PID&gt;</t>
  </si>
  <si>
    <t>이 방법들을 사용하여 PyCharm 또는 CMD 창에서 실행 중인 Streamlit 애플리케이션을 성공적으로 종료할 수 있을 것입니다.</t>
  </si>
  <si>
    <t>Poetry</t>
  </si>
  <si>
    <t>https://velog.io/@qlgks1/python-poetry-%EC%84%A4%EC%B9%98%EB%B6%80%ED%84%B0-project-initializing-%ED%99%9C%EC%9A%A9%ED%95%98%EA%B8%B0</t>
  </si>
  <si>
    <t>Poetry - linux</t>
  </si>
  <si>
    <t>Poetry는 Python 프로젝트의 종속성 관리를 위한 도구입니다. pyproject.toml 파일을 사용하여 프로젝트의 종속성을 정의하고 관리합니다. PyCharm에서 Poetry 환경을 설정하려고 할 때, Poetry 실행 파일(executable)의 경로를 지정해야 합니다. 다음은 Poetry 설치 및 PyCharm에서 환경 설정 방법입니다.</t>
  </si>
  <si>
    <t>Poetry 설치</t>
  </si>
  <si>
    <t>Poetry는 터미널을 통해 쉽게 설치할 수 있습니다. 다음 명령어를 사용하여 Poetry를 설치할 수 있습니다:</t>
  </si>
  <si>
    <t>curl -sSL https://install.python-poetry.org | python3 -</t>
  </si>
  <si>
    <t>설치가 완료되면, Poetry 실행 파일의 경로를 확인할 수 있습니다. 일반적으로, Poetry는 사용자의 홈 디렉토리 아래의 .local/bin 디렉토리에 설치됩니다. 경로를 확인하기 위해 다음 명령어를 사용할 수 있습니다:</t>
  </si>
  <si>
    <t>echo $HOME/.local/bin/poetry</t>
  </si>
  <si>
    <t>PyCharm에서 Poetry 환경 설정</t>
  </si>
  <si>
    <t>Poetry 설치 경로 확인:</t>
  </si>
  <si>
    <t>일반적으로 ~/.local/bin/poetry 경로에 설치됩니다.</t>
  </si>
  <si>
    <t>설치된 경로를 확인하려면 다음 명령어를 터미널에 입력합니다</t>
  </si>
  <si>
    <t>which poetry</t>
  </si>
  <si>
    <t>위 명령어는 Poetry 실행 파일의 경로를 출력합니다. 예를 들어 /home/username/.local/bin/poetry.</t>
  </si>
  <si>
    <t>PyCharm에서 Poetry 환경 설정:</t>
  </si>
  <si>
    <t>PyCharm을 열고, 상단 메뉴에서 File -&gt; Settings (또는 Preferences on macOS)로 이동합니다.</t>
  </si>
  <si>
    <t>좌측 패널에서 Project: [your_project_name] -&gt; Python Interpreter를 선택합니다.</t>
  </si>
  <si>
    <t>우측 상단의 톱니바퀴 아이콘을 클릭하고 Add...를 선택합니다.</t>
  </si>
  <si>
    <t>Add Python Interpreter 창이 나타나면, Poetry Environment를 선택합니다.</t>
  </si>
  <si>
    <t>Poetry executable 필드에 앞서 확인한 경로를 입력합니다. 예: /home/username/.local/bin/poetry.</t>
  </si>
  <si>
    <t>나머지 설정을 완료하고, OK를 클릭합니다.</t>
  </si>
  <si>
    <t>Poetry 환경 확인:</t>
  </si>
  <si>
    <t>PyCharm의 터미널에서 다음 명령어를 입력하여 Poetry가 올바르게 설정되었는지 확인할 수 있습니다:</t>
  </si>
  <si>
    <t>poetry --version</t>
  </si>
  <si>
    <t>올바른 버전 정보가 출력되면, PyCharm에서 Poetry 환경이 정상적으로 설정된 것입니다</t>
  </si>
  <si>
    <t>올바른 버전 정보가 출력되면, PyCharm에서 Poetry 환경이 정상적으로 설정된 것입니다.</t>
  </si>
  <si>
    <t>Poetry 사용 예제</t>
  </si>
  <si>
    <t>Poetry를 통해 종속성을 설치하고 관리하는 예제입니다:</t>
  </si>
  <si>
    <t>프로젝트 종속성 설치:</t>
  </si>
  <si>
    <t>pyproject.toml 파일이 있는 디렉토리에서 다음 명령어를 실행하여 종속성을 설치합니다</t>
  </si>
  <si>
    <t>poetry install</t>
  </si>
  <si>
    <t>새로운 종속성 추가:</t>
  </si>
  <si>
    <t>다음 명령어를 사용하여 종속성을 추가할 수 있습니다</t>
  </si>
  <si>
    <t>poetry add requests</t>
  </si>
  <si>
    <t>이 과정을 통해 PyCharm에서 Poetry 환경을 설정하고 사용할 수 있습니다. 추가로 필요한 정보는 Poetry 공식 문서에서 확인할 수 있습니다.</t>
  </si>
  <si>
    <t>Poetry - window</t>
  </si>
  <si>
    <t>https://geunuk.tistory.com/475</t>
  </si>
  <si>
    <t>Python Dependecy Manager로 Python 프로젝트에 대한 모든 dependency를 선언, 관리, 설치하여 어디서나 프로젝트가 작동하도록 도와주는 툴입니다.</t>
  </si>
  <si>
    <t>Poetry는 .toml 파일과 .lock 파일을 생성해 dependency를 관리합니다. .toml 파일에는 프로젝트 dependency의 Metadata가, .lock 파일에는 설치된 패키지들의 version, hash가 저장되어 있습니다.</t>
  </si>
  <si>
    <t>Install</t>
  </si>
  <si>
    <t>https://python-poetry.org/docs/#installing-with-the-official-installer</t>
  </si>
  <si>
    <t>위 공식 문서에 따라 개발 환경에 맡게 설치하면 됩니다.
Linux, macOS, Windows (WSL)
curl -sSL https://install.python-poetry.org | python3 -
Windows (Powershell)
(Invoke-WebRequest -Uri https://install.python-poetry.org -UseBasicParsing).Content | py -
윈도우의 경우 "C:\Users\[사용자]\AppData\Roaming\Python\Scripts" 경로를 환경변수에 등록합니다.</t>
  </si>
  <si>
    <t>Check</t>
  </si>
  <si>
    <t>함수는 왜 만드는가?</t>
  </si>
  <si>
    <t>print("</t>
  </si>
  <si>
    <t>hello")</t>
  </si>
  <si>
    <t>hello를 찍는 기능(함수)을 만들어서 호출하는 방식으로 사용하면 코드 재사용성이 늘어남</t>
  </si>
  <si>
    <t>함수는 언제 만드는가?</t>
  </si>
  <si>
    <t xml:space="preserve">함수안의 기능이 대부분은 1가지를 기능을 갖는게 가장 좋음, 코드가 여러가지가 실행되거나 복잡해지면 가독성이 떨어질 경우 </t>
  </si>
  <si>
    <t>함수안에서 다른 함수를 호출하는 방식으로 변경하는 것이 가독성이 좋다.</t>
  </si>
  <si>
    <t>인수(argument) 또는 매개변수(parameter)</t>
  </si>
  <si>
    <t>엑셀 함수에서 계산에 사용하는 값을 의미(보통 함수 사용시 괄호안에 넣는 값(혹은 셀범위)를 의미함)</t>
  </si>
  <si>
    <t>틀은 자바에서 또는 다른언어에서 클래스라고 부르며 하나의 단위이다.</t>
  </si>
  <si>
    <t>type(틀, class)은 붕어빵 틀(거푸집)이다. 그 타입(틀)이  붕어빵(객체)을 만들어냄</t>
  </si>
  <si>
    <t>객체란? 이 세상의 모든 것</t>
  </si>
  <si>
    <t>클래스(class)는 이름이 있어야 한다.</t>
  </si>
  <si>
    <t>자바에서는 클래스명과 파일명이 같아야 한다.</t>
  </si>
  <si>
    <t>자바에서는 클래스명의 첫글자는 반드시 대문자로 시작해야한다.</t>
  </si>
  <si>
    <t>자바 파일은 확장자가 .java이다.</t>
  </si>
  <si>
    <t>파일명을 지어야 한다.</t>
  </si>
  <si>
    <t>return type이 void가 아닌 경우 무조건 return type에 맞는 타입의 변수로 받으시기 바랍니다.</t>
  </si>
  <si>
    <t>함수는 상자다</t>
  </si>
  <si>
    <t>출입구가 있는 상자다</t>
  </si>
  <si>
    <t>{ } 중괄호는 어떤 공간의 시작과 끝을 나타낸다.</t>
  </si>
  <si>
    <t>signiture</t>
  </si>
  <si>
    <t>선언(정의)</t>
  </si>
  <si>
    <t>리턴타입 함수명()</t>
  </si>
  <si>
    <t>method는 함수이다. 그런데 객체지향언어(Object Orient Programming)에한 한정된다.</t>
  </si>
  <si>
    <t>main 함수는 좀 큰 상자다.</t>
  </si>
  <si>
    <t>구현(실체)</t>
  </si>
  <si>
    <t>{   }</t>
  </si>
  <si>
    <t>큰 상자 안에는 작은 상자가 있을 수 있다.</t>
  </si>
  <si>
    <t>print 함수</t>
  </si>
  <si>
    <t>print는 출력하다란 뜻이다.</t>
  </si>
  <si>
    <t>목적어 역할을 하는 것이 필요하다.</t>
  </si>
  <si>
    <t xml:space="preserve">print </t>
  </si>
  <si>
    <t>("hello")</t>
  </si>
  <si>
    <t>"hello"라는 문자열을 출력하라!</t>
  </si>
  <si>
    <t>서술어(출력하는 기능)</t>
  </si>
  <si>
    <t>목적어(문자열)</t>
  </si>
  <si>
    <t>공개한다는 의미</t>
  </si>
  <si>
    <t>고정된</t>
  </si>
  <si>
    <t>Test 라는 클래스 공간(메모리)의 어딘가에 고정시켜라</t>
  </si>
  <si>
    <t>System</t>
  </si>
  <si>
    <t>System(컴퓨터 장치)이라는 클래스이다.</t>
  </si>
  <si>
    <t>입출력장치/기억장치/중앙처리장치</t>
  </si>
  <si>
    <t>앞으로 입력장치는 키보드</t>
  </si>
  <si>
    <t>표준입력장치</t>
  </si>
  <si>
    <t>키보드</t>
  </si>
  <si>
    <t>input</t>
  </si>
  <si>
    <t>앞으로 출력장치는 모니터</t>
  </si>
  <si>
    <t>표준출력장치</t>
  </si>
  <si>
    <t>모니터</t>
  </si>
  <si>
    <t>output</t>
  </si>
  <si>
    <t>out</t>
  </si>
  <si>
    <t>주로 대부분 점(.)은 접근한다.</t>
  </si>
  <si>
    <t>남자</t>
  </si>
  <si>
    <t>여자</t>
  </si>
  <si>
    <t>return</t>
  </si>
  <si>
    <t>return의 정확한 의미는 반환하고 종료해라!</t>
  </si>
  <si>
    <t>익명 함수</t>
  </si>
  <si>
    <t>(lambda 함수)</t>
  </si>
  <si>
    <t>콜백 : 매개변수가 함수인 형태</t>
  </si>
  <si>
    <t>run(함수형 매개변수)</t>
  </si>
  <si>
    <t>함수형 매개변수가 선언되어 있어야 하는데, 그게 인터페이스로 선언된, 단 '@FunctionalInterface로 어노테이션 처리해야함(메소드가 하나만 있어야 하므로)</t>
  </si>
  <si>
    <t>(x )</t>
  </si>
  <si>
    <t>-&gt;</t>
  </si>
  <si>
    <t>자바에서는 람다함수가 들어가는 부분을 콜백으로 처리</t>
  </si>
  <si>
    <t>lambda</t>
  </si>
  <si>
    <t xml:space="preserve">: </t>
  </si>
  <si>
    <t>y</t>
  </si>
  <si>
    <t>=&gt;</t>
  </si>
  <si>
    <t>함수의 변형</t>
  </si>
  <si>
    <t>익명함수</t>
  </si>
  <si>
    <t>화살표함수</t>
  </si>
  <si>
    <t>익명 함수나 화살표 함수를 사용하는 이유는 주로 코드의 가독성과 효율성을 높이기 위해서입니다. 다음은 이러한 함수를 사용하는 이유를 설명하는 몇 가지 이유입니다:</t>
  </si>
  <si>
    <t>간결성: 화살표 함수는 함수 선언을 간결하게 만들어줍니다. 특히 작은 함수나 콜백 함수를 정의할 때 코드의 양을 줄여줍니다.</t>
  </si>
  <si>
    <t>가독성: 익명 함수나 화살표 함수를 사용하면 코드가 더 짧아지고 명확해질 수 있습니다. 이를 통해 다른 개발자들이 코드를 더 쉽게 이해하고 유지보수할 수 있습니다.</t>
  </si>
  <si>
    <t>콜백 함수: 자주 사용되는 콜백 함수를 정의할 때 익명 함수나 화살표 함수를 사용하면 코드가 더 간단해집니다. 이는 비동기 작업을 다룰 때 특히 유용합니다.</t>
  </si>
  <si>
    <t>스코프: 익명 함수나 화살표 함수는 자신만의 스코프를 갖지 않고 주변 스코프를 공유합니다. 이러한 특성은 클로저(Closure)를 만들 때 유용하게 사용될 수 있습니다.</t>
  </si>
  <si>
    <t>함수 표현식: 익명 함수나 화살표 함수를 변수에 할당하거나 다른 함수의 매개변수로 전달할 수 있습니다. 이로써 함수를 동적으로 조작하고 재사용할 수 있습니다.</t>
  </si>
  <si>
    <t>함수형 프로그래밍: 함수형 프로그래밍 패러다임을 따를 때 익명 함수와 화살표 함수는 중요한 역할을 합니다. 이러한 함수들은 불변성과 순수성을 유지하는 데 도움이 됩니다.</t>
  </si>
  <si>
    <t>화살표 함수의 주요 특징은 매우 간결하고 한 줄로 표현 가능하며 this 바인딩이 함수가 선언된 컨텍스트와 동일하다는 것입니다. 이러한 특성은 콜백 함수나 간단한 함수를 작성할 때 매우 편리합니다.</t>
  </si>
  <si>
    <t>익명 함수나 화살표 함수를 사용하는 이유는 상황에 따라 다를 수 있지만, 주로 코드의 가독성과 효율성을 높이기 위해 선택됩니다.</t>
  </si>
  <si>
    <t>콜백함수</t>
  </si>
  <si>
    <t>callback</t>
  </si>
  <si>
    <t>예전에는 국제전화를 걸 때 상대방에게 한 번 전화를 걸어 자신의 전화번호를 알려주고, 
상대방에게 전화를 다시 걸어 달라고 요청하는 콜백이라는 기법이 있었습니다.
이 함수가 동작하는 방식이 마치 콜백과 비슷하다고 해서 콜백함수라는 이름이 붙었습니다.</t>
  </si>
  <si>
    <t>자바스크립트 콜백함수</t>
  </si>
  <si>
    <t>일급객체</t>
  </si>
  <si>
    <t>자바스크립트 데이터 타입</t>
  </si>
  <si>
    <t xml:space="preserve">String </t>
  </si>
  <si>
    <t>Function</t>
  </si>
  <si>
    <t>Object</t>
  </si>
  <si>
    <t xml:space="preserve">Array </t>
  </si>
  <si>
    <t>자바스크립트의 함수는 일급 객체이며 다른 함수에 인수(매개변수)로 넘겨질 수 있다.</t>
  </si>
  <si>
    <t>function callTenTimes(callback) {</t>
  </si>
  <si>
    <t>callback();</t>
  </si>
  <si>
    <t>callTenTimes(function () {</t>
  </si>
  <si>
    <t xml:space="preserve"> console.log("hi");</t>
  </si>
  <si>
    <t>});</t>
  </si>
  <si>
    <t>함수 callTenTimes의 인수(매개변수)로 넘겨진 callback이 콜백 함수입니다.</t>
  </si>
  <si>
    <t>이렇게 작성하면 호출함 함수 callTenTimes 안에서 특정 콜백 함수를 실행시켜서 그 콜백함수에 제어권을 부여할 수 있다.</t>
  </si>
  <si>
    <t>콜백 함수는 함수를 호출할 때 무언가 새로운 일이 생기거나 그 함수의 실행이 끝나면 지정한 콜백 함수를 실행해 주도록 함수에 요청해야 할 때 사용합니다.</t>
  </si>
  <si>
    <t xml:space="preserve">이 때 콜백 함수의 주체는 어디까지나 함수를 호출한 호출자(callTenTimes)입니다. </t>
  </si>
  <si>
    <t>호출자가 목적에 따라 어떠한 콜백함수를 사용할 것인지 정합니다. 호출된 함수는 콜백함수를 실행하지만 그 콜백함수가 작업하는 내용에는 관여하지 않습니다.</t>
  </si>
  <si>
    <t>콜백함수는 이벤트 처리기의 메서드의 인수로도 사용되고 타이머메서드 ( setTimeout, setInterval)</t>
  </si>
  <si>
    <t xml:space="preserve">
// setTimeout(function () {
//     console.log("hi111");
// }, 5000);
// let callback=function () {
//     console.log("hi777");
// }
// function () {
//     console.log("hi111");
// }  부분을 화살표 함수로 변형  () =&gt; { console.log("hi111");}
//setTimeout(() =&gt; { console.log("hi1010");}, 10000);
let arrow = () =&gt; { console.log("hi3#");}
setTimeout(arrow, 3000);</t>
  </si>
  <si>
    <t>let id=setInterval(() =&gt; {
    console.log("hi");
}, 1000);
setTimeout(function () {
    clearInterval(id);
}, 5000)</t>
  </si>
  <si>
    <t>//익명함수(let으로 하지 않았을 경우), 익명함수는 선언적 함수를 무조건적으로 덮어쓴다.</t>
  </si>
  <si>
    <t>선언적 함수가 먼저 생성되고, 이후에 익명함수가 만들어지므로</t>
  </si>
  <si>
    <t>func4=function () {</t>
  </si>
  <si>
    <t>console.log("첫번째 함수###");</t>
  </si>
  <si>
    <t>//선언적 함수</t>
  </si>
  <si>
    <t>function func4() {</t>
  </si>
  <si>
    <t>console.log("두번째 함수###");</t>
  </si>
  <si>
    <t>func4();</t>
  </si>
  <si>
    <t>파이썬에서 인수를 사용하는 방법</t>
  </si>
  <si>
    <t>키워드 인수(매개변수)</t>
  </si>
  <si>
    <t>함수의 인터페이스에서 지정한 변수명을 사용하여 함수의 인수를 지정하는 방법</t>
  </si>
  <si>
    <t>기본(디폴트) 인수(매개변수)</t>
  </si>
  <si>
    <t>별도의 인수값이 입력되지 않을때 인터페이스 선언에서 지정한 초기값을 사용하는 방법</t>
  </si>
  <si>
    <t>가변인수(매개변수)</t>
  </si>
  <si>
    <t>함수의 인터페이스 지정한 변수 이외의 추가 변수를 함수에 입력할 수 있도록 지원하는 방법</t>
  </si>
  <si>
    <t>키워드 가변 인수(매개변수)</t>
  </si>
  <si>
    <t>매개변수의 이름을 따로 지정하지 않고 입력하는 방법</t>
  </si>
  <si>
    <t>네스티드 함수</t>
  </si>
  <si>
    <t>네스티드 함수(또는 중첩 함수)는 다른 함수 내부에 정의된 함수를 말합니다. 네스티드 함수는 일반적으로 외부 함수 내에서만 접근 가능하며, 주로 외부 함수의 일부 작업을 분리하거나 외부 함수의 지역 변수를 캡슐화하는 데 사용됩니다.</t>
  </si>
  <si>
    <t>네스티드 함수의 개념</t>
  </si>
  <si>
    <t>정의: 한 함수 내부에 다른 함수를 정의하는 것.</t>
  </si>
  <si>
    <t>접근 범위: 내부 함수는 외부 함수의 지역 변수에 접근할 수 있지만, 외부 함수는 내부 함수를 호출해야만 내부 함수에 접근할 수 있습니다.</t>
  </si>
  <si>
    <t>사용 목적:</t>
  </si>
  <si>
    <t>캡슐화: 특정 로직을 외부 함수의 범위 내로 한정하여 코드의 가독성을 높이고, 전역 네임스페이스를 오염시키지 않음.</t>
  </si>
  <si>
    <t>상태 유지: 내부 함수는 외부 함수의 지역 변수를 기억하여 상태를 유지할 수 있음.</t>
  </si>
  <si>
    <t>클로저(Closure)</t>
  </si>
  <si>
    <t>클로저(Closure)는 함수가 정의될 때의 환경(변수들)을 기억하는 함수 객체를 말합니다. 클로저는 함수와 그 함수가 생성될 때의 환경을 함께 저장하여, 함수가 호출될 때 그 환경을 사용할 수 있게 합니다. 이를 통해 함수가 자신이 정의된 스코프 외부에서도 자신이 필요로 하는 변수들에 접근할 수 있게 됩니다.</t>
  </si>
  <si>
    <t>초기화</t>
  </si>
  <si>
    <t>변수 선언</t>
  </si>
  <si>
    <t>데이터 타입이 무조건 자바에서는 있어야 함</t>
  </si>
  <si>
    <t>클래스는 참조형, 모든 참조형의 기본값은 null, 앞으로 참조형을 초기화하고자 하시면 null을 넣기 바랍니다.</t>
  </si>
  <si>
    <t>값 할당</t>
  </si>
  <si>
    <t>Calc</t>
  </si>
  <si>
    <t xml:space="preserve"> 인터페이스</t>
  </si>
  <si>
    <t>부모</t>
  </si>
  <si>
    <t>직원</t>
  </si>
  <si>
    <t>배분 정책</t>
  </si>
  <si>
    <t>붕어빵(object)</t>
  </si>
  <si>
    <t>요구사항</t>
  </si>
  <si>
    <t>Computer</t>
  </si>
  <si>
    <t xml:space="preserve"> 클래스</t>
  </si>
  <si>
    <t>Car</t>
  </si>
  <si>
    <t>round robin</t>
  </si>
  <si>
    <t>순서대로 배분</t>
  </si>
  <si>
    <t>Calculator</t>
  </si>
  <si>
    <t>추상 클래스</t>
  </si>
  <si>
    <t>자식</t>
  </si>
  <si>
    <t>엔지니어</t>
  </si>
  <si>
    <t>마케터</t>
  </si>
  <si>
    <t>관리직</t>
  </si>
  <si>
    <t>인사</t>
  </si>
  <si>
    <t>총무</t>
  </si>
  <si>
    <t>붕어빵을 만들기 위해서는 틀(class)이 있어야 한다.</t>
  </si>
  <si>
    <t>붕어빵을 만들어내라!!!!</t>
  </si>
  <si>
    <t>refuel()</t>
  </si>
  <si>
    <t>Scheduler</t>
  </si>
  <si>
    <t>명세서 같은 역할, 던져만 놈(상 추)</t>
  </si>
  <si>
    <t>bungeoppang mold</t>
  </si>
  <si>
    <t>부모 클래스</t>
  </si>
  <si>
    <t>super</t>
  </si>
  <si>
    <t>필드</t>
  </si>
  <si>
    <t>super( ) 생성자</t>
  </si>
  <si>
    <t>typing()</t>
  </si>
  <si>
    <t>추상메서드</t>
  </si>
  <si>
    <t>stop()</t>
  </si>
  <si>
    <t>생성자</t>
  </si>
  <si>
    <t>super.멤버 변수</t>
  </si>
  <si>
    <t>display()</t>
  </si>
  <si>
    <t>getNextCall()</t>
  </si>
  <si>
    <t>least job</t>
  </si>
  <si>
    <t>CompCalculator</t>
  </si>
  <si>
    <t>turnOn()</t>
  </si>
  <si>
    <t>Bus</t>
  </si>
  <si>
    <t>AutoCar</t>
  </si>
  <si>
    <t>sendCallToAgent()</t>
  </si>
  <si>
    <t>전화가 옴</t>
  </si>
  <si>
    <t>붕어빵 재료</t>
  </si>
  <si>
    <t>milgaroo</t>
  </si>
  <si>
    <t>명사</t>
  </si>
  <si>
    <t>멤버 변수</t>
  </si>
  <si>
    <t>멤버라는 말은 붕어빵 틀이 가지고 있는 멤버(소속원)</t>
  </si>
  <si>
    <t>turnOff()</t>
  </si>
  <si>
    <t>takePassenger()</t>
  </si>
  <si>
    <t>ppat</t>
  </si>
  <si>
    <t>변수(속성)</t>
  </si>
  <si>
    <t>확장하다.</t>
  </si>
  <si>
    <t>extends</t>
  </si>
  <si>
    <t>Desktop</t>
  </si>
  <si>
    <t>Notebook</t>
  </si>
  <si>
    <t>priorityAllocation</t>
  </si>
  <si>
    <t>circle</t>
  </si>
  <si>
    <t>triangle</t>
  </si>
  <si>
    <t>shape</t>
  </si>
  <si>
    <t>붕어빵이 기능</t>
  </si>
  <si>
    <t>붕어빵을 굽다</t>
  </si>
  <si>
    <t>동사</t>
  </si>
  <si>
    <t>메서드</t>
  </si>
  <si>
    <t>bake()</t>
  </si>
  <si>
    <t>물려줌(접근해서 사용 가능)</t>
  </si>
  <si>
    <t>Test 클래스</t>
  </si>
  <si>
    <t>동작</t>
  </si>
  <si>
    <t>자식 클래스</t>
  </si>
  <si>
    <t>this</t>
  </si>
  <si>
    <t>this() 생성자</t>
  </si>
  <si>
    <t>탈것</t>
  </si>
  <si>
    <t>운전자</t>
  </si>
  <si>
    <t>운전자가 탈 것을 운전하다.</t>
  </si>
  <si>
    <t>사용관계</t>
  </si>
  <si>
    <t>붕어빵(object)을 만드는 행위를 해보자</t>
  </si>
  <si>
    <t>this.멤버 변수</t>
  </si>
  <si>
    <t>자동차는 탈것이다.</t>
  </si>
  <si>
    <t xml:space="preserve"> 이런 말이 성립되면 부모 자식 관계를 맺을 수 있다.</t>
  </si>
  <si>
    <t>객체(object)란 물리적으로 존재하거나 개념적인 것 중에서 다른 것과 식별 가능한 것</t>
  </si>
  <si>
    <t>사용</t>
  </si>
  <si>
    <t>택시</t>
  </si>
  <si>
    <t>버스</t>
  </si>
  <si>
    <t xml:space="preserve"> ≒ 인스턴스(instance)</t>
  </si>
  <si>
    <t>is</t>
  </si>
  <si>
    <t>부모 - 자식</t>
  </si>
  <si>
    <t>틀 클래스</t>
  </si>
  <si>
    <t>실행클래스</t>
  </si>
  <si>
    <t>객체는 여러 개의 자료형을 한 번에 저장하는 자료형</t>
  </si>
  <si>
    <t>자동차는 타이어를 가지고 있다.</t>
  </si>
  <si>
    <t>has</t>
  </si>
  <si>
    <t>부품</t>
  </si>
  <si>
    <t>동물</t>
  </si>
  <si>
    <t xml:space="preserve">사람은 </t>
  </si>
  <si>
    <t>버스를 탄다</t>
  </si>
  <si>
    <t>새</t>
  </si>
  <si>
    <t>곤충</t>
  </si>
  <si>
    <t>물고기</t>
  </si>
  <si>
    <t>자동차 틀을 만들고</t>
  </si>
  <si>
    <t>나만의 자동차 객체를 만들어보세요</t>
  </si>
  <si>
    <t>색</t>
  </si>
  <si>
    <t>color</t>
  </si>
  <si>
    <t xml:space="preserve"> Car myCar=new Car();</t>
  </si>
  <si>
    <t>계산기</t>
  </si>
  <si>
    <t>독수리</t>
  </si>
  <si>
    <t>속성(멤버변수)</t>
  </si>
  <si>
    <t>바퀴</t>
  </si>
  <si>
    <t>wheel</t>
  </si>
  <si>
    <t>myCar.color="red"</t>
  </si>
  <si>
    <t>屬性 </t>
  </si>
  <si>
    <t>(고유의 성질) attribute, properties,</t>
  </si>
  <si>
    <t>myCar.wheel=4;</t>
  </si>
  <si>
    <t>컴퓨터는 계산기다.</t>
  </si>
  <si>
    <t>기능(동사)</t>
  </si>
  <si>
    <t>굴러간다</t>
  </si>
  <si>
    <t>roll(){}</t>
  </si>
  <si>
    <t>myCar.roll()</t>
  </si>
  <si>
    <t>사람이라는 틀을 만들고</t>
  </si>
  <si>
    <t>Person</t>
  </si>
  <si>
    <t>학생 객체를 만들어보세요</t>
  </si>
  <si>
    <t>틀을 먼저 만든 후 필생메를 추가해나가면서 수정해도 됨</t>
  </si>
  <si>
    <t>계산기라는 틀을 만들고</t>
  </si>
  <si>
    <t>사칙연산하는 계산기 객체를 만들어보세요</t>
  </si>
  <si>
    <t>지하철</t>
  </si>
  <si>
    <t>값이 자주 안 바뀔 대</t>
  </si>
  <si>
    <t>인스턴스</t>
  </si>
  <si>
    <t>홍일동, 5000</t>
  </si>
  <si>
    <t>100, 1500</t>
  </si>
  <si>
    <t>5, 1000</t>
  </si>
  <si>
    <t>뭔가를 나열해서 문자열로 주로 사용할 때는 상수가 들어가 있는 클래스로 만드는 것이 가장 좋다.</t>
  </si>
  <si>
    <t>홍이동, 10000</t>
  </si>
  <si>
    <t>200, 1500</t>
  </si>
  <si>
    <t>6, 1000</t>
  </si>
  <si>
    <t>틀</t>
  </si>
  <si>
    <t>객체</t>
  </si>
  <si>
    <t>메소드</t>
  </si>
  <si>
    <t>showInfo</t>
  </si>
  <si>
    <t>몇 번 버스의 승객은 몇 명이고 수입은 얼마입니다.</t>
  </si>
  <si>
    <t>버스번호</t>
  </si>
  <si>
    <t>busNumber</t>
  </si>
  <si>
    <t>take</t>
  </si>
  <si>
    <t>버스를 타는 행위</t>
  </si>
  <si>
    <t>승객수</t>
  </si>
  <si>
    <t>passengerCount</t>
  </si>
  <si>
    <t>Student</t>
  </si>
  <si>
    <t>수입</t>
  </si>
  <si>
    <t>money</t>
  </si>
  <si>
    <t>studentName</t>
  </si>
  <si>
    <t>이름</t>
  </si>
  <si>
    <t>grade</t>
  </si>
  <si>
    <t>학년</t>
  </si>
  <si>
    <t>가진돈</t>
  </si>
  <si>
    <t>Subway</t>
  </si>
  <si>
    <t>지하철을 탄다</t>
  </si>
  <si>
    <t>노선번호</t>
  </si>
  <si>
    <t>lineNumber</t>
  </si>
  <si>
    <t>몇 번 지하철의 승객은 몇 명이고 수입은 얼마입니다.</t>
  </si>
  <si>
    <t>지하철을 타는 행위</t>
  </si>
  <si>
    <t xml:space="preserve">홍길동은 남은 돈 : </t>
  </si>
  <si>
    <t>takeBus</t>
  </si>
  <si>
    <t>takeSubway</t>
  </si>
  <si>
    <t>TakeTrans라는 실행 클래스</t>
  </si>
  <si>
    <t>두 수</t>
  </si>
  <si>
    <t>int nun1</t>
  </si>
  <si>
    <t>김씨</t>
  </si>
  <si>
    <t>상수</t>
  </si>
  <si>
    <t>int num2</t>
  </si>
  <si>
    <t>이씨</t>
  </si>
  <si>
    <t>메뉴</t>
  </si>
  <si>
    <t>별다방아메리카노</t>
  </si>
  <si>
    <t>@주소값</t>
  </si>
  <si>
    <t>at</t>
  </si>
  <si>
    <t>~에 있다.</t>
  </si>
  <si>
    <t>돈</t>
  </si>
  <si>
    <t>별다방</t>
  </si>
  <si>
    <t>를 주다</t>
  </si>
  <si>
    <t>별다방라떼</t>
  </si>
  <si>
    <t>더하기</t>
  </si>
  <si>
    <t>add()</t>
  </si>
  <si>
    <t>별다방이용</t>
  </si>
  <si>
    <t>콩다방</t>
  </si>
  <si>
    <t>subtract()</t>
  </si>
  <si>
    <t>콩다방이용</t>
  </si>
  <si>
    <t>콩다방아메리카노</t>
  </si>
  <si>
    <t>곱하기</t>
  </si>
  <si>
    <t>multiply()</t>
  </si>
  <si>
    <t>콩다방라떼</t>
  </si>
  <si>
    <t>나누기</t>
  </si>
  <si>
    <t>divide()</t>
  </si>
  <si>
    <t>626b2d4a</t>
  </si>
  <si>
    <t>아메리카노</t>
  </si>
  <si>
    <t>라떼</t>
  </si>
  <si>
    <t>public class Parent {</t>
  </si>
  <si>
    <t>void method1(){</t>
  </si>
  <si>
    <t>System.out.println("P-m1");</t>
  </si>
  <si>
    <t xml:space="preserve">사람이 </t>
  </si>
  <si>
    <t>부서</t>
  </si>
  <si>
    <t>마케팅</t>
  </si>
  <si>
    <t>개발1</t>
  </si>
  <si>
    <t>void method2(){</t>
  </si>
  <si>
    <t>개발2</t>
  </si>
  <si>
    <t>System.out.println("P-m2");</t>
  </si>
  <si>
    <t>public class Child extends Parent {</t>
  </si>
  <si>
    <t>카드 번호</t>
  </si>
  <si>
    <t>카드</t>
  </si>
  <si>
    <t>카드1</t>
  </si>
  <si>
    <t>void method2() {</t>
  </si>
  <si>
    <t>카드2</t>
  </si>
  <si>
    <t>카드3</t>
  </si>
  <si>
    <t>System.out.println("Ch-m2");</t>
  </si>
  <si>
    <t>카드4</t>
  </si>
  <si>
    <t>카드5</t>
  </si>
  <si>
    <t>카드6</t>
  </si>
  <si>
    <t>void method3() {</t>
  </si>
  <si>
    <t>카드7</t>
  </si>
  <si>
    <t>System.out.println("Ch-m3");</t>
  </si>
  <si>
    <t>카드8</t>
  </si>
  <si>
    <t>public class ChildTest {</t>
  </si>
  <si>
    <t>Child child=new Child();</t>
  </si>
  <si>
    <t>System.out.println(child);</t>
  </si>
  <si>
    <t>Parent parent= null;</t>
  </si>
  <si>
    <t>System.out.println(parent);</t>
  </si>
  <si>
    <t>parent=child;</t>
  </si>
  <si>
    <t>parent.method1();</t>
  </si>
  <si>
    <t>// 부모 타입으로 자동 타입 변환된 이후에는 부모 클래스에 선언된 필드와 메서드만 접근 가능</t>
  </si>
  <si>
    <t>// 비록 변수는 자식 객체를 참조하지만 변수로 접근 가능한 멤버는 부모 클래스 멤버로 한정됨</t>
  </si>
  <si>
    <t>Subject</t>
  </si>
  <si>
    <t>성적출력클래스</t>
  </si>
  <si>
    <t>StudentTest</t>
  </si>
  <si>
    <t>//parent.method3();</t>
  </si>
  <si>
    <t>// 그러나 자식 클래스에서 오버라이딩된 메서드가 있다면 부모 메서드 대신 오버라이딩된 메서드가 호출</t>
  </si>
  <si>
    <t>학번</t>
  </si>
  <si>
    <t>studentID</t>
  </si>
  <si>
    <t>과목명</t>
  </si>
  <si>
    <t>subName</t>
  </si>
  <si>
    <t>private</t>
  </si>
  <si>
    <t>parent.method2();</t>
  </si>
  <si>
    <t>학생이름</t>
  </si>
  <si>
    <t>과목점수</t>
  </si>
  <si>
    <t>score</t>
  </si>
  <si>
    <t>수강과목 목록</t>
  </si>
  <si>
    <t>subjectList</t>
  </si>
  <si>
    <t>ArrayList&lt;Subject&gt;</t>
  </si>
  <si>
    <t>Student( int studentID, String studentName)</t>
  </si>
  <si>
    <t>정보보여주다</t>
  </si>
  <si>
    <t>addSubject</t>
  </si>
  <si>
    <t>(과목명, 성적)</t>
  </si>
  <si>
    <t>GetterSetter</t>
  </si>
  <si>
    <t>public class ChildTest2 {</t>
  </si>
  <si>
    <t>국어, 100</t>
  </si>
  <si>
    <t>수학, 50</t>
  </si>
  <si>
    <t>showStudentInfo</t>
  </si>
  <si>
    <t>// 첫번째 경우</t>
  </si>
  <si>
    <t>과목</t>
  </si>
  <si>
    <t>BOARD</t>
  </si>
  <si>
    <t>Parent parent=new Parent();</t>
  </si>
  <si>
    <t>socre</t>
  </si>
  <si>
    <t>seq</t>
  </si>
  <si>
    <t>title</t>
  </si>
  <si>
    <t>writer</t>
  </si>
  <si>
    <t>content</t>
  </si>
  <si>
    <t>createDate</t>
  </si>
  <si>
    <t>cnt</t>
  </si>
  <si>
    <t>System.out.println(parent); //6f2b958e</t>
  </si>
  <si>
    <t>//Child child=(Child)parent;</t>
  </si>
  <si>
    <t>Child child=null;</t>
  </si>
  <si>
    <t>System.out.println("==================");</t>
  </si>
  <si>
    <t>// child=(Child)parent;</t>
  </si>
  <si>
    <t>// System.out.println(child);</t>
  </si>
  <si>
    <t>// 두번째 경우</t>
  </si>
  <si>
    <t>Child child2=new Child();</t>
  </si>
  <si>
    <t>System.out.println(child2);</t>
  </si>
  <si>
    <t>Parent parent2= null;</t>
  </si>
  <si>
    <t>parent2=child2;</t>
  </si>
  <si>
    <t>System.out.println(parent2); //1c4af82c</t>
  </si>
  <si>
    <t>System.out.println("######################");</t>
  </si>
  <si>
    <t>//parent2.method3();</t>
  </si>
  <si>
    <t>//강제 형변환</t>
  </si>
  <si>
    <t>//자식 타입 변수 = (자식 타입)부모 타입 객체;</t>
  </si>
  <si>
    <t>//Child child3=(Child)parent2;</t>
  </si>
  <si>
    <t>요구사항 정리</t>
  </si>
  <si>
    <t>// 만약 자식 타입에 선언된 필드와 메서드를 꼭 사용해야 한다면 강제 타입 변환을 해서 다시 자식 타입으로 변환해야 한다.</t>
  </si>
  <si>
    <t>고객 관리 프로그램 구현</t>
  </si>
  <si>
    <t>VIP 고객은 10% 할인, 보너스 포인트 5% 적립, 담당 전문 상담원 배정</t>
  </si>
  <si>
    <t>Child child3=(Child)parent2;</t>
  </si>
  <si>
    <t>child3.method3();</t>
  </si>
  <si>
    <t>고객</t>
  </si>
  <si>
    <t>고객 등급</t>
  </si>
  <si>
    <t>Customer</t>
  </si>
  <si>
    <t>VIP</t>
  </si>
  <si>
    <t>VIPCustomer</t>
  </si>
  <si>
    <t>필드명</t>
  </si>
  <si>
    <t>SILVER</t>
  </si>
  <si>
    <t>고객아이디</t>
  </si>
  <si>
    <t>customerID</t>
  </si>
  <si>
    <t>고객이름</t>
  </si>
  <si>
    <t>customerName</t>
  </si>
  <si>
    <t>고객등급</t>
  </si>
  <si>
    <t>customerGrade</t>
  </si>
  <si>
    <t>보너스 포인트</t>
  </si>
  <si>
    <t>bonusPoint</t>
  </si>
  <si>
    <t>보너스 포인트 적립 비율</t>
  </si>
  <si>
    <t>bonusRatio</t>
  </si>
  <si>
    <t>agentID</t>
  </si>
  <si>
    <t>saleRatio</t>
  </si>
  <si>
    <t>등급 부여하고 등급에 따린 보너스 포인트 기본 적립 비율 초기화</t>
  </si>
  <si>
    <t>SILVER 등급 부여</t>
  </si>
  <si>
    <t>VIP 등급 부여</t>
  </si>
  <si>
    <t>bonus 적립 5%</t>
  </si>
  <si>
    <t>할인율 10%</t>
  </si>
  <si>
    <t>자사 제품을 구매했을 경우 보너스 가격에 따른 보너스 포인트를 적립시켜주도록</t>
  </si>
  <si>
    <t>가격 - (가격*할인율)</t>
  </si>
  <si>
    <t>담당에이전트 가져오드</t>
  </si>
  <si>
    <t>고객정보를 보여주는 메서드</t>
  </si>
  <si>
    <t>고객정보</t>
  </si>
  <si>
    <t>클래스 정보 얻기(reflection)</t>
  </si>
  <si>
    <t>public class GetClassEx {</t>
  </si>
  <si>
    <t>// Class 객체 정보 얻는 방법(reflection)</t>
  </si>
  <si>
    <t>//1 클래스명.class</t>
  </si>
  <si>
    <t>System.out.println(Car.class);</t>
  </si>
  <si>
    <t>//2 Class.forName("패키지명.클래스명");</t>
  </si>
  <si>
    <t>try {</t>
  </si>
  <si>
    <t>Class cls=Class.forName("exam05.Car");</t>
  </si>
  <si>
    <t>System.out.println(cls);</t>
  </si>
  <si>
    <t>System.out.println("###");</t>
  </si>
  <si>
    <t>} catch (ClassNotFoundException e) {</t>
  </si>
  <si>
    <t>//e.printStackTrace();</t>
  </si>
  <si>
    <t>System.out.println("해당 클래스 없음");</t>
  </si>
  <si>
    <t>//3 객체참조변수.getClass();</t>
  </si>
  <si>
    <t>Car myCar=new Car();</t>
  </si>
  <si>
    <t>Class cls=myCar.getClass();</t>
  </si>
  <si>
    <t>InterfaceCImpl interfaceCImpl=new InterfaceCImpl();</t>
  </si>
  <si>
    <t>//System.out.println(interfaceCImpl);</t>
  </si>
  <si>
    <t>InterfaceA ia = interfaceCImpl;</t>
  </si>
  <si>
    <t>ia.methodA();</t>
  </si>
  <si>
    <t>//ia.methodB();</t>
  </si>
  <si>
    <t>System.out.println("-----------");</t>
  </si>
  <si>
    <t>InterfaceB ib = interfaceCImpl;</t>
  </si>
  <si>
    <t>//ib.methoaA();</t>
  </si>
  <si>
    <t>ib.methodB();</t>
  </si>
  <si>
    <t>InterfaceC ic=interfaceCImpl;</t>
  </si>
  <si>
    <t>ic.methodA();</t>
  </si>
  <si>
    <t>ic.methodB();</t>
  </si>
  <si>
    <t>ic.methodC();</t>
  </si>
  <si>
    <t>EUC</t>
  </si>
  <si>
    <t>확장 유닉스 코드(Extended Unix Code)</t>
  </si>
  <si>
    <t>ASCII</t>
  </si>
  <si>
    <t>자바나 파이썬 모두 문자열은 유니코드(한국어) 를 지원하고 따른다.</t>
  </si>
  <si>
    <t>utf-8</t>
  </si>
  <si>
    <t>Universal Coded Character Set + Transformation Format – 8-bit</t>
  </si>
  <si>
    <t>UTF-8</t>
  </si>
  <si>
    <t>유니코드를 위한 가변 길이 문자 인코딩 방식 중 하나</t>
  </si>
  <si>
    <t>new line</t>
  </si>
  <si>
    <t>줄 바꾸어라</t>
  </si>
  <si>
    <t>\n</t>
  </si>
  <si>
    <t>`</t>
  </si>
  <si>
    <t>backtick</t>
  </si>
  <si>
    <t>포맷팅시에 많이 사용</t>
  </si>
  <si>
    <t>포맷팅</t>
  </si>
  <si>
    <t>formatting</t>
  </si>
  <si>
    <t>: 문자열에서 어떤 데이터 타입으로 나오게 형식을 맞추어주는 작업</t>
  </si>
  <si>
    <t>${변수}</t>
  </si>
  <si>
    <t>digit</t>
  </si>
  <si>
    <t>날짜 표현</t>
  </si>
  <si>
    <t>Date 클래스</t>
  </si>
  <si>
    <t>SimpleDateFormat 클래스</t>
  </si>
  <si>
    <t>파이썬에서 포맷팅 시에 %를 사용</t>
  </si>
  <si>
    <t>Calendar.getInstance()</t>
  </si>
  <si>
    <t>객체.get(Calendar.YEAR)</t>
  </si>
  <si>
    <t>문자열을 숫자로 변환</t>
  </si>
  <si>
    <t xml:space="preserve">자바에서는 </t>
  </si>
  <si>
    <t>Integer 클래스 이용</t>
  </si>
  <si>
    <t>new Date().get</t>
  </si>
  <si>
    <t>문장의 구조</t>
  </si>
  <si>
    <t>문장의 구조를 분석하고 파악한다.</t>
  </si>
  <si>
    <t>parse</t>
  </si>
  <si>
    <t>주어 + 술어</t>
  </si>
  <si>
    <t>나는 학생이다.</t>
  </si>
  <si>
    <t>아버지가 방에 들어가신다.</t>
  </si>
  <si>
    <t>아버지 가방에 들어가신다.</t>
  </si>
  <si>
    <t>counter[0]</t>
  </si>
  <si>
    <t>counter[3]</t>
  </si>
  <si>
    <t>result</t>
  </si>
  <si>
    <t>0행 3열</t>
  </si>
  <si>
    <t>1행 3열</t>
  </si>
  <si>
    <t>2행 4열</t>
  </si>
  <si>
    <t>3행 3열</t>
  </si>
  <si>
    <t>4행 3열</t>
  </si>
  <si>
    <t>5행 3열</t>
  </si>
  <si>
    <t>영어</t>
  </si>
  <si>
    <t>대소문자 변환</t>
  </si>
  <si>
    <t>찾기 위해서는 어떻게 해야할까요?</t>
  </si>
  <si>
    <t>한 글자 찾기</t>
  </si>
  <si>
    <t>위치로 찾는 방법</t>
  </si>
  <si>
    <t>-1이 찾는 한 글자 없다.</t>
  </si>
  <si>
    <t>정규표현식</t>
  </si>
  <si>
    <t>단어 찾기</t>
  </si>
  <si>
    <t>문자열의 패턴을 만들어야 한다.</t>
  </si>
  <si>
    <t>청*년</t>
  </si>
  <si>
    <t>.</t>
  </si>
  <si>
    <t>단어 바꾸기</t>
  </si>
  <si>
    <t xml:space="preserve">어떤 패턴을 정의한 예전부터 내려오는 표현식이 있다. </t>
  </si>
  <si>
    <t>?</t>
  </si>
  <si>
    <t>하나의 문법체계를 이루고 있다.</t>
  </si>
  <si>
    <t>대부분의 언어에서 채택</t>
  </si>
  <si>
    <t>그걸 정규표현식이라고 함</t>
  </si>
  <si>
    <t>regular</t>
  </si>
  <si>
    <t>expression</t>
  </si>
  <si>
    <t>공백 제거</t>
  </si>
  <si>
    <t>https://osdn.net/projects/propedit/storage/eclipse/updates/</t>
  </si>
  <si>
    <t>EUC-KR과 UTF-8의 차이</t>
  </si>
  <si>
    <t>EUC-KR과 UTF-8은 두 가지 다른 문자 인코딩 방식입니다. 이 두 방식의 주요 차이점은 다음과 같습니다:</t>
  </si>
  <si>
    <t>문자 집합:</t>
  </si>
  <si>
    <t>EUC-KR (Extended Unix Code-KR): 주로 한국어를 인코딩하는 데 사용되는 문자 인코딩 방식입니다. EUC-KR은 한국어 문자 집합을 지원하며, 한글, 한자 및 한국어 음절과 관련된 문자를 포함합니다.</t>
  </si>
  <si>
    <t>UTF-8 (Unicode Transformation Format-8): 전 세계의 거의 모든 문자를 지원하는 유니코드(Unicode)를 기반으로 하며, 모든 언어의 문자를 인코딩할 수 있습니다. 
따라서 UTF-8은 다국어 지원을 위해 더 일반적으로 사용됩니다.</t>
  </si>
  <si>
    <t>바이트 표현:</t>
  </si>
  <si>
    <t>EUC-KR: 한글 및 기타 문자는 보통 2바이트로 표현됩니다. ASCII 문자는 1바이트로 표현됩니다.</t>
  </si>
  <si>
    <t>UTF-8: UTF-8은 가변 길이 문자 인코딩 방식으로, ASCII 문자는 1바이트로 표현되고, 다국어 문자는 다양한 바이트로 표현됩니다. 한글 문자는 주로 3바이트로 인코딩됩니다.</t>
  </si>
  <si>
    <t>호환성:</t>
  </si>
  <si>
    <t>EUC-KR은 주로 한국에서 사용되며, 다른 지역에서는 사용되지 않습니다. 따라서 국제적인 호환성이 낮습니다.</t>
  </si>
  <si>
    <t>UTF-8은 국제적으로 표준으로 사용되는 문자 인코딩 방식이며, 다국어 환경에서 더욱 일반적으로 사용됩니다. 거의 모든 현대 컴퓨팅 시스템과 플랫폼에서 지원되며, 국제화 및 다국어 애플리케이션 개발에 매우 유용합니다</t>
  </si>
  <si>
    <t>유니코드 호환성:</t>
  </si>
  <si>
    <t>UTF-8은 유니코드와 100% 호환됩니다. 즉, 모든 유니코드 문자를 정확하게 표현할 수 있습니다.</t>
  </si>
  <si>
    <t>EUC-KR은 유니코드와 호환성이 떨어지며, 한국어 이외의 문자를 표현하기 어렵거나 불가능합니다.</t>
  </si>
  <si>
    <t>StringTokenizer</t>
  </si>
  <si>
    <t>CDATA</t>
  </si>
  <si>
    <t>CDATA는 "Character Data"의 약자로, XML 문서에서 특정 데이터를 마크업 없이 문자 그대로 포함할 때 사용됩니다. 
일반적으로 XML에서는 특정 문자열을 마크업으로 해석하지만, CDATA 섹션을 사용하면 해당 문자열이 마크업으로 해석되지 않고 원본 문자열로 유지됩니다</t>
  </si>
  <si>
    <t>&lt;![CDATA[여기에는 마크업을 포함할 수 있는 문자열이 들어갑니다.]]&gt;</t>
  </si>
  <si>
    <t>11명의 학생의 학점을 매기는 프로그램을 작성하세요.</t>
  </si>
  <si>
    <t>점수</t>
  </si>
  <si>
    <t>학점</t>
  </si>
  <si>
    <t xml:space="preserve">전제 </t>
  </si>
  <si>
    <t>점수는 정수다</t>
  </si>
  <si>
    <t>점수의 최소값은 0이고 최대값은 100이다.</t>
  </si>
  <si>
    <t>90점 이상 ~ 100이하</t>
  </si>
  <si>
    <t>80점 이상 ~ 90미만</t>
  </si>
  <si>
    <t>70점 이상 ~ 80미만</t>
  </si>
  <si>
    <t>C</t>
  </si>
  <si>
    <t>0점이상 ~ 70미만</t>
  </si>
  <si>
    <t>홍육동</t>
  </si>
  <si>
    <t>홍칠동</t>
  </si>
  <si>
    <t>홍팔동</t>
  </si>
  <si>
    <t>홍구동</t>
  </si>
  <si>
    <t>홍십동</t>
  </si>
  <si>
    <t>홍십일동</t>
  </si>
  <si>
    <t>프로그래밍언어에서 1월을 0으로 설정한 이유는?</t>
  </si>
  <si>
    <t xml:space="preserve"> 1월을 0으로 설정하는 이유는 아래와 같습니다:
배열 인덱스 관례: 자바에서 배열의 인덱스는 0부터 시작합니다. 즉, 배열의 첫 번째 요소는 0번 인덱스에 위치하게 됩니다. 이러한 배열 인덱스 관례를 따르기 위해 자바의 날짜 및 시간 API도 0부터 시작하는 인덱스를 사용합니다. 따라서, 월을 나타내는 경우 1월은 0으로 표현되고, 2월은 1로 표현되는 식입니다.
일관성 유지: 자바의 날짜 및 시간 API는 C 언어에서 사용되는 구조체와 유사한 형태로 설계되었습니다. C 언어에서는 1월을 0부터 시작하는 인덱스로 표현하기 때문에, 자바에서도 이러한 관례를 유지하면서 C와의 일관성을 유지하기 위해 1월을 0으로 설정하게 되었습니다.
위와 같은 이유로 인해 자바에서 1월을 0으로 설정하는 관례가 생겼습니다. 이러한 관례를 알고 있다면 자바의 날짜 및 시간 API를 사용할 때 월을 표현하는 인덱스에 주의할 필요가 있습니다.</t>
  </si>
  <si>
    <t>날짜 요일 시간</t>
  </si>
  <si>
    <t>Date date=new Date();</t>
  </si>
  <si>
    <t>SimpleDateFormat sdf=new SimpleDateFormat("yyyy년 MM월 dd일 hh분 mm분 ss초");</t>
  </si>
  <si>
    <t>System.out.println(LocalDate.now());</t>
  </si>
  <si>
    <t>System.out.println(sdf.format(date));</t>
  </si>
  <si>
    <t>System.out.println(LocalTime.now());</t>
  </si>
  <si>
    <t>int week=cal.get(Calendar.DAY_OF_WEEK);
		System.out.println(week);
		String week2=null;
		switch( week) {
			case Calendar.MONDAY:
				week2="월";
				break;
			case Calendar.TUESDAY:
				week2="화";
				break;
			case Calendar.WEDNESDAY:
				week2="수";
				break;
			case Calendar.THURSDAY:
				week2="목";
				break;
			case Calendar.FRIDAY:
				week2="금";
				break;
			case Calendar.SATURDAY:
				week2="토";
				break;
		}
		System.out.println(week2);</t>
  </si>
  <si>
    <t>Enum을 사용하는 이유와 사용법</t>
  </si>
  <si>
    <t>https://velog.io/@mooh2jj/Java-Enum%EC%9D%84-%EC%82%AC%EC%9A%A9%ED%95%98%EB%8A%94-%EC%9D%B4%EC%9C%A0</t>
  </si>
  <si>
    <t>1) Type Safety</t>
  </si>
  <si>
    <t>직렬화: 싱글톤 보장</t>
  </si>
  <si>
    <t>enum은 컴파일 타임에 타입 안정성을 보장합니다. 특정 범위의 값만 사용 가능하므로 컴파일 오류나 런타임 예외를 줄입니다.</t>
  </si>
  <si>
    <t>enum 타입은 기본적으로 직렬화 가능하므로 Serializable 인터페이스를 구현할 필요가 없고, 리플렉션 문제도 발생하지 않는다.</t>
  </si>
  <si>
    <t>@Getter</t>
  </si>
  <si>
    <t>선언된 모든 필드의 get 메소드를 생성</t>
  </si>
  <si>
    <t>인스턴스가 JVM 내에 하나만 존재한다는 것이 100% 보장 되므로, Java에서 싱글톤을 만드는 가장 좋은 방법으로 권장됩니다.</t>
  </si>
  <si>
    <t>@RequiredArgsConstructor</t>
  </si>
  <si>
    <t>선언된 모든 final 필드가 포함된 생성자를 생성, final이 없는 필드는 생성자에 포함되지 않습니다.</t>
  </si>
  <si>
    <t>public enum RoleType {</t>
  </si>
  <si>
    <t>USER("사용자"),</t>
  </si>
  <si>
    <t>ADMIN("관리자");</t>
  </si>
  <si>
    <t>private final String desc;</t>
  </si>
  <si>
    <t>entity 내 다른 Type의 필드를 넣지 않고 RoleType.USER or RoleType.ADMIN 값만 넣을 수 있다.</t>
  </si>
  <si>
    <t xml:space="preserve"> java의 enum 타입은 싱글톤과 어떤 관계인가요?
ChatGPT
Java의 열거형(enum) 타입과 싱글톤 패턴 간에는 밀접한 관계가 있습니다. 이 관계는 열거형이 싱글톤 패턴을 구현하는 간단하고 안전한 방법으로 볼 수 있습니다.
싱글톤 패턴: 싱글톤 패턴은 애플리케이션에서 특정 클래스의 인스턴스가 오직 하나만 존재하도록 하는 디자인 패턴입니다. 이를 통해 전역 상태나 리소스 공유를 효과적으로 관리할 수 있습니다. 싱글톤 패턴을 구현하려면 생성자를 private으로 만들고 유일한 인스턴스를 반환하는 정적 메서드를 제공합니다.
열거형(enum)과 싱글톤: Java의 열거형은 디자인 패턴 중 하나로서 싱글톤 패턴을 구현하는데 사용할 수 있습니다. 열거형은 자체적으로 싱글톤 특성을 가지고 있으며, 열거 상수는 JVM에서 오직 한 번만 초기화됩니다. 또한, 열거형은 스레드 안전하며 직렬화 문제도 자동으로 처리합니다.
예를 들어, 다음은 열거형을 사용하여 싱글톤을 구현하는 간단한 예입니다:
java
Copy code
public enum Singleton {
    INSTANCE;
    private int value;
    public int getValue() {
        return value;
    }
    public void setValue(int value) {
        this.value = value;
    }
}
위의 코드에서 Singleton 열거형은 하나의 인스턴스를 가지며, 이 인스턴스에는 value 필드와 해당 값을 설정하고 반환하는 메서드가 있습니다. 이것은 싱글톤 패턴을 엄밀하게 따르면서도 코드가 간단하고 안전하게 유지됩니다.
따라서 Java의 열거형은 싱글톤 패턴의 구현을 단순화하고, 싱글톤 객체를 사용하는 경우 코드의 가독성과 유지 관리를 향상시킬 수 있습니다.</t>
  </si>
  <si>
    <t>콘솔에서 -classpath 옵션 사용</t>
  </si>
  <si>
    <t>java -classpath 라이브러리경로 ; ,</t>
  </si>
  <si>
    <t>세미콜론과 현재 경로라는 의미의 점을 반드시 치고 패키지명.클래스파일명</t>
  </si>
  <si>
    <t>System.exit() 과 return</t>
  </si>
  <si>
    <t>자바에서 return 문과 System.exit() 메서드는 프로그램의 제어 흐름을 다르게 처리하는 두 가지 방법입니다.</t>
  </si>
  <si>
    <t>return 문:</t>
  </si>
  <si>
    <t>return 문은 메서드나 함수 내에서 사용되며, 해당 메서드나 함수를 호출한 곳으로 값을 반환하고 메서드를 종료합니다.</t>
  </si>
  <si>
    <t>return 문은 일반적으로 메서드의 정상적인 종료 또는 값을 반환할 때 사용됩니다.</t>
  </si>
  <si>
    <t>return 문은 프로그램 전체를 종료하지 않습니다. 메서드에서 return을 호출하면 해당 메서드만 종료되고, 호출 스택의 이전 메서드로 제어가 반환됩니다.</t>
  </si>
  <si>
    <t>System.exit() 메서드:</t>
  </si>
  <si>
    <t>System.exit() 메서드는 프로그램을 강제로 종료하는 메서드입니다.</t>
  </si>
  <si>
    <t>이 메서드를 호출하면 프로그램이 즉시 종료되며, 이후의 코드나 스레드 실행은 중단됩니다.</t>
  </si>
  <si>
    <t>System.exit()는 주로 특정 조건이나 오류 상황에서 프로그램을 종료해야 할 때 사용됩니다.</t>
  </si>
  <si>
    <t>주의해야 할 점은 System.exit()를 사용하면 프로그램이 즉시 종료되므로, 종료 전에 어떤 작업을 처리할 기회가 없을 수 있습니다. 
일반적으로는 예외 처리와 같은 방법으로 오류를 처리하는 것이 좋으며, System.exit()는 극히 예외적인 상황에서만 사용해야 합니다. 
일반적인 제어 흐름을 변경하거나 메서드를 종료할 때는 return 문을 사용하는 것이 좋습니다.</t>
  </si>
  <si>
    <t>리소스로부터 스트림 얻기</t>
  </si>
  <si>
    <t>Java 9 Map</t>
  </si>
  <si>
    <t>* private Map&lt;Integer, String&gt; map = new HashMap&lt;&gt;() {</t>
  </si>
  <si>
    <t>put(1, "sangwoo kang");</t>
  </si>
  <si>
    <t>put(2, "james kang");</t>
  </si>
  <si>
    <t>put(3, "stef you");</t>
  </si>
  <si>
    <t>하지만 Java 9 이상부터는 Map.of()를 통해 조금 더 간단하게 작성할 수 있었습니다.</t>
  </si>
  <si>
    <t>private Map&lt;Integer, String&gt; map = Map.of(</t>
  </si>
  <si>
    <t>1, "sangwoo kang",</t>
  </si>
  <si>
    <t>2, "james kang",</t>
  </si>
  <si>
    <t>3, "stef you"</t>
  </si>
  <si>
    <t>);</t>
  </si>
  <si>
    <r>
      <rPr>
        <rFont val="Calibri"/>
        <color rgb="FFFF0000"/>
      </rPr>
      <t>java에서  Optional 인터페이스를 사용하는 이유와 해당 객체로 받는 이유는?</t>
    </r>
    <r>
      <rPr>
        <rFont val="Calibri"/>
        <color theme="1"/>
      </rPr>
      <t xml:space="preserve">
Java에서 Optional 인터페이스는 값이 존재할 수도 있고 존재하지 않을 수도 있는 값을 나타내는 래퍼 클래스입니다.
 이를 사용하는 이유와 해당 객체를 반환하거나 매개변수로 사용하는 이유는 여러 가지가 있습니다.
Null 대신 사용: Optional은 명시적으로 값이 없음을 나타내는 데 사용됩니다. 이는 기존에는 null 값을 사용했던 상황에서 더 명확하게 코드를 작성할 수 있게 해줍니다. 
null은 의미가 모호하고 오류를 일으킬 수 있는데, Optional을 사용하면 값이 없음을 명시적으로 다룰 수 있습니다.
Null 포인터 예외 방지: Optional은 값이 없을 때 null을 다루는 것보다 더 안전한 방법을 제공합니다. 
값이 없는 경우에도 Optional을 사용하면 예외가 발생하지 않고 graceful한 처리를 할 수 있습니다.
메소드 체이닝: Optional은 메소드 체이닝을 통해 간편하게 다양한 작업을 수행할 수 있습니다. 
예를 들어, map, filter, orElse, ifPresent 등의 메소드를 사용하여 값을 가공하거나 다른 동작을 수행할 수 있습니다.
명시적 API: Optional을 사용하면 API에서 메소드의 반환값이나 매개변수가 null일 수 있는지 명시적으로 표현할 수 있습니다. 
이를 통해 사용자에게 더 나은 가독성과 안전성을 제공할 수 있습니다.
Null 체크 감소: Optional을 사용하면 값이 없을 때의 로직을 메소드 체이닝을 통해 간소화할 수 있습니다. 
이로써 코드 중복을 줄이고 가독성을 높일 수 있습니다.
그러나 Optional을 남용하면 오히려 코드를 복잡하게 만들 수 있으므로 적절한 상황에서 사용하는 것이 좋습니다. 
주로 메소드의 반환값이나 매개변수로 사용되며, 필요한 경우에 명시적으로 값이 없음을 나타내는 데 유용하게 활용됩니다.</t>
    </r>
  </si>
  <si>
    <t>int a =2;</t>
  </si>
  <si>
    <t>함수명를 변수에 저장(주소값을 할당(assignment)할 수 있다는 것</t>
  </si>
  <si>
    <t>아래는 안됨</t>
  </si>
  <si>
    <t xml:space="preserve">자바스크립트에서는 </t>
  </si>
  <si>
    <t>가능</t>
  </si>
  <si>
    <t>int a2= 함수명</t>
  </si>
  <si>
    <t>//이름 숨김, 익명 함수 -&gt; 함수를 변수에 저장할 수 있다는 것</t>
  </si>
  <si>
    <t>let a = function () {</t>
  </si>
  <si>
    <t>console.log("hihi2222####");</t>
  </si>
  <si>
    <t>// a();</t>
  </si>
  <si>
    <t>// function fun2(name){</t>
  </si>
  <si>
    <t>// console.log("이름",name);</t>
  </si>
  <si>
    <t>// }</t>
  </si>
  <si>
    <t>// fun2("홍길동")</t>
  </si>
  <si>
    <t>// 콜백 함수 : 함수의 매개 변수로 전달되는 함수</t>
  </si>
  <si>
    <t>function fun3(func){</t>
  </si>
  <si>
    <t>func();</t>
  </si>
  <si>
    <t>// 익명 함수(a)를 매개변수로 전달함 : a는 익명함수이자 콜백 함수</t>
  </si>
  <si>
    <t>fun3(a);</t>
  </si>
  <si>
    <t>next()  vs  nextLine()</t>
  </si>
  <si>
    <t>//현재 줄을 지나서 이 스캐너를 전진시키고 건너뛴 입력을 반환합니다. 이 메서드는 끝에 있는 줄 구분 기호를 제외하고 현재 줄의 나머지 부분을 반환합니다.</t>
  </si>
  <si>
    <t>//위치는 다음 줄의 시작 부분으로 설정됩니다.</t>
  </si>
  <si>
    <t>//Advances this scanner past the current line and returns the input that was skipped.</t>
  </si>
  <si>
    <t>자바스크립트의 객체 object</t>
  </si>
  <si>
    <t>let num1=setTimeout(function () {
    console.log("hi");
}, 4000)
console.log("찍은 부분 : ", num1);
console.log(num1['_idleTimeout'])
console.log(num1._idleTimeout)
//console.log("찍은 부분의 타입 : ", typeof(num1));</t>
  </si>
  <si>
    <t>익명 객체</t>
  </si>
  <si>
    <t>public class Button {</t>
  </si>
  <si>
    <t>//포함</t>
  </si>
  <si>
    <t>private ClickListener clickListener;</t>
  </si>
  <si>
    <t>//이벤트 등록</t>
  </si>
  <si>
    <t>void setClickListener(ClickListener clickListener){</t>
  </si>
  <si>
    <t>this.clickListener=clickListener;</t>
  </si>
  <si>
    <t>//클릭</t>
  </si>
  <si>
    <t>void click(){</t>
  </si>
  <si>
    <t>this.clickListener.onClick();</t>
  </si>
  <si>
    <t>//인터페이스 클릭할경우 일어날(Listen) 때(on) 일에 대한 이벤트(인터페이스로 선언)</t>
  </si>
  <si>
    <t>interface ClickListener{</t>
  </si>
  <si>
    <t>//추</t>
  </si>
  <si>
    <t>abstract void onClick();</t>
  </si>
  <si>
    <t>import exam03_4_2_anonymous.Button.ClickListener;
public class ButtonTest {
	public static void main(String[] args) {
		Button button1=new Button();
		ClickListener clickListener = null;
		//ClickListener(인터페이스)를 구현한 클래스 선언, 그 클래스 객체 만들어서 사용
		//익명 객체를 만들어서 사용하겠다.
		//익명 객체도 클래스는 있어야 함, 단지 클래스 이름이 익명
		button1.setClickListener(new ClickListener() {
			@Override
			public void onClick() {
				System.out.println("버튼1 클릭함");
			}});
		button1.click();
	}
}</t>
  </si>
  <si>
    <t>public class Tire {
	void roll() {
		System.out.println(" 타이어가 굴러감");
	}
}</t>
  </si>
  <si>
    <t>public class Car {</t>
  </si>
  <si>
    <t>//타이어의 자식 클래스를 바로 만들 수 있음, 어떻게 ? 익명으로 자식클래스 만들 수 있음</t>
  </si>
  <si>
    <t>// 중괄호(익명 클래스)를 하는 순간 Tire가 부모 클래스가 되고, 중괄호는 이름이 없는 자식 클래스가 됨</t>
  </si>
  <si>
    <t>Tire ktire=new Tire(){</t>
  </si>
  <si>
    <t>void roll() {</t>
  </si>
  <si>
    <t>System.out.println("금호 타이어가 굴러감");</t>
  </si>
  <si>
    <t>Tire htire=new Tire(){</t>
  </si>
  <si>
    <t>System.out.println("한국 타이어가 굴러감");</t>
  </si>
  <si>
    <t>void run() {</t>
  </si>
  <si>
    <t>ktire.roll();</t>
  </si>
  <si>
    <t>htire.roll();</t>
  </si>
  <si>
    <t>public class CarTest {</t>
  </si>
  <si>
    <t>myCar.run();</t>
  </si>
  <si>
    <t xml:space="preserve">@RequiredArgsConstructor </t>
  </si>
  <si>
    <t>롬복 사용시</t>
  </si>
  <si>
    <t>@RequiredArgsConstructor //@RequiredArgsConstructor는 기본적으로 매개변수가 없는 생성자를 포함시키지만, final 또는 @NonNull이 붙은 필드가 있다면 이 필드만 초기화 시키는 생성자를 포함시킨다.</t>
  </si>
  <si>
    <t>롬복 활용 최종 코드 예시</t>
  </si>
  <si>
    <t>@Data</t>
  </si>
  <si>
    <t xml:space="preserve">@AllArgsConstructor
@RequiredArgsConstructor </t>
  </si>
  <si>
    <t>public class Member {
	//final private String id;  //final은 변경할 수 없음(즉, setter가 만들어지지 않음)
	@NonNull
	private String id;  //@NonNull은 null이 아닌 다른 값으로 setter를 통해 변경할 수 있다.는 것
	//final private String id;
	private String name;
	private int age;</t>
  </si>
  <si>
    <t>자바에서 파일과 디렉토리 만들고자 할 경우(이전 방식)</t>
  </si>
  <si>
    <t>io</t>
  </si>
  <si>
    <t>public class FileEx2 {</t>
  </si>
  <si>
    <t>// 디렉토리 만들경우</t>
  </si>
  <si>
    <t>//File dir=new File("e:/test4/twodir/file1");</t>
  </si>
  <si>
    <t>File dir=new File("e:/test5");</t>
  </si>
  <si>
    <t>System.out.println(dir);</t>
  </si>
  <si>
    <t>//System.out.println(dir.mkdir());</t>
  </si>
  <si>
    <t>// 하위 경로까지 하고자 할 경우에는 mkdirs()</t>
  </si>
  <si>
    <t>System.out.println(dir.mkdirs());</t>
  </si>
  <si>
    <t>// 파일 만들 경우</t>
  </si>
  <si>
    <t>File file=new File("e:/test5/testfile.txt");</t>
  </si>
  <si>
    <t>System.out.println(file.createNewFile());</t>
  </si>
  <si>
    <t>} catch (IOException e) {</t>
  </si>
  <si>
    <t>// TODO Auto-generated catch block</t>
  </si>
  <si>
    <t>e.printStackTrace();</t>
  </si>
  <si>
    <t xml:space="preserve">자바에서 경로 관련 클래스 </t>
  </si>
  <si>
    <t>Path</t>
  </si>
  <si>
    <t>파일 시스템에서 파일을 찾는 데 사용할 수 있는 객체입니다. 이는 일반적으로 시스템 종속 파일 경로를 나타냅니다.</t>
  </si>
  <si>
    <t>자바에서 파일과 디렉토리 만들고자 할 경우(새로운  방식)</t>
  </si>
  <si>
    <t>nio</t>
  </si>
  <si>
    <t>Files</t>
  </si>
  <si>
    <t>Paths</t>
  </si>
  <si>
    <t>package sec03;</t>
  </si>
  <si>
    <t>import java.io.IOException;</t>
  </si>
  <si>
    <t>import java.nio.charset.Charset;</t>
  </si>
  <si>
    <t>import java.nio.file.Files;</t>
  </si>
  <si>
    <t>import java.nio.file.Path;</t>
  </si>
  <si>
    <t>import java.nio.file.Paths;</t>
  </si>
  <si>
    <t>public class FileReadWriteNewEx {</t>
  </si>
  <si>
    <t>//파일과 경로 관련 처리는 nio의  Paths와 Files를 주로 이용</t>
  </si>
  <si>
    <t>// 파일 만들고 데이터 집어 넣기</t>
  </si>
  <si>
    <t>String data= "hi\n안녕하세요";</t>
  </si>
  <si>
    <t>Path path=Paths.get("C:/TEMP/work/hi1.txt");</t>
  </si>
  <si>
    <t>//System.out.println(path);</t>
  </si>
  <si>
    <t>//CharSequence는 읽을 수 있는 char 값의 시퀀스입니다.</t>
  </si>
  <si>
    <t>Files.writeString(path, data, Charset.forName("UTF-8"));</t>
  </si>
  <si>
    <t>//파일에 CharSequence를 씁니다. 문자는 UTF-8 문자 세트를 사용하여 바이트로 인코딩됩니다.</t>
  </si>
  <si>
    <t>//파일 정보 얻기</t>
  </si>
  <si>
    <t>String fileInfo=Files.probeContentType(path);</t>
  </si>
  <si>
    <t>System.out.println(fileInfo);</t>
  </si>
  <si>
    <t>//파일 읽기</t>
  </si>
  <si>
    <t>String content=Files.readString(path,  Charset.forName("UTF-8"));</t>
  </si>
  <si>
    <t>System.out.println(content);</t>
  </si>
  <si>
    <t>System.out.println("파일을 만드는 도중 오류");</t>
  </si>
  <si>
    <t>자바 컬렉션</t>
  </si>
  <si>
    <t>성적 처리 간단하게 하는 법</t>
  </si>
  <si>
    <t xml:space="preserve">List&lt;Student&gt; stuList2=	Arrays.asList(new Student("홍일동", 90),
											new Student("홍이동", 80),
											new Student("홍삼동", 70));
		System.out.println(stuList2.stream().mapToInt(Student::getScore).sum());
		System.out.println(stuList2.stream().mapToInt(Student::getScore).average().getAsDouble());
		</t>
  </si>
  <si>
    <t xml:space="preserve">@Data
'@AllArgsConstructor
public class Student
        private String name;
        private int score;
</t>
  </si>
  <si>
    <t>Centos 설치</t>
  </si>
  <si>
    <t>런레벨모드를 그래픽 모드가 아닌 터미널(명령어)모드로 변경함</t>
  </si>
  <si>
    <t>daemon</t>
  </si>
  <si>
    <t>https://cjw-awdsd.tistory.com/20</t>
  </si>
  <si>
    <t>class Person constructor(name:String) {</t>
  </si>
  <si>
    <t>컬렉션</t>
  </si>
  <si>
    <t>var name : String = ""</t>
  </si>
  <si>
    <t>vs</t>
  </si>
  <si>
    <t>Kotlin</t>
  </si>
  <si>
    <t>init {</t>
  </si>
  <si>
    <t>println("primary 생성자 호출, 파라미터 : ${name}")</t>
  </si>
  <si>
    <t>this.name=name</t>
  </si>
  <si>
    <t>Set</t>
  </si>
  <si>
    <t>Map</t>
  </si>
  <si>
    <t>fun main(args: Array&lt;String&gt;) {</t>
  </si>
  <si>
    <t>var p1=Person("hong")</t>
  </si>
  <si>
    <t>println(p1)</t>
  </si>
  <si>
    <t>println(p1.name)</t>
  </si>
  <si>
    <t>fun main(){</t>
  </si>
  <si>
    <t>// var intArr=arrayOf(1,2,3,4,5)</t>
  </si>
  <si>
    <t>// println(intArr)</t>
  </si>
  <si>
    <t>// println(intArr[0])</t>
  </si>
  <si>
    <t>// for (i in 0..4){</t>
  </si>
  <si>
    <t>// println(intArr[i])</t>
  </si>
  <si>
    <t>// println(add(5, 6, 7))</t>
  </si>
  <si>
    <t>// doWhen(12L)</t>
  </si>
  <si>
    <t>var a = Prs("lee", 23)</t>
  </si>
  <si>
    <t>// a.introduce()</t>
  </si>
  <si>
    <t>fun add(a: Int, b: Int, c: Int) = a + b + c</t>
  </si>
  <si>
    <t>fun doWhen (a :Any){</t>
  </si>
  <si>
    <t>when(a) {</t>
  </si>
  <si>
    <t>1 -&gt; println("정수 1이다")</t>
  </si>
  <si>
    <t>"DiMo" -&gt; println("디모의 코틀린 강좌")</t>
  </si>
  <si>
    <t>is Long -&gt; println("Long 타입이다")</t>
  </si>
  <si>
    <t>!is String -&gt; println("String 타입이 아니다")</t>
  </si>
  <si>
    <t>else -&gt; println("어떤 조건도 만족하지 않는다")</t>
  </si>
  <si>
    <t>class Prs(var name:String, val birth:Int){</t>
  </si>
  <si>
    <t>constructor(name:String): this(name, 23)</t>
  </si>
  <si>
    <t>init{</t>
  </si>
  <si>
    <t>println("${this.name} ${this.birth}")</t>
  </si>
  <si>
    <t>// init{</t>
  </si>
  <si>
    <t>// println(1)</t>
  </si>
  <si>
    <t>// fun introduce(){</t>
  </si>
  <si>
    <t>// println("$name $birth")</t>
  </si>
  <si>
    <t>//상속</t>
  </si>
  <si>
    <t>//클래스를 상속할 때 부모 클래스는 open이라는 키워드가 있어야 상속이 가능하다.</t>
  </si>
  <si>
    <t>//또한 서브 클래스의 속성들은 부모 클래스의 속성과 이름이 같으면 안된다.</t>
  </si>
  <si>
    <t>//함수를 override할 때는 override 키워드 사용</t>
  </si>
  <si>
    <t>//함수를 override할 때도 부모 클래스의 함수에 open 키워드를 사용해야함</t>
  </si>
  <si>
    <t>var dog = Dog("a", 12)</t>
  </si>
  <si>
    <t>dog.introduce1()</t>
  </si>
  <si>
    <t>dog.introduce()</t>
  </si>
  <si>
    <t>open class Animal(var name:String, var age:Int, var type:String){</t>
  </si>
  <si>
    <t>open fun introduce(){</t>
  </si>
  <si>
    <t>println("${this.name} ${this.age} ${this.type}")</t>
  </si>
  <si>
    <t>class Dog(var name1: String, var age1: Int) : Animal(name1, age1, "강아지"){</t>
  </si>
  <si>
    <t>fun introduce1(){</t>
  </si>
  <si>
    <t>super.introduce()</t>
  </si>
  <si>
    <t>override fun introduce() {</t>
  </si>
  <si>
    <t>println("override")</t>
  </si>
  <si>
    <t>//코틀린에서 인터페이스는 자바 인터페이스와 다르게</t>
  </si>
  <si>
    <t>//추상 함수만 있는게 아니라 속성과 일반 함수도 선언 할 수 있다. 하지만 생성자는 생성할 수 없다.</t>
  </si>
  <si>
    <t>//구현부가 있는 함수 -&gt; open 함수로 간주</t>
  </si>
  <si>
    <t>//구현분가 없는 함수 -&gt; abstract 함수로 간주</t>
  </si>
  <si>
    <t>var a = Dog2(1)</t>
  </si>
  <si>
    <t>a.eat()</t>
  </si>
  <si>
    <t>a.run()</t>
  </si>
  <si>
    <t>interface Runner{</t>
  </si>
  <si>
    <t>fun run()</t>
  </si>
  <si>
    <t>interface Eater{</t>
  </si>
  <si>
    <t>fun eat(){</t>
  </si>
  <si>
    <t>println("awd")</t>
  </si>
  <si>
    <t>class Dog2(var a: Int) : Runner, Eater{</t>
  </si>
  <si>
    <t>override fun run() {</t>
  </si>
  <si>
    <t>println("run")</t>
  </si>
  <si>
    <t>override fun eat() {</t>
  </si>
  <si>
    <t>println("eat")</t>
  </si>
  <si>
    <t>// b(::a) //함수를 넘겨줄때 ::을 붙인다.</t>
  </si>
  <si>
    <t>//람다 함수로 작성된 c</t>
  </si>
  <si>
    <t>//(입력 타입)-&gt;반환 타입 = {변수이름: 입력타입 -&gt; 구문}</t>
  </si>
  <si>
    <t>//아래 두개의 c, d처럼 타입 생략 가능</t>
  </si>
  <si>
    <t>// var c: (String)-&gt;Unit = {s -&gt; println(s) } //Unit은 실제로 객체이며, 유일한 인스턴스인 Unit 객체를 가지고 있습니다. 하지만 보통의 사용에서는 반환값이 없음(void)을 나타내기 위한 용도</t>
  </si>
  <si>
    <t>// c("zxc")</t>
  </si>
  <si>
    <t>// var d = {s: String -&gt; println(s) }</t>
  </si>
  <si>
    <t>// d("sss")</t>
  </si>
  <si>
    <t>// var e = {s: String -&gt; s } //s를 반환하라는 소리</t>
  </si>
  <si>
    <t>// println(e("ccc"))</t>
  </si>
  <si>
    <t>// var f = { //인자가 없는 경우</t>
  </si>
  <si>
    <t>// println("xzcxc")</t>
  </si>
  <si>
    <t>// f()</t>
  </si>
  <si>
    <t>var g : (String)-&gt;Unit = {println(it)} //인자가 하나일 경우 it 키워드 사용</t>
  </si>
  <si>
    <t>g("qqq")</t>
  </si>
  <si>
    <t>fun a(str: String): String{</t>
  </si>
  <si>
    <t>return str</t>
  </si>
  <si>
    <t>//fun이라는 고차함수</t>
  </si>
  <si>
    <t>//이름: (입력받을 타입)-&gt;(리턴타입) 즉, a라는 함수와 같으면 된다.</t>
  </si>
  <si>
    <t>fun b(funs: (String)-&gt;String){</t>
  </si>
  <si>
    <t>//가져온 함수에 인자를 넣어 실행</t>
  </si>
  <si>
    <t>println(funs("awds"))</t>
  </si>
  <si>
    <t>스코프 함수</t>
  </si>
  <si>
    <t>함수형 언어를 좀 더 편리하게 사용할 수 있도록 하는 기본 함수</t>
  </si>
  <si>
    <t>apply, run, with, also, let이 있음</t>
  </si>
  <si>
    <t>arw</t>
  </si>
  <si>
    <t xml:space="preserve">  l a</t>
  </si>
  <si>
    <t>it(스코프 함수 안)</t>
  </si>
  <si>
    <t>apply</t>
  </si>
  <si>
    <t>인스턴스의 값을 람다함수를 사용해 변경할 수 있는 함수 그리고 변경된 객체를 반환</t>
  </si>
  <si>
    <t>예제를 보고 이해하는게 빠르다</t>
  </si>
  <si>
    <t>장점 : 코드가 깔끔해짐</t>
  </si>
  <si>
    <t xml:space="preserve">package 스코프함수
// 함수형 언어를 좀 더 편리하게 사용할 수 있도록 하는 기본 함수
// apply, run(apply랑 똑같은 기능이지만 마지막 구문에 있는 값을 반환해주는 차이가 있음), with (run이랑 똑같지만 사용법만 다름 , a.run -&gt; with(a)  ) arw
// also, let이 있음, also, let의 공통된 차이점은 it키워드를 사용해 객체 변수를 참조한다는 것.
//apply
//인스턴스의 값을 람다함수를 사용해 변경할 수 있는 함수 그리고 변경된 객체를 반환
//예제를 보고 이해하는게 빠르다
//장점 : 코드가 깔끔해짐
fun main() {
    var a = Book("a", 20000)
    //apply 스코프람다함수를 통해 a객체의 속성과 함수 변경및 사용가능
    a.apply {
        a.name = "apply ${name}"
        dc()
    }
//    var b=a.run {
//        name = "apply $name"
//        dc()
//        "b"
//    }
    var b=with(a)  {
        name = "apply $name"
        dc()
        "b_with"
    }
//    a.printName()
    println(b)
}
class Book constructor(var name:String, var price:Int){
    fun dc(){
        price -=2000
    }
    fun printName(){
        println("${name}   ${price}")
    }
</t>
  </si>
  <si>
    <t>Unit</t>
  </si>
  <si>
    <t>자바의 void 타입</t>
  </si>
  <si>
    <t>!!</t>
  </si>
  <si>
    <t>Kotlin에서 !!는 "non-null 단언 연산자" 또는 "non-null 단언(assert)" 연산자로 알려져 있습니다. 이 연산자는 변수 또는 표현식이 null이 아님이 보장되어 있을 때 사용됩니다.</t>
  </si>
  <si>
    <t>일반적으로 Kotlin은 null 안전성을 강조하기 위해 nullable 타입과 안전한 호출 연산자(?.)를 사용합니다. 하지만 때로는 프로그래머가 null이 아님이 확실한 상황에서 컴파일러에게 null 체크를 강제로 생략하도록 알려줘야 할 때가 있습니다. 이때 !!를 사용합니다.</t>
  </si>
  <si>
    <t>예를 들어:</t>
  </si>
  <si>
    <t>kotlin</t>
  </si>
  <si>
    <t>Copy code</t>
  </si>
  <si>
    <t>val nullableString: String? = "Hello"</t>
  </si>
  <si>
    <t>val nonNullString: String = nullableString!! // nullableString이 null이 아님을 단언</t>
  </si>
  <si>
    <t>위의 코드에서 nullableString!!은 nullableString이 null이 아님을 단언하는 것입니다. 만약 nullableString이 null이라면, NullPointerException이 발생할 수 있습니다. 따라서 !!를 사용할 때에는 null이 아님이 확실한 경우에만 사용해야 합니다. 그렇지 않으면 예외가 발생할 수 있습니다.</t>
  </si>
  <si>
    <t>Kotlin에서 ::는 여러 가지 의미로 사용될 수 있습니다.</t>
  </si>
  <si>
    <t>메서드 레퍼런스 (Method Reference):</t>
  </si>
  <si>
    <t>메서드 레퍼런스는 메서드를 직접 가리키는 참조로 사용됩니다. 특히 람다식을 사용할 수 있는 곳에서 메서드를 대체하여 사용됩니다.</t>
  </si>
  <si>
    <t>예를 들어, 다음과 같이 메서드 레퍼런스를 사용하여 함수를 전달할 수 있습니다.</t>
  </si>
  <si>
    <t>val numbers = listOf(1, 2, 3, 4, 5)</t>
  </si>
  <si>
    <t>val evenNumbers = numbers.filter(::isEven)</t>
  </si>
  <si>
    <t>fun isEven(n: Int) = n % 2 == 0</t>
  </si>
  <si>
    <t>클래스 참조 (Class Reference):</t>
  </si>
  <si>
    <t>클래스를 가리키는 참조로 사용됩니다. 주로 리플렉션(reflection)과 함께 사용되며, 클래스를 동적으로 로드하거나 조작하는 데 사용됩니다.</t>
  </si>
  <si>
    <t>예를 들어, 다음과 같이 클래스 참조를 사용하여 인스턴스를 생성할 수 있습니다.</t>
  </si>
  <si>
    <t>val myClass = MyClass::class</t>
  </si>
  <si>
    <t>val instance = myClass.createInstance()</t>
  </si>
  <si>
    <t>프로퍼티 레퍼런스 (Property Reference):</t>
  </si>
  <si>
    <t>프로퍼티를 가리키는 참조로 사용됩니다. 특히 람다식에서 프로퍼티의 값을 반환하거나 설정할 때 사용됩니다.</t>
  </si>
  <si>
    <t>예를 들어, 다음과 같이 프로퍼티 레퍼런스를 사용하여 프로퍼티 값을 가져올 수 있습니다.</t>
  </si>
  <si>
    <t>class Person(val name: String)</t>
  </si>
  <si>
    <t>val person = Person("John")</t>
  </si>
  <si>
    <t>val nameRef = Person::name</t>
  </si>
  <si>
    <t>val name = nameRef.get(person) // "John"</t>
  </si>
  <si>
    <t>이렇게 :: 연산자는 Kotlin에서 메서드, 클래스, 프로퍼티 등의 다양한 요소에 대한 참조를 생성하는 데 사용됩니다.</t>
  </si>
  <si>
    <t>Java의 I/O (Input/Output) 패키지와 NIO (New I/O) 패키지는 데이터의 입출력을 다루는 두 가지 다른 방식을 제공합니다.</t>
  </si>
  <si>
    <t>I/O 패키지 (java.io):</t>
  </si>
  <si>
    <t>NIO 패키지 (java.nio):</t>
  </si>
  <si>
    <t>기존의 입출력을 위한 패키지로, Java 1.0에서부터 제공되었습니다.</t>
  </si>
  <si>
    <t>Java 1.4에서 소개된 새로운 입출력 API로, New I/O라고도 불립니다.</t>
  </si>
  <si>
    <t>스트림(Stream) 기반의 입출력을 사용합니다.</t>
  </si>
  <si>
    <t>채널(Channel)과 버퍼(Buffer)를 중심으로 한 비동기 입출력을 지원합니다.</t>
  </si>
  <si>
    <t>블로킹 I/O를 사용하며, 하나의 작업이 완료될 때까지 대기하는 방식입니다.</t>
  </si>
  <si>
    <t>Non-blocking I/O를 사용하며, 입출력 작업이 완료되지 않더라도 다른 작업을 처리할 수 있습니다.</t>
  </si>
  <si>
    <t>입출력 작업이 수행될 때, 해당 스레드는 대기 상태에 있습니다.</t>
  </si>
  <si>
    <t>Selector를 사용하여 여러 채널을 감시하고, 이벤트가 발생한 채널에 대해 작업을 수행할 수 있습니다.</t>
  </si>
  <si>
    <t>입출력 작업이 더 효율적이고 확장성이 있습니다.</t>
  </si>
  <si>
    <t>따라서, I/O 패키지는 간단하고 직관적이지만 블로킹 작업에 대한 한계가 있고, NIO 패키지는 비동기적이며 확장성이 좋지만 상대적으로 복잡하고 학습이 필요한 특징을 가지고 있습니다. 선택은 프로젝트의 요구사항과 성능 등을 고려하여 이루어져야 합니다.</t>
  </si>
  <si>
    <t>* File 클래스:</t>
  </si>
  <si>
    <t>java.io.File 패키지에 속하며, Java 1.0부터 제공됩니다.</t>
  </si>
  <si>
    <t>File 클래스는 단일 파일 또는 디렉터리를 나타내는 데 사용됩니다.</t>
  </si>
  <si>
    <t>파일 또는 디렉터리를 생성, 삭제, 이름 변경 및 경로 정보 가져오기와 같은 기본적인 파일 조작 작업을 수행합니다.</t>
  </si>
  <si>
    <t>파일 및 디렉터리 조작 메서드는 동기적으로 동작하므로 I/O 작업을 수행할 때 블로킹될 수 있습니다.</t>
  </si>
  <si>
    <t>Files 클래스:</t>
  </si>
  <si>
    <t>java.nio.file.Files 패키지에 속하며, Java 7부터 도입되었습니다.</t>
  </si>
  <si>
    <t>Files 클래스는 파일 시스템 조작을 보다 강력하고 유연하게 다룰 수 있도록 설계되었습니다.</t>
  </si>
  <si>
    <t>파일 복사, 이동, 삭제, 읽기, 쓰기 및 디렉터리 작업과 같은 고급 파일 조작을 지원합니다.</t>
  </si>
  <si>
    <t>Files 클래스의 메서드는 주로 NIO(새로운 I/O) 패키지와 관련이 있으며, 비동기적 또는 동기적 작업을 수행할 수 있습니다.</t>
  </si>
  <si>
    <t>자바에서 파일 및 디렉터리 경로를 처리하는 데 사용되는 Path 및 Paths 클래스에 대해 간단히 설명하겠습니다.</t>
  </si>
  <si>
    <t>Path path2=Paths.get("C:/ex/data/panda.jpg");</t>
  </si>
  <si>
    <t>String fileInfo=Files.probeContentType(path2);</t>
  </si>
  <si>
    <t>Path 인터페이스:</t>
  </si>
  <si>
    <t>java.nio.file.Path는 파일 시스템 경로를 나타내는 인터페이스입니다.</t>
  </si>
  <si>
    <t>FileOutputStream out= new FileOutputStream("C:/TEMP/work2/copypanda.jpg");</t>
  </si>
  <si>
    <t>Path 인터페이스는 파일 또는 디렉터리의 위치를 캡슐화하며, 파일 시스템에 독립적인 방식으로 경로를 다룰 수 있도록 합니다.</t>
  </si>
  <si>
    <t>Files.copy(path2, out);</t>
  </si>
  <si>
    <t>Paths 클래스의 get() 메서드나 File.toPath() 메서드를 사용하여 Path 객체를 생성할 수 있습니다.</t>
  </si>
  <si>
    <t>Paths 클래스:</t>
  </si>
  <si>
    <t>java.nio.file.Paths는 Path 객체를 생성하는 유틸리티 클래스입니다.</t>
  </si>
  <si>
    <t>Paths 클래스의 get() 메서드를 사용하여 Path 객체를 생성할 수 있습니다.</t>
  </si>
  <si>
    <t>Paths 클래스는 상대 경로 및 절대 경로를 사용하여 경로를 생성할 수 있으며, 경로 구분자를 운영 체제에 맞게 자동으로 처리합니다.</t>
  </si>
  <si>
    <t>Path와 Paths 클래스는 Java NIO(새로운 I/O) 패키지의 일부로 파일 시스템 조작을 위한 더 강력하고 유연한 도구를 제공합니다. 
이를 사용하여 파일 및 디렉터리 경로를 다루고, 파일 시스템 간의 이식성을 유지하며, 파일 조작을 보다 효과적으로 수행할 수 있습니다.</t>
  </si>
  <si>
    <t>연산자</t>
  </si>
  <si>
    <t>...</t>
  </si>
  <si>
    <t>전개 연산자</t>
  </si>
  <si>
    <t>풀어서 사용</t>
  </si>
  <si>
    <t xml:space="preserve"> , , ,</t>
  </si>
  <si>
    <t>노드 기초</t>
  </si>
  <si>
    <t>REPL</t>
  </si>
  <si>
    <t>전역 변수</t>
  </si>
  <si>
    <t>__filename</t>
  </si>
  <si>
    <t>__dirname</t>
  </si>
  <si>
    <t xml:space="preserve">Node.js의 사상 → ‘사용자의 응답을 기다리는 시간’,
                        ‘파일을 읽어 들이는 시간’,
                        ‘통신에 사용되는 시간’
을 ‘기다리는 느린 코드를 절대 만들지 못하게 하겠다’
</t>
  </si>
  <si>
    <t>전역 객체</t>
  </si>
  <si>
    <t>process</t>
  </si>
  <si>
    <t>module</t>
  </si>
  <si>
    <t>global</t>
  </si>
  <si>
    <t>전역 함수</t>
  </si>
  <si>
    <t>/타이머 전역 함수, 타이머 함수들은 모두 아이디를 반환함, 아이디를 사용하여 타이머를 취소할 수 있다.
//전역 함수 setTimeOut(콜백함수, 밀리초)
//전역 함수 setInterval(콜백함수, 밀리초)
//전역 함수 setImmediate(콜백함수)</t>
  </si>
  <si>
    <t xml:space="preserve">
clearTimeOut(아이디)
clearInterval(아이디)
clearImmediate(아이디)</t>
  </si>
  <si>
    <t>require()</t>
  </si>
  <si>
    <t>자주 사용하는 모듈</t>
  </si>
  <si>
    <t>MIME</t>
  </si>
  <si>
    <t>const os=require("os");</t>
  </si>
  <si>
    <t>os</t>
  </si>
  <si>
    <t>morgan</t>
  </si>
  <si>
    <t>로그 출력하는 모듈(미들웨어)</t>
  </si>
  <si>
    <t>요청시</t>
  </si>
  <si>
    <t>text/html</t>
  </si>
  <si>
    <t>os.hostname()</t>
  </si>
  <si>
    <t>path</t>
  </si>
  <si>
    <t>body-parser</t>
  </si>
  <si>
    <t>컨텐트 타입(Content-Type)을 분석해서 본문 출력</t>
  </si>
  <si>
    <t>multipart/form-data</t>
  </si>
  <si>
    <t>대용량 파일 을 전송할 때 요청 방식</t>
  </si>
  <si>
    <t>url</t>
  </si>
  <si>
    <t>application/json</t>
  </si>
  <si>
    <t>JSON 데이터로 요청</t>
  </si>
  <si>
    <t>REST API</t>
  </si>
  <si>
    <t>fs</t>
  </si>
  <si>
    <t xml:space="preserve">모듈이 없을 시 </t>
  </si>
  <si>
    <t>npm install 명</t>
  </si>
  <si>
    <t>querystring</t>
  </si>
  <si>
    <t>crypto</t>
  </si>
  <si>
    <t>우리가 직접 을 만들수도 있음</t>
  </si>
  <si>
    <t>util</t>
  </si>
  <si>
    <t>request</t>
  </si>
  <si>
    <t>프로젝트만들려면</t>
  </si>
  <si>
    <t>프로젝트 폴더를 만들고 시작함</t>
  </si>
  <si>
    <t>npx와 npm은 둘 다 Node.js와 관련된 명령행 도구이지만 그 목적과 사용법에서 차이가 있습니다.</t>
  </si>
  <si>
    <t>npm list express</t>
  </si>
  <si>
    <t>npm (Node Package Manager):</t>
  </si>
  <si>
    <t>npm은 Node.js 패키지 관리자입니다. 주로 Node.js 프로젝트에서 사용되며, 패키지 설치, 업데이트, 제거 등의 작업을 수행하는 데 사용됩니다.</t>
  </si>
  <si>
    <t>npm을 사용하여 로컬 및 글로벌로 패키지를 설치하고, package.json 파일을 관리할 수 있습니다.</t>
  </si>
  <si>
    <t>npm은 패키지 의존성 관리, 스크립트 실행, 패키지 검색 등 Node.js 프로젝트 빌드 및 관리에 사용됩니다.</t>
  </si>
  <si>
    <t>npx:</t>
  </si>
  <si>
    <t>npx는 Node.js 패키지를 실행하기 위한 도구입니다. 특히, 로컬 또는 글로벌로 설치하지 않고도 패키지를 실행할 수 있습니다.</t>
  </si>
  <si>
    <t>npx를 사용하면 로컬 또는 글로벌로 설치하지 않고도 패키지를 일시적으로 다운로드하여 실행할 수 있습니다. 이것은 일회성 작업 또는 특정 명령을 실행하는 데 유용합니다.</t>
  </si>
  <si>
    <t>npx를 사용하면 패키지 버전 충돌을 피하고, 원하는 패키지를 빠르게 실행할 수 있습니다.</t>
  </si>
  <si>
    <t>간단히 말하면, npm은 패키지 관리 및 프로젝트 빌드에 사용되며, npx는 패키지를 실행하기 위한 명령을 편리하게 제공하는 도구입니다. npx는 전역으로 설치하지 않고 사용하므로 필요한 패키지를 프로젝트 내에만 설치하거나 임시로 사용할 수 있습니다.</t>
  </si>
  <si>
    <t>■비동기 처리의 장점</t>
  </si>
  <si>
    <t>•웹 서버를 C++ 프로그래밍 언어로 만들면 무척 빠르지만, 개발과 유지 보수는 어려움</t>
  </si>
  <si>
    <t>•전 세계 웹 서비스 기업(페이스북, 트위터 등)도 C++로 웹 서버를 개발하지 않고</t>
  </si>
  <si>
    <t>•PHP, 자바, 루비, 파이썬, Node.js 등 프로그래밍 언어로 개발</t>
  </si>
  <si>
    <t>•프로그래밍 언어 자체는 느리지만 큰 의미가 없다고 판단해 개발 속도와 유지</t>
  </si>
  <si>
    <t>•보수성이 좋은 프로그래밍 언어를 사용</t>
  </si>
  <si>
    <t>•자바스크립트 프로그래밍 언어는 C++, 자바보다 느리지만 Node.js를 사용하면</t>
  </si>
  <si>
    <t>•손쉽게 비동기 처리를 구현하여 빠른 처리가 가능</t>
  </si>
  <si>
    <t>블로킹 vs 논블로킹</t>
  </si>
  <si>
    <t>: 함수가 바로 return 되는지 여부</t>
  </si>
  <si>
    <t>호출 스택</t>
  </si>
  <si>
    <t>노드는 싱글스레드 비동기-논블로킹</t>
  </si>
  <si>
    <t>setTimeout(run, 3000)</t>
  </si>
  <si>
    <t>run()</t>
  </si>
  <si>
    <t>async</t>
  </si>
  <si>
    <t>비동기</t>
  </si>
  <si>
    <t>await</t>
  </si>
  <si>
    <t xml:space="preserve"> (…을) 기다리다</t>
  </si>
  <si>
    <t>함수 선언부를 일반 함수 대신 async function으로 교체한 후, 프로미스 앞에 await을 붙였습니다. 이제 함수는 해당 프로미스가 resolve될 때까지 기다린뒤
다음 로직으로 넘어갑니다. 예를 들면 await Users.findOne({})이 resolve될 때까지
기다린 뒤에 user변수를 초기화하는 것입니다.</t>
  </si>
  <si>
    <t>쉽게 말해</t>
  </si>
  <si>
    <t xml:space="preserve">실행은 바로 하되 </t>
  </si>
  <si>
    <t>결과값은 나중에 받는 객체</t>
  </si>
  <si>
    <t>node SNS</t>
  </si>
  <si>
    <t>users</t>
  </si>
  <si>
    <t xml:space="preserve">mysql </t>
  </si>
  <si>
    <t>INT</t>
  </si>
  <si>
    <t>FLOAT</t>
  </si>
  <si>
    <t>DOUBLE</t>
  </si>
  <si>
    <t>id</t>
  </si>
  <si>
    <t>married</t>
  </si>
  <si>
    <t>comment</t>
  </si>
  <si>
    <t>created_At</t>
  </si>
  <si>
    <t>VARCHAR</t>
  </si>
  <si>
    <t>zero</t>
  </si>
  <si>
    <t>TEXT</t>
  </si>
  <si>
    <t>긴 글</t>
  </si>
  <si>
    <t>nero</t>
  </si>
  <si>
    <t>TINYINT</t>
  </si>
  <si>
    <t>-128부터 127</t>
  </si>
  <si>
    <t>hero</t>
  </si>
  <si>
    <t>DATETIME</t>
  </si>
  <si>
    <t>옵션</t>
  </si>
  <si>
    <t>AUTO INCREMENT</t>
  </si>
  <si>
    <t>숫자를 저절로 올리는 것</t>
  </si>
  <si>
    <t>comments</t>
  </si>
  <si>
    <t>commenter</t>
  </si>
  <si>
    <t>created_at</t>
  </si>
  <si>
    <t>UNSIGNED</t>
  </si>
  <si>
    <t>나이처럼 음수가 나올 수 없는 칼럼에 체크</t>
  </si>
  <si>
    <t>ZEROFILL</t>
  </si>
  <si>
    <t>설정해두면 비어있는 자리에 모두 0을 넣습니다.</t>
  </si>
  <si>
    <t>DEFAULT</t>
  </si>
  <si>
    <t>PRIMARY KEY</t>
  </si>
  <si>
    <t>UNIQUE INDEX</t>
  </si>
  <si>
    <t>해당값이 고유해야하는지에 대한 옵션, name 컬럼이 해당됨</t>
  </si>
  <si>
    <t>인덱스 이름을 name_UNIQUE</t>
  </si>
  <si>
    <t>COMMENT</t>
  </si>
  <si>
    <t>보충 설명</t>
  </si>
  <si>
    <t>unsigned</t>
  </si>
  <si>
    <t>DEFAULT CHARACTER SET utf8로 설정하지 않으면 한글이 입력되지 않으니 반드시 설정</t>
  </si>
  <si>
    <t>signed</t>
  </si>
  <si>
    <t>ENGINE은 여러가지가 있지만 InnoDB가 제일 많이 사용</t>
  </si>
  <si>
    <t>는 export</t>
  </si>
  <si>
    <t>모듈은 파일(.js)이고 이 영역은 export로 해서 사용</t>
  </si>
  <si>
    <t>함수안은 global</t>
  </si>
  <si>
    <t>this는 global(전역)</t>
  </si>
  <si>
    <t>this는 global</t>
  </si>
  <si>
    <t>MySQL과 시퀄라이즈 비교</t>
  </si>
  <si>
    <t>foreignkey</t>
  </si>
  <si>
    <t>User(hasMany)</t>
  </si>
  <si>
    <t>Comment(belongTo)</t>
  </si>
  <si>
    <t>쇼핑몰 연습 프로젝트</t>
  </si>
  <si>
    <t>데이터베이스(스키마)</t>
  </si>
  <si>
    <t>회원</t>
  </si>
  <si>
    <t>제품</t>
  </si>
  <si>
    <t>productTBL</t>
  </si>
  <si>
    <t>아이디char(8)</t>
  </si>
  <si>
    <t>회원이름 char(5)</t>
  </si>
  <si>
    <t>주소 char(20)</t>
  </si>
  <si>
    <t>제품명 char(4)</t>
  </si>
  <si>
    <t>가격 int</t>
  </si>
  <si>
    <t>제조일자 date</t>
  </si>
  <si>
    <t>제조회사 char(5)</t>
  </si>
  <si>
    <t>남은수량 int</t>
  </si>
  <si>
    <t>NULL 허용</t>
  </si>
  <si>
    <t>클로저는 외부 함수의 변수에 접근할 수 있는 함수</t>
  </si>
  <si>
    <t>클로저는 일반적으로 아래와 같은 상황에서 발생합니다:</t>
  </si>
  <si>
    <t>함수 내부에 함수가 정의되고, 내부 함수가 외부 함수의 변수를 참조할 때.</t>
  </si>
  <si>
    <t>내부 함수가 외부 함수의 반환 값으로 사용될 때.</t>
  </si>
  <si>
    <t>내부 함수가 외부 함수의 변수를 참조하면, 그 내부 함수는 클로저가 됩니다.</t>
  </si>
  <si>
    <t>원래는 열려있는 공간(자유변수)에 있던 변수가 중첩함수로 인해 다시 닫히게 됨 그래서 클러저라고 이름이 붙음</t>
  </si>
  <si>
    <r>
      <rPr>
        <rFont val="Calibri"/>
        <color rgb="FFFF0000"/>
      </rPr>
      <t>node와 mysql 프로젝트에서 migrations와 seeders 폴더의 역할은?</t>
    </r>
    <r>
      <rPr>
        <rFont val="Calibri"/>
        <color theme="1"/>
      </rPr>
      <t xml:space="preserve">
ChatGPT
migrations와 seeders 폴더는 데이터베이스 관리와 초기 데이터 삽입을 위한 폴더로, 주로 Sequelize라는 Node.js ORM(Object-Relational Mapping) 라이브러리를 사용하는 프로젝트에서 사용됩니다. 이들 폴더의 역할은 다음과 같습니다:
Migrations 폴더:
Migrations는 데이터베이스 스키마의 변경을 추적하고 관리하기 위한 도구입니다. 새로운 테이블을 추가하거나 기존 테이블의 구조를 변경할 때 사용됩니다. Migration 파일은 각각 스키마 변경에 대한 명령문을 포함하고 있으며, 버전 관리되어 팀원 간의 협업 및 배포 과정에서 스키마의 일관성을 유지하는데 도움을 줍니다.
Migration 파일은 순차적인 순서로 실행되며, 새로운 변경사항이 데이터베이스에 적용됩니다. 이렇게 하면 데이터베이스 스키마가 프로젝트의 버전과 일치하도록 할 수 있습니다.
Seeders 폴더:
Seeders는 초기 데이터를 데이터베이스에 삽입하는 데 사용됩니다. 데이터베이스가 특정 상태로 초기화되어야 할 때, 예를 들어 개발 환경에서 테스트 데이터를 생성하거나 초기 설정을 만들 때 사용됩니다. Seeders는 데이터베이스의 초기 데이터를 구성하는 데 도움이 됩니다.
요약하면, migrations 폴더는 데이터베이스 스키마 변경을 추적하고 관리하며, seeders 폴더는 초기 데이터를 데이터베이스에 삽입하는 역할을 합니다. 이렇게 함으로써 프로젝트의 데이터베이스를 관리하고 유지보수할 때 일관성과 안정성을 유지할 수 있습니다.</t>
    </r>
  </si>
  <si>
    <t>자바스크립트에서의 this</t>
  </si>
  <si>
    <t>//원래는 this는 node에서 최상위는 Object, 웹브라우저에서는 Window</t>
  </si>
  <si>
    <t>//익명함수와 화살표 함수의 차이는 함수 내부에서의 this 키워드가 가지는 의미</t>
  </si>
  <si>
    <t>//1)익명함수 : 함수 내부에서 this는 자바스크립트 최상위 객체(Object) 또는 외부에서 강제로 연결한 객체</t>
  </si>
  <si>
    <t>// (function () { console.log(this) })();</t>
  </si>
  <si>
    <t>//2)화살표함수 내부에서의 this는 '자기 자신과 관련된 것'만을 나타냄, 현재 여기서는 자기 자신과 관련된 것이 없으므로 빈 객체가 나옴</t>
  </si>
  <si>
    <t>// (() =&gt; { console.log(this) })();</t>
  </si>
  <si>
    <t>//13번 문제 풀이</t>
  </si>
  <si>
    <t>let outer = this;</t>
  </si>
  <si>
    <t>//1)</t>
  </si>
  <si>
    <t>console.log(`1번위치 : ${outer == this}`); //this가 {} -&gt; true</t>
  </si>
  <si>
    <t>//2)</t>
  </si>
  <si>
    <t>(() =&gt; { console.log(`2번위치 : ${outer == this}`); })(); //this가 {} -&gt; true //결론 : this는 '자기 자신과 관련된 것'의미로 제대로 사용하고자 할</t>
  </si>
  <si>
    <t>//경우가 많으므로 화살표 함수를 사용해서 화살표 함수 내부에서 this를 사용하는 형태의 코드를 많이 보게될 것이고, 여러분도 그렇게 연습하세요!!!!</t>
  </si>
  <si>
    <t>//3)</t>
  </si>
  <si>
    <t>(function () { console.log(`3번위치 : ${outer == this}`); })(); //this가 Object -&gt; false</t>
  </si>
  <si>
    <t>//4)</t>
  </si>
  <si>
    <t>function fun() { console.log(`4번위치 : ${outer == this}`); } //this가 Object -&gt; false</t>
  </si>
  <si>
    <t>fun();</t>
  </si>
  <si>
    <t>자바스크립트에서의 this  - 이벤트 리스너 안의 this</t>
  </si>
  <si>
    <t>&lt;html lang="ko"&gt;</t>
  </si>
  <si>
    <t>&lt;meta charset="UTF-8"&gt;</t>
  </si>
  <si>
    <t>window.onload = function() {</t>
  </si>
  <si>
    <t>function Person(name) {</t>
  </si>
  <si>
    <t>//이벤트 리스터 안의 this는 이벤트가 발생한 요소 객체를 가리킴</t>
  </si>
  <si>
    <t>// 화살표 함수의 this는 함수를 초기화하는 시점에 결정됨</t>
  </si>
  <si>
    <t>// 이를 활용하여 객체 안의 메서드를 화살표 함수로 표기하면 그 안의</t>
  </si>
  <si>
    <t>// this가 생성된 객체를 가리킴</t>
  </si>
  <si>
    <t>this.sayHello = () =&gt; {console.log("Hello! " + this.name);};</t>
  </si>
  <si>
    <t>// Person.prototype.sayHello = function() {</t>
  </si>
  <si>
    <t>// console.log("Hello! " + this.name);</t>
  </si>
  <si>
    <t>var person = new Person("Tom");</t>
  </si>
  <si>
    <t>var button = document.getElementById("button");</t>
  </si>
  <si>
    <t>button.addEventListener("click", person.sayHello, false);</t>
  </si>
  <si>
    <t>&lt;p&gt;</t>
  </si>
  <si>
    <t>&lt;button id="button"&gt;버튼&lt;/button&gt;</t>
  </si>
  <si>
    <t>&lt;/p&gt;</t>
  </si>
  <si>
    <t>노드 프로젝트 템플릿 파일 만드는 법</t>
  </si>
  <si>
    <t>npm init</t>
  </si>
  <si>
    <t>^4.18.2는 4.18.2, 4.18.3, 4.19.0 등과 같은 버전을 허용하지만, 5.0.0 이상의 메이저 버전은 허용하지 않습니다.</t>
  </si>
  <si>
    <t>Caret을 사용하면 일정 범위 내에서 업데이트를 받아올 수 있어 프로젝트의 안정성을 유지하면서 최신 기능을 활용할 수 있습니다.</t>
  </si>
  <si>
    <t>package-lock.json</t>
  </si>
  <si>
    <t xml:space="preserve"> npm으로 패키지를 설치, 수정, 삭제할 때마다 패키지들간의 내부 의존 관계를 이 파일에 저장</t>
  </si>
  <si>
    <t>HTTP request logger middleware for node.js</t>
  </si>
  <si>
    <t>cookie-parser</t>
  </si>
  <si>
    <t>Parse HTTP request cookies</t>
  </si>
  <si>
    <t>express-session
Simple session middleware for Express</t>
  </si>
  <si>
    <t>npm install --save-dev nodemon</t>
  </si>
  <si>
    <t>--save-dev 옵션을 사용하는 이유는, 프로덕션 환경에서는 필요하지 않은 개발 도구나 라이브러리 등을 분리하여 관리하기 위해서입니다. 
예를 들어, 테스트 라이브러리, 빌드 도구, 코드 포매터 등은 주로 개발 시에 필요하며, 배포 시에는 필요하지 않을 수 있습니다.</t>
  </si>
  <si>
    <t>nodemon</t>
  </si>
  <si>
    <t>Simple monitor script for use during development of a Node.js app.</t>
  </si>
  <si>
    <t>multer
Middleware for handling `multipart/form-data`.</t>
  </si>
  <si>
    <t>dotenv
Loads environment variables from .env file</t>
  </si>
  <si>
    <t>node server(express) REST_SERVER 만들기</t>
  </si>
  <si>
    <t>HTTP 메서드</t>
  </si>
  <si>
    <t>역할</t>
  </si>
  <si>
    <t>GET</t>
  </si>
  <si>
    <t>restFront.html</t>
  </si>
  <si>
    <t>/about</t>
  </si>
  <si>
    <t>about.html</t>
  </si>
  <si>
    <t>/users</t>
  </si>
  <si>
    <t>사용자 목록 제공</t>
  </si>
  <si>
    <t>기타 정적 파일 제공</t>
  </si>
  <si>
    <t>POST</t>
  </si>
  <si>
    <t>/user</t>
  </si>
  <si>
    <t>사용자 등록</t>
  </si>
  <si>
    <t>PUT</t>
  </si>
  <si>
    <t>/user/사용자id</t>
  </si>
  <si>
    <t>해당 id의 사용자 수정</t>
  </si>
  <si>
    <t>DELETE</t>
  </si>
  <si>
    <t>해당 id의 사용자 제거</t>
  </si>
  <si>
    <t>@NotNull</t>
  </si>
  <si>
    <t>Null 불가</t>
  </si>
  <si>
    <t>@Null</t>
  </si>
  <si>
    <t>Null만 입력 가능</t>
  </si>
  <si>
    <t>@NotEmpty</t>
  </si>
  <si>
    <t>Null, 빈 문자열 불가</t>
  </si>
  <si>
    <t>@NotBlank</t>
  </si>
  <si>
    <t>Null, 빈 문자열, 스페이스만 있는 문자열 불가</t>
  </si>
  <si>
    <t>@Size(min=, max=)</t>
  </si>
  <si>
    <t>문자열, 배열 등의 크기가 만족하는가?</t>
  </si>
  <si>
    <t>@Pattern(regex=)</t>
  </si>
  <si>
    <t>정규식을 만족하는가?</t>
  </si>
  <si>
    <t>@Max(num)</t>
  </si>
  <si>
    <t>지정 값 이하인가?</t>
  </si>
  <si>
    <t>@Min(num)</t>
  </si>
  <si>
    <t>지정 값 이상인가?</t>
  </si>
  <si>
    <t>@Future</t>
  </si>
  <si>
    <t>현재보다 미래인가?</t>
  </si>
  <si>
    <t>골뱅이 생략</t>
  </si>
  <si>
    <t>Past</t>
  </si>
  <si>
    <t>현재보다 과거인가?</t>
  </si>
  <si>
    <t>Positive</t>
  </si>
  <si>
    <t>양수만 가능</t>
  </si>
  <si>
    <t>PositiveOrZero</t>
  </si>
  <si>
    <t>양수와 0만 가능</t>
  </si>
  <si>
    <t>Negative</t>
  </si>
  <si>
    <t>음수만 가능</t>
  </si>
  <si>
    <t>NegativeOrZero</t>
  </si>
  <si>
    <t>음수와 0만 가능</t>
  </si>
  <si>
    <t>CU</t>
  </si>
  <si>
    <t>control</t>
  </si>
  <si>
    <t xml:space="preserve">central process unit
</t>
  </si>
  <si>
    <t>스트림 buffer(임시기억공간)이라는 개념이 있다.</t>
  </si>
  <si>
    <t>ALU</t>
  </si>
  <si>
    <t>flush</t>
  </si>
  <si>
    <t>비워내라!!!</t>
  </si>
  <si>
    <t>컴퓨터에는 여러 자원이 있다.</t>
  </si>
  <si>
    <t>arithmetic</t>
  </si>
  <si>
    <t>logical</t>
  </si>
  <si>
    <t>입출력 장치도 자원(Resource)</t>
  </si>
  <si>
    <t>논리적</t>
  </si>
  <si>
    <t>참인지 거짓인지 나타내도록 명제화 시키는</t>
  </si>
  <si>
    <t>자원은 프로세스가 공유함</t>
  </si>
  <si>
    <t>그래서 자원을 사용했으면(open) 반납(close)해야만 함</t>
  </si>
  <si>
    <t>사칙연산</t>
  </si>
  <si>
    <t>출력 스트림</t>
  </si>
  <si>
    <t>넹</t>
  </si>
  <si>
    <t>System.out</t>
  </si>
  <si>
    <t>File</t>
  </si>
  <si>
    <t>주기억장치</t>
  </si>
  <si>
    <t>test1.db</t>
  </si>
  <si>
    <t>C++, JAVA</t>
  </si>
  <si>
    <t>"안녕</t>
  </si>
  <si>
    <t>반갑다."</t>
  </si>
  <si>
    <t>입력 스트림</t>
  </si>
  <si>
    <t>System.in</t>
  </si>
  <si>
    <t>보조기억장치</t>
  </si>
  <si>
    <t>스트림은 흐름이다.</t>
  </si>
  <si>
    <t>Predicate(술어)는 컴퓨터 과학 및 프로그래밍 분야에서 중요한 개념 중 하나입니다. Predicate는 조건을 나타내는 논리적인 표현이며, 주로 조건문, 루프, 필터링, 검색 등과 함께 사용됩니다. Predicate는 참(True) 또는 거짓(False) 값으로 평가됩니다.</t>
  </si>
  <si>
    <t>자료를 처리하기 위한 흐름을 스트림이라고 생각하면 편하다.</t>
  </si>
  <si>
    <t>flush() 메서드를 호출하지 않거나 close() 메서드를 호출하지 않는 경우에는 버퍼에 저장된 데이터가 실제로 스트림으로 전달되지 않고 남아있을 수 있습니다. 이로 인해 몇 가지 중요한 문제가 발생할 수 있습니다.</t>
  </si>
  <si>
    <t>1,2,3,4,5란  자료를 처리(개수를 세거나, 누적 합을 계산하거나, 평균을 내거나)하는 흐름을 한 번 생각해보자</t>
  </si>
  <si>
    <t>데이터 손실: 버퍼에 저장된 데이터는 실제 출력 스트림으로 전송되기 전에는 메모리에 남아 있습니다. 따라서 flush()를 호출하지 않는 경우, 데이터가 손실될 수 있습니다.</t>
  </si>
  <si>
    <t>성능 저하: 버퍼링된 출력은 일반적으로 작은 조각으로 나눠져 스트림으로 보내지지 않습니다. flush()를 호출하지 않으면 작은 조각마다 스트림으로 보내는 대신 데이터가 더 큰 덩어리로 보내지지 않아
 성능에 영향을 줄 수 있습니다.</t>
  </si>
  <si>
    <t>클래스나 함수를 만드는 방식 말고 스트림이란 객체를 이용하면 쉽게 처리할 수 있다.</t>
  </si>
  <si>
    <t>리소스 누출: close()를 호출하지 않으면 파일, 네트워크 연결 또는 기타 리소스가 올바르게 해제되지 않을 수 있으며, 이로 인해 리소스 누출이 발생할 수 있습니다. 따라서 파일을 열어 사용한 경우 
close()를 호출하여 파일을 닫아야 합니다.</t>
  </si>
  <si>
    <t>1,2,3,4,5</t>
  </si>
  <si>
    <t>배열객체.</t>
  </si>
  <si>
    <t>스트림객체</t>
  </si>
  <si>
    <t>.갯수 구해라…</t>
  </si>
  <si>
    <t>close()를 호출하면 flush()도 내부적으로 호출되므로 데이터가 스트림으로 플러시되고 파일이 닫힙니다.</t>
  </si>
  <si>
    <t>.누적합 구해라…</t>
  </si>
  <si>
    <t>.평균 구해라…</t>
  </si>
  <si>
    <t>기본 크기: 버퍼 크기를 선택할 때 일반적으로 4KB(4096바이트) 또는 8KB 크기를 고려하는 것이 좋습니다. 이 크기는 많은 입출력 작업에서 좋은 성능을 제공할 수 있습니다.</t>
  </si>
  <si>
    <t>요약(요약,(집계)함수)</t>
  </si>
  <si>
    <t>예를 들어, 대용량 파일을 복사하는 경우에는 더 큰 버퍼 크기가 유용할 수 있습니다.</t>
  </si>
  <si>
    <t>average</t>
  </si>
  <si>
    <t>데이터의 특징(대표값)</t>
  </si>
  <si>
    <t>count</t>
  </si>
  <si>
    <t>기술통계</t>
  </si>
  <si>
    <t>describe</t>
  </si>
  <si>
    <t>기술하다.</t>
  </si>
  <si>
    <t>버퍼 크기를 너무 작게 하지 않고, 너무 크게 하지 않도록 주의하며 테스트를 통해 최상의 결과를 얻을 수 있도록 조절하는 것이 좋습니다.</t>
  </si>
  <si>
    <t>min</t>
  </si>
  <si>
    <t>빅데이터 처리를 위한 언어는 자바, 스칼라, 파이썬을 사용함</t>
  </si>
  <si>
    <t>직렬화</t>
  </si>
  <si>
    <t>메모리에 생성된 객체를 파일 또는 네트워크로 출력할 수 있다. 객체를 출력하려면 필드값을 일렬로 늘어선 바이트로 변경해야 하는데 이것을 직렬화라고 한다 .반대로 직렬화된 바이트를 객체의 필드값으로 복원하는 것을 역직렬화라고 함</t>
  </si>
  <si>
    <t>serialization</t>
  </si>
  <si>
    <t>ObjectOutStream으로 객체를 직렬화하기 위해서는 writeObject() 메서드 사용</t>
  </si>
  <si>
    <t>역직렬화</t>
  </si>
  <si>
    <t>deserialization</t>
  </si>
  <si>
    <t>ObjectInputStream으로 객체를 역직렬화하기 위해서는 readObject() 메서드 사용</t>
  </si>
  <si>
    <t>interrupt</t>
  </si>
  <si>
    <t>가로막기란, 마이크로프로세서(CPU)가 프로그램을 실행하고있을 때, 입출력하드웨어 등의 장치에 예외상황이 발생하여 처리가 필요할 경우에 마이크로프로세서에게 알려 처리할 수 있도록 하는 것</t>
  </si>
  <si>
    <t>: 현재 실행(.exe)중인 프로그램</t>
  </si>
  <si>
    <t>thread</t>
  </si>
  <si>
    <t>실타래같은 코드가 있다.</t>
  </si>
  <si>
    <t>threadA</t>
  </si>
  <si>
    <t xml:space="preserve"> threadB</t>
  </si>
  <si>
    <t>색깔</t>
  </si>
  <si>
    <t>빛</t>
  </si>
  <si>
    <t>RGB</t>
  </si>
  <si>
    <t>BGR</t>
  </si>
  <si>
    <t>종이</t>
  </si>
  <si>
    <t>CMYK</t>
  </si>
  <si>
    <t>new Date()</t>
  </si>
  <si>
    <t>Calendar</t>
  </si>
  <si>
    <t>요일 관련시에만 사용</t>
  </si>
  <si>
    <t>LocalDateTime</t>
  </si>
  <si>
    <t>간격</t>
  </si>
  <si>
    <t>setInterval</t>
  </si>
  <si>
    <t>time.sleep(초)</t>
  </si>
  <si>
    <t>년</t>
  </si>
  <si>
    <t>월</t>
  </si>
  <si>
    <t>getMonth() 이녀석만은 +1 을 해주어야 한다.</t>
  </si>
  <si>
    <t>일</t>
  </si>
  <si>
    <t>시</t>
  </si>
  <si>
    <t>분</t>
  </si>
  <si>
    <t>//TemporalUnit :A unit of date-time, such as Days or Hours.</t>
  </si>
  <si>
    <t>초</t>
  </si>
  <si>
    <t>interval</t>
  </si>
  <si>
    <t>//ChronoUnit : A standard set of date periods units.</t>
  </si>
  <si>
    <t>periods</t>
  </si>
  <si>
    <t>자바에서 시간 관련 작업을 수행할 때 가장 좋은 방법은 자바 8 이후에 도입된 java.time 패키지를 사용하는 것입니다. 이 패키지는 날짜, 시간, 기간, 시간대 등을 처리하기 위한 강력한 라이브러리를 제공합니다. java.time 패키지는 JSR 310 스팩에 기반하며, 이전에 사용되던 java.util.Date 및 java.util.Calendar보다 더 간결하고 정확한 시간 관련 작업을 수행할 수 있도록 설계되었습니다.</t>
  </si>
  <si>
    <t>java.time 패키지의 주요 클래스 및 인터페이스는 다음과 같습니다.</t>
  </si>
  <si>
    <t>Calendar now=Calendar.getInstance();</t>
  </si>
  <si>
    <t>LocalDate: 날짜 정보만을 나타내는 클래스.</t>
  </si>
  <si>
    <t>System.out.println(now);</t>
  </si>
  <si>
    <t>LocalTime: 시간 정보만을 나타내는 클래스.</t>
  </si>
  <si>
    <t>System.out.println(now.get(Calendar.YEAR));</t>
  </si>
  <si>
    <t>LocalDateTime: 날짜와 시간 정보를 나타내는 클래스.</t>
  </si>
  <si>
    <t>System.out.println(now.get(Calendar.MONTH) +1);</t>
  </si>
  <si>
    <t>ZonedDateTime: 시간대 정보를 포함하는 클래스.</t>
  </si>
  <si>
    <t>System.out.println(now.get(Calendar.DAY_OF_MONTH));</t>
  </si>
  <si>
    <t>Duration 및 Period: 시간 간격 및 기간을 나타내는 클래스.</t>
  </si>
  <si>
    <t>System.out.println(now.get(Calendar.DAY_OF_WEEK));</t>
  </si>
  <si>
    <t>DateTimeFormatter: 날짜 및 시간을 문자열로 변환하거나 문자열에서 날짜 및 시간을 파싱하는 데 사용되는 포맷터 클래스.</t>
  </si>
  <si>
    <t>예를 들어, 다음은 java.time 패키지를 사용하여 현재 날짜와 시간을 가져오는 간단한 예제입니다.</t>
  </si>
  <si>
    <t>javaCopy code</t>
  </si>
  <si>
    <t>import java.time.LocalDateTime;</t>
  </si>
  <si>
    <t>public class Main {</t>
  </si>
  <si>
    <t>SimpleDateFormat simpleDateFormat=new SimpleDateFormat("yyyy.MM.dd HH:mm:ss");</t>
  </si>
  <si>
    <t>LocalDateTime now = LocalDateTime.now();</t>
  </si>
  <si>
    <t>String nowDate=simpleDateFormat.format(date);
                System.out.println(nowDate);</t>
  </si>
  <si>
    <t>System.out.println("현재 날짜 및 시간: " + now);</t>
  </si>
  <si>
    <t>LocalDateTime nowdate2=LocalDateTime.now();
		DateTimeFormatter  dtf=DateTimeFormatter.ofPattern("yyyy.MM.dd HH:mm:ss");
		String time=dtf.format(nowdate2);
		System.out.println(time);</t>
  </si>
  <si>
    <t>요일</t>
  </si>
  <si>
    <t>import java.time.DayOfWeek;</t>
  </si>
  <si>
    <t>import java.time.LocalDate;</t>
  </si>
  <si>
    <t>import java.time.format.TextStyle;</t>
  </si>
  <si>
    <t>import java.util.Locale;</t>
  </si>
  <si>
    <t>// 현재 날짜를 가져옵니다.</t>
  </si>
  <si>
    <t>LocalDate currentDate = LocalDate.now();</t>
  </si>
  <si>
    <t>// 현재 날짜의 요일을 가져와서 출력합니다.</t>
  </si>
  <si>
    <t>DayOfWeek dayOfWeek = currentDate.getDayOfWeek();</t>
  </si>
  <si>
    <t>String dayOfWeekString = dayOfWeek.getDisplayName(TextStyle.FULL, Locale.getDefault());</t>
  </si>
  <si>
    <t>System.out.println("현재 요일: " + dayOfWeekString);</t>
  </si>
  <si>
    <t>위 코드에서는 LocalDate 클래스를 사용하여 현재 날짜를 가져온 다음, getDayOfWeek() 메서드를 사용하여 해당 날짜의 요일을 가져옵니다. 마지막으로 getDisplayName() 메서드를 사용하여 요일을 문자열로 변환하고 출력합니다.</t>
  </si>
  <si>
    <t>이 방법은 현재 요일을 편리하게 가져올 수 있으며, Locale 객체를 사용하여 지역화된 요일 이름을 얻을 수 있습니다.</t>
  </si>
  <si>
    <t>https://docs.google.com/spreadsheets/d/12kjil_3j7xh4lCNLJrrOzy5Fezp9LdaUIjsOmK8PMtk/edit#gid=1984060796</t>
  </si>
  <si>
    <t>protocol</t>
  </si>
  <si>
    <t>통신규약</t>
  </si>
  <si>
    <t>request는 사용자 요청과 관련된 기능을 제공하는 내장객체</t>
  </si>
  <si>
    <t>SSH</t>
  </si>
  <si>
    <t>공개키</t>
  </si>
  <si>
    <t>자물쇠</t>
  </si>
  <si>
    <t>session은 각각의 클라이언트마다 생성되는 객체로 각각 개별적인 정보를 유지하고 컨트롤할 수 있다.</t>
  </si>
  <si>
    <t>비밀키</t>
  </si>
  <si>
    <t>열쇠</t>
  </si>
  <si>
    <t>OSI 7 Layer</t>
  </si>
  <si>
    <t>상태를 계속 유지하지 않는(stateless) 프로토콜, 새로운 리퀘스트가 보내질 때마다 새로운 리스판스가 생성, 과거의 리퀘스트나 리스판스 정보를 전혀 가지고 있지 않다.</t>
  </si>
  <si>
    <t>응</t>
  </si>
  <si>
    <t>애플리케이션 계층(HTTP 클라이언트)</t>
  </si>
  <si>
    <t>웹은 HTTP로 나타낸다.</t>
  </si>
  <si>
    <t>애플리케이션 계층
(HTTP 서버)</t>
  </si>
  <si>
    <t>linux</t>
  </si>
  <si>
    <t>표현</t>
  </si>
  <si>
    <t>HTTP</t>
  </si>
  <si>
    <t>1.0</t>
  </si>
  <si>
    <t>index.html</t>
  </si>
  <si>
    <t>war,jar</t>
  </si>
  <si>
    <t>web archive</t>
  </si>
  <si>
    <t>세</t>
  </si>
  <si>
    <t>세션</t>
  </si>
  <si>
    <t>배치란 클라이언트에서 서비스를 요청했을 때 톰캣 서버가 애플리케이션을 실행할 수 있도록 설치하는 것</t>
  </si>
  <si>
    <t>전</t>
  </si>
  <si>
    <t>전송</t>
  </si>
  <si>
    <t>TCP(신뢰)</t>
  </si>
  <si>
    <t>원하는 데이터 얻는다.(get) 조회 GET 방식 : 주소에 데이터를 입력해서 전달, 크기가 한정됨</t>
  </si>
  <si>
    <t>내가 만든 프로그램을 서버에 배치(deployment)한다.</t>
  </si>
  <si>
    <t>라우터</t>
  </si>
  <si>
    <t>네</t>
  </si>
  <si>
    <t>IP(논리적 컴주소)</t>
  </si>
  <si>
    <t>주소와 전달하고자 하는 데이터를 분리해서 전송하는 방식이므로 브라우저를 통해서는 확인할 수 없고, 개발자 도구를 이용해야만 확인 가능 POST 방식 : 주소를 변경하지 않고 비밀스럽게 데이터를 전달, 용량 제한X</t>
  </si>
  <si>
    <t>실제 운영 서버</t>
  </si>
  <si>
    <t>스위치, 브릿지</t>
  </si>
  <si>
    <t>데</t>
  </si>
  <si>
    <t>데이터링크(피지컬레이어를 통하여 송수신되는 정보의 오류와 흐름을 관리하여 안전한 정보의 전달을 수행할 수 있도록 도와주는 역할,맥 어드레스를 가지고 통신할 수 있게 해줌)</t>
  </si>
  <si>
    <t>session2</t>
  </si>
  <si>
    <t>데이터케이블, 허브</t>
  </si>
  <si>
    <t>물</t>
  </si>
  <si>
    <t>물리</t>
  </si>
  <si>
    <t>네이버 서버 IP</t>
  </si>
  <si>
    <t>203.189.105.112</t>
  </si>
  <si>
    <t>클라이언트에 저장된 데이터</t>
  </si>
  <si>
    <t>https://www.naver.com/index.html</t>
  </si>
  <si>
    <t>MIME 표준에 정의된 content types은 HTTP와 같은 통신 프로토콜에서 사용되며, 점차 그 중요성이 커지고 있다.</t>
  </si>
  <si>
    <t>MIME type</t>
  </si>
  <si>
    <t>MIME 형식임</t>
  </si>
  <si>
    <t>session1</t>
  </si>
  <si>
    <t>Version Control</t>
  </si>
  <si>
    <t>서버</t>
  </si>
  <si>
    <t>Content-Type: text/plain</t>
  </si>
  <si>
    <t>response</t>
  </si>
  <si>
    <t>VCS</t>
  </si>
  <si>
    <t>메시지의 타입과 서브타입</t>
  </si>
  <si>
    <t>password</t>
  </si>
  <si>
    <t>응답 전송 시 HTTP 관련 기능을 제공하기 위해 ServletResponse 인터페이스를 확장합니다.
 예를 들어 HTTP 헤더와 쿠키에 액세스하는 방법이 있습니다.
서블릿 컨테이너는 HttpServletResponse 객체를 생성하고 이를 서블릿의 서비스 메소드(doGet, doPost 등)에 인수로 전달합니다.</t>
  </si>
  <si>
    <t>git</t>
  </si>
  <si>
    <t>서버 환경</t>
  </si>
  <si>
    <t>도커를 많이 쓴다.</t>
  </si>
  <si>
    <t>github</t>
  </si>
  <si>
    <t xml:space="preserve"> text/plain</t>
  </si>
  <si>
    <t>단순 텍스트 메시지</t>
  </si>
  <si>
    <t>cookie</t>
  </si>
  <si>
    <t xml:space="preserve"> text/html;charset =utf-8</t>
  </si>
  <si>
    <t>AJAX : 서버에서 UI 전체를 받아오기보다는 데이터만 받아오는 것</t>
  </si>
  <si>
    <t>첨부가 포함된 텍스트 (text/plain 파트와 텍스트가 아닌 파트로 구성된 multipart/mixed). 
파일을 첨부한 MIME 메시지는 "Content-disposition:" 헤더를 통해 파일의 본래 이름을 지정한다.
 파일의 종류는 MIME의 content-type 헤더와 파일 확장자를 통해 알 수 있다.</t>
  </si>
  <si>
    <t>한 사람이 서버에 접속한 상태(로그인 상태)를 세션(session)이라 함</t>
  </si>
  <si>
    <t>localhost:8080/컨텍스트(웹어플리케이션)</t>
  </si>
  <si>
    <t>세션마다 정보가 다름</t>
  </si>
  <si>
    <t>컴퓨터명 : 포트번호(웹서비스를 할 수 있는 소프트웨어 구멍)</t>
  </si>
  <si>
    <t>세션으로 정보를 장바구니(마이페이지)를 구현한다</t>
  </si>
  <si>
    <t>domain name</t>
  </si>
  <si>
    <t>www.naver.com</t>
  </si>
  <si>
    <t>세션 트래킹</t>
  </si>
  <si>
    <t>URI보다 URL이 익숙</t>
  </si>
  <si>
    <t>https://technet.tmaxsoft.com/upload/download/online/jeus/pver-20140827-000001/session/chapter_session_tracking.html</t>
  </si>
  <si>
    <t>Uniform Resource(식별가능한모든것) Identifier(식별가능한 것을 참조하는 오브젝트)</t>
  </si>
  <si>
    <t>DNS</t>
  </si>
  <si>
    <t>도메인명에서 IP 주소를 조사하거나 반대로 IP주소로부터 도메인명을 조사하는 서비스를 제공</t>
  </si>
  <si>
    <t>통일된 서식 결정</t>
  </si>
  <si>
    <t>리소스 지정 방법</t>
  </si>
  <si>
    <t>http:</t>
  </si>
  <si>
    <t>ftp 등</t>
  </si>
  <si>
    <t>웹서비스</t>
  </si>
  <si>
    <t>서비스 구멍(포트)</t>
  </si>
  <si>
    <t>데이터베이스서비스</t>
  </si>
  <si>
    <t>HTTP 상태코드</t>
  </si>
  <si>
    <t>URL  포맷</t>
  </si>
  <si>
    <t>HttpStatus.OK</t>
  </si>
  <si>
    <t>요청이 성공적으로 완료</t>
  </si>
  <si>
    <t>http://user:pass@www.naver.com:80/dir/index.html?uid=1#ch1</t>
  </si>
  <si>
    <t>&amp;pw=1111</t>
  </si>
  <si>
    <t>HttpStatus.CREATED</t>
  </si>
  <si>
    <t>요청이 성공적이며, 그 결과로 새로운 리소스가 생성</t>
  </si>
  <si>
    <t>HttpStatus.BAD_REQUEST</t>
  </si>
  <si>
    <t>잘못된 문법으로 서버가 요청을 이해할 수 없다.</t>
  </si>
  <si>
    <t>스키마      자격 정보</t>
  </si>
  <si>
    <t>서버주소</t>
  </si>
  <si>
    <t>포트번호</t>
  </si>
  <si>
    <t>계층적 파일 패스</t>
  </si>
  <si>
    <r>
      <rPr>
        <rFont val="Malgun Gothic"/>
        <color rgb="FFFF0000"/>
        <sz val="11.0"/>
      </rPr>
      <t xml:space="preserve"> 쿼리 문자열</t>
    </r>
    <r>
      <rPr>
        <rFont val="Malgun Gothic"/>
        <color rgb="FFFF0000"/>
        <sz val="8.0"/>
      </rPr>
      <t xml:space="preserve"> </t>
    </r>
    <r>
      <rPr>
        <rFont val="Malgun Gothic"/>
        <color rgb="FF000000"/>
        <sz val="8.0"/>
      </rPr>
      <t>프래그먼트 식별자</t>
    </r>
  </si>
  <si>
    <t>HttpStatus.NOT_FOUND</t>
  </si>
  <si>
    <t>서버는 요청 받은 리소스를 찾을 수 없다.</t>
  </si>
  <si>
    <t>ftp</t>
  </si>
  <si>
    <t>HttpStatus.INTERNAL_SERVER_ERROR</t>
  </si>
  <si>
    <t>처리할 수 없는 내부 오류</t>
  </si>
  <si>
    <t>프로토콜</t>
  </si>
  <si>
    <t>HTTP에서 지원하고 있는 메소드</t>
  </si>
  <si>
    <t>지정된 리소스에 임의의 파라미터를 넘겨주기 위해 쿼리 문자열을 사용</t>
  </si>
  <si>
    <t>설명</t>
  </si>
  <si>
    <t>사용자가 입력할 수 있는 화면 만들거나 
원하는 데이터 조회</t>
  </si>
  <si>
    <t>리소스 취득</t>
  </si>
  <si>
    <t>리퀘스트 URI로 식별된 리소스를 가져올 수 있도록 요구, 서버가 가지고 있는 정보를 갖고싶어</t>
  </si>
  <si>
    <t>주소와 전달하고자 하는 데이터를 분리해서 전송하는 방식이므로 브라우저를 통해서는 확인할 수 없고, 
개발자 도구를 이용해야만 확인 가능, 크롬(네트워크-페이로드)</t>
  </si>
  <si>
    <t>엔티티 바디 전송</t>
  </si>
  <si>
    <t>이 정보를 서버에게 알려주게</t>
  </si>
  <si>
    <t>POST시에는 action을 jsp나 html로 가도록 무조건 서블릿은 안됨</t>
  </si>
  <si>
    <t>파일 전송</t>
  </si>
  <si>
    <t>FTP에 의한 파일 업로드와 같이, 리퀘스트 중에 포함된 엔티티를 리퀘스트 URI로 지정한 곳에 보존하도록 요구, 보안상의 문제가 있어 일반적인 웹사이트에서는 사용되지 않고 REST와 같이 웹끼리 연계하는 설계양식을 사용할 때 이용</t>
  </si>
  <si>
    <t>아니면 서블릿에서 리퀘스트디스패처로 넘길 화면 지정, 또는 sendredirect를 통하 PRG 패턴 처리</t>
  </si>
  <si>
    <t>HEAD</t>
  </si>
  <si>
    <t>메시지 헤더 취득</t>
  </si>
  <si>
    <t>GET과 같은 기능이지만 메시지 바디는 돌려주지 않는다.</t>
  </si>
  <si>
    <t>파일 삭제</t>
  </si>
  <si>
    <t>보안상의 문제가 있어 일반적인 웹사이트에서는 사용되지 않고 REST와 같이 웹끼리 연계하는 설계양식을 사용할 때 이용</t>
  </si>
  <si>
    <t>TRACE</t>
  </si>
  <si>
    <t>경로 조사</t>
  </si>
  <si>
    <t>CONNECT</t>
  </si>
  <si>
    <t>프록시에 터널링 요구</t>
  </si>
  <si>
    <t>사이트 간 요청 위조(또는 크로스 사이트 요청 위조, 영어: Cross-site request forgery, CSRF, XSRF)는 웹사이트 취약점 공격의 하나로, 사용자가 자신의 의지와는 무관하게 공격자가 의도한 행위(수정, 삭제, 등록 등)를 특정 웹사이트에 요청하게 하는 공격</t>
  </si>
  <si>
    <t>Filter</t>
  </si>
  <si>
    <t>서블릿</t>
  </si>
  <si>
    <t>Listener</t>
  </si>
  <si>
    <t>리스너는 컨테이너(톰캣)에서 발생하는 특정 이벤트 상황을 모니터링하다가 실행되는 특수한 형태의 서블릿</t>
  </si>
  <si>
    <t>웹애플리케이션에서 초기 데이터를 공급하거나 특정 상황에 따라 자동으로 동작하는 프로그램을 구현할 때 사용</t>
  </si>
  <si>
    <t>현재 접속자 수 확인시</t>
  </si>
  <si>
    <t>1번 사람</t>
  </si>
  <si>
    <t>응표세전네데물</t>
  </si>
  <si>
    <t>10Base T</t>
  </si>
  <si>
    <t>10 Mbps</t>
  </si>
  <si>
    <t>케이블 종류</t>
  </si>
  <si>
    <t>Baseband</t>
  </si>
  <si>
    <t>디지털방식</t>
  </si>
  <si>
    <t>T는 TP(Twisted Pair), 즉 UTP 케이블</t>
  </si>
  <si>
    <t>Broadband</t>
  </si>
  <si>
    <t>아나로그방식</t>
  </si>
  <si>
    <t>10 Base 5</t>
  </si>
  <si>
    <t>5는 최대 통신 거리</t>
  </si>
  <si>
    <t>10M의 속도로 최대 500미터 까지 전송이 가능한 케이블</t>
  </si>
  <si>
    <t>1000 Base T</t>
  </si>
  <si>
    <t>최대거리 100미터</t>
  </si>
  <si>
    <t>MAC Address</t>
  </si>
  <si>
    <t>유니캐스트, 멀티캐스트, 브로드캐스트</t>
  </si>
  <si>
    <t>유니캐스트는 우리가 가장 많이 사용하는 방식이고 목적지 주소를 하나만 적어서 특정한 한 PC에만 보내는 방식</t>
  </si>
  <si>
    <t>브로드캐스트 도메인 안에 있는 모든 PC들에게 한 번에 전송하는 방식</t>
  </si>
  <si>
    <t>모든 PC가 CPU에 인터럽트를 걸기 때문에 PC 성능이 떨어진다는 단점</t>
  </si>
  <si>
    <t>멀티캐스트는 특정 그룹 데이터를 보내는 경우 적당, 유니케스트와 브로드캐스트의 장점 결합, 한 번에 그룹 멤버들에게 다 보내면서도 그룹 멤버 이외의 PC에는 영향을 주지 않는다</t>
  </si>
  <si>
    <t>스위치나 라우터가 멀티캐스트 기능 지원해야함</t>
  </si>
  <si>
    <t>이더넷 - CSMA/CD</t>
  </si>
  <si>
    <t>낄끼빠빠</t>
  </si>
  <si>
    <t>Carrier-sense multiple access with collision detection</t>
  </si>
  <si>
    <t>허브</t>
  </si>
  <si>
    <t>멀티포트 리피터</t>
  </si>
  <si>
    <t>허브에 연결된 한 PC에서 발생하는 콜리전이 다른 PC들에도 영향을 주는 콜리전 도메인이 그 허브에 연결된 모든 PC들</t>
  </si>
  <si>
    <t>콜리전 도메인이 너무 커지게 되면 콜리전에 의해 영향을 받는 PC가 너무 많아지면서 통신의 속도가 점점 떨어지게 됨</t>
  </si>
  <si>
    <t>이러한 문제를 해결하기 위해 콜리전 도메인을 나누어 줄 수 있는 장비가 바로 브리지 또는 스위치</t>
  </si>
  <si>
    <t>브리지는 사라지고 스위치만 남고 있음</t>
  </si>
  <si>
    <t>스위치</t>
  </si>
  <si>
    <t>콜리전 도메인을 나누어 주는 역할</t>
  </si>
  <si>
    <t>VLAN</t>
  </si>
  <si>
    <t>한 대의 스위치 안에 살고 있는 서로 다른 스위치 들</t>
  </si>
  <si>
    <t>URLEncoder</t>
  </si>
  <si>
    <t>HTML 양식 인코딩을 위한 유틸리티 클래스입니다. 이 클래스에는 문자열을 application/x-www-form-urlencoded MIME 형식으로 변환하기 위한 정적 메서드가 포함되어 있습니다. HTML 양식 인코딩에 대한 자세한 내용은 HTML 사양을 참조하세요.</t>
  </si>
  <si>
    <t>문자열을 인코딩할 때 다음 규칙이 적용됩니다.</t>
  </si>
  <si>
    <t>영숫자 문자 "a"부터 "z", "A"부터 "Z" 및 "0"부터 "9"까지 동일하게 유지됩니다.</t>
  </si>
  <si>
    <t>특수 문자 ".", "-", "*" 및 "_"는 동일하게 유지됩니다.</t>
  </si>
  <si>
    <t>공백 문자 " "는 더하기 기호 "+"로 변환됩니다.</t>
  </si>
  <si>
    <t>다른 모든 문자는 안전하지 않으며 먼저 일부 인코딩 체계를 사용하여 하나 이상의 바이트로 변환됩니다. 그런 다음 각 바이트는 3자리 문자열 "%xy"로 표시됩니다. 여기서 xy는 바이트의 두 자리 16진수 표현입니다. 권장되는 인코딩 방식은 UTF-8입니다. 그러나 호환성상의 이유로 인코딩을 지정하지 않으면 플랫폼의 기본 인코딩이 사용됩니다.</t>
  </si>
  <si>
    <t>예를 들어 UTF-8을 인코딩 체계로 사용하면 "The string ü@foo-bar" 문자열은 "The+string+%C3%BC%40foo-bar"로 변환됩니다. 왜냐하면 UTF-8에서 문자 ü는 2로 인코딩되기 때문입니다. 바이트 C3(16진수) 및 BC(16진수)이고 문자 @는 1바이트 40(16진수)로 인코딩됩니다.</t>
  </si>
  <si>
    <t>3-way 핸드셰이크(three-way handshake)</t>
  </si>
  <si>
    <t>데이터를 보내기 전에 연결을 확립하기 위해 패킷 요청을 세번 교환하는 것을 3-way 핸드셰이크(three-way handshake)라고 함</t>
  </si>
  <si>
    <t>애플리케이션과 포트 번호</t>
  </si>
  <si>
    <t>CIDR(Classless Inter-Domain Routing, 사이더)는 클래스 없는 도메인 간 라우팅 기법으로 1993년 도입되기 시작한, 최신의 IP 주소 할당 방법이다.</t>
  </si>
  <si>
    <t>TLS</t>
  </si>
  <si>
    <t xml:space="preserve">전송 계층 보안(영어: Transport Layer Security, TLS, 과거 명칭: 보안 소켓 레이어/Secure Sockets Layer, SSL)[1]는 컴퓨터 네트워크에 통신 보안을 제공하기 위해 설계된 암호 규약이다. 그리고 '트랜스포트 레이어 보안'이라는 이름은 '보안 소켓 레이어'가 표준화 되면서 바뀐 이름이다. 이 규약은 인터넷 같이 TCP/IP 네트워크를 사용하는 통신에 적용되며, 통신 과정에서 전송계층 종단간 보안과 데이터 무결성을 확보해준다. </t>
  </si>
  <si>
    <t>tomcat manager 사용법</t>
  </si>
  <si>
    <t>&lt;role rolename="manager"/&gt;</t>
  </si>
  <si>
    <t>&lt;role rolename="manager-gui" /&gt;</t>
  </si>
  <si>
    <t>&lt;role rolename="manager-script" /&gt;</t>
  </si>
  <si>
    <t>&lt;role rolename="manager-jmx" /&gt;</t>
  </si>
  <si>
    <t>&lt;role rolename="manager-status" /&gt;</t>
  </si>
  <si>
    <t>&lt;role rolename="admin"/&gt;</t>
  </si>
  <si>
    <t>&lt;user username="admin" password="admin" roles="admin, manager, manager-gui, manager-script, manager-jmx, manager-status"/&gt;</t>
  </si>
  <si>
    <t>&lt;user username="robot" password="robot" roles="manager-script"/&gt;</t>
  </si>
  <si>
    <t>톰캣10버전은 서블릿 버전이 5버전으로 시작되면서 javax가 아닌 jakarta로 시작되는 형태로 패키지명이 변경되어 서블릿을 작성할 때 문제가 발생할 수 있다.</t>
  </si>
  <si>
    <t xml:space="preserve">	&lt;!--  소개	
	 이 문서는 모든 웹 애플리케이션에 대한 기본값을 정의합니다  
	이 Tomcat 인스턴스에 로드되었습니다. 각 응용 프로그램은 
	배포되면 이 파일(/WEB-INF/web.xml)이 처리됨--&gt;</t>
  </si>
  <si>
    <t>&lt;!-- The mapping for the default servlet --&gt;</t>
  </si>
  <si>
    <t>&lt;servlet-mapping&gt;</t>
  </si>
  <si>
    <t>&lt;servlet-name&gt;default&lt;/servlet-name&gt;</t>
  </si>
  <si>
    <t>&lt;url-pattern&gt;/&lt;/url-pattern&gt;</t>
  </si>
  <si>
    <t>&lt;/servlet-mapping&gt;</t>
  </si>
  <si>
    <t>&lt;!-- The mappings for the JSP servlet --&gt;</t>
  </si>
  <si>
    <t>&lt;servlet-name&gt;jsp&lt;/servlet-name&gt;</t>
  </si>
  <si>
    <t>&lt;url-pattern&gt;*.jsp&lt;/url-pattern&gt;</t>
  </si>
  <si>
    <t>&lt;url-pattern&gt;*.jspx&lt;/url-pattern&gt;</t>
  </si>
  <si>
    <t>context.xml</t>
  </si>
  <si>
    <t>!-- The contents of this file will be loaded for each web application --&gt;&lt;Context&gt;
    &lt;!-- Default set of monitored resources. If one of these changes, the    --&gt;
    &lt;!-- web application will be reloaded.                                   --&gt;
    &lt;WatchedResource&gt;WEB-INF/web.xml&lt;/WatchedResource&gt;
    &lt;WatchedResource&gt;WEB-INF/tomcat-web.xml&lt;/WatchedResource&gt;
    &lt;WatchedResource&gt;${catalina.base}/conf/web.xml&lt;/WatchedResource&gt;</t>
  </si>
  <si>
    <t>이 파일의 내용은 각 웹 애플리케이션에 대해 로드됩니다.</t>
  </si>
  <si>
    <t>클라우드컴퓨팅</t>
  </si>
  <si>
    <t>Cloud computing is a model for enabling convenient, on-demand network access to a shared pool of configurable computing resources (e.g., networks, servers, storage, applications, and services) that can be rapidly provisioned and released with minimal management effort or service provider interaction.</t>
  </si>
  <si>
    <t>프로비저닝 (Provisioning)</t>
  </si>
  <si>
    <t>프로비저닝은 사용자의 요구에 맞게 시스템 자원을 할당, 배치, 배포해 두었다가 필요 시 시스템을 즉시 사용할 수 있는 상태로 미리 준비해 두는 것을 말한다. 서버 자원 프로비저닝, OS 프로비저닝, 소프트웨어 프로비저닝, 스토리지 프로비저닝, 계정 프로비저닝 등이 있다</t>
  </si>
  <si>
    <t>Amazon Elastic Block Store (Amazon EBS)는 Amazon Web Services (AWS)에서 제공하는 블록 수준의 스토리지 서비스</t>
  </si>
  <si>
    <t>Elastic Network Adapter (ENA)는 Amazon Web Services (AWS)에서 사용되는 네트워크 인터페이스 기술 중 하나</t>
  </si>
  <si>
    <t>https://www.etnews.com/20170810000274</t>
  </si>
  <si>
    <t>http://localhost:8090/pro05/test1.html</t>
  </si>
  <si>
    <t>URL</t>
  </si>
  <si>
    <t>http</t>
  </si>
  <si>
    <t>:</t>
  </si>
  <si>
    <t>서버명(IP)</t>
  </si>
  <si>
    <t xml:space="preserve"> :</t>
  </si>
  <si>
    <t>port 번호</t>
  </si>
  <si>
    <t>프로젝트이름</t>
  </si>
  <si>
    <t>파일명</t>
  </si>
  <si>
    <t>localhost</t>
  </si>
  <si>
    <t>컨텍스트명</t>
  </si>
  <si>
    <t>127.0.0.1</t>
  </si>
  <si>
    <t>jsp</t>
  </si>
  <si>
    <t>서블릿 구성요소</t>
  </si>
  <si>
    <t>기능</t>
  </si>
  <si>
    <t>interface</t>
  </si>
  <si>
    <t>Servlet 인터페이스</t>
  </si>
  <si>
    <t>•javax.servlet 패키지에 선언되어 있습니다.
 •Servlet 관련 추상 메서드를 선언합니다.
 •init(), service(), destroy(), getServletInfo(), getServletConfig()를 선언합니다.</t>
  </si>
  <si>
    <t>해당 서블릿에서만 사용할 수 있다.</t>
  </si>
  <si>
    <t>ServletConfig 인터페이스
(초기화 중에 서블릿에 정보를 전달하기 위해 서블릿 컨테이너에서 사용하는 서블릿 구성 객체입니다.)</t>
  </si>
  <si>
    <t>• javax.servlet 패키지에 선언되어 있습니다.
 •Servlet 기능 관련 추상 메서드가 선언되어 있습니다.
 •getInitParameter(), getInitParameterNames(), getServletContext(), getServletName()이 선언되어 있습니다.</t>
  </si>
  <si>
    <t>GenericServlet 클래스</t>
  </si>
  <si>
    <t>• javax.servlet 패키지에 선언되어 있습니다.
 •상위 두 인터페이스를 구현하여 일반적인 서블릿 기능을 구현한 클래스입니다.
 •GenericServlet을 상속받아 구현한 사용자 서블릿은 사용되는 프로토콜에 따라 각각 service()를 오버라이딩해서 구현합니다.</t>
  </si>
  <si>
    <t>HttpServlet 클래스</t>
  </si>
  <si>
    <t>•javax.servlet.http 패키지에 선언되어 있습니다.
 •GenericServlet을 상속받아 HTTP 프로토콜을 사용하는 웹 브라우저에서 서블릿 기능을 수행합니다.
 •웹 브라우저 기반 서비스를 제공하는 서블릿을 만들 때 상속받아 사용합니다
 •요청 시 service()가 호출되면서 요청 방식에 따라 doGet()이나 doPost()가 차례 대로 호출됩니다.</t>
  </si>
  <si>
    <t>@WebServlet</t>
  </si>
  <si>
    <t>Annotation used to declare a servlet</t>
  </si>
  <si>
    <t>This annotation is processed by the container at deployment time, and the corresponding servlet made available at the specified URL patterns.</t>
  </si>
  <si>
    <t>ServletContext를</t>
  </si>
  <si>
    <t>동일 웹 애플리케이션 내 모든 서블릿(혹은 JSP)에서 사용할 수 있다.</t>
  </si>
  <si>
    <t>web.xml에서 설정하는 방법</t>
  </si>
  <si>
    <t>ServletContext 특징</t>
  </si>
  <si>
    <t>&lt;web-app&gt;</t>
  </si>
  <si>
    <t>•javax.servlet.ServletContext로 정의되어 있음</t>
  </si>
  <si>
    <t xml:space="preserve">     &lt;context-param&gt;</t>
  </si>
  <si>
    <t>애</t>
  </si>
  <si>
    <t>application(context)</t>
  </si>
  <si>
    <t>컨텍스트에 바인딩</t>
  </si>
  <si>
    <t>•서블릿과 컨테이너 간의 연동을 위해 사용</t>
  </si>
  <si>
    <t xml:space="preserve">           &lt;param-name&gt; &lt;/param-name&gt;</t>
  </si>
  <si>
    <t>•컨텍스트(웹 애플리케이션)마다 하나의 ServletContext가 생성됨</t>
  </si>
  <si>
    <t xml:space="preserve">           &lt;param-value&gt; &lt;/param-value&gt;</t>
  </si>
  <si>
    <t>•서블릿끼리 자원(데이터)을 공유하는 데 사용됨</t>
  </si>
  <si>
    <t xml:space="preserve">    &lt;/context-param&gt;</t>
  </si>
  <si>
    <t>•컨테이너 실행 시 생성되고 컨테이너 종료 시 소멸됨</t>
  </si>
  <si>
    <t>&lt;/web-app&gt;</t>
  </si>
  <si>
    <t>session</t>
  </si>
  <si>
    <t xml:space="preserve">ServletContext 가 제공하는 기능
</t>
  </si>
  <si>
    <t>ServletConfig를</t>
  </si>
  <si>
    <t>•서블릿에서 파일 접근 기능</t>
  </si>
  <si>
    <t>리</t>
  </si>
  <si>
    <t>webapp 밑으로 무조건 넣어라!!!</t>
  </si>
  <si>
    <t>•자원 바인딩 기능</t>
  </si>
  <si>
    <t>&lt;servlet&gt;</t>
  </si>
  <si>
    <t>•로그 파일 기능</t>
  </si>
  <si>
    <t xml:space="preserve">    &lt;init-param&gt;</t>
  </si>
  <si>
    <t>•컨텍스트에서 제공하는 설정 정보 제공 기능</t>
  </si>
  <si>
    <t xml:space="preserve">         &lt;param-value&gt; &lt;/param-value&gt;</t>
  </si>
  <si>
    <t xml:space="preserve">    &lt;/init-param&gt;</t>
  </si>
  <si>
    <t>&lt;/servlet&gt;</t>
  </si>
  <si>
    <t>서블릿이 서블릿 컨테이너와 통신하는 데 사용하는 메소드 세트를 정의합니다(예: 파일의 MIME 유형 가져오기, 요청 발송 또는 로그 파일에 쓰기).
Java Virtual Machine당 "웹 애플리케이션"당 하나의 컨텍스트가 있습니다. ("웹 애플리케이션"은 /catalog와 같은 서버 URL 네임스페이스의 특정 하위 집합 아래에 설치되고 .war 파일을 통해 설치될 수 있는 서블릿 및 콘텐츠의 모음입니다.)
배포 설명자에 "분산"이라고 표시된 웹 응용 프로그램의 경우 각 가상 머신마다 하나의 컨텍스트 인스턴스가 있습니다. 이 상황에서는 컨텍스트를 전역 정보를 공유하는 위치로 사용할 수 없습니다(정보가 실제로 전역적이지 않기 때문입니다). 대신 데이터베이스와 같은 외부 리소스를 사용하세요.
ServletContext 객체는 서블릿이 초기화될 때 웹 서버가 서블릿을 제공하는 ServletConfig 객체 내에 포함됩니다.</t>
  </si>
  <si>
    <t>파일 업로드 다운로드</t>
  </si>
  <si>
    <t>// 이전 버전의 익스플로러에서는 전체 경로를 가져오는 경우에 대비...중간에 혹시 폴더명이 끼여있는지 확인하는 코드</t>
  </si>
  <si>
    <t>int idx = fileItem.getName().lastIndexOf("\\");</t>
  </si>
  <si>
    <t>System.out.println("인덱스" + idx);</t>
  </si>
  <si>
    <t>if (idx == -1) {</t>
  </si>
  <si>
    <t>idx = fileItem.getName().lastIndexOf("/");</t>
  </si>
  <si>
    <t>System.out.println(idx);</t>
  </si>
  <si>
    <t>String fileName = fileItem.getName().substring(idx + 1);</t>
  </si>
  <si>
    <t>JAVA EE7</t>
  </si>
  <si>
    <t>GET 방식</t>
  </si>
  <si>
    <t>•서버에 있는 정보를 클라이언트로 가져오기 위한 방법이다. 예를 들어 HTML, 이미지 등을 웹 브라우저에서 보기 위한 요청.</t>
  </si>
  <si>
    <t>•서버에는 최대 240Byte까지 데이터를 전달할 수 있다.</t>
  </si>
  <si>
    <t>•QUERY_STRING 환경변수를 통해서 서버로 전달되는데, 다음 형식을 따른다.</t>
  </si>
  <si>
    <t>–http://www.xxx.co.kr/servlet/login?id=hj&amp;name=hong</t>
  </si>
  <si>
    <t>•‘?’ 이후의 값들은 서버에서 QUERY_STRING을 통해 전달된다. ‘속성=값’ 형태로 사용해야 하며 ‘&amp;’는 여러 속성 값을 전달할 때 연결해주는 문자열이다.</t>
  </si>
  <si>
    <t>•URL이 노출되기 때문에 보안에 문제가 생길 수 있다.</t>
  </si>
  <si>
    <t>•</t>
  </si>
  <si>
    <t>POST 방식</t>
  </si>
  <si>
    <t>•서버로 정보를 올리기 위해 설계된 방법이다. 예를 들어 HTML 폼에 입력한 내용을 서버에 전달하기 위한 요청.</t>
  </si>
  <si>
    <t>•서버에 전달 할 수 있는 데이터 크기에는 제한이 없다.</t>
  </si>
  <si>
    <t>•URL에는 매개변수가 표시되지 않는다.</t>
  </si>
  <si>
    <t>java.util.concurrent.ExecutionException</t>
  </si>
  <si>
    <t xml:space="preserve">Java에서 다중 스레드 환경에서 작업을 수행할 때 발생할 수 있는 예외입니다. </t>
  </si>
  <si>
    <t xml:space="preserve">주로 서블릿 이름 관련 설정부분에 잘못 된 경우 </t>
  </si>
  <si>
    <t>@WebServlet(value = "/one")</t>
  </si>
  <si>
    <t>슬래시 여부확인</t>
  </si>
  <si>
    <t>/one 이 중복되면 절대 안됨</t>
  </si>
  <si>
    <t xml:space="preserve">Representational State Transfer의 약자로 웹(HTTP)의 장점을 이용해 리소스를 주고받는 형태며, REST API는 REST 기반으로 API를 서비스하는 것을 의미한다. REST API는 메서드와 경로가 합쳐진 형태이다. </t>
  </si>
  <si>
    <t xml:space="preserve">쉽게 말하면 REST란 웹 상의 모든 리소스에 URI를 부여하고 활용하는 아키텍처이다. REST를 도입하면 모든 리소스를 일관된 규칙으로 접근할 수 있어 애플리케이션을 모듈이나 기능별로 분리하기 쉬워진다. </t>
  </si>
  <si>
    <t>면접시 대답</t>
  </si>
  <si>
    <t>효율적, 안정적이며 확장가능한 분산 시스템을 가져올 수 있는 소프트웨어 아키텍처 디자인 제약의 모음, 그리고 그 제약들을 준수했을 때 그 시스템은 RESTful하다고 함</t>
  </si>
  <si>
    <t>서비스가 HTTP동사(GET,POST,PUT,DELETE)를 수용해 서비스의 핵심 동작을 표현해야 하고, 서비스에 데이터를 요청하고 수신하기 위해 JSON처럼 경량의 웹 기반 데이터 직렬화 프로토콜을 사용하는 것</t>
  </si>
  <si>
    <t>representation이란 “어떤 리소스의 특정 시점의 상태(state)를 반영하고 있는 정보</t>
  </si>
  <si>
    <t>서버의 자원을 정의하고 자원에 대한 주소를 지정하는 방법</t>
  </si>
  <si>
    <t>REST를 따르는 서버를 RESTful하다고 표현</t>
  </si>
  <si>
    <t>representatinal</t>
  </si>
  <si>
    <t>json</t>
  </si>
  <si>
    <t>{키:밸류}</t>
  </si>
  <si>
    <t>state</t>
  </si>
  <si>
    <t>transfer</t>
  </si>
  <si>
    <t xml:space="preserve">작 </t>
  </si>
  <si>
    <t>키</t>
  </si>
  <si>
    <t>mobile app 개발 방법론</t>
  </si>
  <si>
    <t>안드로이드 스튜디오 (언어 : kotlin)</t>
  </si>
  <si>
    <t>포</t>
  </si>
  <si>
    <t>겟</t>
  </si>
  <si>
    <t>백엔드 개발자</t>
  </si>
  <si>
    <t>프런트 개발자</t>
  </si>
  <si>
    <t>푸</t>
  </si>
  <si>
    <t>클라이언트</t>
  </si>
  <si>
    <t>딜</t>
  </si>
  <si>
    <t>데이터만(REST)</t>
  </si>
  <si>
    <t>화면만</t>
  </si>
  <si>
    <t>툴</t>
  </si>
  <si>
    <t>부트</t>
  </si>
  <si>
    <t>SPA</t>
  </si>
  <si>
    <t>single-page application</t>
  </si>
  <si>
    <t>react</t>
  </si>
  <si>
    <t>인프라</t>
  </si>
  <si>
    <t>클라우드 네이트브</t>
  </si>
  <si>
    <t>REST의  URI 설계 규칙</t>
  </si>
  <si>
    <t>1) DevOps(agile)</t>
  </si>
  <si>
    <t>CI</t>
  </si>
  <si>
    <t>2) CD</t>
  </si>
  <si>
    <t>URI의 마지막에는 '/'를 포함하지 않습니다.</t>
  </si>
  <si>
    <t>3) MSA</t>
  </si>
  <si>
    <t>언더바_는 사용하지 않습니다. 대신 하이픈-을 이용</t>
  </si>
  <si>
    <t>4)Containers(docker, k8s)</t>
  </si>
  <si>
    <t xml:space="preserve"> URL에는 행위(동사)가 아닌 결과(명사)를 포함</t>
  </si>
  <si>
    <t>Method</t>
  </si>
  <si>
    <t>URI</t>
  </si>
  <si>
    <t>추가 데이터</t>
  </si>
  <si>
    <t>URI는 소문자로 작성</t>
  </si>
  <si>
    <t>/boards/123</t>
  </si>
  <si>
    <t>123번 게시물 조회</t>
  </si>
  <si>
    <t>/boards/</t>
  </si>
  <si>
    <t>새로운 게시물 등록</t>
  </si>
  <si>
    <t>신규 게시물 데이터</t>
  </si>
  <si>
    <t>123번 게시물 수정</t>
  </si>
  <si>
    <t>수정에 필요한 데이터</t>
  </si>
  <si>
    <t>https://reqbin.com/</t>
  </si>
  <si>
    <t>연습하는 사이트</t>
  </si>
  <si>
    <t>123번 게시물 삭제</t>
  </si>
  <si>
    <t>JAX-RS란</t>
  </si>
  <si>
    <t>Java API for RESTful Web Services (JAX-RS)는 Java에서 RESTful 웹 서비스를 개발하기 위한 API(응용 프로그래밍 인터페이스)를 제공하는 자바 기술 표준입니다. 이 API는 REST(Representational State Transfer) 아키텍처 스타일을 따르는 웹 서비스를 구축하고 사용하기 위한 일련의 클래스와 메서드를 정의하고 제공합니다.
JAX-RS는 다음과 같은 주요 특징과 장점을 갖고 있습니다:
간편한 RESTful 웹 서비스 개발: JAX-RS를 사용하면 RESTful 웹 서비스를 개발하는 것이 간단하고 효율적입니다. HTTP 메서드(예: GET, POST, PUT, DELETE)를 사용하여 리소스를 다루고, URL 경로 매개변수를 통해 리소스를 식별하며, HTTP 상태 코드를 통해 요청 및 응답을 처리할 수 있습니다.
표준화된 방식: JAX-RS는 Java의 표준 기술로서, 다양한 Java EE(Enterprise Edition) 컨테이너 및 프레임워크에서 지원되며, 이식성이 뛰어납니다.
다양한 데이터 형식 지원: JAX-RS는 다양한 데이터 형식을 지원하며, 주로 JSON 및 XML과 같은 데이터 형식을 사용하여 데이터를 교환할 수 있습니다.
확장 가능성: JAX-RS를 사용하여 사용자 지정 필터, 인터셉터, 프로바이더를 생성하여 웹 서비스를 확장하고 사용자 정의 기능을 추가할 수 있습니다.
생산성 향상: JAX-RS는 개발자가 RESTful 웹 서비스를 구축하고 유지 관리하는 데 도움이 되는 다양한 도구와 라이브러리와 통합되어 있습니다.
JAX-RS는 Java 웹 애플리케이션에서 RESTful 웹 서비스를 구현하고 제공하기 위한 강력한 도구로 사용됩니다. 이는 다양한 비즈니스 및 애플리케이션 시나리오에서 웹 서비스를 개발하고 확장하는 데 유용하며, RESTful 서비스의 설계 및 구현을 단순화하는 데 기여합니다.</t>
  </si>
  <si>
    <t>SpringFox Swagger UI</t>
  </si>
  <si>
    <t>JSON API documentation for spring based applications</t>
  </si>
  <si>
    <t>@Api</t>
  </si>
  <si>
    <t>클래스를 Swagger 자원으로 표시한다.</t>
  </si>
  <si>
    <t>@ApiImplicitParam</t>
  </si>
  <si>
    <t>API 작업에서 단일 매개 변수를 나타낸다.</t>
  </si>
  <si>
    <t>@ApiImplicitParams</t>
  </si>
  <si>
    <t>여러 ApiImplicitParam 객체 목록을 허용하는 warpper 이다.</t>
  </si>
  <si>
    <t>@ApiModel</t>
  </si>
  <si>
    <t>Swagger 모델(VO)에 대한 추가 정보를 제공한다.</t>
  </si>
  <si>
    <t>@ApiModelProperty</t>
  </si>
  <si>
    <t>모델 속성의 데이터를 추가하고 관리한다.</t>
  </si>
  <si>
    <t>@ApiOperation</t>
  </si>
  <si>
    <t>특정 경로에 대한 작업 또는 일반적으로 HTTP 메서드를 설명한다.</t>
  </si>
  <si>
    <t>@ApiParam</t>
  </si>
  <si>
    <t>작업 매개 변수에 대한 추가 메타 데이터를 추가한다.</t>
  </si>
  <si>
    <t>@ApiResponse</t>
  </si>
  <si>
    <t>결과에 대한 응답 값을 설명한다.</t>
  </si>
  <si>
    <t>@ApiResponses</t>
  </si>
  <si>
    <t>여러 ApiResponse 객체 목록을 허용하는 wrapper 이다.</t>
  </si>
  <si>
    <t>@Authorization</t>
  </si>
  <si>
    <t>리소스 또는 작업에 사용할 권한 부여 체계를 선언한다.</t>
  </si>
  <si>
    <t>@AuthorizationScope</t>
  </si>
  <si>
    <t>OAuth2 인증 범위를 설명한다.</t>
  </si>
  <si>
    <t>@ResponseHeader</t>
  </si>
  <si>
    <t>응답의 일부로 제공될 수 있는 헤더를 나타낸다.</t>
  </si>
  <si>
    <t>SWAGGER UI 설정</t>
  </si>
  <si>
    <t>// REST 테스트를 위한 Swagger UI  설정</t>
  </si>
  <si>
    <t>implementation group: 'io.springfox', name: 'springfox-boot-starter', version: '3.0.0'</t>
  </si>
  <si>
    <t>implementation group: 'io.springfox', name: 'springfox-swagger-ui', version: '3.0.0'</t>
  </si>
  <si>
    <t>@Configuration</t>
  </si>
  <si>
    <t>public class SwaggerConfig {</t>
  </si>
  <si>
    <t>@Bean</t>
  </si>
  <si>
    <t>public Docket api() {</t>
  </si>
  <si>
    <t>//Swagger UI 화면 설정</t>
  </si>
  <si>
    <t>//OpenAPI Specification (OAS)의 버전 3.0, OpenAPI Specification 3.0을 사용하여 API 문서를 생성하기 위한 SpringFox의 Docket 객체를 만든다는 것입니다.</t>
  </si>
  <si>
    <t>// OpenAPI Specification은 API에 대한 명세를 기술하기 위한 표준이며, 버전 3.0은 그 중에서도 특정 버전을 의미합니다. 이를 통해 API의 설계와 문서화를 효과적으로 관리할 수 있습니다.</t>
  </si>
  <si>
    <t>return new Docket(DocumentationType.OAS_30).useDefaultResponseMessages(false).select()</t>
  </si>
  <si>
    <t>.apis(RequestHandlerSelectors.basePackage("org.zerock.b01.config.controller")).paths(PathSelectors.any()).build().apiInfo(apiInfo());</t>
  </si>
  <si>
    <t>private ApiInfo apiInfo() {</t>
  </si>
  <si>
    <t>return new ApiInfoBuilder()</t>
  </si>
  <si>
    <t>.title("Boot 01 Project Swagger")</t>
  </si>
  <si>
    <t>.build();</t>
  </si>
  <si>
    <t>@EnableWebMvc  //To customize the imported configuration, implement the interface WebMvcConfigurer</t>
  </si>
  <si>
    <t>public class CustomServletConfig {</t>
  </si>
  <si>
    <t>댓글 설계</t>
  </si>
  <si>
    <t>REST 방식</t>
  </si>
  <si>
    <t>반환 데이터</t>
  </si>
  <si>
    <t>/replies</t>
  </si>
  <si>
    <t>특정 게시물의 댓글 추가</t>
  </si>
  <si>
    <t>{ 'rno' : 110} - 생성된 댓글의 번호</t>
  </si>
  <si>
    <t>/replies/list/:bno</t>
  </si>
  <si>
    <t>특정 게시물(bno)의 댓글 목록 '?'  뒤에 페이지 번호를 추가해서 댓글 페이징 처리</t>
  </si>
  <si>
    <t>PageResponseDTO를 JSON으로 처리</t>
  </si>
  <si>
    <t>/replies/:rno</t>
  </si>
  <si>
    <t>특정 번호의 댓글 수정</t>
  </si>
  <si>
    <t>{ 'rno' : 110 } - 수정된 댓글의 번호</t>
  </si>
  <si>
    <t>특정한 번호의 댓글 삭제</t>
  </si>
  <si>
    <t>{ 'rno' : 110 } - 삭제된 댓글의 번호</t>
  </si>
  <si>
    <t>특정한 번호의 댓글 조회</t>
  </si>
  <si>
    <t>댓글 객체를 JSON으로 반환한 문자열</t>
  </si>
  <si>
    <t>인증 방식의 변화</t>
  </si>
  <si>
    <t xml:space="preserve">REST_서버(API 서버)에서데이터만제공		함으로써(이러한 구성을 Client Side Rendering(CSR)) 데이터를 어떻게 구성해서 주고 받을 것인가가 중요한데 주로 JSON/XML 포맷으로 구성하고 호출함		</t>
  </si>
  <si>
    <t>전통적인 ServerSideRendering(SSR)방식의 서비스는 쿠키와 세션을 이용해서 서버에서 사용자 정보를 추적할 수 있었습니다. 쿠키의 경우 쿠키를 발행한 서버를 호출할 때에만 전달되는 방식이고, 세션의 경우 서버 내부에서 JSESSIONID와 같은 이름의 쿠키를 통해서 사용자 정보를 보관하고 처리함</t>
  </si>
  <si>
    <t xml:space="preserve">반면에 API 서버는 쿠키를 이용해서 데이터를 교환하는 방식이 아님 </t>
  </si>
  <si>
    <t>API 서버는 단순히 요청과 응답에서 발생한 부수적인 결과를 유지하지 않습니다.</t>
  </si>
  <si>
    <t>예를 들어 API 서버는 JSESSIONID 이름의 쿠키를 발행하거나 개발자가 직접 쿠키를 생성하지는 않습니다. API 서버는 순수하게 데이터를 요청하고 응답받는 방식으로 구성됨</t>
  </si>
  <si>
    <t>외부에서 누구나 호출하는 URI를 알면 문제가 생기므로 제한해야하는데 그 때 token을 이용하는 방식임</t>
  </si>
  <si>
    <t>토큰은 문자열인데, 일종의 표식으로 입장권과 유사한 개념임</t>
  </si>
  <si>
    <t>서버에서 발행한 입장권(token)을 가지고 방문하게 하는 원리임</t>
  </si>
  <si>
    <t>토큰도 탈취되면 문제가 되므로 짧은 시간 동안만 유효하게 하고 만료시 refresh token 발행, 문제가 없으면 새로운 access token 전달</t>
  </si>
  <si>
    <t>예를 들어 구굴이나 네이버 로그인 시 평소와 다른 장소이면 메일이나 핸드폰 알림등이 발송되는 것</t>
  </si>
  <si>
    <t>Clearfix는 주로 float 속성이 적용된 요소들을 올바르게 처리하기 위한 기술 중 하나입니다. Float 속성은 엘리먼트를 왼쪽이나 오른쪽으로 띄우는데 사용되며, 띄워진 엘리먼트 주위의 다른 내용이 띄워진 엘리먼트 주위로 흐르게 됩니다.</t>
  </si>
  <si>
    <t>Clearfix를 사용하지 않으면 부모 요소가 자식 요소의 높이를 제대로 감지하지 못하고, 부모 요소는 자식 요소들이 띄워진 상태에 따라 축소되거나 제대로 배치되지 않을 수 있습니다.</t>
  </si>
  <si>
    <t>Clearfix를 적용하는 가장 흔한 방법은 부모 요소에 ::after 가상 요소를 추가하고, 이를 통해 float된 자식 요소들 다음에 오는 내용의 흐름을 제어하는 것입니다.</t>
  </si>
  <si>
    <t>cssCopy code</t>
  </si>
  <si>
    <t>.parent::after {</t>
  </si>
  <si>
    <t>content: "";</t>
  </si>
  <si>
    <t>display: table;</t>
  </si>
  <si>
    <t>clear: both;</t>
  </si>
  <si>
    <t>이렇게 하면 .parent 요소는 자식 요소들이 띄워져 있어도 올바르게 높이를 계산합니다. 이런 방식을 "clearfix"라고 부르며, float 속성이 적용된 요소들과의 상호작용을 보정하는 흔한 패턴 중 하나입니다.</t>
  </si>
  <si>
    <t>&lt;span&gt;은 HTML에서 텍스트나 인라인 요소들을 그룹화하는 데 사용되는 인라인 요소입니다. 주로 스타일을 적용하거나 스크립트에서 특정 부분을 선택하는 용도로 활용됩니다.</t>
  </si>
  <si>
    <t>여러 가지 특징이 있습니다:</t>
  </si>
  <si>
    <t>폭[범위]</t>
  </si>
  <si>
    <t>인라인 요소: &lt;span&gt;은 인라인 요소로 간주되어 다른 인라인 요소 안에 자연스럽게 포함될 수 있습니다. 블록 레벨 요소 안에 직접 포함되기도 하지만, 주로 텍스트 내의 일부를 선택하거나 스타일링하기 위해 사용됩니다.</t>
  </si>
  <si>
    <t>아무 의미 없음: &lt;span&gt; 자체는 어떠한 시맨틱 의미를 가지지 않습니다. 그저 텍스트나 요소들을 그룹화하거나 선택적으로 스타일을 적용하기 위한 투명한 컨테이너로 사용됩니다.</t>
  </si>
  <si>
    <t>스타일링과 CSS 적용: 주로 CSS 스타일을 적용하기 위해 사용됩니다. 특정 텍스트나 요소에 스타일을 적용하려면 &lt;span&gt;으로 감싸서 스타일을 지정할 수 있습니다.</t>
  </si>
  <si>
    <t>htmlCopy code</t>
  </si>
  <si>
    <t>&lt;p&gt;This is &lt;span style="color: blue;"&gt;blue&lt;/span&gt; text.&lt;/p&gt;</t>
  </si>
  <si>
    <t>위의 예제에서 "blue"라는 단어만 파란색으로 스타일이 적용됩니다.</t>
  </si>
  <si>
    <t>자바스크립트와 함께 사용: &lt;span&gt;은 자바스크립트에서 특정 부분을 선택하거나 조작하는 용도로도 활용됩니다. 자바스크립트에서 특정 텍스트를 동적으로 변경하거나 선택할 때 &lt;span&gt;으로 감싸진 부분이 유용합니다.</t>
  </si>
  <si>
    <t>텍스트 강조 및 하이라이팅: 특정 부분에 강조를 주거나 하이라이트를 적용하는 용도로 자주 사용됩니다.</t>
  </si>
  <si>
    <t>&lt;p&gt;This is &lt;span class="highlight"&gt;highlighted&lt;/span&gt; text.&lt;/p&gt;</t>
  </si>
  <si>
    <t>위의 예제에서 "highlighted" 부분에 클래스를 적용하여 하이라이트를 주는 것이 가능합니다.</t>
  </si>
  <si>
    <t>다른 요소와 조합: &lt;span&gt;은 다른 요소들과 함께 사용하여 더 복잡한 구조를 형성할 수 있습니다. 예를 들어, 특정 텍스트에 &lt;span&gt;을 사용하여 스타일을 적용하고, 해당 부분을 다시 &lt;a&gt; 태그로 감싸 링크를 만들 수 있습니다.</t>
  </si>
  <si>
    <t>&lt;p&gt;This is &lt;a href="#" class="styled-link"&gt;&lt;span class="highlight"&gt;highlighted&lt;/span&gt; link&lt;/a&gt;.&lt;/p&gt;</t>
  </si>
  <si>
    <t>이것은 간단한 예시일 뿐이며, 실제로는 더 다양한 용도로 활용될 수 있습니다.</t>
  </si>
  <si>
    <t>overflow: hidden;은 CSS 속성 중 하나로, 요소의 내용이 요소의 경계를 벗어날 때 어떻게 처리할지를 정의합니다. 이 속성을 사용하면 요소의 내용이 부모 요소의 경계를 벗어날 경우, 초과된 부분을 감추고 보여지는 부분만 표시됩니다.</t>
  </si>
  <si>
    <t>구체적인 예를 통해 설명해보겠습니다. 아래는 div 요소 안에 긴 텍스트가 있는 경우의 예제입니다.</t>
  </si>
  <si>
    <t>&lt;html lang="en"&gt;</t>
  </si>
  <si>
    <t>&lt;meta name="viewport" content="width=device-width, initial-scale=1.0"&gt;</t>
  </si>
  <si>
    <t>&lt;style&gt;</t>
  </si>
  <si>
    <t>.container {</t>
  </si>
  <si>
    <t>width: 200px; /* 부모 요소의 너비를 200px로 설정 */</t>
  </si>
  <si>
    <t>border: 1px solid #ccc; /* 테두리 추가 */</t>
  </si>
  <si>
    <t>overflow: hidden; /* 초과된 내용을 감추기 위해 overflow 속성을 hidden으로 설정 */</t>
  </si>
  <si>
    <t>&lt;/style&gt;</t>
  </si>
  <si>
    <t>&lt;div class="container"&gt;</t>
  </si>
  <si>
    <t>Lorem ipsum dolor sit amet, consectetur adipiscing elit. Phasellus aliquam euismod leo, at tincidunt libero blandit vel.</t>
  </si>
  <si>
    <t>&lt;/div&gt;</t>
  </si>
  <si>
    <t>위의 코드에서 .container 클래스가 적용된 div 요소는 200px의 너비를 가지고 있습니다. 그러나 내부에는 더 많은 텍스트가 있습니다. 이때, overflow: hidden; 속성이 적용되면 부모 요소의 경계를 벗어나는 텍스트의 일부가 숨겨집니다. 이로써 화면에는 .container의 너비에 맞게 텍스트가 표시되며, 초과된 부분은 감춰지게 됩니다.</t>
  </si>
  <si>
    <t>이러한 방식으로 overflow: hidden;은 주로 레이아웃을 다룰 때나 요소 내용이 부모 요소의 경계를 벗어나는 것을 막기 위해 사용됩니다.</t>
  </si>
  <si>
    <t>em</t>
  </si>
  <si>
    <t>em은 웹 디자인에서 사용되는 상대적인 길이 단위입니다. 이 단위는 부모 요소의 폰트 크기에 상대적으로 크기를 조절하는 데 사용됩니다.</t>
  </si>
  <si>
    <t>&lt;title&gt;CSS3 Units&lt;/title&gt;</t>
  </si>
  <si>
    <t>여기서 em이 사용된 CSS 코드를 살펴보면:</t>
  </si>
  <si>
    <t>p:nth-child(1) { }</t>
  </si>
  <si>
    <t>p:nth-child(2) { font-size: 1.0em; }</t>
  </si>
  <si>
    <t>p:nth-child(3) { font-size: 1.5em; }</t>
  </si>
  <si>
    <t>p:nth-child(4) { font-size: 2.0em; }</t>
  </si>
  <si>
    <t>p:nth-child(1)은 특별한 스타일이 지정되지 않았습니다.</t>
  </si>
  <si>
    <t>&lt;p&gt;Lorem ipsum dolor sit amet, consectetur adipiscing elit.&lt;/p&gt;</t>
  </si>
  <si>
    <t>p:nth-child(2)는 폰트 크기를 현재 부모 요소의 폰트 크기의 1배로 설정합니다.</t>
  </si>
  <si>
    <t>p:nth-child(3)는 폰트 크기를 현재 부모 요소의 폰트 크기의 1.5배로 설정합니다.</t>
  </si>
  <si>
    <t>p:nth-child(4)는 폰트 크기를 현재 부모 요소의 폰트 크기의 2배로 설정합니다.</t>
  </si>
  <si>
    <t>즉, em은 상대적인 크기 단위로, 부모 요소의 폰트 크기를 기준으로 상대적인 크기를 나타냅니다. 이는 폰트 크기 외에도 여러 다른 속성에 적용될 수 있습니다.</t>
  </si>
  <si>
    <t>em은 "emphasis"의 약자로, 원래는 인쇄에서 텍스트를 강조하기 위해 도입된 단위입니다. 그러나 웹 디자인에서는 주로 상대적인 크기를 나타내는데 사용됩니다.</t>
  </si>
  <si>
    <t>가상 클래스 선택자(pseudo-class selector) = 구조 선택자</t>
  </si>
  <si>
    <t>‘ : ’ 기호를 사용</t>
  </si>
  <si>
    <t>가상 요소 선택자(pseudo-element selector) = 문자 선택자</t>
  </si>
  <si>
    <t>‘ :: ’ 기호를 사용</t>
  </si>
  <si>
    <t xml:space="preserve"> 크기 단위 기본값</t>
  </si>
  <si>
    <t>p:nth-child(1) {</t>
  </si>
  <si>
    <t>p:nth-child(2) {</t>
  </si>
  <si>
    <t>font-size: 16px;</t>
  </si>
  <si>
    <t>p:nth-child(3) {</t>
  </si>
  <si>
    <t>font-size: 1em;</t>
  </si>
  <si>
    <t>p:nth-child(4) {</t>
  </si>
  <si>
    <t xml:space="preserve"> font-size: 100%; </t>
  </si>
  <si>
    <t>박스안의 텍스트 가운데 정렬</t>
  </si>
  <si>
    <t>&lt;title&gt;&lt;/title&gt;</t>
  </si>
  <si>
    <t>#box1{</t>
  </si>
  <si>
    <t>display: flex;</t>
  </si>
  <si>
    <t>width: 200px;</t>
  </si>
  <si>
    <t>height: 200px;</t>
  </si>
  <si>
    <t>background-color: red;</t>
  </si>
  <si>
    <t>align-items: center;</t>
  </si>
  <si>
    <t>justify-content: center;</t>
  </si>
  <si>
    <t>#box2{</t>
  </si>
  <si>
    <t>background-color:blue;</t>
  </si>
  <si>
    <t>text-align: center;</t>
  </si>
  <si>
    <t>line-height: 200px;</t>
  </si>
  <si>
    <t>&lt;div id="box1"&gt;박스&lt;/div&gt;</t>
  </si>
  <si>
    <t>&lt;div id="box2"&gt;박스2&lt;/div&gt;</t>
  </si>
  <si>
    <t>span 태그는 중앙이라는 개념이 없으므로 text-align 속성을 적용할 수 없음</t>
  </si>
  <si>
    <t>CSS 스타일을 설정하여 웹 페이지의 초기 상태를 조절</t>
  </si>
  <si>
    <t>User
&lt;style&gt;
      /* 초기화 */
      * {
        margin: 0;
        padding: 0;
      }
      /* 주제 */
      body {
        margin: 0 auto;
        width: 960px;
      }
    &lt;/style&gt;의 정확한 의미는?
ChatGPT
이 코드는 기본적인 CSS 스타일을 설정하여 웹 페이지의 초기 상태를 조절합니다. 각 스타일 규칙에 대한 설명은 다음과 같습니다:
* { margin: 0; padding: 0; }:
*는 모든 요소를 선택합니다.
margin과 padding 속성은 모두 0으로 설정됩니다.
이는 브라우저의 기본 스타일에서 적용되는 요소들의 여백을 초기화하는 데 사용됩니다.
body { margin: 0 auto; width: 960px; }:
body 요소에 스타일을 적용합니다.
margin 속성은 위아래 여백은 0으로, 좌우 여백은 자동으로 설정됩니다. 이는 페이지를 수평 중앙 정렬하는 데 사용됩니다.
width 속성은 body의 너비를 960px로 설정합니다. 이는 페이지의 전체 너비를 960px로 제한하는 데 사용됩니다.
이 스타일 코드는 주로 초기화와 기본적인 페이지 레이아웃을 설정하는 데 사용됩니다. 페이지의 여백을 초기화하고, 페이지를 중앙 정렬하며, 페이지의 전체 너비를 제한함으로써 일관된 레이아웃을 설정하는 데 도움이 됩니다.</t>
  </si>
  <si>
    <t>뷰포트 (viewport)</t>
  </si>
  <si>
    <t>Computing a framed area on a display screen for viewing information.</t>
  </si>
  <si>
    <t>스마트폰 또는 태블릿과 같은 디바이스의 화면 크기에 맞게 웹 페이지를 제대로 출력하려면 뷰포트 설정을 추가해야 함</t>
  </si>
  <si>
    <t>&lt;meta name="viewport" content="width=device-width"&gt;</t>
  </si>
  <si>
    <t>@charset "UTF-8";</t>
  </si>
  <si>
    <t>CSS 스타일 시트에서 사용되는 규칙 중 하나로, 해당 스타일 시트의 문자 집합을 지정하는 데 사용됩니다. 
이 규칙은 문서의 텍스트를 올바르게 해석하고 표시하기 위해 브라우저에게 사용되는 문자 인코딩</t>
  </si>
  <si>
    <t>여기서 "UTF-8"은 문자 인코딩을 나타냅니다. UTF-8은 전 세계의 대부분의 문자를 나타내기 위한 유니코드 표준의 일부로, 
다국어 지원과 특수 문자를 포함한 다양한 문자를 표현할 수 있습니다. 
이러한 이유로 UTF-8은 웹 페이지 및 다른 컴퓨터 프로그램에서 흔히 사용되는 문자 인코딩 형식 중 하나입니다.</t>
  </si>
  <si>
    <t>따라서 @charset "UTF-8";은 해당 CSS 파일이 UTF-8 문자 인코딩을 사용한다는 것을 명시적으로 선언하는 것입니다. 
이렇게 함으로써 브라우저는 스타일을 올바르게 해석하고 텍스트를 정확하게 표시할 수 있습니다</t>
  </si>
  <si>
    <t>장치에 따르 화면 사이즈</t>
  </si>
  <si>
    <t>&lt;link rel="stylesheet" href="https://cdnjs.cloudflare.com/ajax/libs/font-awesome/6.1.1/css/all.min.css" integrity="sha512-KfkfwYDsLkIlwQp6LFnl8zNdLGxu9YAA1QvwINks4PhcElQSvqcyVLLD9aMhXd13uQjoXtEKNosOWaZqXgel0g==" crossorigin="anonymous" referrerpolicy="no-referrer" /&gt; 의 정확한 해석은?</t>
  </si>
  <si>
    <t>이 코드는 웹 페이지에서 Font Awesome 아이콘 폰트를 사용하기 위한 스타일 시트를 가져오는 HTML 코드입니다. 각 부분을 살펴보겠습니다:</t>
  </si>
  <si>
    <t>&lt;link&gt; 요소:</t>
  </si>
  <si>
    <t>HTML 문서에 외부 스타일 시트를 연결하는 데 사용됩니다.</t>
  </si>
  <si>
    <t>rel="stylesheet":</t>
  </si>
  <si>
    <t>현재 연결된 파일이 스타일 시트임을 나타냅니다.</t>
  </si>
  <si>
    <t>href="https://cdnjs.cloudflare.com/ajax/libs/font-awesome/6.1.1/css/all.min.css":</t>
  </si>
  <si>
    <t>외부 스타일 시트의 위치를 지정합니다. 이 경우, https://cdnjs.cloudflare.com/ajax/libs/font-awesome/6.1.1/css/all.min.css에서 Font Awesome의 최소화된 스타일 시트를 가져옵니다.</t>
  </si>
  <si>
    <t>integrity="sha512-...":</t>
  </si>
  <si>
    <t>브라우저가 스타일 시트를 다운로드할 때 해당 파일이 변경되지 않았음을 확인하는 데 사용되는 무결성 검사 코드입니다.</t>
  </si>
  <si>
    <t>crossorigin="anonymous":</t>
  </si>
  <si>
    <t>브라우저가 요청 시에 사용자의 인증 정보를 전송하지 않도록 지정합니다.</t>
  </si>
  <si>
    <t>referrerpolicy="no-referrer":</t>
  </si>
  <si>
    <t>스타일 시트가 다운로드될 때 referrer 정보를 제외하도록 지정합니다.</t>
  </si>
  <si>
    <t>이 코드는 Font Awesome 아이콘 폰트를 사용하기 위한 스타일 시트를 외부에서 가져와서 현재의 HTML 문서에 적용하는 데 사용됩니다. Font Awesome는 벡터 기반의 아이콘 폰트로, 웹 개발자들이 다양한 아이콘을 편리하게 사용할 수 있도록 도와줍니다.</t>
  </si>
  <si>
    <t>box-sizing:border-box;</t>
  </si>
  <si>
    <t>box-sizing: border-box;는 CSS의 속성 중 하나로, 박스 모델에서 요소의 크기 계산 방식을 지정합니다. 이 속성을 사용하면 요소의 너비와 높이가 테두리(border)와 안쪽 여백(padding)을 포함한 값으로 계산됩니다.</t>
  </si>
  <si>
    <t>기본적으로 브라우저는 content-box 값을 사용하여 요소의 크기를 계산합니다. 이 경우에는 요소의 크기가 콘텐츠의 너비와 높이만을 고려하며, 테두리와 안쪽 여백은 크기에 추가됩니다.</t>
  </si>
  <si>
    <t>box-sizing: border-box;를 사용하면 테두리와 안쪽 여백이 요소의 크기에 포함되어 전체적인 크기가 예측 가능해집니다. 이는 특히 레이아웃을 설계하고 구성할 때 편리하며, 다양한 요소 간의 크기 계산을 더 직관적으로 만듭니다.</t>
  </si>
  <si>
    <t>/* 기본 값인 content-box */</t>
  </si>
  <si>
    <t>div {</t>
  </si>
  <si>
    <t>padding: 20px;</t>
  </si>
  <si>
    <t>border: 10px solid black;</t>
  </si>
  <si>
    <t>/* box-sizing을 border-box로 설정 */</t>
  </si>
  <si>
    <t>box-sizing: border-box;</t>
  </si>
  <si>
    <t>두 번째 예제에서는 box-sizing: border-box;를 사용하여 테두리와 안쪽 여백이 요소의 크기에 포함되므로, 콘텐츠 영역이 더 작아지게 됩니다.</t>
  </si>
  <si>
    <t>color:inherit;</t>
  </si>
  <si>
    <t>color: inherit;는 CSS에서 사용되는 속성 중 하나로, 해당 속성을 사용하는 요소가 부모 요소로부터 상속받은 글자 색상을 사용하도록 지정합니다.</t>
  </si>
  <si>
    <t>예를 들어, 다음과 같은 HTML과 CSS가 있다고 가정해 봅시다:</t>
  </si>
  <si>
    <t>&lt;title&gt;Color Inherit Example&lt;/title&gt;</t>
  </si>
  <si>
    <t>body {</t>
  </si>
  <si>
    <t>color: blue; /* 전체 문서의 기본 글자 색상을 파란색으로 지정 */</t>
  </si>
  <si>
    <t>color: red; /* 특정 클래스의 요소의 글자 색상을 빨간색으로 지정 */</t>
  </si>
  <si>
    <t>.nested {</t>
  </si>
  <si>
    <t>color: inherit; /* 자식 요소가 부모의 글자 색상을 상속받도록 설정 */</t>
  </si>
  <si>
    <t>&lt;p&gt;This text is red.&lt;/p&gt;</t>
  </si>
  <si>
    <t>&lt;div class="nested"&gt;</t>
  </si>
  <si>
    <t>&lt;p&gt;This text inherits the color from its parent, so it's also red.&lt;/p&gt;</t>
  </si>
  <si>
    <t>여기서 .nested 클래스의 요소는 부모인 .container의 글자 색상을 상속받기 위해 color: inherit;를 사용하고 있습니다. 이 경우, .nested 클래스의 텍스트는 부모 요소의 색상이 적용된 빨간색이 됩니다.</t>
  </si>
  <si>
    <t>padding: 1rem에서 rem은 무엇의 약자인가요?</t>
  </si>
  <si>
    <t>rem은 CSS에서 상대적인 길이 단위 중 하나로, "root em"의 약자입니다. 이는 루트 요소의 폰트 크기에 상대적으로 크기를 조절하는데 사용됩니다.</t>
  </si>
  <si>
    <t>일반적으로 em은 요소의 글꼴 크기에 상대적인 크기를 정의하는데 사용되지만, rem은 루트 요소의 글꼴 크기에 상대적인 크기를 정의합니다. 루트 요소는 HTML 문서의 &lt;html&gt; 태그를 가리킵니다. 만약 루트 요소에서 글꼴 크기가 16픽셀이라면, 1rem은 16픽셀을 나타냅니다.</t>
  </si>
  <si>
    <t xml:space="preserve">html {
  font-size: 16px; /* 루트 요소의 글꼴 크기를 16픽셀로 설정 */
}
body {
  font-size: 1rem; /* body 요소의 글꼴 크기는 루트 요소의 16픽셀과 동일하게 설정됨 (1rem = 16px) */
}
div {
  padding: 1rem; /* div 요소의 안쪽 여백은 현재 글꼴 크기(루트 요소의 글꼴 크기)의 1배로 설정됨 */
}
</t>
  </si>
  <si>
    <t>이렇게 설정하면 코드가 더 유연해지며, 전체 레이아웃이나 여백이 루트 요소의 글꼴 크기의 변화에 따라 조절됩니다.</t>
  </si>
  <si>
    <t>justify-content:space-between; 해석은?</t>
  </si>
  <si>
    <t>justify-content: space-between;는 CSS의 Flexbox 또는 Grid 레이아웃을 사용할 때 사용되는 속성 중 하나입니다. 이 속성은 주어진 컨테이너 내에서 플렉스 아이템들을 어떻게 배치할지를 지정합니다.</t>
  </si>
  <si>
    <t>space-between 값은 플렉스 아이템 사이에 공간을 균등하게 분배하여 첫 번째 아이템은 컨테이너의 시작 부분에, 마지막 아이템은 컨테이너의 끝 부분에 배치합니다. 나머지 아이템은 사이의 공간에 균등하게 분포됩니다.</t>
  </si>
  <si>
    <t>예를 들어, 다음과 같은 CSS 코드를 고려해보세요:</t>
  </si>
  <si>
    <t>justify-content: space-between;</t>
  </si>
  <si>
    <t>.item {</t>
  </si>
  <si>
    <t>width: 100px;</t>
  </si>
  <si>
    <t>height: 50px;</t>
  </si>
  <si>
    <t>이 경우, .container는 플렉스 컨테이너로 설정되었고, 그 안에 여러 .item이 들어가 있다고 가정합니다. justify-content: space-between; 속성이 적용되면 .item들은 컨테이너 내에서 가능한한 많은 공간을 활용하여 배치됩니다.</t>
  </si>
  <si>
    <t>이 레이아웃은 주로 헤더, 푸터 또는 내비게이션 바 같은 컨테이너 내에서 아이템들을 양 끝에 정렬하면서 그 사이의 공간을 균등하게 분배하고 싶을 때 사용됩니다.</t>
  </si>
  <si>
    <t>header button{</t>
  </si>
  <si>
    <t>background: transparent;</t>
  </si>
  <si>
    <t>border:0;</t>
  </si>
  <si>
    <t>cursor: pointer;</t>
  </si>
  <si>
    <t>color:white;</t>
  </si>
  <si>
    <t>해당 CSS 코드는 &lt;header&gt; 요소 내부의 &lt;button&gt; 요소에 대한 스타일을 지정하는 것입니다. 각 속성의 의미는 다음과 같습니다:</t>
  </si>
  <si>
    <t>background: transparent;: 버튼의 배경색을 투명으로 설정합니다. 따라서 어떤 배경 색도 적용되지 않습니다.</t>
  </si>
  <si>
    <t>border: 0;: 버튼의 테두리를 없애기 위해 테두리 폭을 0으로 설정합니다.</t>
  </si>
  <si>
    <t>cursor: pointer;: 마우스 커서를 포인터로 변경하여 사용자에게 해당 요소가 클릭 가능한 버튼임을 나타냅니다.</t>
  </si>
  <si>
    <t>color: white;: 버튼의 텍스트 색상을 흰색으로 지정합니다.</t>
  </si>
  <si>
    <t>이 스타일 규칙은 일반적으로 투명한 배경의 버튼을 만들고자 할 때 사용됩니다. 또한, border: 0;은 버튼 주위의 테두리를 제거하여 시각적인 디자인을 깔끔하게 만듭니다. 마우스를 가져다 대면 커서가 포인터로 변경되어 사용자에게 클릭 가능한 버튼임을 시각적으로 알려줍니다.</t>
  </si>
  <si>
    <t>height:100vh; 해석은?</t>
  </si>
  <si>
    <t>height: 100vh;는 CSS(스타일 시트)에서 사용되는 속성으로, 뷰포트의 높이(viewport height)의 100%를 나타냅니다. 여기서 뷰포트는 웹 페이지를 보는 브라우저 화면의 영역을 말합니다.</t>
  </si>
  <si>
    <t>자세한 설명은 다음과 같습니다:</t>
  </si>
  <si>
    <t>height: 요소의 높이를 지정하는 CSS 속성입니다.</t>
  </si>
  <si>
    <t>100vh: 뷰포트 높이(viewport height)의 100%를 나타냅니다. 뷰포트 높이는 사용자의 브라우저 창의 높이를 말합니다.</t>
  </si>
  <si>
    <t>따라서 height: 100vh;를 사용하면 해당 요소의 높이가 현재 브라우저 창의 높이와 동일하게 설정됩니다. 이는 전체 화면을 차지하도록 만들거나, 화면의 특정 부분을 꽉 채우는 데 유용할 수 있습니다.</t>
  </si>
  <si>
    <t>@keyframes upDown{ 0%{ bottom:1rem; } 50%{ bottom:1.5rem; } 100%{ bottom:1rem; } } main h2 span::after{ content:""; height:40px; width:3px; background-color:#fff; display:inline-block; animation: blink .7s ease-in-out infinite; } @keyframes blink { 0%{ opacity: 1; } 100%{ opacity: 0; } } 에 대한 해석은?</t>
  </si>
  <si>
    <t>주어진 코드는 CSS에서 사용되는 키프레임 애니메이션을 정의하고, 해당 애니메이션을 특정 HTML 요소에 적용하는 코드입니다. 코드를 세부적으로 살펴보겠습니다:</t>
  </si>
  <si>
    <t>@keyframes upDown:</t>
  </si>
  <si>
    <t>upDown이라는 키프레임 애니메이션을 정의합니다.</t>
  </si>
  <si>
    <t>0%에서 100%까지의 시간 동안 요소의 bottom 속성을 조정하여 수직 이동합니다.</t>
  </si>
  <si>
    <t>0%에서 100%까지: bottom: 1rem;</t>
  </si>
  <si>
    <t>50%에서는 bottom: 1.5rem;로 이동하고 다시 100%에서 bottom: 1rem;으로 복귀합니다.</t>
  </si>
  <si>
    <t>이는 아마도 요소가 일정한 간격으로 위아래로 움직이는 애니메이션을 나타낼 것입니다.</t>
  </si>
  <si>
    <t>main h2 span::after:</t>
  </si>
  <si>
    <t>main 태그 내의 h2 태그 내의 span 요소의 뒤에 가상 요소(::after)를 생성합니다.</t>
  </si>
  <si>
    <t>가상 요소에는 세로로 40px, 가로로 3px의 백그라운드 색이 흰색인 선이 생성됩니다.</t>
  </si>
  <si>
    <t>display: inline-block;으로 설정하여 가상 요소를 인라인 블록 요소로 만듭니다.</t>
  </si>
  <si>
    <t>animation 속성을 사용하여 blink라는 키프레임 애니메이션을 적용합니다.</t>
  </si>
  <si>
    <t>.7s 동안 진행되며, ease-in-out 타이밍 함수를 사용하며, 무한 반복됩니다.</t>
  </si>
  <si>
    <t>@keyframes blink:</t>
  </si>
  <si>
    <t>blink라는 키프레임 애니메이션을 정의합니다.</t>
  </si>
  <si>
    <t>0%에서 100%까지의 시간 동안 요소의 opacity를 조정하여 깜빡이는 효과를 나타냅니다.</t>
  </si>
  <si>
    <t>0%에서 opacity: 1; (표시)</t>
  </si>
  <si>
    <t>100%에서 opacity: 0; (숨김)</t>
  </si>
  <si>
    <t>따라서 이 코드는 특정 HTML 요소에 깜빡이는 선을 추가하고, 그 선을 일정한 간격으로 위아래로 움직이는 애니메이션을 적용하는 것으로 보입니다.</t>
  </si>
  <si>
    <t>main h2 span::after {</t>
  </si>
  <si>
    <t>이 코드는 CSS로 작성된 스타일 규칙입니다. 이 코드는 특정 HTML 요소의 스타일을 정의하는 데 사용됩니다. 주어진 코드에서는 main 요소 내에 있는 h2 요소의 span 요소에 스타일을 적용하는 것으로 보입니다.</t>
  </si>
  <si>
    <t>height: 40px;</t>
  </si>
  <si>
    <t>width: 3px;</t>
  </si>
  <si>
    <t>해당 스타일은 span 요소의 가상 선택자 ::after에 적용됩니다. 이는 span 요소의 가상으로 생성된 가상 요소에 스타일을 적용하는 방법 중 하나입니다.</t>
  </si>
  <si>
    <t>background-color: #fff;</t>
  </si>
  <si>
    <t>display: inline-block;</t>
  </si>
  <si>
    <t>해당 가상 요소의 스타일 속성은 다음과 같습니다:</t>
  </si>
  <si>
    <r>
      <rPr>
        <rFont val="Calibri"/>
        <color theme="1"/>
      </rPr>
      <t xml:space="preserve">animation: </t>
    </r>
    <r>
      <rPr>
        <rFont val="Calibri"/>
        <b/>
        <color rgb="FFFF0000"/>
        <sz val="16.0"/>
      </rPr>
      <t xml:space="preserve">blink </t>
    </r>
    <r>
      <rPr>
        <rFont val="Calibri"/>
        <color theme="1"/>
      </rPr>
      <t>.7s ease-in-out infinite;</t>
    </r>
  </si>
  <si>
    <t>content: "";: 가상 요소의 내용을 빈 문자열로 설정합니다. 이것은 가상 요소가 시각적인 내용을 가지지 않도록 하는 역할을 합니다.</t>
  </si>
  <si>
    <t>height: 40px;: 가상 요소의 높이를 40픽셀로 설정합니다.</t>
  </si>
  <si>
    <t>width: 3px;: 가상 요소의 너비를 3픽셀로 설정합니다.</t>
  </si>
  <si>
    <t>background-color: #fff;: 가상 요소의 배경색을 흰색으로 설정합니다.</t>
  </si>
  <si>
    <t>display: inline-block;: 가상 요소를 인라인 블록 요소로 표시합니다. 이는 요소가 인라인 요소처럼 배치되면서 블록 요소의 속성을 가지게 됩니다.</t>
  </si>
  <si>
    <t>animation: blink .7s ease-in-out infinite;: blink라는 이름의 애니메이션을 적용합니다. 이 애니메이션은 0.7초 동안 페이드 인과 페이드 아웃을 반복하도록 설정되어 있습니다.</t>
  </si>
  <si>
    <t>즉, 이 코드는 main 요소 내에 있는 h2 요소의 span 요소에 수직으로 떨어지는 흰색 세로 선을 만들고, 해당 선은 0.7초 간격으로 깜박이는 효과를 가지도록 합니다.</t>
  </si>
  <si>
    <r>
      <rPr>
        <rFont val="Calibri"/>
        <color theme="1"/>
      </rPr>
      <t xml:space="preserve">@keyframes </t>
    </r>
    <r>
      <rPr>
        <rFont val="Calibri"/>
        <b/>
        <color rgb="FFFF0000"/>
        <sz val="15.0"/>
      </rPr>
      <t xml:space="preserve">blink </t>
    </r>
    <r>
      <rPr>
        <rFont val="Calibri"/>
        <color theme="1"/>
      </rPr>
      <t>{
    0% {
        opacity: 1;
    }
    100% {
        opacity: 0;
    }
}  에 대한 해석은?
ChatGPT
이 코드는 CSS에서 사용되는 @keyframes 규칙을 정의하고 있습니다. @keyframes를 사용하면 애니메이션의 여러 단계에 대한 스타일을 지정할 수 있습니다. 여기서는 blink라는 이름의 키프레임을 정의하고 있습니다.
해당 blink 키프레임은 두 가지 상태(0%와 100%)를 정의하고 있습니다. 각 상태에서의 스타일은 다음과 같습니다:
0%: 애니메이션이 시작될 때의 상태를 나타냅니다. 여기서는 opacity 속성을 1로 설정하고 있습니다. opacity 속성은 투명도를 나타내며, 0에서 1 사이의 값을 가집니다. 여기서 opacity: 1;은 완전히 불투명한 상태를 나타냅니다.
100%: 애니메이션이 끝날 때의 상태를 나타냅니다. 여기서는 opacity 속성을 0으로 설정하고 있습니다. 따라서 요소가 완전히 투명해지며 화면에서 사라지는 효과를 줍니다.
이러한 정의를 통해 해당 키프레임은 애니메이션 시작 시 완전히 불투명한 상태에서 시작하여 0.7초 동안에 걸쳐 완전히 투명해지는 효과를 생성합니다. 이 애니메이션은 이전에 설명한 코드에서 main h2 span::after에 적용된 것으로 보입니다.</t>
    </r>
  </si>
  <si>
    <t>background-size: cover;</t>
  </si>
  <si>
    <t>main {</t>
  </si>
  <si>
    <t>width: 100%;</t>
  </si>
  <si>
    <t>height: 100vh;</t>
  </si>
  <si>
    <t>color: white;</t>
  </si>
  <si>
    <t>background: linear-gradient(rgba(0, 0, 0, 0.8), rgba(0, 0, 0, 0.8)), url('images/me.jpg') center center;</t>
  </si>
  <si>
    <t>User
background-size: cover; 해석은?
ChatGPT
background-size: cover;는 CSS에서 배경 이미지의 크기를 조절하는 속성 중 하나입니다. 이 속성을 사용하면 배경 이미지가 요소의 전체 영역을 적절하게 덮도록 크기를 조절할 수 있습니다.
구체적으로, cover 값을 background-size 속성에 지정하면 다음과 같은 동작이 이루어집니다:
배경 이미지는 요소의 전체 영역을 덮도록 확대 또는 축소됩니다.
가로 및 세로 비율은 유지됩니다. 따라서 배경 이미지가 원래 비율을 유지하면서 요소를 덮게 됩니다.
이미지의 일부가 잘릴 수 있습니다. 배경 이미지가 요소보다 작은 경우에는 이미지가 확대되어 요소를 완전히 덮을 수 있도록 보장됩니다.
이러한 특성으로 background-size: cover;를 사용하면 요소의 배경에 대한 이미지를 적절하게 조절하여 요소의 크기에 맞게 화면을 채울 수 있습니다.</t>
  </si>
  <si>
    <t>main button.mouse {
    background-color: transparent;
    border: none;
    color: white;
    font-size: 2rem;
    position: absolute;
    bottom: 1rem;
    left: 50%;
    transform: translateX(-50%);
    animation: upDown 1s ease-in-out infinite;
    cursor: pointer;
}
@keyframes upDown {
    0% {
        bottom: 1rem;
    }
    50% {
        bottom: 1.5rem;
    }
    100% {
        bottom: 1rem;
    }
} 해석은?</t>
  </si>
  <si>
    <t>background-color: transparent;: 버튼의 배경색을 투명하게 설정합니다.
border: none;: 버튼의 테두리를 없앱니다.
color: white;: 버튼의 텍스트 색상을 흰색으로 설정합니다.
font-size: 2rem;: 버튼의 글꼴 크기를 2레미 단위로 설정합니다.
position: absolute;: 버튼의 위치를 부모 요소를 기준으로 설정합니다.
bottom: 1rem;: 버튼의 아래 여백을 1레미로 설정합니다.
left: 50%;: 버튼을 부모 요소의 가운데로 위치시킵니다.
transform: translateX(-50%);: 버튼을 수평으로 정확히 가운데로 이동시킵니다.
animation: upDown 1s ease-in-out infinite;: upDown 애니메이션을 1초 동안 실행하도록 설정하고, 이 애니메이션은 입체적으로 움직이며(in-out) 무한 반복됩니다.
cursor: pointer;: 마우스가 버튼 위에 위치할 때 포인터 모양의 커서를 표시합니다.
@keyframes upDown 애니메이션은 다음과 같은 움직임을 가집니다:
0%에서 100%까지: 버튼은 수직 방향으로 1레미의 거리를 이동하며 움직입니다.
50%에서: 버튼은 최대로 1.5레미의 높이로 올라갑니다.
100%에서: 다시 초기 위치로 돌아옵니다.
이를 통해 버튼은 일정한 간격으로 아래로 이동하고 다시 위로 올라가는 애니메이션을 수행합니다.</t>
  </si>
  <si>
    <t>ease-in-out: 애니메이션의 타이밍 함수입니다. ease-in-out은 시작과 끝에서 속도가 느리고 중간 부분에서는 빠른 속도로 변화하는 함수를 나타냅니다.</t>
  </si>
  <si>
    <r>
      <rPr>
        <rFont val="Calibri"/>
        <b/>
        <color rgb="FFFF0000"/>
        <sz val="14.0"/>
      </rPr>
      <t xml:space="preserve">  font-size: 2rem; 의미는?</t>
    </r>
    <r>
      <rPr>
        <rFont val="Calibri"/>
        <color theme="1"/>
      </rPr>
      <t xml:space="preserve">
font-size: 2rem;은 CSS에서 사용되는 속성으로, 텍스트의 글꼴 크기를 설정하는 것을 나타냅니다. 여기서 2rem은 상대적인 길이 단위입니다.
rem은 "root em"의 약자로, 루트 요소(일반적으로 HTML 문서에서 &lt;html&gt; 요소)의 글꼴 크기를 기준으로 상대적인 크기를 나타냅니다. 따라서 2rem은 루트 요소의 글꼴 크기의 2배로 설정됩니다.
이 방식은 웹 페이지의 전체적인 디자인에 일관성을 부여하고 사용자가 브라우저의 글꼴 크기를 조정할 때 유연한 레이아웃을 유지하는 데 도움이 됩니다.</t>
    </r>
  </si>
  <si>
    <t xml:space="preserve">floating </t>
  </si>
  <si>
    <t>&lt;title&gt;샘플&lt;/title&gt;</t>
  </si>
  <si>
    <t>&lt;link rel="stylesheet" href="grid-guide.css"&gt;</t>
  </si>
  <si>
    <t>/* .boxA::after{</t>
  </si>
  <si>
    <t>content: "fgddsfdsfsfdsfd";</t>
  </si>
  <si>
    <t>display: block;</t>
  </si>
  <si>
    <t>}  */</t>
  </si>
  <si>
    <t>/* float을 지정한 박스는  자신이 가진 너비 만큼을 차지하며, 순서대로 왼쪽에 붙어 위츠를 잡습니다. 따라서 가로로 정렬</t>
  </si>
  <si>
    <t>float을 지정한 박스는 floating box라는 특수한 박스로 처리로 됩니다. 플로팅 박스는 다른 박스의 존재를 인식하지 못함</t>
  </si>
  <si>
    <t>*/</t>
  </si>
  <si>
    <t>.box2 {</t>
  </si>
  <si>
    <t>float: left;</t>
  </si>
  <si>
    <t>.box3 {</t>
  </si>
  <si>
    <t>&lt;div class="box1"&gt;</t>
  </si>
  <si>
    <t>BOX1</t>
  </si>
  <si>
    <t>&lt;div class="boxA"&gt;</t>
  </si>
  <si>
    <t>&lt;div class="box2"&gt;</t>
  </si>
  <si>
    <t>BOX2</t>
  </si>
  <si>
    <t>&lt;div class="box3"&gt;</t>
  </si>
  <si>
    <t>BOX3</t>
  </si>
  <si>
    <t>&lt;div class="box4"&gt;</t>
  </si>
  <si>
    <t>BOX4</t>
  </si>
  <si>
    <t>반응형</t>
  </si>
  <si>
    <t>웹 페이지 화면의 크기에 따라 최적화된 형태로 출력하는 것이 반응형 웹 디자인</t>
  </si>
  <si>
    <t>웹 페이지 하나로도 데스크톱, 태블릿PC, 스마트폰에 맞게 _x000b_		디자인이 자동으로 반응해서 변경됨</t>
  </si>
  <si>
    <t>쿠키</t>
  </si>
  <si>
    <t>서블릿이 웹 브라우저로 전송하고 브라우저에 저장한 후 나중에 서버로 다시 전송하는 소량의 정보인 쿠키를 생성합니다. 쿠키 값은 클라이언트를 고유하게 식별할 수 있으므로 쿠키는 일반적으로 세션 관리에 사용됩니다.</t>
  </si>
  <si>
    <t>쿠키에는 이름, 단일 값, 그리고 설명, 경로 및 도메인 한정자, 최대 수명, 버전 번호와 같은 선택적 속성이 있습니다. 일부 웹 브라우저에는 선택적 속성을 처리하는 방법에 버그가 있으므로 이를 아껴서 서블릿의 상호 운용성을 향상시키십시오.</t>
  </si>
  <si>
    <t>서블릿은 HTTP 응답 헤더에 필드를 추가하여 한 번에 하나씩 브라우저에 쿠키를 보내는 HttpServletResponse.addCookie(javax.servlet.http.Cookie) 메소드를 사용하여 브라우저에 쿠키를 보냅니다. 브라우저는 각 웹 서버에 대해 20개의 쿠키, 즉 총 300개의 쿠키를 지원할 것으로 예상되며 쿠키 크기는 각각 4KB로 제한될 수 있습니다.</t>
  </si>
  <si>
    <t>브라우저는 HTTP 요청 헤더에 필드를 추가하여 쿠키를 서블릿에 반환합니다. HttpServletRequest.getCookies() 메소드를 사용하여 요청에서 쿠키를 검색할 수 있습니다. 여러 쿠키의 이름은 동일하지만 경로 속성이 다를 수 있습니다.</t>
  </si>
  <si>
    <t>쿠키는 쿠키를 사용하는 웹 페이지의 캐싱에 영향을 미칩니다. HTTP 1.0은 이 클래스로 생성된 쿠키를 사용하는 페이지를 캐시하지 않습니다. 이 클래스는 HTTP 1.1로 정의된 캐시 제어를 지원하지 않습니다.</t>
  </si>
  <si>
    <t>이 클래스는 버전 0(Netscape 기준) 및 버전 1(RFC 2109 기준) 쿠키 사양을 모두 지원합니다. 기본적으로 쿠키는 최상의 상호 운용성을 보장하기 위해 버전 0을 사용하여 생성됩니다.</t>
  </si>
  <si>
    <t>쿠키 : 문자열로 만들어진 데이터의 조각으로 서버와 브라우저 사이에 요청이나 응답시에 주고받는 형태로 사용</t>
  </si>
  <si>
    <t>내(개발자)가 만든 쿠키 : 유효기간 지정되면 브라우저가 이를 파일 형태로 보관, 내가 원하는 이름으로 지정할 수 있음</t>
  </si>
  <si>
    <t>WAS(톰캣)가 자동으로 만든 세션 쿠키-JSESSIONID라는 이름 이용</t>
  </si>
  <si>
    <t xml:space="preserve">무상태 통신이므로 한 번 연결 후 끊어짐 </t>
  </si>
  <si>
    <t>계속해서 연결할 정보를 유지하기 위한 장치</t>
  </si>
  <si>
    <t>사용자가 정의하는 쿠키</t>
  </si>
  <si>
    <t>세션쿠키(WAS, 톰캣)이 발행하는 쿠키</t>
  </si>
  <si>
    <t>개발자가 직접 new Cookie()로 생성, 위치도 지정할 수 있음</t>
  </si>
  <si>
    <t>자동</t>
  </si>
  <si>
    <t>반드시 HttpServletResponse에 addCookie()를 통해 전송</t>
  </si>
  <si>
    <t>세션 ID</t>
  </si>
  <si>
    <t>유효기간</t>
  </si>
  <si>
    <t>쿠키 생성할 때 초 단위로 지정할 수 있음  setMaxAge();</t>
  </si>
  <si>
    <t>web.xml에서</t>
  </si>
  <si>
    <t>브라우저의 보관방식</t>
  </si>
  <si>
    <t xml:space="preserve">유효기간이 없는 경우에는 메모리상에만 보관
유효기간이 있는 경우에는 클라이언트 파일이나 기타 방식으로 보관
</t>
  </si>
  <si>
    <t xml:space="preserve">서버의 메모리에 저장
브라우저당 한 개의 세션(세션id) 생성, 
기본 유효시간 30분
</t>
  </si>
  <si>
    <t>&lt;session-config&gt;
        &lt;session-timeout&gt;30&lt;/session-timeout&gt; &lt;!-- 30분 --&gt;
    &lt;/session-config&gt;</t>
  </si>
  <si>
    <t>쿠키의 크기</t>
  </si>
  <si>
    <t>4kb</t>
  </si>
  <si>
    <t>사용처</t>
  </si>
  <si>
    <t>오늘 하루 이 창 열지 않기, 최근 본 상품(글) 목록, 로그인 상태 유지()</t>
  </si>
  <si>
    <t>로그인 정보</t>
  </si>
  <si>
    <t>자동 로그인(쿠키와 세션을 같이 활용)-모바일</t>
  </si>
  <si>
    <t>톰캣에서는</t>
  </si>
  <si>
    <r>
      <rPr>
        <rFont val="Calibri"/>
        <color rgb="FFFF0000"/>
      </rPr>
      <t>자동 로그인(쿠키의 유효기간 지정하면 브라우저가 종료되더라도 보관되는 방식으로 동작하게 되므로
모바일에서는 매번 사용자가 로그인 하는 수고로움을 덜어줌)</t>
    </r>
    <r>
      <rPr>
        <rFont val="Calibri"/>
        <color theme="1"/>
      </rPr>
      <t xml:space="preserve">
</t>
    </r>
  </si>
  <si>
    <t>장바구니</t>
  </si>
  <si>
    <t>서블릿 컨텍스트</t>
  </si>
  <si>
    <t xml:space="preserve"> : 서블릿들이 존재하는 공간</t>
  </si>
  <si>
    <t>&lt;!-- Uncomment this to disable session persistence across Tomcat restarts --&gt;</t>
  </si>
  <si>
    <t>&lt;!-- Tomcat을 다시 시작할 때 세션 지속성을 비활성화하려면 이 주석을 제거하십시오. --&gt;</t>
  </si>
  <si>
    <t>&lt;Manager pathname="" /&gt;</t>
  </si>
  <si>
    <t>스프링에서는</t>
  </si>
  <si>
    <t>ApplicationContext</t>
  </si>
  <si>
    <t>어플리케이션 컨텍스트(ApplicationContext)</t>
  </si>
  <si>
    <t>빈(Bean)이라고 부르는 객체들을 관리하기 위해서 ApplicationContext라는 존재를 활용</t>
  </si>
  <si>
    <t>애플리케이션에 대한 구성을 제공하는 중앙 인터페이스. 이것은 애플리케이션이 실행되는 동안 읽기 전용이지만 구현이 이를 지원하는 경우 다시 로드될 수 있습니다.
ApplicationContext는 다음을 제공합니다.
애플리케이션 구성요소에 액세스하기 위한 Bean Factory 메소드. ListableBeanFactory에서 상속됨.
일반적인 방식으로 파일 리소스를 로드하는 기능. ResourceLoader 인터페이스에서 상속됩니다.
등록된 리스너에 이벤트를 게시하는 기능. ApplicationEventPublisher 인터페이스에서 상속됩니다.
국제화를 지원하는 메시지를 해결하는 기능. MessageSource 인터페이스에서 상속됩니다.
상위 컨텍스트에서 상속. 하위 컨텍스트의 정의가 항상 우선합니다. 이는 예를 들어 단일 상위 컨텍스트가 전체 웹 애플리케이션에서 사용될 수 있는 반면 각 서블릿은 다른 서블릿과 독립적인 자체 하위 컨텍스트를 가짐을 의미합니다.</t>
  </si>
  <si>
    <t>root-context.xml을 이용해서 스프링이 실행되고  ApplictionContext객체가 생성됨</t>
  </si>
  <si>
    <t>최종 웹 개발 시 개념을 그림으로 나타내면</t>
  </si>
  <si>
    <t>springex</t>
  </si>
  <si>
    <t>Multipart</t>
  </si>
  <si>
    <t>MIME의 확장 사양에 있는 멀티파트라고 하는 여러 다른 종류의 데이터를 수용하는 방법</t>
  </si>
  <si>
    <t>종류 중 하나</t>
  </si>
  <si>
    <t>Web 폼으로부터 파일 업로드에 사용됨</t>
  </si>
  <si>
    <t>Content-Type:</t>
  </si>
  <si>
    <t>text/html;charset=utf-8</t>
  </si>
  <si>
    <t>버전1</t>
  </si>
  <si>
    <t>html 상에서 javascript 함수로  id pw 유효성 검사</t>
  </si>
  <si>
    <t>function fn_validate(){</t>
  </si>
  <si>
    <t>let name=document.form1.id.value;</t>
  </si>
  <si>
    <t>let password=document.form1.password.value;</t>
  </si>
  <si>
    <t>console.log(name);</t>
  </si>
  <si>
    <t>if(name.length==0 || name==='' || password.length==0 || password===""){</t>
  </si>
  <si>
    <t>alert("아이디, 패스워드는 반드시 둘 다 넣으세요");</t>
  </si>
  <si>
    <t>}else{</t>
  </si>
  <si>
    <t>form1.method="post";</t>
  </si>
  <si>
    <t>form1.action="login2";</t>
  </si>
  <si>
    <t>form1.submit();</t>
  </si>
  <si>
    <t>&lt;form name="form1" action="login2" method="post"&gt;</t>
  </si>
  <si>
    <t>아이디 : &lt;input type="text" name="id" /&gt;&lt;br&gt;</t>
  </si>
  <si>
    <t>패스워드 : &lt;input type="password" name="password" /&gt;</t>
  </si>
  <si>
    <t>&lt;br&gt;</t>
  </si>
  <si>
    <t>&lt;!-- &lt;input type="submit" value="로그인1"&gt; --&gt;</t>
  </si>
  <si>
    <t>&lt;!-- &lt;input type="button" value="로그인" onclick="goNaver();"&gt; --&gt;</t>
  </si>
  <si>
    <t>&lt;input type="button" value="로그인" onclick="fn_validate();"&gt;</t>
  </si>
  <si>
    <t>&lt;input type="reset" value="취소"&gt;</t>
  </si>
  <si>
    <t>&lt;input type="hidden" value="맛있는것" name="hid"&gt;</t>
  </si>
  <si>
    <t>&lt;/form&gt;</t>
  </si>
  <si>
    <t>버전2</t>
  </si>
  <si>
    <t>서블릿에서 세션을 이용해서 유효성 검사</t>
  </si>
  <si>
    <t>@WebServlet("/login")</t>
  </si>
  <si>
    <t>public class SessionTest4 extends HttpServlet {</t>
  </si>
  <si>
    <t>protected void doGet(HttpServletRequest request, HttpServletResponse response)</t>
  </si>
  <si>
    <t>throws ServletException, IOException {</t>
  </si>
  <si>
    <t>doHandle(request, response);</t>
  </si>
  <si>
    <t>&lt;title&gt;Insert title here&lt;/title&gt;</t>
  </si>
  <si>
    <t>&lt;form name="frmLogin" method="post" action="login" &gt;</t>
  </si>
  <si>
    <t>protected void doPost(HttpServletRequest request, HttpServletResponse response)</t>
  </si>
  <si>
    <t>아이디 :&lt;input type="text" name="user_id"&gt;&lt;br&gt;</t>
  </si>
  <si>
    <t>비밀번호:&lt;input type="password" name="user_pw"&gt;&lt;br&gt;</t>
  </si>
  <si>
    <t>&lt;input type="submit" value="로그인"&gt;</t>
  </si>
  <si>
    <t>&lt;input type="reset" value="다시입력"&gt;</t>
  </si>
  <si>
    <t>private void doHandle(HttpServletRequest request, HttpServletResponse response)</t>
  </si>
  <si>
    <t>request.setCharacterEncoding("utf-8");</t>
  </si>
  <si>
    <t>response.setContentType("text/html;charset=utf-8");</t>
  </si>
  <si>
    <t>PrintWriter out = response.getWriter();</t>
  </si>
  <si>
    <t>HttpSession session = request.getSession();</t>
  </si>
  <si>
    <t>String user_id = request.getParameter("user_id");</t>
  </si>
  <si>
    <t>String user_pw = request.getParameter("user_pw");</t>
  </si>
  <si>
    <t>System.out.println(user_id + user_pw);</t>
  </si>
  <si>
    <t>System.out.println(session.isNew());</t>
  </si>
  <si>
    <t>if (session.isNew()) {</t>
  </si>
  <si>
    <t>if (user_id.equals("") || user_pw.equals("") || user_id.length() == 0 || user_pw.length() != 0) {</t>
  </si>
  <si>
    <t>out.print("id와 패스워드 반드시 입력 해야함- 띄어쓰기만 넣는 것도 안됨");</t>
  </si>
  <si>
    <t>out.print("&lt;a href='login2.html'&gt; 다시 로그인 하세요!!&lt;/a&gt;");</t>
  </si>
  <si>
    <t>session.invalidate();</t>
  </si>
  <si>
    <t>session.setAttribute("user_id", user_id);</t>
  </si>
  <si>
    <t>out.println("&lt;a href='login'&gt;로그인 상태 확인&lt;/a&gt;");</t>
  </si>
  <si>
    <t>user_id = (String) session.getAttribute("user_id");</t>
  </si>
  <si>
    <t>System.out.println(user_id);</t>
  </si>
  <si>
    <t>if (user_id != null &amp;&amp; user_id.length() != 0) {</t>
  </si>
  <si>
    <t>out.print("안녕하세요 " + user_id + "님!!!");</t>
  </si>
  <si>
    <t>버전3</t>
  </si>
  <si>
    <t xml:space="preserve">DB 연동 </t>
  </si>
  <si>
    <t>https://github.com/hayaboy/pro09/tree/main/src/main/webapp</t>
  </si>
  <si>
    <t>id pw 화면에 표현하는 제일 간단한버전_표현언어를 이용한</t>
  </si>
  <si>
    <t>&lt;%@ page language="java" contentType="text/html; charset=UTF-8"</t>
  </si>
  <si>
    <t>pageEncoding="UTF-8"%&gt;</t>
  </si>
  <si>
    <t>&lt;form name="frmLogin" method="get" action="result2.jsp"&gt;</t>
  </si>
  <si>
    <t>아이디  :&lt;input type="text" name="user_id"&gt;&lt;br&gt;</t>
  </si>
  <si>
    <t>${ param.user_id}</t>
  </si>
  <si>
    <t>${ param.user_pw}</t>
  </si>
  <si>
    <t>회원가입 버전1</t>
  </si>
  <si>
    <t>import="java.util.*,sec01.ex01.*" pageEncoding="UTF-8"%&gt;</t>
  </si>
  <si>
    <t>&lt;jsp:useBean id="m" class="sec01.ex01.MemberBean" scope="page" /&gt;</t>
  </si>
  <si>
    <t>&lt;title&gt;회원 가입창&lt;/title&gt;</t>
  </si>
  <si>
    <t>&lt;form method="post" action="member7.jsp"&gt;</t>
  </si>
  <si>
    <t>&lt;jsp:setProperty property="*" name="m" /&gt;</t>
  </si>
  <si>
    <t>&lt;h1 style="text-align:center"&gt;회원 가입창&lt;/h1&gt;</t>
  </si>
  <si>
    <t>&lt;table align="center"&gt;</t>
  </si>
  <si>
    <t>&lt;tr&gt;</t>
  </si>
  <si>
    <t>&lt;%-- &lt;jsp:setProperty property="id" name="m" /&gt;</t>
  </si>
  <si>
    <t>&lt;td width="200"&gt;&lt;p align="right"&gt;아이디&lt;/td&gt;</t>
  </si>
  <si>
    <t>&lt;jsp:setProperty property="pwd" name="m" /&gt;</t>
  </si>
  <si>
    <t>&lt;td width="400"&gt;&lt;input type="text" name="id"&gt;&lt;/td&gt;</t>
  </si>
  <si>
    <t>&lt;jsp:setProperty property="name" name="m" /&gt;</t>
  </si>
  <si>
    <t>&lt;/tr&gt;</t>
  </si>
  <si>
    <t>&lt;jsp:setProperty property="email" name="m" /&gt; --%&gt;</t>
  </si>
  <si>
    <t>&lt;td width="200"&gt;&lt;p align="right"&gt;비밀번호&lt;/td&gt;</t>
  </si>
  <si>
    <t>&lt;td width="400"&gt;&lt;input type="password" name="pwd"&gt;&lt;/td&gt;</t>
  </si>
  <si>
    <t>&lt;%-- &lt;jsp:setProperty property="id" name="m" param="id" /&gt;</t>
  </si>
  <si>
    <t>&lt;jsp:setProperty property="pwd" name="m" param="pwd" /&gt;</t>
  </si>
  <si>
    <t>&lt;jsp:setProperty property="name" name="m" param="name" /&gt;</t>
  </si>
  <si>
    <t>&lt;td width="200"&gt;&lt;p align="right"&gt;이름&lt;/td&gt;</t>
  </si>
  <si>
    <t>&lt;jsp:setProperty property="email" name="m" param="email" /&gt; --%&gt;</t>
  </si>
  <si>
    <t>&lt;td width="400"&gt;&lt;p&gt;&lt;input type="text" name="name"&gt;&lt;/td&gt;</t>
  </si>
  <si>
    <t>&lt;%-- &lt;jsp:setProperty property="id" name="m" value='&lt;%=request.getParameter("id") %&gt;' /&gt;</t>
  </si>
  <si>
    <t>&lt;jsp:setProperty name="m" property="pwd" value='&lt;%= request.getParameter("pwd") %&gt;' /&gt;</t>
  </si>
  <si>
    <t>&lt;td width="200"&gt;&lt;p align="right"&gt;이메일&lt;/td&gt;</t>
  </si>
  <si>
    <t>&lt;jsp:setProperty name="m" property="name" value='&lt;%= request.getParameter("name") %&gt;' /&gt;</t>
  </si>
  <si>
    <t>&lt;td width="400"&gt;&lt;p&gt;&lt;input type="text" name="email"&gt;&lt;/td&gt;</t>
  </si>
  <si>
    <t>&lt;jsp:setProperty name="m" property="email" value='&lt;%= request.getParameter("email") %&gt;' /&gt; --%&gt;</t>
  </si>
  <si>
    <t>&lt;%</t>
  </si>
  <si>
    <t>&lt;td width="200"&gt;&lt;p&gt;&amp;nbsp;&lt;/p&gt;&lt;/td&gt;</t>
  </si>
  <si>
    <t>MemberDAO memberDAO=new MemberDAO();</t>
  </si>
  <si>
    <t>&lt;td width="400"&gt;</t>
  </si>
  <si>
    <t>memberDAO.addMember(m);</t>
  </si>
  <si>
    <t>&lt;input type="submit" value="가입하기"&gt;</t>
  </si>
  <si>
    <t>List&lt;MemberBean&gt; membersList = memberDAO.listMembers();</t>
  </si>
  <si>
    <t>%&gt;</t>
  </si>
  <si>
    <t>&lt;/td&gt;</t>
  </si>
  <si>
    <t>&lt;/table&gt;</t>
  </si>
  <si>
    <t>&lt;table align="center" width="100%"&gt;</t>
  </si>
  <si>
    <t>&lt;tr align="center" bgcolor="#99ccff"&gt;</t>
  </si>
  <si>
    <t>&lt;td width="7%"&gt;아이디&lt;/td&gt;</t>
  </si>
  <si>
    <t>&lt;td width="7%"&gt;비밀번호&lt;/td&gt;</t>
  </si>
  <si>
    <t>&lt;td width="5%"&gt;이름&lt;/td&gt;</t>
  </si>
  <si>
    <t>&lt;td width="11%"&gt;이메일&lt;/td&gt;</t>
  </si>
  <si>
    <t>&lt;td width="5%"&gt;가입일&lt;/td&gt;</t>
  </si>
  <si>
    <t>if(membersList.size()==0){</t>
  </si>
  <si>
    <t>&lt;td colspan="5"&gt;</t>
  </si>
  <si>
    <t>&lt;p align="center"&gt;</t>
  </si>
  <si>
    <t>&lt;b&gt;&lt;span style="font-size: 9pt;"&gt; 등록된 회원이 없습니다.&lt;/span&gt;&lt;/b&gt;</t>
  </si>
  <si>
    <t>for( int i = 0; i &lt; membersList.size(); i++ ) {</t>
  </si>
  <si>
    <t>MemberBean bean = (MemberBean) membersList.get(i);</t>
  </si>
  <si>
    <t>&lt;tr align="center"&gt;</t>
  </si>
  <si>
    <t>&lt;td&gt;&lt;%=bean.getId() %&gt;&lt;/td&gt;</t>
  </si>
  <si>
    <t>&lt;td&gt;&lt;%=bean.getPwd() %&gt;&lt;/td&gt;</t>
  </si>
  <si>
    <t>&lt;td&gt;&lt;%=bean.getName() %&gt;&lt;/td&gt;</t>
  </si>
  <si>
    <t>&lt;td&gt;&lt;%=bean.getEmail() %&gt;&lt;/td&gt;</t>
  </si>
  <si>
    <t>&lt;td&gt;&lt;%=bean.getJoinDate() %&gt;&lt;/td&gt;</t>
  </si>
  <si>
    <t>} // end for</t>
  </si>
  <si>
    <t>} // end if</t>
  </si>
  <si>
    <t>&lt;tr height="1" bgcolor="#99ccff"&gt;</t>
  </si>
  <si>
    <t>&lt;td colspan="5"&gt;&lt;/td&gt;</t>
  </si>
  <si>
    <t>?의 의미</t>
  </si>
  <si>
    <t>open의 의미</t>
  </si>
  <si>
    <t>var list = mutableListOf("MON", "TUE","WED")</t>
  </si>
  <si>
    <t>val IMMUTABLE_LIST=listOf("JAN","FEB","MAR")</t>
  </si>
  <si>
    <t>?.</t>
  </si>
  <si>
    <t>Safe call</t>
  </si>
  <si>
    <t>Nullable인 변수 다음에 ?.을 사용하면 해당 변수가 null일 경우 ?. 다음의 메서드나 프로퍼티를 호출하지 않습니다.</t>
  </si>
  <si>
    <t>fun f2(str:String?){</t>
  </si>
  <si>
    <t>//println(str)</t>
  </si>
  <si>
    <t>// str이 null이면 length를 체크하지 않고 null을 반환</t>
  </si>
  <si>
    <t>//    var result = str?.length</t>
  </si>
  <si>
    <t>var result = str?.length</t>
  </si>
  <si>
    <t>println(result)</t>
  </si>
  <si>
    <t>fun main() {</t>
  </si>
  <si>
    <t>// ?. 안전한 호출</t>
  </si>
  <si>
    <t>f2(null)</t>
  </si>
  <si>
    <t>// ?:   (Elvis Operator, str이 null일 경우 가장 뒤에 표시한 10을 반환)</t>
  </si>
  <si>
    <t>var str:String?=null</t>
  </si>
  <si>
    <t>var size=str?.length?:0</t>
  </si>
  <si>
    <t>print(size)</t>
  </si>
  <si>
    <t>스코프(영역) 람다 함수(apply, run, with )</t>
  </si>
  <si>
    <t>// 스코프(영역) 람다 함수(apply, run, with )는 코드를 축약해서 표현할 수 있도록 도와주는 함수, 함수형 언어를 좀 더 편리하게 사용할 수 있도록 하는 기본 함수</t>
  </si>
  <si>
    <t>//사용법은 함수처럼 사용하지 않는다. 장점 : 코드가 깔끔해짐</t>
  </si>
  <si>
    <t>// apply, run(apply랑 똑같은 기능이지만 마지막 구문에 있는 값을 반환해주는 차이가 있음)</t>
  </si>
  <si>
    <t>//with (run이랑 똑같지만 사용법만 다름 , book1.run 로 하는 것 대신에  with(book1) 방식으로 하면 됨  )</t>
  </si>
  <si>
    <t>class Book constructor(var name:String, var price:Int){</t>
  </si>
  <si>
    <t>fun discount(){</t>
  </si>
  <si>
    <t>price -=  2000</t>
  </si>
  <si>
    <t>var book1:Book=Book("개미", 20000)</t>
  </si>
  <si>
    <t>println(" 책 이름은 ${book1.name}이고, 가격은 ${book1.price}" )</t>
  </si>
  <si>
    <t>//    book1.apply {    // apply 코프(영역) 람다 함수는 블록 안의 함수를 적용하라</t>
  </si>
  <si>
    <t>//        discount()</t>
  </si>
  <si>
    <t>//    }</t>
  </si>
  <si>
    <t>//    println(" 책 이름은 ${book1.name}이고, 가격은 ${book1.price}" )</t>
  </si>
  <si>
    <t>var res:String=book1.run {</t>
  </si>
  <si>
    <t>discount()</t>
  </si>
  <si>
    <t>"결과값"</t>
  </si>
  <si>
    <t>println(res)</t>
  </si>
  <si>
    <t>var res2=with(book1){</t>
  </si>
  <si>
    <t>"결과값2"</t>
  </si>
  <si>
    <t>println(res2)</t>
  </si>
  <si>
    <t>// 스코프(영역) 람다 함수(also, let)</t>
  </si>
  <si>
    <t>al</t>
  </si>
  <si>
    <t>it 키워드를 사용해 객체 변수 참조</t>
  </si>
  <si>
    <t>//apply는 also와 기능이 같다.</t>
  </si>
  <si>
    <t>//run은 let과 기능이 같다.</t>
  </si>
  <si>
    <t>//하지만 also, let은 it키워드를 사용해 객체 변수를 참조한다는 것.</t>
  </si>
  <si>
    <t>book1.also {    // apply 코프(영역) 람다 함수는 블록 안의 함수를 적용하라</t>
  </si>
  <si>
    <t>it.discount()</t>
  </si>
  <si>
    <t>var res:String=book1.let {</t>
  </si>
  <si>
    <t>코틀린 CMD 실행</t>
  </si>
  <si>
    <t>C:\kotlin-compiler-1.8.21</t>
  </si>
  <si>
    <t xml:space="preserve">설치 후 PATH 걸고 </t>
  </si>
  <si>
    <t>kotlinc</t>
  </si>
  <si>
    <t>koltin</t>
  </si>
  <si>
    <t>실행파일</t>
  </si>
  <si>
    <t>안드로이드에서 "click"과 "touch"는 사용자 입력 이벤트를 다르게 처리하는 두 가지 방법입니다. 이들의 주요 차이점은 다음과 같습니다:</t>
  </si>
  <si>
    <t>Click(클릭):</t>
  </si>
  <si>
    <t>Click 이벤트는 사용자가 화면의 특정 요소를 탭하거나 클릭할 때 발생합니다.</t>
  </si>
  <si>
    <t>일반적으로 클릭은 사용자가 터치 후 해당 위치에서 손을 떼는 동작으로 간주됩니다.</t>
  </si>
  <si>
    <t>클릭 이벤트는 주로 Button, ImageButton, CheckBox 등과 같은 사용자 인터페이스 요소에 적용됩니다.</t>
  </si>
  <si>
    <t>클릭 이벤트는 OnClickListener를 통해 처리되며, 사용자가 요소를 클릭할 때마다 이벤트가 발생합니다.</t>
  </si>
  <si>
    <t>Touch(터치):</t>
  </si>
  <si>
    <t>Touch 이벤트는 사용자가 화면에 손가락을 터치하는 모든 동작을 포함합니다.</t>
  </si>
  <si>
    <t>터치 이벤트는 사용자가 화면을 터치한 순간, 화면에서 손가락을 이동할 때, 또는 손가락이 화면에서 떨어질 때 발생할 수 있습니다.</t>
  </si>
  <si>
    <t>터치 후의 이벤트를 motionEvent</t>
  </si>
  <si>
    <t>터치 이벤트는 View의 onTouchEvent 메서드를 통해 처리될 수 있습니다.</t>
  </si>
  <si>
    <t>터치 이벤트는 화면을 터치하는 위치나 손가락의 이동 방향 등과 같은 상세한 정보를 제공합니다.</t>
  </si>
  <si>
    <t>주요 차이점은 클릭은 사용자가 요소를 터치하고 뗄 때 발생하는 단순한 이벤트에 반해, 터치는 사용자가 화면에 터치한 순간부터 이동하고 뗄 때까지의 모든 상호 작용을 포함한다는 것입니다. 따라서 클릭은 터치보다 더 단순하며, 사용자의 의도를 간단히 파악하는 데 사용됩니다. 한편, 터치는 더 많은 상세한 정보를 제공하여 사용자의 터치 동작을 더 정확하게 인식하고 처리할 수 있습니다.</t>
  </si>
  <si>
    <t>안드로이드에서는 사용자의 모션과 제스처를 감지하고 처리하기 위해 다양한 기능과 클래스를 제공합니다. 여기에는 모션 이벤트(MotionEvent)와 제스처(Gesture)가 포함됩니다.</t>
  </si>
  <si>
    <t>모션 이벤트(MotionEvent):</t>
  </si>
  <si>
    <t>모션 이벤트는 사용자의 손가락이 화면에서 발생하는 동작을 나타내는 이벤트입니다.</t>
  </si>
  <si>
    <t>주요 이벤트 유형으로는 ACTION_DOWN(터치 다운), ACTION_MOVE(터치 이동), ACTION_UP(터치 업) 등이 있습니다.</t>
  </si>
  <si>
    <t>MotionEvent 클래스는 사용자가 화면을 터치하거나 드래그할 때 발생하는 이벤트에 대한 정보를 제공합니다.</t>
  </si>
  <si>
    <t>주로 View의 onTouchEvent 메서드를 통해 모션 이벤트를 처리합니다.</t>
  </si>
  <si>
    <t>제스처(Gesture):</t>
  </si>
  <si>
    <t>제스처는 여러 모션 이벤트의 조합으로 구성된 복잡한 동작을 나타냅니다.</t>
  </si>
  <si>
    <t>안드로이드에서 제스처를 처리하기 위해 GestureDetector 및 GestureDetectorCompat 클래스를 제공합니다.</t>
  </si>
  <si>
    <t>GestureDetector를 사용하면 사용자의 터치 동작을 기반으로 다양한 제스처를 감지할 수 있습니다.</t>
  </si>
  <si>
    <t>제스처 감지를 위해 GestureDetector.OnGestureListener 인터페이스를 구현하여 제스처 이벤트를 처리합니다.</t>
  </si>
  <si>
    <t>일반적인 제스처로는 단일 탭, 롱 탭, 스크롤, 플링(손가락으로 빠르게 스와이프) 등이 있습니다.</t>
  </si>
  <si>
    <t>제스처는 여러 모션 이벤트를 조합하여 사용자의 의도를 해석하고, 해당하는 동작을 실행하는 데 사용됩니다. 예를 들어, 사용자가 화면을 길게 누르는 것은 롱 탭 제스처로 해석되고, 사용자가 두 손가락으로 화면을 스와이프하는 것은 스크롤 제스처로 해석될 수 있습니다.</t>
  </si>
  <si>
    <t>kotlin에서 ?와 !의 차이는?</t>
  </si>
  <si>
    <r>
      <rPr>
        <rFont val="Calibri"/>
        <color theme="1"/>
      </rPr>
      <t xml:space="preserve">
Kotlin에서 ?와 !의 주요 차이는 널 안전성과 관련이 있습니다.
</t>
    </r>
    <r>
      <rPr>
        <rFont val="Calibri"/>
        <color rgb="FFFF0000"/>
      </rPr>
      <t>? (널 가능성 표시):</t>
    </r>
    <r>
      <rPr>
        <rFont val="Calibri"/>
        <color theme="1"/>
      </rPr>
      <t xml:space="preserve">
?는 변수나 타입에 사용될 때, 해당 변수 또는 타입이 널(null)일 수 있다는 것을 나타냅니다.
이것은 변수가 널이 될 수 있는 경우를 표시하기 위해 사용됩니다. 예를 들어, String?은 "String 또는 널"을 의미합니다.
널 안전성을 보장하기 위해 안전한 호출 연산자(?.)와 함께 사용될 수 있습니다.
</t>
    </r>
    <r>
      <rPr>
        <rFont val="Calibri"/>
        <color rgb="FFFF0000"/>
      </rPr>
      <t>! (널 참조 방지 연산자):</t>
    </r>
    <r>
      <rPr>
        <rFont val="Calibri"/>
        <color theme="1"/>
      </rPr>
      <t xml:space="preserve">
!는 변수 또는 타입에 사용될 때, 해당 변수 또는 타입이 절대로 널이 아님을 나타냅니다.
이것은 변수가 절대로 널이 될 수 없다는 것을 명시적으로 표시합니다. 예를 들어, String!은 "널이 아닌 String"을 의미합니다.
널 안전성을 보장하지 않으며, 널 포인터 예외(NullPointerException)가 발생할 수 있는 위험을 내포하고 있습니다. 그러므로 !를 사용할 때에는 신중해야 합니다.
간단히 말해서, ?는 널 안전성을 표시하고, !는 널 참조 방지를 나타냅니다. Kotlin에서는 보통 ?와 함께 안전한 호출 연산자(?.)를 사용하여 널 안전성을 확보하고, !는 널이 아님을 명시적으로 나타내는 경우에만 사용하는 것이 좋습니다.
</t>
    </r>
  </si>
  <si>
    <t>자바 코드를 코틀린 코드로 바꾸는 단축키</t>
  </si>
  <si>
    <t>ctrl</t>
  </si>
  <si>
    <t>alt</t>
  </si>
  <si>
    <t xml:space="preserve">shift </t>
  </si>
  <si>
    <t>k</t>
  </si>
  <si>
    <t xml:space="preserve">권한 </t>
  </si>
  <si>
    <t>&lt;uses-permission android:name="android.permission.WRITE_EXTERNAL_STORAGE"/&gt;</t>
  </si>
  <si>
    <t>스튜디오 자동정렬</t>
  </si>
  <si>
    <t>ctrl alt l</t>
  </si>
  <si>
    <t>4대 컴포넌트</t>
  </si>
  <si>
    <t>click</t>
  </si>
  <si>
    <t>Intent</t>
  </si>
  <si>
    <t>Task</t>
  </si>
  <si>
    <t>앱이 어떻게 동작할지 결정</t>
  </si>
  <si>
    <t>안드로이드 4대 컴포넌트가 상호간에 데이터를 주고 받기 위한 메시지 객체</t>
  </si>
  <si>
    <t>https://comxp.tistory.com/243</t>
  </si>
  <si>
    <t>어떤 화면들이 같이 동작해야 하는지 흐름 관리</t>
  </si>
  <si>
    <t>명시적</t>
  </si>
  <si>
    <t xml:space="preserve"> 다른 액티비티의 이름을 명확히 지정</t>
  </si>
  <si>
    <t>Intent intent = new Intent(getApplicationContext(), SecondActivity.class);</t>
  </si>
  <si>
    <t>수명주기</t>
  </si>
  <si>
    <t>Create</t>
  </si>
  <si>
    <t>Start</t>
  </si>
  <si>
    <t>Resume</t>
  </si>
  <si>
    <t>암시적</t>
  </si>
  <si>
    <t>startActivity();</t>
  </si>
  <si>
    <t>Pause</t>
  </si>
  <si>
    <t>touch</t>
  </si>
  <si>
    <t>Stop</t>
  </si>
  <si>
    <t>S</t>
  </si>
  <si>
    <t>first Activity</t>
  </si>
  <si>
    <t>second Activity</t>
  </si>
  <si>
    <t>어댑터뷰</t>
  </si>
  <si>
    <t>뷰컨테이너에는 스크롤 뷰, 슬라이딩 드로어, 뷰플리퍼,탭호스트,웹뷰</t>
  </si>
  <si>
    <t>리스트뷰, ExpandableListView, GridView, Spinner, Gallery</t>
  </si>
  <si>
    <t>Recommended action: Update this project to use a newer compileSdk
      of at least 34, for example 34. 해결 방안은?</t>
  </si>
  <si>
    <r>
      <rPr>
        <rFont val="Calibri"/>
        <color theme="1"/>
      </rPr>
      <t xml:space="preserve">android에서  Dependency 'androidx.activity:activity:1.8.0' requires libraries and applications that
      depend on it to compile against version 34 or later of the
      Android APIs.
      :app is currently compiled against android-33.
      Recommended action: Update this project to use a newer compileSdk
      of at least 34, for example 34. 해결 방안은?
ChatGPT
이 문제는 현재 프로젝트의 compileSdkVersion이 34 이상이 아니라는 것을 나타냅니다. 아래는 이 문제를 해결하기 위한 몇 가지 단계입니다.
build.gradle 파일 수정:
프로젝트의 build.gradle 파일에서 compileSdkVersion를 최소 34로 업데이트하세요. 아래는 예시입니다:
gradle
Copy code
android {
    </t>
    </r>
    <r>
      <rPr>
        <rFont val="Calibri"/>
        <color rgb="FFFF0000"/>
      </rPr>
      <t>compileSdkVersion 34</t>
    </r>
    <r>
      <rPr>
        <rFont val="Calibri"/>
        <color theme="1"/>
      </rPr>
      <t xml:space="preserve">
    // 다른 설정들...
}
의존성 업데이트:
해당 라이브러리의 최신 버전을 사용하도록 의존성을 업데이트하세요. 현재 사용 중인 라이브러리 버전을 확인하고, 최신 버전이 있는지 확인한 후 업데이트합니다.
예를 들어, androidx.activity:activity의 최신 버전이 1.8.0이라면 다음과 같이 업데이트할 수 있습니다:
gradle
Copy code
dependencies {
    implementation 'androidx.activity:activity:1.8.0'
    // 다른 의존성들...
}
Sync 및 빌드:
변경 사항을 적용하기 위해 Android Studio에서 프로젝트를 동기화하고 빌드하세요. Android Studio는 필요한 라이브러리를 자동으로 다운로드하고 프로젝트를 새로 빌드할 것입니다.
지원 라이브러리 확인:
프로젝트에 사용 중인 다른 라이브러리가 Android API level 34를 지원하는지 확인하세요. 필요한 경우 해당 라이브러리도 업데이트해야 할 수 있습니다.
이러한 단계를 따라 진행하면 문제가 해결될 것입니다.</t>
    </r>
  </si>
  <si>
    <t>안드로이드 버튼 색 변경 안되는 경우</t>
  </si>
  <si>
    <t xml:space="preserve">values에서 thema를 Theme.AppCompat으로 변경 후 </t>
  </si>
  <si>
    <t xml:space="preserve"> android:background="#0000ff"</t>
  </si>
  <si>
    <t>&lt;android.widget.Button</t>
  </si>
  <si>
    <t xml:space="preserve">elliptical </t>
  </si>
  <si>
    <t>생략된</t>
  </si>
  <si>
    <t xml:space="preserve"> ellipsize는 텍스트가 주어진 공간에 맞지 않을 때 텍스트를 어떻게 처리할지를 지정하는 속성입니다. "ellipsize"는 "elliptical size"</t>
  </si>
  <si>
    <t>밉맵(mipmap)은 렌더링 속도를 향상시키기 위한 목적으로 기본 텍스처와 이를 연속적으로 미리 축소시킨 텍스처들로 이루어진 비트맵 이미지의 집합이다.</t>
  </si>
  <si>
    <t>MIP은 라틴어 multum in parvo(‘적은 공간에 더 많이’)의 머릿글자를 딴 것이다.</t>
  </si>
  <si>
    <t>안드로이드 구조</t>
  </si>
  <si>
    <t>◦안드로이드는 모든 버전과 기기에서 일관되게 동작하는 젯팩(Jetpack) 라이브러리</t>
  </si>
  <si>
    <t>사용이유</t>
  </si>
  <si>
    <t>하위 버전 호환성, 반복되는 코드 제거, 낮은 복잡도</t>
  </si>
  <si>
    <t>◦뷰(화면 요소)에 접근해서 값을 입력하거나 사용자와 상호작용 방식 변경</t>
  </si>
  <si>
    <t>⁃전통적인 방식의 findViewById()를 대체해서 코틀린 익스텐션을 사용했으나, 코틀린 1.4.20부터는</t>
  </si>
  <si>
    <t>코틀린 익스텐션이 폐기(deprecated) 처리됨</t>
  </si>
  <si>
    <t>⁃안드로이드 스튜디오 3.6 버전부터는 코틀린 익스텐션을 개선한 뷰 바인딩(View Binding)을 지원</t>
  </si>
  <si>
    <t>•뷰 바인딩은 레이아웃 파일이 사용되는 모든 곳에서 코틀린 익스텐션을 대체할 수 있는데, 액티비티(Activity), 프래그먼트(Fragment), 어댑터(Adapter)에서 각각의 사용법이 조금씩 차이남</t>
  </si>
  <si>
    <t>◦백그라운드 처리를 위해 사용되던 스레드(Thread)를 경량화한 코루틴(Coroutine)</t>
  </si>
  <si>
    <t>⁃동시성 프로그래밍이 가능한 코루틴은 다른 언어에서 이미 사용되고 있는 개념을 코틀린에 도입한 것</t>
  </si>
  <si>
    <t>⁃기존의 스레드는 코루틴을 위해 실행 가능한 공간을 제공하는 역할만 하며, 하나의 스레드에 여럿의 코루틴이 존재할 수 있도록 설계</t>
  </si>
  <si>
    <t>⁃따라서 2개 이상의 코루틴이 있을 때 프로세스 흐름이 코루틴 1에서 코루틴 2로 변경된다 하더라도 기존 스레드의 변경에서 발생할 수 있었던 성능 저하는 더 이상 발생하지 않음</t>
  </si>
  <si>
    <t>⁃학습 중점 사항</t>
  </si>
  <si>
    <t>•코루틴 스코프(Coroutine Scope): 코루틴의 동작 범위를 설정</t>
  </si>
  <si>
    <t>•디스패처(Dispatcher): 코루틴이 동작하는 스레드를 결정</t>
  </si>
  <si>
    <t>서스펜드(suspend) 키워드: 코루틴의 핵심</t>
  </si>
  <si>
    <t>AOT(ahead of time)</t>
  </si>
  <si>
    <t>앱을 설치하면 설치 파일의 일부가 리눅스 운영체제에서 실행할 수 있는 파일 형태로 한 번 더(이미 빌드 시에 한 번 컴파일된 상태) 컴파일되는데 이런 구조를 AOT라고 함</t>
  </si>
  <si>
    <t>AIDL</t>
  </si>
  <si>
    <t>android interface definition language</t>
  </si>
  <si>
    <t>marshalling</t>
  </si>
  <si>
    <t>직렬화와 유사</t>
  </si>
  <si>
    <t>APK</t>
  </si>
  <si>
    <t>AAB</t>
  </si>
  <si>
    <t>android app bundle</t>
  </si>
  <si>
    <t>sp</t>
  </si>
  <si>
    <t>sp"는 "스케일 독립적인 픽셀(scale-independent pixel)"의 단위입니다. 이것은 안드로이드에서 텍스트 크기를 지정하는 데 사용되는 단위</t>
  </si>
  <si>
    <t>dp</t>
  </si>
  <si>
    <t>안드로이드에서 "dp"는 "밀도 독립적인 픽셀 (density-independent pixel)"의 단위입니다. 안드로이드 디바이스는 다양한 화면 크기와 해상도를 갖고 있으며, dp는 이러한 다양한 화면 크기에 대응하기 위해 사용됩니다.</t>
  </si>
  <si>
    <t>접근제한자</t>
  </si>
  <si>
    <t>protected</t>
  </si>
  <si>
    <t>모듈이란 한 번에 같이 컴파일 되는 모든 파일, 안드로이드에서는 하나의 앱이나 라이브러리가 모듈이 될 수 있습니다.</t>
  </si>
  <si>
    <t>internal</t>
  </si>
  <si>
    <t>같은 모듈에 있는 파일만 접근</t>
  </si>
  <si>
    <t>"No speakable text present" 오류는 Android Studio에서 음성 합성(Speech Synthesis)을 시도할 때 발생할 수 있는 오류입니다. 
이 오류는 일반적으로 사용자가 텍스트를 음성으로 변환하는 시도를 하지만 변환할 수 있는 텍스트가 없는 경우에 발생합니다.</t>
  </si>
  <si>
    <t>코드 폰트 크게 하기</t>
  </si>
  <si>
    <t>adb</t>
  </si>
  <si>
    <t>안드로이드 디버그 브리지는 안드로이드 기반 기기들의 디버깅에 사용되는 프로그래밍 도구이다. 안드로이드 장치의 데몬은 USB나 TCP를 통해 호스트 PC의 서버에 연결하며, TCP를 통해 최종 사용자에 의해 사용되는 클라이언트에 연결된다.</t>
  </si>
  <si>
    <t>sqlite</t>
  </si>
  <si>
    <t xml:space="preserve">abd 접속 후에 </t>
  </si>
  <si>
    <t>adb root</t>
  </si>
  <si>
    <t>데이터베이스만들고</t>
  </si>
  <si>
    <t>adb shell</t>
  </si>
  <si>
    <t>sqlite3 데이터베이스명</t>
  </si>
  <si>
    <t>.database</t>
  </si>
  <si>
    <t>테이블 만들고</t>
  </si>
  <si>
    <t>.table</t>
  </si>
  <si>
    <t>.shema 테이블명</t>
  </si>
  <si>
    <t>.exit</t>
  </si>
  <si>
    <t>sql 종료</t>
  </si>
  <si>
    <t>exit</t>
  </si>
  <si>
    <t>리눅스 종료</t>
  </si>
  <si>
    <t>다트</t>
  </si>
  <si>
    <t>다트(Dart)는 구글이 디자인한 멀티 플랫폼 프로그래밍 언어이다. 이는 2011년 10월 10일~12일까지 열렸던 "GOTO 컨퍼런스"에서 공개되었다. 다트는 자바스크립트를 대체가능하며 크로스 플랫폼 프로그래밍 언어를 목표로 설계되었다.</t>
  </si>
  <si>
    <t>Dart는 Google이 개발한 오픈 소스 프로그래밍 언어로, 주로 모바일 애플리케이션 개발 프레임워크인 플러터(Flutter)에서 사용됩니다. Dart는 다목적 프로그래밍 언어로, 특히 클라이언트 개발에 최적화되어 있으며, 다음과 같은 주요 특징을 가지고 있습니다.</t>
  </si>
  <si>
    <t>안전하고 효율적인 언어 설계: Dart는 정적 타입 언어로, 컴파일 타임에 타입 검사를 수행하여 코드의 안정성을 높입니다. 또한, Dart는 Null Safety를 지원하여 Null 참조로 인한 런타임 오류를 줄입니다.</t>
  </si>
  <si>
    <t>고성능: Dart는 AOT(Ahead-of-Time) 컴파일을 통해 네이티브 코드를 생성하여 실행 속도를 극대화합니다. 또한, JIT(Just-In-Time) 컴파일도 지원하여 개발 과정에서의 빠른 반복 작업이 가능합니다.</t>
  </si>
  <si>
    <t>다양한 플랫폼 지원: Dart는 모바일(Android 및 iOS), 웹, 데스크탑, 임베디드 시스템 등 다양한 플랫폼에서의 개발을 지원합니다. 이는 플러터를 통해 특히 효과적으로 구현됩니다.</t>
  </si>
  <si>
    <t>간결한 문법: Dart의 문법은 배우기 쉽고 이해하기 쉬우며, 기존의 객체 지향 프로그래밍 언어를 사용해 본 개발자에게 친숙합니다. 이는 빠른 학습 곡선을 제공합니다.</t>
  </si>
  <si>
    <t>풍부한 표준 라이브러리: Dart는 네트워킹, 파일 입출력, 비동기 프로그래밍 등을 위한 강력한 표준 라이브러리를 제공합니다. 이를 통해 다양한 기능을 손쉽게 구현할 수 있습니다.</t>
  </si>
  <si>
    <t>플러터는 Dart를 기반으로 한 UI 툴킷으로, 단일 코드베이스로 여러 플랫폼에 걸쳐 네이티브 수준의 고성능 애플리케이션을 개발할 수 있도록 돕습니다. Dart의 성능과 유연성을 활용하여 플러터는 빠르고 아름다운 UI를 구현할 수 있게 합니다.</t>
  </si>
  <si>
    <t>Dart와 플러터를 함께 사용하면, 한 번의 코드 작성으로 Android, iOS, 웹, 데스크탑 등 다양한 플랫폼에서 동일한 사용자 경험을 제공하는 애플리케이션을 개발할 수 있습니다. Dart의 강력한 언어 기능과 플러터의 직관적인 UI 빌딩 블록을 통해 효율적이고 생산성 높은 개발이 가능합니다.</t>
  </si>
  <si>
    <t>Dart: The libraries
#
Dart has a rich set of core libraries, providing essentials for many everyday programming tasks:
Built-in types, collections, and other core functionality for every Dart program (dart:core)
Richer collection types such as queues, linked lists, hashmaps, and binary trees (dart:collection)
Encoders and decoders for converting between different data representations, including JSON and UTF-8 (dart:convert)
Mathematical constants and functions, and random number generation (dart:math)
Support for asynchronous programming, with classes such as Future and Stream (dart:async)
Lists that efficiently handle fixed-sized data (for example, unsigned 8-byte integers) and SIMD numeric types (dart:typed_data)
File, socket, HTTP, and other I/O support for non-web applications (dart:io)
Foreign function interfaces for interoperability with other code that presents a C-style interface (dart:ffi)
Concurrent programming using isolates—independent workers that are similar to threads but don't share memory, communicating only through messages (dart:isolate)
HTML elements and other resources for web-based applications that need to interact with the browser and the Document Object Model (DOM) (dart:html)
Beyond the core libraries, many APIs are provided through a comprehensive set of packages. The Dart team publishes many useful supplementary packages, such as these:
characters
intl
http
crypto
markdown
Additionally, third-party publishers and the broader community publish thousands of packages, with support for features like these:
XML
Windows integration
SQLite
compression
To see a series of working examples featuring the Dart core libraries, read the core library documentation. To find additional APIs, check out the commonly used packages page.</t>
  </si>
  <si>
    <t>Dart: The platforms</t>
  </si>
  <si>
    <t>Dart's compiler technology lets you run code in different ways:</t>
  </si>
  <si>
    <t>Native platform: For apps targeting mobile and desktop devices, Dart includes both a Dart VM with just-in-time (JIT) compilation and an ahead-of-time (AOT) compiler for producing machine code.</t>
  </si>
  <si>
    <t>Web platform: For apps targeting the web, Dart can compile for development or production purposes. Its web compilers translate Dart into JavaScript or WebAssembly.</t>
  </si>
  <si>
    <t>온라인 방식</t>
  </si>
  <si>
    <t>Dart 언어 공부</t>
  </si>
  <si>
    <t>https://dartpad.dev/</t>
  </si>
  <si>
    <t>https://dart-ko.dev/get-dart/archive</t>
  </si>
  <si>
    <t>void main() { print('Hello, Dart!'); }</t>
  </si>
  <si>
    <t>dart hello.dart</t>
  </si>
  <si>
    <t>앱 개발</t>
  </si>
  <si>
    <t>네이티브</t>
  </si>
  <si>
    <t>안드로이드(안드로이드 스튜디오 - Java,  Kotlin)  / iOS (Xcode - Swift , Object C)</t>
  </si>
  <si>
    <t>개발 지식 두배</t>
  </si>
  <si>
    <t>하이브리드</t>
  </si>
  <si>
    <t>웹 기술로 앱 화면을 만든 후 네이티브 기술로 감싸서 앱 형태로 포장</t>
  </si>
  <si>
    <t>네이티브 성능에 못 미침고 UI 또한 별도로 만들기 때문에 네이티브 앱 느낌을 내지 못함</t>
  </si>
  <si>
    <t>크로스플랫폼(플러터)</t>
  </si>
  <si>
    <t>한 번 구현하여 안드로이드와 iOS 등 각 플랫폼용 앱을 만듦</t>
  </si>
  <si>
    <t>빌드시 네이티브 코드로 변환되어 네이티브와 같은 성능</t>
  </si>
  <si>
    <t>플러터</t>
  </si>
  <si>
    <t>플러터(Flutter)는 구글이 출시한 오픈 소스 크로스 플랫폼 GUI 애플리케이션 프레임워크이다. 안드로이드, iOS, 윈도우즈, 리눅스 및 웹용 애플리케이션과 구글 퓨시아(차세대 운영체제)용 앱의 주된 소스코드로 사용된다</t>
  </si>
  <si>
    <t>5. 오라클과의 특허 싸움</t>
  </si>
  <si>
    <t>작은 장치(독립적으로 실행되는 작은 프로그램, 날씨 같은 것)</t>
  </si>
  <si>
    <t>플러터에서는 UI를 만들고 구성하는 모든 기본 단위 요소</t>
  </si>
  <si>
    <t>눈에 보이지 않는 요소들까지 위젯</t>
  </si>
  <si>
    <t>모든 것이 위젯</t>
  </si>
  <si>
    <t>stateless widget(상태가 없는 정적인 위젯)</t>
  </si>
  <si>
    <t>stateful widget(계속 움직임이나 변화가 있는 위젯)</t>
  </si>
  <si>
    <t>cmdline-tools component is missing
        MSVC v142 - VS 2019 C++ x64/x86 build tools
         - If there are multiple build tool versions available, install the latest
        C++ CMake tools for Windows
        Windows 10 SDK 해결방안</t>
  </si>
  <si>
    <t>Android SDK 설치:</t>
  </si>
  <si>
    <t>Android Studio를 설치하거나, 이미 설치되어 있는 경우 Android Studio를 실행합니다.</t>
  </si>
  <si>
    <t>상단 메뉴에서 File &gt; Settings로 이동하고, Appearance &amp; Behavior &gt; System Settings &gt; Android SDK로 이동합니다.</t>
  </si>
  <si>
    <t>SDK Tools 탭에서 Android SDK Command-line Tools (latest)를 선택하고 Apply를 클릭하여 설치합니다.</t>
  </si>
  <si>
    <t>2. MSVC v142 - VS 2019 C++ x64/x86 Build Tools 설치</t>
  </si>
  <si>
    <t>Microsoft Visual Studio의 C++ 빌드 도구를 설치해야 합니다. 다음 단계를 따르십시오.</t>
  </si>
  <si>
    <t>Visual Studio Installer 실행:</t>
  </si>
  <si>
    <t>scaffold 위젯은</t>
  </si>
  <si>
    <t>기본적인 시각적 레이아웃 구조를 간편하게 만들수 있게 도와주는 위젯</t>
  </si>
  <si>
    <t>Visual Studio Installer를 실행하거나 여기에서 다운로드하여 설치합니다.</t>
  </si>
  <si>
    <t>AppBar, BottomSheet, BottomNavgationBar, Drawer, Body, FloatingActionButton, SnackBar 등을 편리하게 사용할 수 있게 함</t>
  </si>
  <si>
    <t>필수 구성 요소 설치:</t>
  </si>
  <si>
    <t>Visual Studio Installer에서 Modify를 클릭하여 현재 설치된 Visual Studio 버전을 수정합니다.</t>
  </si>
  <si>
    <t>Workloads 탭에서 Desktop development with C++를 선택합니다.</t>
  </si>
  <si>
    <t>오른쪽의 Installation details에서 MSVC v142 - VS 2019 C++ x64/x86 build tools (latest)를 선택하고 Modify를 클릭하여 설치를 완료합니다.</t>
  </si>
  <si>
    <t>3. C++ CMake Tools for Windows 설치</t>
  </si>
  <si>
    <t>CMake Tools는 C++ 프로젝트를 관리하기 위해 사용되는 도구입니다. 이를 설치하려면 다음 단계를 수행합니다.</t>
  </si>
  <si>
    <t>Visual Studio Installer를 실행하고, Modify를 클릭하여 현재 설치된 Visual Studio 버전을 수정합니다.</t>
  </si>
  <si>
    <t>C++ CMake Tools 설치:</t>
  </si>
  <si>
    <t>Individual components 탭으로 이동합니다.</t>
  </si>
  <si>
    <t>검색 창에 C++ CMake tools for Windows를 입력하고, 해당 항목을 선택합니다.</t>
  </si>
  <si>
    <t>Modify를 클릭하여 설치를 완료합니다.</t>
  </si>
  <si>
    <t>플러터에서는 iOS 스타일의 위젯을 cupertino라고 부릅니다.</t>
  </si>
  <si>
    <t>Git</t>
  </si>
  <si>
    <t>VS Code</t>
  </si>
  <si>
    <t>flutter만 설치하면 됨, material icon theme</t>
  </si>
  <si>
    <t>command pallete - flutter - new project</t>
  </si>
  <si>
    <t>Flutter Software Development Kit(SDK) 설치</t>
  </si>
  <si>
    <t>https://docs.flutter.dev/get-started/install/windows/mobile</t>
  </si>
  <si>
    <t>PATH 등록</t>
  </si>
  <si>
    <t>flutter --version</t>
  </si>
  <si>
    <t>안드로이드 스튜디오 설치</t>
  </si>
  <si>
    <t>플러그인  Flutter</t>
  </si>
  <si>
    <t>플러터 sdk 경로 설정</t>
  </si>
  <si>
    <t>c:\flutter</t>
  </si>
  <si>
    <t>dart 문법</t>
  </si>
  <si>
    <t>git ex 참조</t>
  </si>
  <si>
    <t>var</t>
  </si>
  <si>
    <t>var 키워드는 변수를 선언할 때 사용되며, 컴파일러가 변수의 초기값을 기반으로 변수의 타입을 추론합니다. 초기값이 할당되면, 해당 변수는 추론된 타입으로 고정됩니다. 초기값을 할당하지 않으면 에러가 발생합니다.</t>
  </si>
  <si>
    <t>dart</t>
  </si>
  <si>
    <t>void main() {</t>
  </si>
  <si>
    <t>var name = 'Alice'; // 컴파일러가 String 타입으로 추론</t>
  </si>
  <si>
    <t>// name = 42; // 오류: 'int' 타입의 값을 'String' 타입에 할당할 수 없습니다.</t>
  </si>
  <si>
    <t>var age = 30; // 컴파일러가 int 타입으로 추론</t>
  </si>
  <si>
    <t>// age = 'thirty'; // 오류: 'String' 타입의 값을 'int' 타입에 할당할 수 없습니다.</t>
  </si>
  <si>
    <t>dynamic 키워드는 변수의 타입을 런타임에 동적으로 결정되게 합니다. 즉, dynamic 타입의 변수는 어떤 타입의 값도 가질 수 있으며, 변수에 다른 타입의 값을 재할당할 수 있습니다. 이는 Dart의 타입 시스템에서 런타임 타입 체크를 통해 유연성을 제공합니다.</t>
  </si>
  <si>
    <t>dynamic name = 'Alice'; // 초기값은 String</t>
  </si>
  <si>
    <t>name = 42; // 나중에 int 타입으로 변경 가능</t>
  </si>
  <si>
    <t>dynamic age = 30; // 초기값은 int</t>
  </si>
  <si>
    <t>age = 'thirty'; // 나중에 String 타입으로 변경 가능</t>
  </si>
  <si>
    <t>주요 차이점</t>
  </si>
  <si>
    <t>타입 추론과 고정:</t>
  </si>
  <si>
    <t>var: 초기값에 의해 타입이 추론되며, 추론된 타입으로 고정됩니다. 이후 다른 타입의 값을 할당할 수 없습니다.</t>
  </si>
  <si>
    <t>dynamic: 초기값의 타입에 상관없이 이후에 다른 타입의 값을 할당할 수 있습니다.</t>
  </si>
  <si>
    <t>타입 검사:</t>
  </si>
  <si>
    <t>var: 컴파일 시에 타입 검사가 이루어지므로, 타입 안정성을 보장합니다.</t>
  </si>
  <si>
    <t>dynamic: 런타임에 타입 검사가 이루어지므로, 컴파일 시에는 타입 안정성이 보장되지 않습니다. 코드의 유연성은 높아지지만, 타입 오류가 발생할 가능성도 높아집니다.</t>
  </si>
  <si>
    <t>사용 시점:</t>
  </si>
  <si>
    <t>var: 변수의 타입이 명확하고 변경되지 않을 때 사용합니다.</t>
  </si>
  <si>
    <t>dynamic: 변수의 타입이 변경될 가능성이 있거나, 특정 상황에서 여러 타입의 값을 다룰 필요가 있을 때 사용합니다.</t>
  </si>
  <si>
    <t>예제</t>
  </si>
  <si>
    <t>var message = 'Hello, World!'; // message는 String 타입으로 추론</t>
  </si>
  <si>
    <t>print(message); // 출력: Hello, World!</t>
  </si>
  <si>
    <t>// message = 123; // 오류: int 타입을 String 타입에 할당할 수 없습니다.</t>
  </si>
  <si>
    <t>dynamic anotherMessage = 'Hello, Dart!'; // 초기값은 String</t>
  </si>
  <si>
    <t>print(anotherMessage); // 출력: Hello, Dart!</t>
  </si>
  <si>
    <t>anotherMessage = 123; // 이후 int 타입의 값으로 변경 가능</t>
  </si>
  <si>
    <t>print(anotherMessage); // 출력: 123</t>
  </si>
  <si>
    <t>위의 예제에서 var 키워드로 선언된 변수 message는 처음에 할당된 문자열(String) 타입으로 고정되어 이후에 다른 타입의 값을 할당할 수 없습니다. 반면, dynamic 키워드로 선언된 변수 anotherMessage는 처음에 문자열을 할당받았지만, 이후에 정수(int) 값을 할당받을 수 있습니다.</t>
  </si>
  <si>
    <t>이와 같이 var와 dynamic은 사용 목적과 상황에 따라 다르게 사용됩니다. 타입 안정성과 컴파일 시 타입 체크를 중시할 때는 var를, 유연성과 런타임 타입 변환이 필요할 때는 dynamic을 사용하는 것이 좋습니다.</t>
  </si>
  <si>
    <t>mixin</t>
  </si>
  <si>
    <t>방법 1: Hero 클래스를 mixin으로 변경</t>
  </si>
  <si>
    <t>Hero 클래스를 mixin으로 사용하려면, 다음과 같이 mixin 키워드를 사용하여 클래스를 정의합니다:</t>
  </si>
  <si>
    <t>mixin Hero {</t>
  </si>
  <si>
    <t>// mixin의 내용</t>
  </si>
  <si>
    <t>이렇게 하면 Hero는 다른 클래스에서 mixin으로 사용할 수 있습니다.</t>
  </si>
  <si>
    <t>class MyWidget extends StatelessWidget with Hero {</t>
  </si>
  <si>
    <t>// MyWidget 클래스 내용</t>
  </si>
  <si>
    <t>방법 2: Hero 클래스를 상속하여 사용</t>
  </si>
  <si>
    <t>Hero 클래스를 상속받아 사용하면 mixin을 사용할 필요가 없습니다. 다음은 Hero 클래스를 상속받아 사용하는 예시입니다:</t>
  </si>
  <si>
    <t>class Hero {</t>
  </si>
  <si>
    <t>// Hero 클래스 내용</t>
  </si>
  <si>
    <t>class MyWidget extends StatelessWidget {</t>
  </si>
  <si>
    <t>만약 mixin의 특성을 그대로 유지하면서도 클래스의 기능을 활용하고 싶다면, 아래와 같이 mixin 클래스와 기본 클래스를 함께 사용할 수 있습니다.</t>
  </si>
  <si>
    <t>mixin HeroMixin {</t>
  </si>
  <si>
    <t>class MyWidget extends StatelessWidget with HeroMixin {</t>
  </si>
  <si>
    <t>이렇게 하면 HeroMixin의 기능을 MyWidget 클래스에서 사용할 수 있으며, Hero 클래스는 별도로 존재할 수 있습니다.</t>
  </si>
  <si>
    <t>Hero를 mixin으로 변경하려면 mixin 키워드를 사용하여 정의합니다.</t>
  </si>
  <si>
    <t>Hero 클래스를 상속하여 사용하면 mixin을 사용할 필요가 없습니다.</t>
  </si>
  <si>
    <t>필요에 따라 mixin 클래스와 기본 클래스를 함께 사용하여 기능을 분리할 수 있습니다.</t>
  </si>
  <si>
    <t>원하는 대로 클래스를 구성하여 문제를 해결하면 됩니다.</t>
  </si>
  <si>
    <t>pubspec.yaml</t>
  </si>
  <si>
    <t>간단하게 프로젝트를 정의하는 파일</t>
  </si>
  <si>
    <t>Flutter 프로젝트의 pubspec.yaml 파일에 포함된 cupertino_icons: ^1.0.6 및 google_fonts: ^2.0.0에 대한 해석은 다음과 같습니다:</t>
  </si>
  <si>
    <t>cupertino_icons: ^1.0.6</t>
  </si>
  <si>
    <t>의미: 이 구문은 cupertino_icons 패키지의 버전 1.0.6 이상을 사용하겠다는 것을 의미합니다. ^ 기호는 "caret" 범위 지정자로, 1.0.6 이상이면서, 주 버전이 1인 모든 버전을 허용합니다. 즉, 1.0.6, 1.0.7, 1.1.0 등 2.0.0 미만의 모든 버전을 사용할 수 있습니다.</t>
  </si>
  <si>
    <t>용도: cupertino_icons 패키지는 Cupertino 스타일 아이콘을 제공하며, iOS 스타일의 사용자 인터페이스를 만들 때 주로 사용됩니다.</t>
  </si>
  <si>
    <t>google_fonts: ^2.0.0</t>
  </si>
  <si>
    <t>의미: 이 구문은 google_fonts 패키지의 버전 2.0.0 이상을 사용하겠다는 것을 의미합니다. 마찬가지로 ^ 기호는 주 버전이 2인 모든 버전을 허용합니다. 즉, 2.0.0, 2.1.0 등 3.0.0 미만의 모든 버전을 사용할 수 있습니다.</t>
  </si>
  <si>
    <t>용도: google_fonts 패키지는 Google Fonts 라이브러리의 다양한 글꼴을 Flutter 애플리케이션에서 쉽게 사용할 수 있도록 해줍니다. 이 패키지를 사용하면 다양한 Google 폰트를 직접 애플리케이션에 적용할 수 있습니다.</t>
  </si>
  <si>
    <t>빅데이터 분석기사</t>
  </si>
  <si>
    <t>ADP/ADsP</t>
  </si>
  <si>
    <t>분류체계</t>
  </si>
  <si>
    <t>범주</t>
  </si>
  <si>
    <t>인공</t>
  </si>
  <si>
    <t>artificial</t>
  </si>
  <si>
    <t>Wisdom</t>
  </si>
  <si>
    <r>
      <rPr>
        <rFont val="Calibri"/>
        <color theme="1"/>
      </rPr>
      <t>지혜(</t>
    </r>
    <r>
      <rPr>
        <rFont val="맑은 고딕"/>
        <color rgb="FFFF0000"/>
        <sz val="11.0"/>
      </rPr>
      <t>예측</t>
    </r>
    <r>
      <rPr>
        <rFont val="맑은 고딕"/>
        <color theme="1"/>
        <sz val="11.0"/>
      </rPr>
      <t>, 인사이트)</t>
    </r>
  </si>
  <si>
    <t>약인공지능</t>
  </si>
  <si>
    <t>사람을 모방하는</t>
  </si>
  <si>
    <t>AI</t>
  </si>
  <si>
    <t>Knowledge</t>
  </si>
  <si>
    <t>지식(이해)</t>
  </si>
  <si>
    <t>강인공지능</t>
  </si>
  <si>
    <t>미래</t>
  </si>
  <si>
    <t>지능</t>
  </si>
  <si>
    <t>intelligence</t>
  </si>
  <si>
    <t>Information</t>
  </si>
  <si>
    <t>가공</t>
  </si>
  <si>
    <t>지혜와 재능을 통틀어 이르는 말</t>
  </si>
  <si>
    <t>객관적 사실</t>
  </si>
  <si>
    <t>수,문자</t>
  </si>
  <si>
    <t>기계학습(machine learning)</t>
  </si>
  <si>
    <t>deep</t>
  </si>
  <si>
    <t>신경망</t>
  </si>
  <si>
    <t>neural network</t>
  </si>
  <si>
    <t>RNN</t>
  </si>
  <si>
    <t>특수한 목적은 사람보다 뛰어남</t>
  </si>
  <si>
    <t>deep learning</t>
  </si>
  <si>
    <t>DNN</t>
  </si>
  <si>
    <t>LSTM</t>
  </si>
  <si>
    <t>데이터를 가공해서 통계적인 과정을 거쳐서 데이터 분석 : 데이터 사이언스</t>
  </si>
  <si>
    <t>영상</t>
  </si>
  <si>
    <t>처리</t>
  </si>
  <si>
    <t>컴퓨터비젼</t>
  </si>
  <si>
    <t>거름</t>
  </si>
  <si>
    <t>데이터분석</t>
  </si>
  <si>
    <t>데이터 사이언티스트( 수학/통계, IT, 시각화)</t>
  </si>
  <si>
    <t>자연어</t>
  </si>
  <si>
    <t>모델</t>
  </si>
  <si>
    <t>GPT</t>
  </si>
  <si>
    <t>sample</t>
  </si>
  <si>
    <t>모집단(population)</t>
  </si>
  <si>
    <t>분별</t>
  </si>
  <si>
    <t>생성(Generative</t>
  </si>
  <si>
    <t>pretrainied</t>
  </si>
  <si>
    <t>transformer</t>
  </si>
  <si>
    <t>통계</t>
  </si>
  <si>
    <t>기초통계</t>
  </si>
  <si>
    <t>기술통계(데이터 요약)</t>
  </si>
  <si>
    <t>모수 통계학</t>
  </si>
  <si>
    <t xml:space="preserve"> 모수 추론 가능</t>
  </si>
  <si>
    <t>추론통계</t>
  </si>
  <si>
    <t>비모수 통계학</t>
  </si>
  <si>
    <t>기술</t>
  </si>
  <si>
    <t>하둡</t>
  </si>
  <si>
    <t>데이터의 분포</t>
  </si>
  <si>
    <t>정규분포</t>
  </si>
  <si>
    <t>10만 건 이상</t>
  </si>
  <si>
    <t>상관</t>
  </si>
  <si>
    <t>인과</t>
  </si>
  <si>
    <t>키, 몸무게</t>
  </si>
  <si>
    <t>원인과 결과</t>
  </si>
  <si>
    <t>상관도 약 70% 이상 회귀</t>
  </si>
  <si>
    <t>y=ax+b(회귀모델)</t>
  </si>
  <si>
    <t>a(parameter, 기울기), b(y 절편, intercept)</t>
  </si>
  <si>
    <t>-&gt; a,b 구하는 것이 머신러닝</t>
  </si>
  <si>
    <t>고급통계</t>
  </si>
  <si>
    <t>: 모수로 추정하는것이 아닌 상태를 봄</t>
  </si>
  <si>
    <t>지도학습</t>
  </si>
  <si>
    <t>답의 유무</t>
  </si>
  <si>
    <t>비지도</t>
  </si>
  <si>
    <t>강화학습</t>
  </si>
  <si>
    <t>분류(개/고양이)</t>
  </si>
  <si>
    <t>클러스터링</t>
  </si>
  <si>
    <t>처음에는 고객이 어떤 성향을 띄는지 모름(정답이 없음)</t>
  </si>
  <si>
    <t>회귀:수치 예측</t>
  </si>
  <si>
    <t>연관분석</t>
  </si>
  <si>
    <t>서로 유사한 특징을 지닌 고객끼리 뭉쳐라!</t>
  </si>
  <si>
    <t>데이터마이닝</t>
  </si>
  <si>
    <t>datamining</t>
  </si>
  <si>
    <t>방법론</t>
  </si>
  <si>
    <t>답</t>
  </si>
  <si>
    <t>맥주와 기저귀</t>
  </si>
  <si>
    <t>관측치(observation)</t>
  </si>
  <si>
    <t>label</t>
  </si>
  <si>
    <t>훈련데이터(training set)</t>
  </si>
  <si>
    <t>(장바구니분석)</t>
  </si>
  <si>
    <t>장바구니를 보면 사람들이 거래패턴을 찾을 수 있다.</t>
  </si>
  <si>
    <t>= 훈련 샘플</t>
  </si>
  <si>
    <t>데이터를설명변수</t>
  </si>
  <si>
    <t>무조건 목록</t>
  </si>
  <si>
    <t>예측하기 위한변수</t>
  </si>
  <si>
    <t>반응(결과)변수</t>
  </si>
  <si>
    <t>거래1</t>
  </si>
  <si>
    <t>독립변수</t>
  </si>
  <si>
    <t>종속변수</t>
  </si>
  <si>
    <t>거래2</t>
  </si>
  <si>
    <t>feature</t>
  </si>
  <si>
    <t>target</t>
  </si>
  <si>
    <t>정상</t>
  </si>
  <si>
    <t>거래10000</t>
  </si>
  <si>
    <t>instance</t>
  </si>
  <si>
    <t>fit</t>
  </si>
  <si>
    <t>메일 100개</t>
  </si>
  <si>
    <t>naïve</t>
  </si>
  <si>
    <t>70:30</t>
  </si>
  <si>
    <t>광고, 이벤트</t>
  </si>
  <si>
    <t>확률</t>
  </si>
  <si>
    <t>베이즈이론</t>
  </si>
  <si>
    <t>나이브 베이즈이론</t>
  </si>
  <si>
    <t>단어하나하나를 x</t>
  </si>
  <si>
    <t>광고,이베트라는 단어</t>
  </si>
  <si>
    <t>사전확률</t>
  </si>
  <si>
    <t>사후확률</t>
  </si>
  <si>
    <t>70개 메일의 훈련데이터로 모델을 만든 후</t>
  </si>
  <si>
    <t>수억개의 단어</t>
  </si>
  <si>
    <t>30개의 테스트데이터로 모델의 정확도를 검사한다.</t>
  </si>
  <si>
    <t>분류모델</t>
  </si>
  <si>
    <t>훈련데이터 : 테스트 데이터</t>
  </si>
  <si>
    <t>7:3이나 8대2</t>
  </si>
  <si>
    <t>test data</t>
  </si>
  <si>
    <t>새로운 메일</t>
  </si>
  <si>
    <t>스팸인지 정상인지 분류</t>
  </si>
  <si>
    <t>정확도</t>
  </si>
  <si>
    <t>accuracy</t>
  </si>
  <si>
    <t>키(cm)</t>
  </si>
  <si>
    <t>몸무게(kg)</t>
  </si>
  <si>
    <t>예측모델</t>
  </si>
  <si>
    <t>70kg</t>
  </si>
  <si>
    <t>y=ax+b</t>
  </si>
  <si>
    <t>scale</t>
  </si>
  <si>
    <t>값의 단위를 맞춘다.</t>
  </si>
  <si>
    <t>특성(x) 추출</t>
  </si>
  <si>
    <t>키, 몸무게만 추출(차원 축소)</t>
  </si>
  <si>
    <t>몸무게(x2)</t>
  </si>
  <si>
    <t>140    150</t>
  </si>
  <si>
    <t>키(x1)</t>
  </si>
  <si>
    <t>스케일 조정 후에 모델의 정확도가 높아짐</t>
  </si>
  <si>
    <t>regularization</t>
  </si>
  <si>
    <t>정규화(값을 0~1사이의 범위로 맞추는 것)</t>
  </si>
  <si>
    <t>전처리</t>
  </si>
  <si>
    <t>JSP를 나타내는 태그는</t>
  </si>
  <si>
    <t>&lt;%    %&gt;</t>
  </si>
  <si>
    <t>action tag</t>
  </si>
  <si>
    <t>&lt;jsp:include</t>
  </si>
  <si>
    <t>&lt;jsp:forward</t>
  </si>
  <si>
    <t>동작하는 태그</t>
  </si>
  <si>
    <t>&lt;jsp:usebean</t>
  </si>
  <si>
    <t>@</t>
  </si>
  <si>
    <t>directive</t>
  </si>
  <si>
    <t>지시하는</t>
  </si>
  <si>
    <t>(page, include, taglib)</t>
  </si>
  <si>
    <t>태그가 자바가 하는 동작을 대신함</t>
  </si>
  <si>
    <t>&lt;jsp:setproperty</t>
  </si>
  <si>
    <t>&lt;% 자바코드 %&gt;</t>
  </si>
  <si>
    <t>scriptlet</t>
  </si>
  <si>
    <t xml:space="preserve">script </t>
  </si>
  <si>
    <t>html 한줄</t>
  </si>
  <si>
    <t>request.getRequestDispatcher("가고자 하는 곳 jsp나 url 패턴 경로")</t>
  </si>
  <si>
    <t>RequestDispatcher dispacher</t>
  </si>
  <si>
    <t>let</t>
  </si>
  <si>
    <t>applet</t>
  </si>
  <si>
    <t>application의 작은 단위</t>
  </si>
  <si>
    <t>자바파일</t>
  </si>
  <si>
    <t>dispacher.forward(request, response);</t>
  </si>
  <si>
    <t>두 줄을 한 줄로 &lt;jsp:forward page(가고자 하는 페이지) /&gt;</t>
  </si>
  <si>
    <t>&lt;%! 변수 선언 %&gt;</t>
  </si>
  <si>
    <t>변수 선언하는 코드</t>
  </si>
  <si>
    <t>방식보다는 표현언어, JSTL 방식을 추천함</t>
  </si>
  <si>
    <t>${}</t>
  </si>
  <si>
    <t>&lt;%= 자바 변수 %&gt;</t>
  </si>
  <si>
    <t>표현식
expression tag</t>
  </si>
  <si>
    <t>&lt;%= 자바식 %&gt;</t>
  </si>
  <si>
    <t>표현식에서의 내장객체</t>
  </si>
  <si>
    <t>application</t>
  </si>
  <si>
    <t>page</t>
  </si>
  <si>
    <t xml:space="preserve">request.getParameter() </t>
  </si>
  <si>
    <t>표현언어</t>
  </si>
  <si>
    <r>
      <rPr>
        <rFont val="Malgun Gothic"/>
        <color theme="1"/>
        <sz val="11.0"/>
      </rPr>
      <t xml:space="preserve">jsp디렉티브에서  </t>
    </r>
    <r>
      <rPr>
        <rFont val="맑은 고딕"/>
        <color rgb="FFFF0000"/>
        <sz val="11.0"/>
      </rPr>
      <t>isELIgnored=false</t>
    </r>
  </si>
  <si>
    <t>표현 언어(EL)
expression language</t>
  </si>
  <si>
    <t>비교연산자</t>
  </si>
  <si>
    <t>eq</t>
  </si>
  <si>
    <t>표현언어에서의 내장객체</t>
  </si>
  <si>
    <t>applicationScope</t>
  </si>
  <si>
    <t>sessionScope</t>
  </si>
  <si>
    <t>requestScope</t>
  </si>
  <si>
    <t>pageScope</t>
  </si>
  <si>
    <t>param</t>
  </si>
  <si>
    <t>pageContext</t>
  </si>
  <si>
    <t>ne</t>
  </si>
  <si>
    <t>&lt;</t>
  </si>
  <si>
    <t>lt</t>
  </si>
  <si>
    <t xml:space="preserve"> ${pageContext.request.contextPath}</t>
  </si>
  <si>
    <t>&gt;</t>
  </si>
  <si>
    <t>gt</t>
  </si>
  <si>
    <t>&lt;=</t>
  </si>
  <si>
    <t>le</t>
  </si>
  <si>
    <t>&gt;=</t>
  </si>
  <si>
    <t>ge</t>
  </si>
  <si>
    <t>${표현식 or  값}</t>
  </si>
  <si>
    <t>null인 경우</t>
  </si>
  <si>
    <t>empty</t>
  </si>
  <si>
    <t>변수,제어문(if, for)</t>
  </si>
  <si>
    <t>커스텀 태그</t>
  </si>
  <si>
    <t>tag library</t>
  </si>
  <si>
    <t>JSP tag library</t>
  </si>
  <si>
    <t>JSTL</t>
  </si>
  <si>
    <t>:jsp standard tag library</t>
  </si>
  <si>
    <t>반드시 라이브러리 다운 받아 넣어야 사용가능</t>
  </si>
  <si>
    <t>JSTL에서</t>
  </si>
  <si>
    <t>자바에서</t>
  </si>
  <si>
    <t>core</t>
  </si>
  <si>
    <t>c:set 변수 설정</t>
  </si>
  <si>
    <t>c:remove 변수 제거</t>
  </si>
  <si>
    <t>&lt;!--JSTL --&gt;
&lt;!-- https://mvnrepository.com/artifact/javax.servlet/jstl --&gt;
&lt;dependency&gt;
    &lt;groupId&gt;javax.servlet&lt;/groupId&gt;
    &lt;artifactId&gt;jstl&lt;/artifactId&gt;
    &lt;version&gt;1.2&lt;/version&gt;
&lt;/dependency&gt;</t>
  </si>
  <si>
    <t>c:if</t>
  </si>
  <si>
    <t>if(){}</t>
  </si>
  <si>
    <t>c:choose</t>
  </si>
  <si>
    <t>c:when</t>
  </si>
  <si>
    <t>if(){
}else if (){
}</t>
  </si>
  <si>
    <t>c:otherwise</t>
  </si>
  <si>
    <t>else{
}</t>
  </si>
  <si>
    <t>c:forEach</t>
  </si>
  <si>
    <t>for문</t>
  </si>
  <si>
    <t>for(초:조:증)</t>
  </si>
  <si>
    <t>${pageContext.request.contextPath}</t>
  </si>
  <si>
    <t>다국어</t>
  </si>
  <si>
    <t>kantan properties editor</t>
  </si>
  <si>
    <t>컨텐트의 양</t>
  </si>
  <si>
    <t>비지니스</t>
  </si>
  <si>
    <t>블로그/뉴스</t>
  </si>
  <si>
    <t>메뉴구조	가로 / 세로</t>
  </si>
  <si>
    <t>판단</t>
  </si>
  <si>
    <t xml:space="preserve"> 선택</t>
  </si>
  <si>
    <t>1. 요소 준비</t>
  </si>
  <si>
    <t>사이트 이름</t>
  </si>
  <si>
    <t>기사</t>
  </si>
  <si>
    <t xml:space="preserve">2. 레이아웃 </t>
  </si>
  <si>
    <t>단구조</t>
  </si>
  <si>
    <t>body	{font-family: '맑은 고딕', 'Apple SD Gothic Neo', sans-serif}</t>
  </si>
  <si>
    <t>윈도우 환경에서는 맑은 고딕, 맥(OS X) 환경에서는 애플 산돌 고딕 네오, 이러한 폰트가 없을 경우에는 고딕체(sans-serif)로 표시</t>
  </si>
  <si>
    <t>https://d2.naver.com/helloworld/59361</t>
  </si>
  <si>
    <t>브라우저는 어떻게 작동하는가..</t>
  </si>
  <si>
    <t>&amp;nbsp</t>
  </si>
  <si>
    <t>줄 바꿈 없는 공백(non-breaking space, no-break space, 줄여서 NBSP) 또는 단어 잘림 방지 공백[1], 줄 바꿈하지 않는 공백[2]은 공백 문자의 한 형태</t>
  </si>
  <si>
    <t>프론트 프레임워크</t>
  </si>
  <si>
    <t>변수 선언 예약어 사용방법</t>
  </si>
  <si>
    <t>Angular</t>
  </si>
  <si>
    <t>데이터바인딩</t>
  </si>
  <si>
    <t>속도</t>
  </si>
  <si>
    <t>v-bind</t>
  </si>
  <si>
    <t>단방향</t>
  </si>
  <si>
    <t xml:space="preserve">편하게 기본적으로 const를 사용하고 해당 값을 바꾸어야 할 때는 let 사용 </t>
  </si>
  <si>
    <t>React</t>
  </si>
  <si>
    <t>UI 컴포넌트 라이브러리</t>
  </si>
  <si>
    <t>가상 DOM</t>
  </si>
  <si>
    <t>개선(DOM을 추상화함으로)</t>
  </si>
  <si>
    <t xml:space="preserve"> jquery 사용</t>
  </si>
  <si>
    <t>v-model</t>
  </si>
  <si>
    <t>양방향</t>
  </si>
  <si>
    <t>node</t>
  </si>
  <si>
    <t>npm</t>
  </si>
  <si>
    <t>패키지 관리자</t>
  </si>
  <si>
    <t>Vue</t>
  </si>
  <si>
    <t>둘 다</t>
  </si>
  <si>
    <t>Model-View-ViewModel, 컴포넌트를 사용한 높은 재사용성</t>
  </si>
  <si>
    <t>pip</t>
  </si>
  <si>
    <t>Vuex</t>
  </si>
  <si>
    <t>상태값 관리 전문 라이브러리</t>
  </si>
  <si>
    <t>공유한 상태값 데이터 정의</t>
  </si>
  <si>
    <t xml:space="preserve">문자 </t>
  </si>
  <si>
    <t>XML</t>
  </si>
  <si>
    <t>vue에서 제이쿼리는 필요없다.</t>
  </si>
  <si>
    <t>vscode Vetur 설치</t>
  </si>
  <si>
    <t>Redux(리덕스)란 JavaScript(자바스트립트) 상태관리 라이브러리</t>
  </si>
  <si>
    <t>mutations</t>
  </si>
  <si>
    <t>mutations는 getters의 대칭되는 setters의 역할을 설정</t>
  </si>
  <si>
    <t>제이쿼리를 선호하는 이유는 화면 돔 요소 조작과 ajax 같은 데이터 요청을 쉽게 함</t>
  </si>
  <si>
    <t>debugger for chrome</t>
  </si>
  <si>
    <t>getters</t>
  </si>
  <si>
    <t>상태값을 반환함</t>
  </si>
  <si>
    <t>browser</t>
  </si>
  <si>
    <t>document</t>
  </si>
  <si>
    <t>DOM</t>
  </si>
  <si>
    <t>html 태그</t>
  </si>
  <si>
    <t>제이쿼리에서 구현할 수 있는 기능이면 뷰에서도 모두 구현 가능하므로 함께 사용할 필요가 없다.</t>
  </si>
  <si>
    <t>Prettier</t>
  </si>
  <si>
    <t>actions</t>
  </si>
  <si>
    <t xml:space="preserve">  상태값을 감소시키는 함수는 서버단에서 실행한다는 가정을 해봄. 따라서 비동기 실행으로 정의하기 위해 async를 사용하고 매개변수로 commit 객체 전달</t>
  </si>
  <si>
    <t>anchor</t>
  </si>
  <si>
    <t>BOM</t>
  </si>
  <si>
    <t>window</t>
  </si>
  <si>
    <t>open</t>
  </si>
  <si>
    <t>screen</t>
  </si>
  <si>
    <t>vue 설정</t>
  </si>
  <si>
    <t>react 설정</t>
  </si>
  <si>
    <t>웹팩은 오픈 소스 자바스크립트 모듈 번들러이다. 주로 자바스크립트를 위한 모듈 번들러이지만 호환 플러그인을 포함하는 경우 HTML, CSS, 심지어는 이미지와 같은 프론트엔드 자산들을 변환할 수 있다. 웹팩은 의존성이 있는 모듈을 취하여 해당 모듈을 대표하는 정적 자산들을 생성한다</t>
  </si>
  <si>
    <t>div</t>
  </si>
  <si>
    <t>division</t>
  </si>
  <si>
    <t>alert</t>
  </si>
  <si>
    <t>history</t>
  </si>
  <si>
    <t>npm install -g @vue/cli</t>
  </si>
  <si>
    <t>npm install -g yarn</t>
  </si>
  <si>
    <t>install 대신 i가능</t>
  </si>
  <si>
    <t>prompt</t>
  </si>
  <si>
    <t>location</t>
  </si>
  <si>
    <t>npm install -g create -react-app 프로젝트명</t>
  </si>
  <si>
    <t>&lt;태그명     &gt;       &lt;/      &gt;</t>
  </si>
  <si>
    <t>element</t>
  </si>
  <si>
    <t>{ }</t>
  </si>
  <si>
    <t>navigator</t>
  </si>
  <si>
    <t>그 프로젝트 경로에서</t>
  </si>
  <si>
    <t xml:space="preserve">yarn start </t>
  </si>
  <si>
    <t>border-collapse는 테이블 또는 셀의 테두리선 표시방법을 지정하는 속성입니다.</t>
  </si>
  <si>
    <t>&lt;태그명  속성명="속성값"   &gt;       &lt;/      &gt;</t>
  </si>
  <si>
    <t>component</t>
  </si>
  <si>
    <t>특정 코드 뭉치를 다른 부분에 이식하거나 재사용하기 위해 사용하는 코드 블록 단위</t>
  </si>
  <si>
    <t>속성값으로는 collapse와 separate를 사용할 수 있습니다.</t>
  </si>
  <si>
    <t>&lt;태그명  속성명="속성값"   속성명="속성값"&gt;       &lt;/      &gt;</t>
  </si>
  <si>
    <r>
      <rPr>
        <rFont val="Consolas"/>
        <color rgb="FF000000"/>
        <sz val="11.0"/>
      </rPr>
      <t> </t>
    </r>
    <r>
      <rPr>
        <rFont val="Consolas"/>
        <color rgb="FF008000"/>
        <sz val="11.0"/>
      </rPr>
      <t>// 일반함수</t>
    </r>
  </si>
  <si>
    <t>collapse : 서로 이웃하는 테이블이나 셀의 테두리선을 겹쳐서 표현 합니다.</t>
  </si>
  <si>
    <t>SPA(Single Page Apllication) - 단일 페이지 애플리케이션</t>
  </si>
  <si>
    <t>separate : 기본값으로 서로 이웃하는 테이블이나 셀의 테두리선을 분리시켜 표현 합니다.</t>
  </si>
  <si>
    <r>
      <rPr>
        <rFont val="Consolas"/>
        <color rgb="FF000000"/>
        <sz val="11.0"/>
      </rPr>
      <t xml:space="preserve">        </t>
    </r>
    <r>
      <rPr>
        <rFont val="Consolas"/>
        <color rgb="FF008000"/>
        <sz val="11.0"/>
      </rPr>
      <t>// function ni() {</t>
    </r>
  </si>
  <si>
    <t>서버로 부터 완전한 새로운 페이지를 불러오지 않고 현재의 페이지를 동적으로 다시 작성함으로써 사용자와 소통하는 웹 애플리케이션이나 웹사이트 [ 위키백과 ] 서버 호출이 적은 관계로 속도가 매우 빠르고 트래픽이 적다는 장점을 가짐</t>
  </si>
  <si>
    <r>
      <rPr>
        <rFont val="Consolas"/>
        <color rgb="FF000000"/>
        <sz val="11.0"/>
      </rPr>
      <t xml:space="preserve">        </t>
    </r>
    <r>
      <rPr>
        <rFont val="Consolas"/>
        <color rgb="FF008000"/>
        <sz val="11.0"/>
      </rPr>
      <t>//      console.log(this);</t>
    </r>
  </si>
  <si>
    <t>SPA프레임워크의 경우 개발 범위가 커짐에 따라 포인트가 많아지게 되었고 이로 인해 기존의 모놀리스방식(전체적인 개발 구성을 하나로 합쳐서 배포하는 방식)에서 마이크로서비스 방식으로 변화하는 추세가 나타났고 여기에 사용되어지는 것이 SPA프레임워크이다.</t>
  </si>
  <si>
    <r>
      <rPr>
        <rFont val="Consolas"/>
        <color rgb="FF000000"/>
        <sz val="11.0"/>
      </rPr>
      <t xml:space="preserve">        </t>
    </r>
    <r>
      <rPr>
        <rFont val="Consolas"/>
        <color rgb="FF008000"/>
        <sz val="11.0"/>
      </rPr>
      <t>// }</t>
    </r>
  </si>
  <si>
    <t>Web Front-end 용 SPA프레임워크에는 Angular JS 나 Angular 2, Vue.js, React 등이 있다</t>
  </si>
  <si>
    <t>&lt;input type="checkbox" name="menu" checked="checked"&gt;짜장명</t>
  </si>
  <si>
    <t>Angular JS와 Vue.js 는 Javascript기반이고 Angular는 Typescript 기반이다</t>
  </si>
  <si>
    <t xml:space="preserve">value 생력시 </t>
  </si>
  <si>
    <t>menu : on</t>
  </si>
  <si>
    <r>
      <rPr>
        <rFont val="Consolas"/>
        <color rgb="FF000000"/>
        <sz val="11.0"/>
      </rPr>
      <t xml:space="preserve">        </t>
    </r>
    <r>
      <rPr>
        <rFont val="Consolas"/>
        <color rgb="FF008000"/>
        <sz val="11.0"/>
      </rPr>
      <t>// ni();</t>
    </r>
  </si>
  <si>
    <r>
      <rPr>
        <rFont val="Consolas"/>
        <color rgb="FF000000"/>
        <sz val="11.0"/>
      </rPr>
      <t xml:space="preserve">        </t>
    </r>
    <r>
      <rPr>
        <rFont val="Consolas"/>
        <color rgb="FF008000"/>
        <sz val="11.0"/>
      </rPr>
      <t>// 익명함수</t>
    </r>
  </si>
  <si>
    <t>node 모듈</t>
  </si>
  <si>
    <r>
      <rPr>
        <rFont val="돋움체"/>
        <b/>
        <color rgb="FF4D5156"/>
        <sz val="18.0"/>
      </rPr>
      <t>웹팩</t>
    </r>
    <r>
      <rPr>
        <rFont val="돋움체"/>
        <color rgb="FF4D5156"/>
        <sz val="11.0"/>
      </rPr>
      <t>은</t>
    </r>
    <r>
      <rPr>
        <rFont val="Arial"/>
        <color rgb="FF4D5156"/>
        <sz val="11.0"/>
      </rPr>
      <t xml:space="preserve"> </t>
    </r>
    <r>
      <rPr>
        <rFont val="돋움체"/>
        <color rgb="FF4D5156"/>
        <sz val="11.0"/>
      </rPr>
      <t>오픈</t>
    </r>
    <r>
      <rPr>
        <rFont val="Arial"/>
        <color rgb="FF4D5156"/>
        <sz val="11.0"/>
      </rPr>
      <t xml:space="preserve"> </t>
    </r>
    <r>
      <rPr>
        <rFont val="돋움체"/>
        <color rgb="FF4D5156"/>
        <sz val="11.0"/>
      </rPr>
      <t>소스</t>
    </r>
    <r>
      <rPr>
        <rFont val="Arial"/>
        <color rgb="FF4D5156"/>
        <sz val="11.0"/>
      </rPr>
      <t xml:space="preserve"> </t>
    </r>
    <r>
      <rPr>
        <rFont val="돋움체"/>
        <color rgb="FF4D5156"/>
        <sz val="11.0"/>
      </rPr>
      <t>자바스크립트</t>
    </r>
    <r>
      <rPr>
        <rFont val="Arial"/>
        <color rgb="FF4D5156"/>
        <sz val="11.0"/>
      </rPr>
      <t xml:space="preserve"> </t>
    </r>
    <r>
      <rPr>
        <rFont val="돋움체"/>
        <color rgb="FF4D5156"/>
        <sz val="11.0"/>
      </rPr>
      <t>모듈</t>
    </r>
    <r>
      <rPr>
        <rFont val="Arial"/>
        <color rgb="FF4D5156"/>
        <sz val="11.0"/>
      </rPr>
      <t xml:space="preserve"> </t>
    </r>
    <r>
      <rPr>
        <rFont val="돋움체"/>
        <color rgb="FF4D5156"/>
        <sz val="11.0"/>
      </rPr>
      <t>번들러이다</t>
    </r>
    <r>
      <rPr>
        <rFont val="Arial"/>
        <color rgb="FF4D5156"/>
        <sz val="11.0"/>
      </rPr>
      <t xml:space="preserve">. </t>
    </r>
    <r>
      <rPr>
        <rFont val="돋움체"/>
        <color rgb="FF4D5156"/>
        <sz val="11.0"/>
      </rPr>
      <t>주로</t>
    </r>
    <r>
      <rPr>
        <rFont val="Arial"/>
        <color rgb="FF4D5156"/>
        <sz val="11.0"/>
      </rPr>
      <t xml:space="preserve"> </t>
    </r>
    <r>
      <rPr>
        <rFont val="돋움체"/>
        <color rgb="FF4D5156"/>
        <sz val="11.0"/>
      </rPr>
      <t>자바스크립트를</t>
    </r>
    <r>
      <rPr>
        <rFont val="Arial"/>
        <color rgb="FF4D5156"/>
        <sz val="11.0"/>
      </rPr>
      <t xml:space="preserve"> </t>
    </r>
    <r>
      <rPr>
        <rFont val="돋움체"/>
        <color rgb="FF4D5156"/>
        <sz val="11.0"/>
      </rPr>
      <t>위한</t>
    </r>
    <r>
      <rPr>
        <rFont val="Arial"/>
        <color rgb="FF4D5156"/>
        <sz val="11.0"/>
      </rPr>
      <t xml:space="preserve"> </t>
    </r>
    <r>
      <rPr>
        <rFont val="돋움체"/>
        <color rgb="FF4D5156"/>
        <sz val="11.0"/>
      </rPr>
      <t>모듈</t>
    </r>
    <r>
      <rPr>
        <rFont val="Arial"/>
        <color rgb="FF4D5156"/>
        <sz val="11.0"/>
      </rPr>
      <t xml:space="preserve"> </t>
    </r>
    <r>
      <rPr>
        <rFont val="돋움체"/>
        <color rgb="FF4D5156"/>
        <sz val="11.0"/>
      </rPr>
      <t>번들러이지만</t>
    </r>
    <r>
      <rPr>
        <rFont val="Arial"/>
        <color rgb="FF4D5156"/>
        <sz val="11.0"/>
      </rPr>
      <t xml:space="preserve"> </t>
    </r>
    <r>
      <rPr>
        <rFont val="돋움체"/>
        <color rgb="FF4D5156"/>
        <sz val="11.0"/>
      </rPr>
      <t>호환</t>
    </r>
    <r>
      <rPr>
        <rFont val="Arial"/>
        <color rgb="FF4D5156"/>
        <sz val="11.0"/>
      </rPr>
      <t xml:space="preserve"> </t>
    </r>
    <r>
      <rPr>
        <rFont val="돋움체"/>
        <color rgb="FF4D5156"/>
        <sz val="11.0"/>
      </rPr>
      <t>플러그인을</t>
    </r>
    <r>
      <rPr>
        <rFont val="Arial"/>
        <color rgb="FF4D5156"/>
        <sz val="11.0"/>
      </rPr>
      <t xml:space="preserve"> </t>
    </r>
    <r>
      <rPr>
        <rFont val="돋움체"/>
        <color rgb="FF4D5156"/>
        <sz val="11.0"/>
      </rPr>
      <t>포함하는</t>
    </r>
    <r>
      <rPr>
        <rFont val="Arial"/>
        <color rgb="FF4D5156"/>
        <sz val="11.0"/>
      </rPr>
      <t xml:space="preserve"> </t>
    </r>
    <r>
      <rPr>
        <rFont val="돋움체"/>
        <color rgb="FF4D5156"/>
        <sz val="11.0"/>
      </rPr>
      <t>경우</t>
    </r>
    <r>
      <rPr>
        <rFont val="Arial"/>
        <color rgb="FF4D5156"/>
        <sz val="11.0"/>
      </rPr>
      <t xml:space="preserve"> HTML, CSS, </t>
    </r>
    <r>
      <rPr>
        <rFont val="돋움체"/>
        <color rgb="FF4D5156"/>
        <sz val="11.0"/>
      </rPr>
      <t>심지어는</t>
    </r>
    <r>
      <rPr>
        <rFont val="Arial"/>
        <color rgb="FF4D5156"/>
        <sz val="11.0"/>
      </rPr>
      <t xml:space="preserve"> </t>
    </r>
    <r>
      <rPr>
        <rFont val="돋움체"/>
        <color rgb="FF4D5156"/>
        <sz val="11.0"/>
      </rPr>
      <t>이미지와</t>
    </r>
    <r>
      <rPr>
        <rFont val="Arial"/>
        <color rgb="FF4D5156"/>
        <sz val="11.0"/>
      </rPr>
      <t xml:space="preserve"> </t>
    </r>
    <r>
      <rPr>
        <rFont val="돋움체"/>
        <color rgb="FF4D5156"/>
        <sz val="11.0"/>
      </rPr>
      <t>같은</t>
    </r>
    <r>
      <rPr>
        <rFont val="Arial"/>
        <color rgb="FF4D5156"/>
        <sz val="11.0"/>
      </rPr>
      <t xml:space="preserve"> </t>
    </r>
    <r>
      <rPr>
        <rFont val="돋움체"/>
        <color rgb="FF4D5156"/>
        <sz val="11.0"/>
      </rPr>
      <t>프론트엔드</t>
    </r>
    <r>
      <rPr>
        <rFont val="Arial"/>
        <color rgb="FF4D5156"/>
        <sz val="11.0"/>
      </rPr>
      <t xml:space="preserve"> </t>
    </r>
    <r>
      <rPr>
        <rFont val="돋움체"/>
        <color rgb="FF4D5156"/>
        <sz val="11.0"/>
      </rPr>
      <t>자산들을</t>
    </r>
    <r>
      <rPr>
        <rFont val="Arial"/>
        <color rgb="FF4D5156"/>
        <sz val="11.0"/>
      </rPr>
      <t xml:space="preserve"> </t>
    </r>
    <r>
      <rPr>
        <rFont val="돋움체"/>
        <color rgb="FF4D5156"/>
        <sz val="11.0"/>
      </rPr>
      <t>변환할</t>
    </r>
    <r>
      <rPr>
        <rFont val="Arial"/>
        <color rgb="FF4D5156"/>
        <sz val="11.0"/>
      </rPr>
      <t xml:space="preserve"> </t>
    </r>
    <r>
      <rPr>
        <rFont val="돋움체"/>
        <color rgb="FF4D5156"/>
        <sz val="11.0"/>
      </rPr>
      <t>수</t>
    </r>
    <r>
      <rPr>
        <rFont val="Arial"/>
        <color rgb="FF4D5156"/>
        <sz val="11.0"/>
      </rPr>
      <t xml:space="preserve"> </t>
    </r>
    <r>
      <rPr>
        <rFont val="돋움체"/>
        <color rgb="FF4D5156"/>
        <sz val="11.0"/>
      </rPr>
      <t>있다</t>
    </r>
    <r>
      <rPr>
        <rFont val="Arial"/>
        <color rgb="FF4D5156"/>
        <sz val="11.0"/>
      </rPr>
      <t xml:space="preserve">. </t>
    </r>
    <r>
      <rPr>
        <rFont val="돋움체"/>
        <color rgb="FF4D5156"/>
        <sz val="11.0"/>
      </rPr>
      <t>웹팩은</t>
    </r>
    <r>
      <rPr>
        <rFont val="Arial"/>
        <color rgb="FF4D5156"/>
        <sz val="11.0"/>
      </rPr>
      <t xml:space="preserve"> </t>
    </r>
    <r>
      <rPr>
        <rFont val="돋움체"/>
        <color rgb="FF4D5156"/>
        <sz val="11.0"/>
      </rPr>
      <t>의존성이</t>
    </r>
    <r>
      <rPr>
        <rFont val="Arial"/>
        <color rgb="FF4D5156"/>
        <sz val="11.0"/>
      </rPr>
      <t xml:space="preserve"> </t>
    </r>
    <r>
      <rPr>
        <rFont val="돋움체"/>
        <color rgb="FF4D5156"/>
        <sz val="11.0"/>
      </rPr>
      <t>있는</t>
    </r>
    <r>
      <rPr>
        <rFont val="Arial"/>
        <color rgb="FF4D5156"/>
        <sz val="11.0"/>
      </rPr>
      <t xml:space="preserve"> </t>
    </r>
    <r>
      <rPr>
        <rFont val="돋움체"/>
        <color rgb="FF4D5156"/>
        <sz val="11.0"/>
      </rPr>
      <t>모듈을</t>
    </r>
    <r>
      <rPr>
        <rFont val="Arial"/>
        <color rgb="FF4D5156"/>
        <sz val="11.0"/>
      </rPr>
      <t xml:space="preserve"> </t>
    </r>
    <r>
      <rPr>
        <rFont val="돋움체"/>
        <color rgb="FF4D5156"/>
        <sz val="11.0"/>
      </rPr>
      <t>취하여</t>
    </r>
    <r>
      <rPr>
        <rFont val="Arial"/>
        <color rgb="FF4D5156"/>
        <sz val="11.0"/>
      </rPr>
      <t xml:space="preserve"> </t>
    </r>
    <r>
      <rPr>
        <rFont val="돋움체"/>
        <color rgb="FF4D5156"/>
        <sz val="11.0"/>
      </rPr>
      <t>해당</t>
    </r>
    <r>
      <rPr>
        <rFont val="Arial"/>
        <color rgb="FF4D5156"/>
        <sz val="11.0"/>
      </rPr>
      <t xml:space="preserve"> </t>
    </r>
    <r>
      <rPr>
        <rFont val="돋움체"/>
        <color rgb="FF4D5156"/>
        <sz val="11.0"/>
      </rPr>
      <t>모듈을</t>
    </r>
    <r>
      <rPr>
        <rFont val="Arial"/>
        <color rgb="FF4D5156"/>
        <sz val="11.0"/>
      </rPr>
      <t xml:space="preserve"> </t>
    </r>
    <r>
      <rPr>
        <rFont val="돋움체"/>
        <color rgb="FF4D5156"/>
        <sz val="11.0"/>
      </rPr>
      <t>대표하는</t>
    </r>
    <r>
      <rPr>
        <rFont val="Arial"/>
        <color rgb="FF4D5156"/>
        <sz val="11.0"/>
      </rPr>
      <t xml:space="preserve"> </t>
    </r>
    <r>
      <rPr>
        <rFont val="돋움체"/>
        <color rgb="FF4D5156"/>
        <sz val="11.0"/>
      </rPr>
      <t>정적</t>
    </r>
    <r>
      <rPr>
        <rFont val="Arial"/>
        <color rgb="FF4D5156"/>
        <sz val="11.0"/>
      </rPr>
      <t xml:space="preserve"> </t>
    </r>
    <r>
      <rPr>
        <rFont val="돋움체"/>
        <color rgb="FF4D5156"/>
        <sz val="11.0"/>
      </rPr>
      <t>자산들을</t>
    </r>
    <r>
      <rPr>
        <rFont val="Arial"/>
        <color rgb="FF4D5156"/>
        <sz val="11.0"/>
      </rPr>
      <t xml:space="preserve"> </t>
    </r>
    <r>
      <rPr>
        <rFont val="돋움체"/>
        <color rgb="FF4D5156"/>
        <sz val="11.0"/>
      </rPr>
      <t>생성한다</t>
    </r>
  </si>
  <si>
    <r>
      <rPr>
        <rFont val="Consolas"/>
        <color rgb="FF000000"/>
        <sz val="11.0"/>
      </rPr>
      <t xml:space="preserve">        </t>
    </r>
    <r>
      <rPr>
        <rFont val="Consolas"/>
        <color rgb="FF008000"/>
        <sz val="11.0"/>
      </rPr>
      <t>// let ni=function () {</t>
    </r>
  </si>
  <si>
    <r>
      <rPr>
        <rFont val="Calibri"/>
        <color rgb="FFFF0000"/>
      </rPr>
      <t>morgan</t>
    </r>
    <r>
      <rPr>
        <rFont val="Calibri"/>
        <color theme="1"/>
      </rPr>
      <t xml:space="preserve">
exact match
HTTP request logger middleware for node.js</t>
    </r>
  </si>
  <si>
    <t>Cascade Style Sheet</t>
  </si>
  <si>
    <t>큰 레이아웃을 잡고 점차 작은 디자인을 해나가라~~~~</t>
  </si>
  <si>
    <r>
      <rPr>
        <rFont val="Consolas"/>
        <color rgb="FF000000"/>
        <sz val="11.0"/>
      </rPr>
      <t xml:space="preserve">        </t>
    </r>
    <r>
      <rPr>
        <rFont val="Consolas"/>
        <color rgb="FF008000"/>
        <sz val="11.0"/>
      </rPr>
      <t>//      console.log(this);</t>
    </r>
  </si>
  <si>
    <r>
      <rPr>
        <rFont val="Consolas"/>
        <color rgb="FF000000"/>
        <sz val="11.0"/>
      </rPr>
      <t xml:space="preserve">        </t>
    </r>
    <r>
      <rPr>
        <rFont val="Consolas"/>
        <color rgb="FF008000"/>
        <sz val="11.0"/>
      </rPr>
      <t>// }</t>
    </r>
  </si>
  <si>
    <t>낙하하는</t>
  </si>
  <si>
    <t xml:space="preserve">        </t>
  </si>
  <si>
    <r>
      <rPr>
        <rFont val="Consolas"/>
        <color rgb="FF000000"/>
        <sz val="11.0"/>
      </rPr>
      <t xml:space="preserve">        </t>
    </r>
    <r>
      <rPr>
        <rFont val="Consolas"/>
        <color rgb="FF008000"/>
        <sz val="11.0"/>
      </rPr>
      <t>// ni();</t>
    </r>
  </si>
  <si>
    <t>express-session</t>
  </si>
  <si>
    <t>&lt;tbody&gt; 태그는 HTML 테이블에서 내용 콘텐츠(body content)들을 하나의 그룹으로 묶을 때 사용합니다</t>
  </si>
  <si>
    <t>       </t>
  </si>
  <si>
    <t>Simple session middleware for Express</t>
  </si>
  <si>
    <t>&lt;thead&gt;, &lt;tbody&gt;, &lt;tfoot&gt;는 필수사항은 아니나 구분하기 편하게 하기 위함</t>
  </si>
  <si>
    <r>
      <rPr>
        <rFont val="Consolas"/>
        <color rgb="FF000000"/>
        <sz val="11.0"/>
      </rPr>
      <t xml:space="preserve">        </t>
    </r>
    <r>
      <rPr>
        <rFont val="Consolas"/>
        <color rgb="FF008000"/>
        <sz val="11.0"/>
      </rPr>
      <t>// 화살표 함수</t>
    </r>
  </si>
  <si>
    <t xml:space="preserve">      </t>
  </si>
  <si>
    <t>실제 배포 시에는 사용되지 않고 개발 중에만 사용되는 패키지를 설치할 때는</t>
  </si>
  <si>
    <r>
      <rPr>
        <rFont val="Consolas"/>
        <color rgb="FF000000"/>
        <sz val="11.0"/>
      </rPr>
      <t xml:space="preserve">        (() </t>
    </r>
    <r>
      <rPr>
        <rFont val="Consolas"/>
        <color rgb="FF0000FF"/>
        <sz val="11.0"/>
      </rPr>
      <t>=&gt;</t>
    </r>
    <r>
      <rPr>
        <rFont val="Consolas"/>
        <color rgb="FF000000"/>
        <sz val="11.0"/>
      </rPr>
      <t xml:space="preserve"> {            </t>
    </r>
  </si>
  <si>
    <r>
      <rPr>
        <rFont val="Consolas"/>
        <color rgb="FF000000"/>
        <sz val="11.0"/>
      </rPr>
      <t xml:space="preserve">            </t>
    </r>
    <r>
      <rPr>
        <rFont val="Consolas"/>
        <color rgb="FF001080"/>
        <sz val="11.0"/>
      </rPr>
      <t>console</t>
    </r>
    <r>
      <rPr>
        <rFont val="Consolas"/>
        <color rgb="FF000000"/>
        <sz val="11.0"/>
      </rPr>
      <t>.</t>
    </r>
    <r>
      <rPr>
        <rFont val="Consolas"/>
        <color rgb="FF795E26"/>
        <sz val="11.0"/>
      </rPr>
      <t>log</t>
    </r>
    <r>
      <rPr>
        <rFont val="Consolas"/>
        <color rgb="FF000000"/>
        <sz val="11.0"/>
      </rPr>
      <t>(</t>
    </r>
    <r>
      <rPr>
        <rFont val="Consolas"/>
        <color rgb="FF0000FF"/>
        <sz val="11.0"/>
      </rPr>
      <t>this</t>
    </r>
    <r>
      <rPr>
        <rFont val="Consolas"/>
        <color rgb="FF000000"/>
        <sz val="11.0"/>
      </rPr>
      <t>);</t>
    </r>
  </si>
  <si>
    <t>전역 설치 옵션</t>
  </si>
  <si>
    <t>-g</t>
  </si>
  <si>
    <t>node module에 설치되는 것이 아니라 npm이 설치 되어 있는 폴더</t>
  </si>
  <si>
    <t>package.json에는 기록되지 않습니다.</t>
  </si>
  <si>
    <t>        })();</t>
  </si>
  <si>
    <t>--global</t>
  </si>
  <si>
    <t>C:\Users\Administrator\AppData\Roaming\npm</t>
  </si>
  <si>
    <t>경로에 설치됨</t>
  </si>
  <si>
    <r>
      <rPr>
        <rFont val="Consolas"/>
        <color rgb="FF000000"/>
        <sz val="11.0"/>
      </rPr>
      <t xml:space="preserve">        </t>
    </r>
    <r>
      <rPr>
        <rFont val="Consolas"/>
        <color rgb="FF001080"/>
        <sz val="11.0"/>
      </rPr>
      <t>console</t>
    </r>
    <r>
      <rPr>
        <rFont val="Consolas"/>
        <color rgb="FF000000"/>
        <sz val="11.0"/>
      </rPr>
      <t>.</t>
    </r>
    <r>
      <rPr>
        <rFont val="Consolas"/>
        <color rgb="FF795E26"/>
        <sz val="11.0"/>
      </rPr>
      <t>log</t>
    </r>
    <r>
      <rPr>
        <rFont val="Consolas"/>
        <color rgb="FF000000"/>
        <sz val="11.0"/>
      </rPr>
      <t>(</t>
    </r>
    <r>
      <rPr>
        <rFont val="Consolas"/>
        <color rgb="FFA31515"/>
        <sz val="11.0"/>
      </rPr>
      <t>"jsdfkjlfsdajlk"</t>
    </r>
    <r>
      <rPr>
        <rFont val="Consolas"/>
        <color rgb="FF000000"/>
        <sz val="11.0"/>
      </rPr>
      <t>);</t>
    </r>
  </si>
  <si>
    <t>rimraf
exact match
A deep deletion module for node (like `rm -rf`)</t>
  </si>
  <si>
    <r>
      <rPr>
        <rFont val="Consolas"/>
        <color rgb="FF000000"/>
        <sz val="11.0"/>
      </rPr>
      <t xml:space="preserve">        </t>
    </r>
    <r>
      <rPr>
        <rFont val="Consolas"/>
        <color rgb="FF008000"/>
        <sz val="11.0"/>
      </rPr>
      <t>//일반(익명) 함수와 화살표 함수의 차이</t>
    </r>
  </si>
  <si>
    <r>
      <rPr>
        <rFont val="Consolas"/>
        <color rgb="FF000000"/>
        <sz val="11.0"/>
      </rPr>
      <t xml:space="preserve">            </t>
    </r>
    <r>
      <rPr>
        <rFont val="Consolas"/>
        <color rgb="FF008000"/>
        <sz val="11.0"/>
      </rPr>
      <t>// function () {} //형태로 선언하는 익명함수</t>
    </r>
  </si>
  <si>
    <r>
      <rPr>
        <rFont val="Consolas"/>
        <color rgb="FF000000"/>
        <sz val="11.0"/>
      </rPr>
      <t xml:space="preserve">            </t>
    </r>
    <r>
      <rPr>
        <rFont val="Consolas"/>
        <color rgb="FF008000"/>
        <sz val="11.0"/>
      </rPr>
      <t>// () =&gt; {}  //형태로 선언하는 화살표 함수는 거의 비슷한 기능을 수행합니다.</t>
    </r>
  </si>
  <si>
    <r>
      <rPr>
        <rFont val="Consolas"/>
        <color rgb="FF000000"/>
        <sz val="11.0"/>
      </rPr>
      <t xml:space="preserve">            </t>
    </r>
    <r>
      <rPr>
        <rFont val="Consolas"/>
        <color rgb="FF008000"/>
        <sz val="11.0"/>
      </rPr>
      <t>// 하지만 한 가지 차이가 있습니다.</t>
    </r>
  </si>
  <si>
    <r>
      <rPr>
        <rFont val="Consolas"/>
        <color rgb="FF000000"/>
        <sz val="11.0"/>
      </rPr>
      <t xml:space="preserve">            </t>
    </r>
    <r>
      <rPr>
        <rFont val="Consolas"/>
        <color rgb="FF008000"/>
        <sz val="11.0"/>
      </rPr>
      <t>// 바로 this 키워드가 가지는 의미</t>
    </r>
  </si>
  <si>
    <r>
      <rPr>
        <rFont val="Consolas"/>
        <color rgb="FF000000"/>
        <sz val="11.0"/>
      </rPr>
      <t xml:space="preserve">            </t>
    </r>
    <r>
      <rPr>
        <rFont val="Consolas"/>
        <color rgb="FF008000"/>
        <sz val="11.0"/>
      </rPr>
      <t>// 일반함수와 익명함수 내부에서 this는 자바스크립트의 최상위 객체(Window 객체) 또는 외부에서 강제로 연결한 객체를 나타냅니다.</t>
    </r>
  </si>
  <si>
    <r>
      <rPr>
        <rFont val="Consolas"/>
        <color rgb="FF000000"/>
        <sz val="11.0"/>
      </rPr>
      <t xml:space="preserve">            </t>
    </r>
    <r>
      <rPr>
        <rFont val="Consolas"/>
        <color rgb="FF008000"/>
        <sz val="11.0"/>
      </rPr>
      <t>// 화살표함수 내부에서는 this는 '자기 자신과 관련된 것만을 나타냄'</t>
    </r>
  </si>
  <si>
    <r>
      <rPr>
        <rFont val="Consolas"/>
        <color rgb="FF000000"/>
        <sz val="11.0"/>
      </rPr>
      <t xml:space="preserve">            </t>
    </r>
    <r>
      <rPr>
        <rFont val="Consolas"/>
        <color rgb="FF008000"/>
        <sz val="11.0"/>
      </rPr>
      <t>//화살표 함수는 자신의 this가 없습니다. 대신 화살표 함수를 둘러싸는 렉시컬 범위(lexical scope)의 this가 사용됩니다</t>
    </r>
  </si>
  <si>
    <r>
      <rPr>
        <rFont val="Malgun Gothic"/>
        <b/>
        <color theme="1"/>
        <sz val="24.0"/>
      </rPr>
      <t>React</t>
    </r>
    <r>
      <rPr>
        <rFont val="Malgun Gothic"/>
        <b/>
        <color theme="1"/>
        <sz val="12.0"/>
      </rPr>
      <t>(프런트 라이브러리, 여러태그묶어서사용자태그(Component)만들기)</t>
    </r>
  </si>
  <si>
    <t>노드 설치 후 소문자로 폴더 만든후 vs에서 npx create-react-app .</t>
  </si>
  <si>
    <r>
      <rPr>
        <rFont val="Consolas"/>
        <color rgb="FF000000"/>
        <sz val="11.0"/>
      </rPr>
      <t xml:space="preserve">            </t>
    </r>
    <r>
      <rPr>
        <rFont val="Consolas"/>
        <color rgb="FF008000"/>
        <sz val="11.0"/>
      </rPr>
      <t>//때문에 현재 범위에서 존재하지 않는 this를 찾을 때, 화살표 함수는 바로 바깥 범위에서 this를 찾는것으로 검색을 끝내게 됩니다.</t>
    </r>
  </si>
  <si>
    <t>프로젝트 시작하는 법</t>
  </si>
  <si>
    <t>JSX</t>
  </si>
  <si>
    <t>extension to JavaScript</t>
  </si>
  <si>
    <t xml:space="preserve">intellJ에서 </t>
  </si>
  <si>
    <t>X는 extension의 X로 볼 수도 있지만, 실제로는 JavaScript and XML의 앞 글자를 따서 JSX라고 부르는 것</t>
  </si>
  <si>
    <t>consturctor : 컴포넌트를 새로 만들 때마다 호출되는 클래스 생성자 메서드</t>
  </si>
  <si>
    <t>지속적으로 데이터가 변화하는대규모</t>
  </si>
  <si>
    <t>애플리케이션 구축시 적합한</t>
  </si>
  <si>
    <t>뷰만 담당하는 라이브러리이나</t>
  </si>
  <si>
    <t>getDerivedStateFromProps : props에 있는 값을 state에 넣을 때 사용하는 메서드, 마운트 과정에서도 호출되며, 업데이트가 시작하기 전에도 호출, props의 변화에 따라 state 값에도 변화를 주고 싶을 때 사용</t>
  </si>
  <si>
    <t>ejs</t>
  </si>
  <si>
    <t>서버 관련 자바스크립트 라이브러리와</t>
  </si>
  <si>
    <t>결합하여 강력한 성능 발휘</t>
  </si>
  <si>
    <t>shoudComponentUpdate : 컴포넌트가 리렌더링을 해야 할지 말아야 할지를 결정하는 메서드, 이 메서드에서는 true, false 값을 반환해야 하며, true를 반환하면 다름 라이프사이클 메서드를 계속 실행하고, false를 반환하면 작업을 중지, 즉 컴포넌트가 리렌더링되지 않습니다. 특정 함수에서 forceUpdate() 함수를 호출한다면 이 과정을 생략하고 바로 render 함수를 호출</t>
  </si>
  <si>
    <t>Embedded JavaScript templates</t>
  </si>
  <si>
    <t>render : 우리가 준비한 UI를 렌더링하는 메서드</t>
  </si>
  <si>
    <t>본문에 있는 데이터를 해석해서 req.body 객체로 만들어주는 미들웨어</t>
  </si>
  <si>
    <t>webpack</t>
  </si>
  <si>
    <t>번들링 도구</t>
  </si>
  <si>
    <t>폼 에이너타 AJAX 요청의 데이터를 처리</t>
  </si>
  <si>
    <t>모듈들을 파일 하나로 합쳐줌</t>
  </si>
  <si>
    <t>getSnapshotBeforeUpdate :  컴포넌트 변화를 DOM에 반영하기 바로 직전에 호출하는 메서드</t>
  </si>
  <si>
    <t>multer</t>
  </si>
  <si>
    <t>멀티파트(이미지, 동영상, 파일)데이터</t>
  </si>
  <si>
    <t>바벨(babel)  load</t>
  </si>
  <si>
    <t xml:space="preserve">js파일들을 불러오면서 </t>
  </si>
  <si>
    <t>ES6로 작성된 코드를 ES5문법으로 변환</t>
  </si>
  <si>
    <t>dotenv</t>
  </si>
  <si>
    <t>Loads environment variables from .env file</t>
  </si>
  <si>
    <t>(구버전과의 호환)</t>
  </si>
  <si>
    <t>componentDidUpdate : 컴포넌트의 업데이트 작업이 끝난 후 호출하는 메서드</t>
  </si>
  <si>
    <t>componentWillUnmount :  컴포넌트가 웹 브라우저 상에서 사라지기 전에 호출하는 메서드</t>
  </si>
  <si>
    <t>업데이트 : 컴포넌트는 다음과 같은 총 네가지 경우에 업데이트 함</t>
  </si>
  <si>
    <t>mount</t>
  </si>
  <si>
    <t>: DOM이 생성되고 웹 브라우저상에서 나타나는 것</t>
  </si>
  <si>
    <t>1) props가 바뀔 때</t>
  </si>
  <si>
    <t>componentDidMount</t>
  </si>
  <si>
    <t>: 컴포넌트가 웹 브라우저상에 나타난 후 호출하는 메서드</t>
  </si>
  <si>
    <t>2) state가 바뀔 때</t>
  </si>
  <si>
    <t>unmount</t>
  </si>
  <si>
    <t>: 컴포넌트를 DOM에서 제거하는 것</t>
  </si>
  <si>
    <t>3) 부모 컴포넌트가 리렌더링될 때</t>
  </si>
  <si>
    <t>4) this.forceUpdate로 강제로 렌더링을 트리거할 때</t>
  </si>
  <si>
    <t>hook(훅)</t>
  </si>
  <si>
    <t>함수 컴포넌트에서 state 및 생명주기 기능을 사용할 수 있게 하는 기능</t>
  </si>
  <si>
    <t xml:space="preserve">reducer </t>
  </si>
  <si>
    <t>현재 상태, 그리고 업데이트를 위해 필요한 정보를 담은 액션 값을 전달 받아 새로운 상태를 반환하는 함수</t>
  </si>
  <si>
    <t>리덕스 라이브러리</t>
  </si>
  <si>
    <t>React에서 Hook은 함수 컴포넌트에서 state 및 생명주기 기능을 사용할 수 있게 하는 기능입니다. React v16.8에서 도입되었으며, 클래스 컴포넌트 없이 상태 관리 및 다양한 리액트 기능을 사용할 수 있도록 도와줍니다. Hook은 기존의 클래스 컴포넌트보다 코드를 간결하게 작성할 수 있고, 컴포넌트 간의 로직을 재사용하기 쉽게 만들어 줍니다.</t>
  </si>
  <si>
    <t>React에서 자주 사용되는 몇 가지 Hook은 다음과 같습니다:</t>
  </si>
  <si>
    <t>useState:</t>
  </si>
  <si>
    <t>함수 컴포넌트에서 상태를 사용할 수 있게 해주는 Hook입니다.</t>
  </si>
  <si>
    <t>useState 함수는 배열을 반환하며, 첫 번째 요소는 현재 상태 값이고, 두 번째 요소는 상태를 업데이트하는 함수입니다.</t>
  </si>
  <si>
    <t>jsxCopy code</t>
  </si>
  <si>
    <t>import React, { useState } from 'react';</t>
  </si>
  <si>
    <t>function Example() {</t>
  </si>
  <si>
    <t>const [count, setCount] = useState(0);</t>
  </si>
  <si>
    <t>return (</t>
  </si>
  <si>
    <t>&lt;div&gt;</t>
  </si>
  <si>
    <t>&lt;p&gt;You clicked {count} times&lt;/p&gt;</t>
  </si>
  <si>
    <t>&lt;button onClick={() =&gt; setCount(count + 1)}&gt;</t>
  </si>
  <si>
    <t>Click me</t>
  </si>
  <si>
    <t>&lt;/button&gt;</t>
  </si>
  <si>
    <t xml:space="preserve">useEffect:
부수 효과를 수행하기 위해 사용되는 Hook입니다. (예: 데이터 가져오기, 구독 설정 등)
클래스 컴포넌트의 componentDidMount, componentDidUpdate, componentWillUnmount와 유사한 역할을 합니다.
jsx
Copy code
import React, { useState, useEffect } from 'react';
function Example() {
  const [count, setCount] = useState(0);
  useEffect(() =&gt; {
    document.title = `You clicked ${count} times`;
  }, [count]);
  return (
    &lt;div&gt;
      &lt;p&gt;You clicked {count} times&lt;/p&gt;
      &lt;button onClick={() =&gt; setCount(count + 1)}&gt;
        Click me
      &lt;/button&gt;
    &lt;/div&gt;
  );
}
useContext:
React의 Context를 사용할 수 있게 하는 Hook입니다.
jsx
Copy code
import React, { useContext } from 'react';
import MyContext from './MyContext';
function Example() {
  const contextValue = useContext(MyContext);
  return &lt;p&gt;{contextValue}&lt;/p&gt;;
}
useReducer:
복잡한 상태 로직을 더 효율적으로 다루기 위해 사용되는 Hook입니다.
jsx
Copy code
import React, { useReducer } from 'react';
const initialState = { count: 0 };
function reducer(state, action) {
  switch (action.type) {
    case 'increment':
      return { count: state.count + 1 };
    case 'decrement':
      return { count: state.count - 1 };
    default:
      return state;
  }
}
function Counter() {
  const [state, dispatch] = useReducer(reducer, initialState);
  return (
    &lt;div&gt;
      Count: {state.count}
      &lt;button onClick={() =&gt; dispatch({ type: 'increment' })}&gt;
        Increment
      &lt;/button&gt;
      &lt;button onClick={() =&gt; dispatch({ type: 'decrement' })}&gt;
        Decrement
      &lt;/button&gt;
    &lt;/div&gt;
  );
}
이 외에도 다양한 Hook이 있으며, 개발자들은 필요에 따라 커스텀 Hook을 작성하여 사용할 수 있습니다. React 공식 문서에서 더 많은 정보를 찾을 수 있습니다.
</t>
  </si>
  <si>
    <t>modal</t>
  </si>
  <si>
    <t>부트스트랩(Bootstrap)에서 모달(modal)은 "모달 다이얼로그(modal dialog)"의 줄임말로, 사용자가 주요 작업을 위해 집중할 수 있도록 만들어진 팝업 창을 의미합니다. 모달은 사용자의 입력을 요구하거나 정보를 표시하기 위해 현재 작업을 일시 중단시키고, 사용자가 모달 창 외부를 클릭하거나 특정 작업을 수행하기 전까지는 원래 창의 상호 작용을 막습니다.</t>
  </si>
  <si>
    <t>모달이라는 용어 자체는 라이트박스(lightbox)와 유사한 웹 디자인 용어에서 유래되었습니다. 모달 다이얼로그는 처음에는 웹 페이지의 기능 중 하나로 시작되었으며, 사용자와의 상호 작용을 단순화하고, 사용자 경험을 개선하기 위해 널리 사용되었습니다.</t>
  </si>
  <si>
    <t>부트스트랩은 모달을 쉽게 만들고 스타일링할 수 있는 다양한 CSS 및 JavaScript 구성 요소를 제공합니다. 모달은 사용자에게 중요한 정보를 제공하거나 사용자의 행동을 요구할 때 유용하며, 다양한 웹 및 모바일 애플리케이션에서 널리 사용됩니다.</t>
  </si>
  <si>
    <t>&lt;meta http-equiv="X-UA-Compatible" content="IE=edge"&gt; 해석은?</t>
  </si>
  <si>
    <t>&lt;meta http-equiv="X-UA-Compatible" content="IE=edge"&gt;는 웹 페이지의 HTML &lt;head&gt; 섹션에 있는 메타 태그입니다. 
이 메타 태그는 브라우저에게 해당 웹 페이지를 렌더링하는 데 사용해야 하는 최신 Internet Explorer의 버전을 지정합니다.</t>
  </si>
  <si>
    <t>여기서 사용된 값은 "IE=edge"입니다. 이는 브라우저가 가능한 한 최신의 Internet Explorer 엔진을 사용하도록 강제합니다.
"IE=edge"를 지정함으로써, 브라우저는 현재 사용 가능한 최신 엔진을 사용하게 됩니다.</t>
  </si>
  <si>
    <t>이 메타 태그는 주로 오래된 Internet Explorer 버전에서 웹 페이지가 올바르게 표시되도록 하는 목적으로 사용됩니다. 
과거에는 웹 개발자가 특정 버전의 Internet Explorer 엔진을 사용하도록 명시적으로 지정하는 것이 중요했지만, 
현재는 대부분의 웹 페이지가 최신 브라우저 엔진을 사용하도록 하는 것이 권장됩니다.</t>
  </si>
  <si>
    <t>new Vue()로 인스턴스를 생성하고 나서 화면에 인스턴스 옵션 속성을 적용하는 과정</t>
  </si>
  <si>
    <t>뷰 인스턴스 라이프 사이클</t>
  </si>
  <si>
    <r>
      <rPr>
        <rFont val="Arial"/>
        <b/>
        <color rgb="FF202122"/>
        <sz val="11.0"/>
      </rPr>
      <t>린트</t>
    </r>
    <r>
      <rPr>
        <rFont val="Arial"/>
        <b val="0"/>
        <color rgb="FF202122"/>
        <sz val="11.0"/>
      </rPr>
      <t>(lint) 또는 </t>
    </r>
    <r>
      <rPr>
        <rFont val="Arial"/>
        <b/>
        <color rgb="FF202122"/>
        <sz val="11.0"/>
      </rPr>
      <t>린터</t>
    </r>
    <r>
      <rPr>
        <rFont val="Arial"/>
        <b val="0"/>
        <color rgb="FF202122"/>
        <sz val="11.0"/>
      </rPr>
      <t>(linter)는 </t>
    </r>
    <r>
      <rPr>
        <rFont val="Arial"/>
        <b val="0"/>
        <color rgb="FF3366CC"/>
        <sz val="11.0"/>
      </rPr>
      <t>소스 코드</t>
    </r>
    <r>
      <rPr>
        <rFont val="Arial"/>
        <b val="0"/>
        <color rgb="FF202122"/>
        <sz val="11.0"/>
      </rPr>
      <t>를 분석하여 프로그램 오류, </t>
    </r>
    <r>
      <rPr>
        <rFont val="Arial"/>
        <b val="0"/>
        <color rgb="FF3366CC"/>
        <sz val="11.0"/>
      </rPr>
      <t>버그</t>
    </r>
    <r>
      <rPr>
        <rFont val="Arial"/>
        <b val="0"/>
        <color rgb="FF202122"/>
        <sz val="11.0"/>
      </rPr>
      <t>, 스타일 오류, 의심스러운 구조체에 표시(flag)를 달아놓기 위한 도구들을 가리킨다.</t>
    </r>
    <r>
      <rPr>
        <rFont val="Arial"/>
        <b val="0"/>
        <color rgb="FF3366CC"/>
        <sz val="8.0"/>
        <vertAlign val="superscript"/>
      </rPr>
      <t>[1]</t>
    </r>
    <r>
      <rPr>
        <rFont val="Arial"/>
        <b val="0"/>
        <color rgb="FF202122"/>
        <sz val="11.0"/>
      </rPr>
      <t> 이 용어는 </t>
    </r>
    <r>
      <rPr>
        <rFont val="Arial"/>
        <b val="0"/>
        <color rgb="FF3366CC"/>
        <sz val="11.0"/>
      </rPr>
      <t>C 언어</t>
    </r>
    <r>
      <rPr>
        <rFont val="Arial"/>
        <b val="0"/>
        <color rgb="FF202122"/>
        <sz val="11.0"/>
      </rPr>
      <t> 소스 코드를 검사하는 </t>
    </r>
    <r>
      <rPr>
        <rFont val="Arial"/>
        <b val="0"/>
        <color rgb="FF3366CC"/>
        <sz val="11.0"/>
      </rPr>
      <t>유닉스</t>
    </r>
    <r>
      <rPr>
        <rFont val="Arial"/>
        <b val="0"/>
        <color rgb="FF202122"/>
        <sz val="11.0"/>
      </rPr>
      <t> </t>
    </r>
    <r>
      <rPr>
        <rFont val="Arial"/>
        <b val="0"/>
        <color rgb="FFDD3333"/>
        <sz val="11.0"/>
      </rPr>
      <t>유틸리티</t>
    </r>
    <r>
      <rPr>
        <rFont val="Arial"/>
        <b val="0"/>
        <color rgb="FF202122"/>
        <sz val="11.0"/>
      </rPr>
      <t>에서 기원한다</t>
    </r>
  </si>
  <si>
    <t>뷰 프로젝트 시작하는 법</t>
  </si>
  <si>
    <t>npm 패키지</t>
  </si>
  <si>
    <t>express-generator</t>
  </si>
  <si>
    <t>express-generator는 Express.js 애플리케이션의 초기 구조를 생성하기 위한 명령 줄 도구입니다.</t>
  </si>
  <si>
    <t>폴더만들기</t>
  </si>
  <si>
    <t>Express' application generator</t>
  </si>
  <si>
    <t>Express Generator를 사용하면 프로젝트 구조, 디렉토리 구조, 기본 파일 및 설정이 미리 설정되어 있는 초기 프로젝트를 생성할 수 있습니다.</t>
  </si>
  <si>
    <t>npm install vue-cli -global</t>
  </si>
  <si>
    <t>Express Generator를 사용하면 Express.js 프로젝트를 시작하는 데 도움이 되며, 프로젝트를 더 빠르게 초기화하고 구조를 설정할 수 있습니다.</t>
  </si>
  <si>
    <t>npm i webpack -g</t>
  </si>
  <si>
    <t>vue init pwa</t>
  </si>
  <si>
    <t>프로그레시브 웹 앱 구조의 뷰 프로젝트를 생성</t>
  </si>
  <si>
    <t>npm install</t>
  </si>
  <si>
    <t>npm run dev</t>
  </si>
  <si>
    <r>
      <rPr>
        <rFont val="Arial"/>
        <b/>
        <color rgb="FF5F6368"/>
        <sz val="11.0"/>
      </rPr>
      <t>Vite</t>
    </r>
    <r>
      <rPr>
        <rFont val="Arial"/>
        <b val="0"/>
        <color rgb="FF4D5156"/>
        <sz val="11.0"/>
      </rPr>
      <t>(프랑스어로 "빠르다(Quick)"를 의미하며, 발음은 "veet"와 비슷한 /vit/ 입니다.)은 빠르고 간결한 모던 웹 프로젝트 개발 경험에 초점을 맞춰 탄생한 빌드 도구</t>
    </r>
  </si>
  <si>
    <t>nodebird프로젝트</t>
  </si>
  <si>
    <t>provider가 local이면 로컬로그인, kakao면 카카오로그인, 기본적으로 로컬</t>
  </si>
  <si>
    <t>User</t>
  </si>
  <si>
    <t>Post</t>
  </si>
  <si>
    <t>HashTag</t>
  </si>
  <si>
    <t>email</t>
  </si>
  <si>
    <t>nick(닉네임)</t>
  </si>
  <si>
    <t>provider</t>
  </si>
  <si>
    <t>snsID</t>
  </si>
  <si>
    <t>image</t>
  </si>
  <si>
    <t>paranoid</t>
  </si>
  <si>
    <t>편집성의</t>
  </si>
  <si>
    <t xml:space="preserve">Node.js에서 "paranoid"란 용어는 주로 Sequelize라는 JavaScript ORM(Object-Relational Mapping) 라이브러리에서 사용됩니다. Sequelize는 Node.js 애플리케이션에서 SQL 데이터베이스와 상호작용하기 위한 도구로 사용됩니다.
"paranoid"는 Sequelize에서 모델의 "소프트 삭제"를 구현하는 옵션입니다. 일반적으로 데이터베이스에서 행을 삭제하면 해당 데이터는 영구적으로 삭제됩니다. 하지만 "paranoid" 옵션을 사용하면 행이 실제로 삭제되지 않고, 삭제될 때마다 "deletedAt"이라는 속성에 삭제된 일시가 기록됩니다.
이것은 데이터를 복구하거나 휴지통에서 복원할 수 있는 기능을 제공합니다. "paranoid" 옵션을 사용하면 삭제된 행을 일반적인 쿼리로 조회할 수 없으며, 별도의 복구 작업을 수행해야 합니다.
예를 들어, Sequelize 모델에 "paranoid" 옵션을 적용하려면 다음과 같이 코드를 작성할 수 있습니다:
javascript
Copy code
const User = sequelize.define('User', {
  // 모델 속성 정의
}, {
  paranoid: true, // paranoid 옵션 활성화
  // 다른 옵션들...
});
위의 코드에서 User 모델은 "paranoid" 옵션이 true로 설정되어 있습니다. 이제 User 모델의 행이 삭제되면 해당 행의 deletedAt 속성에 삭제된 일시가 자동으로 기록됩니다. 이후에 삭제된 행을 조회하거나 복구 작업을 수행할 수 있습니다.
</t>
  </si>
  <si>
    <t>JS 반복문</t>
  </si>
  <si>
    <t>for (let i in 배열)</t>
  </si>
  <si>
    <t>for (let item of 배열)</t>
  </si>
  <si>
    <t>item</t>
  </si>
  <si>
    <t>JS 함수</t>
  </si>
  <si>
    <t>이벤트의 최종 형태</t>
  </si>
  <si>
    <t>//자바스크립트 함수 정리
//함수의 형태
//1 선언적 함수(함수를 선언해 놓고 사용함)
// function 함수명(){
//
// }
//2 익명 함수(함수이름이 없음)
// function (){
//
// }
//3 화살표 함수 =&gt;
// let f3=(a, b) =&gt; {return a+b}
// let result=f3(1,2);
// console.log(result);</t>
  </si>
  <si>
    <t>클라이언트 측 자바스크립트(웹브라우저에서 자바스크립트가 하는 일)</t>
  </si>
  <si>
    <t>1. 웹페이지의 Document 객체 제어 (HTML요소와 CSS 스타일 작업)</t>
  </si>
  <si>
    <t>//console.log(btn1);</t>
  </si>
  <si>
    <t>2. 웹페이지의 Window 객체 제어 및 브라우저 제어</t>
  </si>
  <si>
    <t>//let btn1=document.getElementById("btn1");</t>
  </si>
  <si>
    <t xml:space="preserve">3. 웹페이지 발생하는 이벤트 처리 </t>
  </si>
  <si>
    <t>btn1.addEventListener("click", function () {</t>
  </si>
  <si>
    <t>4. HTTP를 이용한 통신 제어(XMLHTTPRequest 객체를 활용한 HTTP 통신)</t>
  </si>
  <si>
    <t>window.alert("hi#");</t>
  </si>
  <si>
    <t>자바스크립트 코드를 HTML에 삽입하는 방법 4가지</t>
  </si>
  <si>
    <t>window.alert("hi2#");</t>
  </si>
  <si>
    <t>인라인 스크립트</t>
  </si>
  <si>
    <t>&lt;script&gt; 
자바스크립트 코드
&lt;/script&gt;</t>
  </si>
  <si>
    <t>외부 스크립트</t>
  </si>
  <si>
    <t>&lt;script src="자바스크립트 파일이 있는 경로(절대 경로나 상대경로)"&gt;&lt;/script&gt;</t>
  </si>
  <si>
    <t>이벤트 처리기 속성에 작성</t>
  </si>
  <si>
    <t>&lt;input type="button" value="click" onclick="console.log("Hello");"&gt;</t>
  </si>
  <si>
    <t>최근에 3,4를 거의 사용하지 않고 addEventListener 메서드를 사용</t>
  </si>
  <si>
    <t>&lt;input type="button" id="btn1" value="버튼 누르세요2" /&gt;</t>
  </si>
  <si>
    <t>자바스크립트 의사 프로토콜</t>
  </si>
  <si>
    <t>&lt;a href="javascript:console.log(`hello`)"&gt; 눌러보세요... &lt;/a&gt;</t>
  </si>
  <si>
    <t>&lt;!-- &lt;script&gt;</t>
  </si>
  <si>
    <t>문서 객체 선택하는 방법</t>
  </si>
  <si>
    <t>document.querySelector(선택자)</t>
  </si>
  <si>
    <t>웹브라우저에서의 자바스트립트 실행 순서</t>
  </si>
  <si>
    <t>&lt;/script&gt; --&gt;</t>
  </si>
  <si>
    <t>Document 객체가 Window 객체의 프로퍼티로 생성, 웹 페이지 해석해서 DOM 트리 구축 시도</t>
  </si>
  <si>
    <t>Document 객체는 readyState 프로퍼티를 가지고 있으며, 이 프러퍼티에는 HTML 문서의 해석 상태를 뜻하는 문자열 저장</t>
  </si>
  <si>
    <t>readyState  프로퍼티의 초기값은 "loading"이라는 문자열</t>
  </si>
  <si>
    <t xml:space="preserve"> html 문서 안에 script 요소가 있으면 script 코드 또는 외부 파일에 저장된 코드 구문 분석하고 그 결과 오류 없으면 코드 실행, 이 때 script는 동기적으로 실행</t>
  </si>
  <si>
    <t>그래서 script요소의 구문 분석 해서 실행시 html 문서의 구문 분석이 일시적으로 막히고, 자바스크립트 코드의 실행 완료 후 막혀있던 html 문서의 구문 분석 재개</t>
  </si>
  <si>
    <t>html 문서의 모든 내용을 읽은 후에 DOM 트리 구축이 완료되면 document.readyState 프로퍼티 값이 "interactive"로 바뀜</t>
  </si>
  <si>
    <t>img 등의 요소가 이미지 파일 등의 외부 리소스를 읽어 들여야 한다면 이 시점에 읽어 들입니다.</t>
  </si>
  <si>
    <t xml:space="preserve">모든 리소스를 읽어 들인 후에는 document.readyState 프로퍼티 값이 'complete'로 바뀜. </t>
  </si>
  <si>
    <t>웹 브라우저는 Window 객체를 상대로 load 이벤트를 발생시킵니다.</t>
  </si>
  <si>
    <t>이 시점부터 다양한 이벤트(사용자 정의 이벤트, 네트워크 이벤트)를 수신하며, 이벤트가 발생하면 이벤트 처리기가 비동기로 호출됩니다.</t>
  </si>
  <si>
    <r>
      <rPr>
        <rFont val="Calibri"/>
        <color rgb="FF000000"/>
        <sz val="20.0"/>
      </rPr>
      <t xml:space="preserve">load 이벤트란 window.load 이벤트를 말하고 이 이벤트는 모든 리소스를 읽어 들인 후에 발생함그래서 
html 문서를 다 읽어 들이지 못한 상태에서 자바스크립트로 html 요소를 조작하면 조작할 요소 객체가 없어지므로 자바스크립트 코드가 의도대로 동작하지 않습니다.
이런 상황을 만나지 않으려면 window.onload의 이벤트 처리기에 초기화 스크립트를 등록합니다.
html 문서를 다 읽은 후에 각 html 요소의 이벤트 처리기 등록과 같은 초기화 작업을 해야 하기 때문입니다.
여기에서 이미지 등의 외부 리소스를 읽어 들이는 시점이 DOM 트리 구축이 끝난 후라는 점에 유의하세요.
</t>
    </r>
    <r>
      <rPr>
        <rFont val="Calibri"/>
        <color rgb="FFFF0000"/>
        <sz val="20.0"/>
      </rPr>
      <t>load 이벤트는 이미지 등의 외부 리소스를 모두 읽어 들인 후에 발생하기 때문에 외부 리소스를 읽어 들이는 시간이 걸리는 만큼 사용자가 기다려야 하는 시간도 길어집니다.
이를 방지하려면 load 이벤트 대신 DOMContentLoaded 이벤트의 이벤트 처리기에 초기화 작업을 작성한 함수를 등록합니다. 
이를 구현하려면 addEventListener 메서드를 사용합니다.</t>
    </r>
  </si>
  <si>
    <t>이벤트 처리기를 등록하는 방법</t>
  </si>
  <si>
    <t>html 요소의 이벤트 처리기 속성에 설정하는 방법</t>
  </si>
  <si>
    <t>&lt;input type="button" onlclick="chageColor();"&gt;</t>
  </si>
  <si>
    <t>html 문서를 읽어 들일 때 이벤트 처리기도 
함께 설정되므로 설정이 쉽다.</t>
  </si>
  <si>
    <t>특정 이벤트에 대해 이벤트 처리기를 
단 하나만 등록</t>
  </si>
  <si>
    <t>DOM 요소 객체의 이벤트 처리기 프로퍼티에 설정하는 방법</t>
  </si>
  <si>
    <t>let btn  = document.getElementById("button");
btn.onclick = chageColor();</t>
  </si>
  <si>
    <t>html과 자바스크립트를 분리해서 작성</t>
  </si>
  <si>
    <t>let btn  = document.getElementById("button");
btn.addEventListener("click", changeColor, false);</t>
  </si>
  <si>
    <t xml:space="preserve">1. 같은 요소의 같은 이벤트에 이벤트 리스터를 여러개 등록할 수 있다.
2. 버블링 단계는 물론 캡처링 단계에서도 활용할 수 있다. 반면에 DOM 요소 객체에 직접 등록한 이벤트 처리기는
버블링 단계의 이벤트만 캡처할 수 있다.
3. removeEventListener, stopPropagation, preventDefalt를 활용하여 이벤트 전파를 정밀하게 제어할 수 있다.
4. HTML 요소를 포함한 모든 DOM 노드에 이벤트 리스너를 등록할 수 있다.
</t>
  </si>
  <si>
    <t xml:space="preserve">      &lt;script src="https://ajax.googleapis.com/ajax/libs/jquery/3.6.3/jquery.min.js"&gt;&lt;/script&gt;</t>
  </si>
  <si>
    <t>제이쿼리 이벤트(단독)</t>
  </si>
  <si>
    <t>&lt;button id="btn"&gt; 버튼&lt; /button&gt;
$("#btn").click(function(){
 자바스크립트 코드
});</t>
  </si>
  <si>
    <t>제이쿼리 이벤트(그룹)</t>
  </si>
  <si>
    <t>$("#btn").on("이벤트 종류1 이벤트 종류 2", function(){
 자바스크립트 코드
}</t>
  </si>
  <si>
    <t>js공부순서</t>
  </si>
  <si>
    <t>js기본 - 이벤트 - jQuery - 비동기서버통신(aJAX)</t>
  </si>
  <si>
    <t>jQuery를 사용해야 하는 이유는?</t>
  </si>
  <si>
    <t>jQuery는 웹 개발에서 많은 이점을 제공하는 JavaScript 라이브러리 중 하나입니다. 
그러나 최근 몇 년 동안 네이티브 JavaScript의 진보와 모던 웹 개발의 패러다임 변화로 인해 jQuery의 필요성은 줄어들었습니다. 그럼에도 불구하고, jQuery를 사용해야 하는 이유가 여전히 존재할 수 있습니다. 아래는 jQuery를 사용해야 하는 일부 경우와 이유입니다:</t>
  </si>
  <si>
    <t>간편한 DOM 조작: jQuery는 DOM 조작을 단순화하고 크로스 브라우징을 처리하는 데 도움을 줍니다. 특히 오래된 브라우저와의 호환성 문제를 다루는 데 유용합니다.</t>
  </si>
  <si>
    <t>빠른 개발: jQuery는 간단한 작업을 수행하기 위한 간결한 문법을 제공하며, 이로 인해 개발 속도를 높일 수 있습니다.</t>
  </si>
  <si>
    <t>풍부한 플러그인 생태계: jQuery는 다양한 플러그인과 확장 기능을 제공하며, 이로 인해 다양한 웹 개발 작업을 단순화하고 더 풍부한 사용자 경험을 제공할 수 있습니다.</t>
  </si>
  <si>
    <t>기존 코드 호환성: 이미 jQuery로 작성된 코드베이스를 유지하려는 경우나 레거시 프로젝트의 유지 보수에 도움이 될 수 있습니다.</t>
  </si>
  <si>
    <t>학습 곡선의 간소화: JavaScript에 익숙하지 않은 개발자에게 jQuery는 더 쉬운 학습 곡선을 제공할 수 있습니다.</t>
  </si>
  <si>
    <t>그러나 jQuery를 사용해야 하는 이유가 줄어들고 있으며, 많은 모던 웹 개발자는 네이티브 JavaScript와 모던 웹 기술에 집중하는 경향이 있습니다. 
또한, jQuery를 사용할 때 성능 문제와 추가적인 네트워크 로드(파일 다운로드)의 문제도 고려해야 합니다. 
따라서, 웹 프로젝트에 jQuery를 도입할지 여부는 프로젝트의 요구 사항과 상황에 따라 결정해야 합니다.</t>
  </si>
  <si>
    <t>aJAX를 사용해야 하는 이유는?</t>
  </si>
  <si>
    <t>AJAX(Asynchronous JavaScript and XML)를 사용해야 하는 이유는 다음과 같습니다:</t>
  </si>
  <si>
    <t>비동기 통신: AJAX는 비동기 통신을 가능하게 합니다. 이것은 페이지를 새로고침하지 않고도 서버와 데이터를 교환할 수 있게 합니다. 이로써 사용자 경험을 향상시킬 수 있으며, 웹 애플리케이션을 보다 반응적으로 만들 수 있습니다.</t>
  </si>
  <si>
    <t>부분적 업데이트: AJAX를 사용하면 웹 페이지의 특정 부분만 업데이트할 수 있습니다. 이것은 대규모 웹 애플리케이션에서 효율적인 방법으로 데이터를 업데이트하고 렌더링할 수 있도록 도와줍니다.</t>
  </si>
  <si>
    <t>서버에 데이터 요청: AJAX를 사용하면 서버로 데이터를 요청하고 응답을 받을 수 있습니다. 이것은 동적으로 데이터를 로드하거나, 사용자 입력에 따라 정보를 검색하는 데 사용될 수 있습니다.</t>
  </si>
  <si>
    <t>데이터 포맷 다양성: AJAX는 XML 뿐만 아니라 JSON, HTML 및 다른 데이터 형식과도 통신할 수 있습니다. 이로써 데이터의 다양한 형태로 통신할 수 있어서 웹 애플리케이션에서 데이터를 처리하는 유연성을 제공합니다.</t>
  </si>
  <si>
    <t>빠른 응답 시간: AJAX를 사용하면 데이터를 비동기적으로 요청하고 받을 수 있기 때문에 웹 페이지가 빠르게 응답하고 사용자가 더 높은 속도로 상호 작용할 수 있게 됩니다.</t>
  </si>
  <si>
    <t>댓글</t>
  </si>
  <si>
    <t>지도서비스</t>
  </si>
  <si>
    <t>header.innerHTML = "nice"; //이 프로퍼티를 사용하면 HTML 요소 내부에 포함된 HTML 태그와 텍스트를 모두 가져오거나 설정할 수 있습니다.</t>
  </si>
  <si>
    <t>//header.innerText = "hello"; // innerText는 HTML 요소의 내부 텍스트 콘텐츠만을 나타내는 프로퍼티입니다. HTML 태그는 무시됩니다.</t>
  </si>
  <si>
    <t>&lt;meta charset="UTF-8" /&gt;</t>
  </si>
  <si>
    <t>&lt;meta name="viewport" content="width=device-width, initial-scale=1.0" /&gt;</t>
  </si>
  <si>
    <t>&lt;title&gt;Document&lt;/title&gt;</t>
  </si>
  <si>
    <t>window.onload = function () {</t>
  </si>
  <si>
    <t>// window.document.querySelector("h1").style.backgroundColor = "red";</t>
  </si>
  <si>
    <t>// window.document.querySelectorAll("h1").style.backgroundColor = "red";</t>
  </si>
  <si>
    <t>const headers = document.querySelectorAll("h1");</t>
  </si>
  <si>
    <t>for (let i = 0; i &lt; headers.length; i++) {</t>
  </si>
  <si>
    <t>const header = headers[i];</t>
  </si>
  <si>
    <t>// headers.style.color = "red";</t>
  </si>
  <si>
    <t>header.style.color = "red";</t>
  </si>
  <si>
    <t>header.style.backgroundColor = "blue";</t>
  </si>
  <si>
    <t>//중요한 차이점은 innerHTML이 HTML을 처리하고 파싱하므로 사용자가 입력한 HTML이 안전하지 않은 경우 스크립트 공격에 취약할 수 있다는 것입니다. 반면,</t>
  </si>
  <si>
    <t>//innerText는 텍스트로만 다루므로 안전한 문자열로 간주됩니다. 따라서 웹 페이지에서 동적으로 생성된 HTML을 다루거나 사용자 입력을 출력할 때 innerText를</t>
  </si>
  <si>
    <t>//사용하는 것이 안전합니다.</t>
  </si>
  <si>
    <t>/* 1-1. document</t>
  </si>
  <si>
    <t>1-2. document.querySelector()</t>
  </si>
  <si>
    <t>1-3.</t>
  </si>
  <si>
    <t>document.querySelectorAll() */</t>
  </si>
  <si>
    <t>&lt;h1&gt;h1 태그1&lt;/h1&gt;</t>
  </si>
  <si>
    <t>&lt;h1&gt;h1 태그2&lt;/h1&gt;</t>
  </si>
  <si>
    <t>&lt;h2&gt;h2 태그&lt;/h2&gt;</t>
  </si>
  <si>
    <t>이벤트 리스너 안의 this</t>
  </si>
  <si>
    <t>Person.prototype.sayHello = function() {</t>
  </si>
  <si>
    <t>console.log("Hello! " + this.name);</t>
  </si>
  <si>
    <t>data-로 시작하는 속성들은 사용자가 정의한 데이터 속성(data attributes)</t>
  </si>
  <si>
    <t>data-로 시작하는 속성들은 사용자가 정의한 데이터 속성(data attributes)입니다. HTML5에서는 사용자가 원하는 데이터를 요소에 추가할 수 있도록 data-로 시작하는 사용자 정의 데이터 속성을 도입했습니다.</t>
  </si>
  <si>
    <t>create-react-app (CRA)은 React 애플리케이션을 초기화하는 도구입니다</t>
  </si>
  <si>
    <t>cra-template은 이러한 초기화 과정에서 사용되는 템플릿을 의미합니다. 기본적으로 create-react-app을 실행하면 React 프로젝트의 기본 구조와 파일을 생성해주는 템플릿을 사용합니다. 그러나 특정 요구사항에 따라 다른 템플릿을 사용할 수도 있습니다.</t>
  </si>
  <si>
    <t>cra-template의 주요 개념과 사용법을 간단히 설명드리겠습니다:</t>
  </si>
  <si>
    <t>기본 템플릿: 기본적으로 create-react-app을 실행하면 기본 템플릿이 사용됩니다. 이 템플릿에는 기본적인 React 설정과 폴더 구조가 포함되어 있습니다.</t>
  </si>
  <si>
    <t>npx create-react-app my-app</t>
  </si>
  <si>
    <t>사용자 정의 템플릿: 특정 요구사항에 맞는 사용자 정의 템플릿을 사용하고자 할 때는 --template 옵션을 사용할 수 있습니다. 예를 들어 TypeScript 템플릿을 사용하려면 다음과 같이 실행합니다.</t>
  </si>
  <si>
    <t>npx create-react-app my-app --template typescript</t>
  </si>
  <si>
    <t>커스텀 템플릿: 커스텀 템플릿을 사용하려면 cra-template- 접두사를 붙여 npm 패키지로 템플릿을 만들어야 합니다. 예를 들어, cra-template-custom이라는 템플릿이 있다면 다음과 같이 사용할 수 있습니다.</t>
  </si>
  <si>
    <t>npx create-react-app my-app --template custom</t>
  </si>
  <si>
    <t>기존 템플릿 예시:</t>
  </si>
  <si>
    <t>cra-template-pwa: PWA (Progressive Web App) 설정이 포함된 템플릿</t>
  </si>
  <si>
    <t>cra-template-redux: Redux 설정이 포함된 템플릿</t>
  </si>
  <si>
    <t>템플릿 생성 방법: 사용자 정의 템플릿을 만들기 위해서는 cra-template- 접두사를 붙여 npm 패키지를 생성해야 합니다. 템플릿 구조는 다음과 같습니다.</t>
  </si>
  <si>
    <t>my-cra-template/</t>
  </si>
  <si>
    <t>├── package.json</t>
  </si>
  <si>
    <t>├── template/</t>
  </si>
  <si>
    <t>│   ├── src/</t>
  </si>
  <si>
    <t>│   ├── public/</t>
  </si>
  <si>
    <t>│   └── ...</t>
  </si>
  <si>
    <t>└── README.md</t>
  </si>
  <si>
    <t>template 폴더 안에 실제로 생성될 프로젝트 구조와 파일들을 넣으면 됩니다. package.json에는 템플릿 이름과 기타 메타데이터를 포함합니다.</t>
  </si>
  <si>
    <t>위의 내용을 종합하면, cra-template은 create-react-app을 사용하여 React 프로젝트를 생성할 때 사용할 수 있는 다양한 템플릿을 의미합니다. 기본 템플릿 외에도 필요에 따라 다른 템플릿을 지정하여 프로젝트를 초기화할 수 있습니다.</t>
  </si>
  <si>
    <t>vulnerabilities</t>
  </si>
  <si>
    <t>IT 분야에서 "vulnerabilities"란 시스템, 네트워크, 소프트웨어 또는 기타 IT 자산에서 발견될 수 있는 약점이나 결함</t>
  </si>
  <si>
    <t>시스템, 네트워크, 소프트웨어 또는 기타 IT 자산에서 발견될 수 있는 약점이나 결함을 의미합니다. 이러한 취약점은 악의적인 행위자가 이를 악용하여 시스템에 침투하거나 데이터를 도난하거나 변경하거나 삭제할 수 있도록 하는 보안상의 약점을 포함합니다. 주요 개념과 예시를 포함하여 vulnerabilities에 대해 자세히 설명드리겠습니다.</t>
  </si>
  <si>
    <t>주요 개념</t>
  </si>
  <si>
    <t>취약점의 종류:</t>
  </si>
  <si>
    <t>소프트웨어 취약점: 애플리케이션이나 운영 체제 코드의 결함으로 인해 발생합니다. 예를 들어, 버퍼 오버플로(buffer overflow), SQL 인젝션(SQL injection), 크로스 사이트 스크립팅(XSS) 등이 있습니다.</t>
  </si>
  <si>
    <t>하드웨어 취약점: 하드웨어 구성 요소의 결함이나 설계 오류로 인해 발생합니다. 예를 들어, 하드웨어 백도어, 펌웨어 취약점 등이 있습니다.</t>
  </si>
  <si>
    <t>네트워크 취약점: 네트워크 프로토콜이나 구성의 결함으로 인해 발생합니다. 예를 들어, ARP 스푸핑(ARP spoofing), DDoS 공격 등이 있습니다.</t>
  </si>
  <si>
    <t>인간 취약점: 사람들의 행동이나 실수로 인해 발생합니다. 예를 들어, 소셜 엔지니어링(social engineering), 피싱(phishing) 등이 있습니다.</t>
  </si>
  <si>
    <t>취약점의 영향:</t>
  </si>
  <si>
    <t>기밀성 침해: 민감한 데이터가 무단으로 접근될 수 있습니다.</t>
  </si>
  <si>
    <t>무결성 침해: 데이터가 변경되거나 손상될 수 있습니다.</t>
  </si>
  <si>
    <t>가용성 침해: 시스템이 사용 불가능해질 수 있습니다.</t>
  </si>
  <si>
    <t>취약점 관리:</t>
  </si>
  <si>
    <t>식별: 취약점을 찾기 위해 시스템을 주기적으로 검사합니다.</t>
  </si>
  <si>
    <t>평가: 발견된 취약점의 심각성과 영향을 평가합니다.</t>
  </si>
  <si>
    <t>완화: 취약점을 제거하거나 최소화하기 위한 조치를 취합니다.</t>
  </si>
  <si>
    <t>모니터링: 시스템을 지속적으로 모니터링하여 새로운 취약점을 신속히 식별합니다.</t>
  </si>
  <si>
    <t>소프트웨어 취약점:</t>
  </si>
  <si>
    <t>버퍼 오버플로(buffer overflow): 프로그램이 고정된 길이 이상의 데이터를 처리할 때 발생하는 메모리 손상 취약점. 공격자는 이를 악용하여 임의의 코드를 실행할 수 있습니다.</t>
  </si>
  <si>
    <t>SQL 인젝션(SQL injection): 웹 애플리케이션에서 사용자 입력을 제대로 검증하지 않아 발생하는 취약점. 공격자는 악의적인 SQL 코드를 삽입하여 데이터베이스를 조작할 수 있습니다.</t>
  </si>
  <si>
    <t>네트워크 취약점:</t>
  </si>
  <si>
    <t>ARP 스푸핑(ARP spoofing): 로컬 네트워크에서 ARP 패킷을 위조하여 공격자가 트래픽을 가로채거나 중간자 공격을 수행할 수 있습니다.</t>
  </si>
  <si>
    <t>DDoS 공격(Distributed Denial of Service): 분산된 여러 시스템을 통해 특정 서버나 네트워크를 과부하 상태로 만들어 서비스가 정상적으로 제공되지 않도록 합니다.</t>
  </si>
  <si>
    <t>인간 취약점:</t>
  </si>
  <si>
    <t>소셜 엔지니어링(social engineering): 공격자가 사람의 심리적 약점을 이용해 기밀 정보를 획득하는 방법. 예를 들어, 사칭 전화를 통해 비밀번호를 알아내는 경우.</t>
  </si>
  <si>
    <t>피싱(phishing): 공격자가 신뢰할 수 있는 사람이나 기관을 사칭하여 사용자로부터 민감한 정보를 얻는 방법. 예를 들어, 은행을 사칭한 이메일을 통해 계정 정보를 도용하는 경우.</t>
  </si>
  <si>
    <t>IT 취약점은 시스템의 보안 상태에 큰 영향을 미치며, 이를 식별하고 완화하는 것은 보안 관리의 중요한 부분입니다. 주기적인 취약점 검사와 최신 보안 패치 적용, 그리고 사용자의 보안 인식 제고가 이러한 취약점을 효과적으로 관리하는 데 필수적입니다.</t>
  </si>
  <si>
    <t>npm run eject</t>
  </si>
  <si>
    <t>Create React App (CRA) 프로젝트에서 사용되는 명령어로, CRA의 기본 설정을 커스터마이징하려는 경우 사용됩니다. CRA는 프로젝트 설정과 빌드 구성을 숨겨서 개발자가 바로 애플리케이션 개발에 집중할 수 있도록 돕습니다. 그러나 특정한 설정을 직접 수정해야 할 때 eject 명령어를 사용하게 됩니다.</t>
  </si>
  <si>
    <t>npm run eject의 기능과 효과</t>
  </si>
  <si>
    <t>숨겨진 설정 공개:</t>
  </si>
  <si>
    <t>CRA의 설정 파일을 프로젝트의 루트 디렉터리로 내보내서 직접 수정할 수 있도록 합니다.</t>
  </si>
  <si>
    <t>웹팩(Webpack), 바벨(Babel), ESLint(자바스크립트 문법 및 코드 스타일을 검사해 주는 도구)등의 설정 파일이 노출됩니다.</t>
  </si>
  <si>
    <t>커스터마이징 가능:</t>
  </si>
  <si>
    <t>빌드 프로세스, 폴더 구조, 플러그인, 로더 등을 마음대로 수정할 수 있습니다.</t>
  </si>
  <si>
    <t>설정 파일을 변경하여 특정 요구 사항에 맞게 프로젝트를 조정할 수 있습니다.</t>
  </si>
  <si>
    <t>되돌릴 수 없음:</t>
  </si>
  <si>
    <t>한 번 eject를 하면 이를 되돌릴 수 없습니다. 원래의 숨겨진 설정으로 돌아가려면 프로젝트를 새로 생성해야 합니다.</t>
  </si>
  <si>
    <t>프로젝트 관리와 유지보수가 복잡해질 수 있습니다.</t>
  </si>
  <si>
    <t>npm run eject 사용 방법</t>
  </si>
  <si>
    <t>명령어를 실행하면 경고 메시지가 표시되며, 정말로 eject를 진행할 것인지 묻는 확인 절차가 있습니다. 여기서 "Yes"를 선택하면 설정 파일이 프로젝트 디렉터리로 내보내집니다.</t>
  </si>
  <si>
    <t>언제 npm run eject를 사용해야 하는가?</t>
  </si>
  <si>
    <t>특정 요구 사항이 있는 경우: 기본 CRA 설정으로는 충족할 수 없는 특정한 빌드 또는 설정 요구 사항이 있을 때.</t>
  </si>
  <si>
    <t>고급 사용자: 웹팩이나 바벨과 같은 빌드 도구에 대한 깊은 이해가 있고, 프로젝트 설정을 세밀하게 제어하고자 하는 경우.</t>
  </si>
  <si>
    <t>라이브러리 또는 플러그인 사용: 특정 라이브러리나 플러그인을 사용하기 위해 설정을 직접 수정해야 할 때.</t>
  </si>
  <si>
    <t>예를 들어, 웹팩 설정을 수정하여 특정 파일 형식을 처리하는 로더를 추가하려면 다음과 같이 할 수 있습니다.</t>
  </si>
  <si>
    <t>npm run eject 명령어를 실행하여 설정 파일을 내보냅니다.</t>
  </si>
  <si>
    <t>config/webpack.config.js 파일을 열어 필요한 로더를 추가합니다.</t>
  </si>
  <si>
    <t>프로젝트를 다시 빌드하여 변경 사항을 적용합니다.</t>
  </si>
  <si>
    <t>npm run eject는 Create React App에서 제공하는 기본 설정을 벗어나 고급 사용자 정의를 가능하게 하는 강력한 도구입니다. 그러나 되돌릴 수 없다는 점과 프로젝트 복잡성이 증가할 수 있다는 점을 고려하여 신중하게 사용해야 합니다. CRA의 기본 설정으로 충분한 경우에는 가능한 한 eject를 피하고, 필요할 때만 사용하는 것이 좋습니다.</t>
  </si>
  <si>
    <t>App.js</t>
  </si>
  <si>
    <t>target="_blank"</t>
  </si>
  <si>
    <t>rel="noopener noreferrer"</t>
  </si>
  <si>
    <t>새 탭에서 열기: 이 속성은 링크를 클릭할 때 새로운 브라우저 탭 또는 창에서 해당 링크를 열도록 합니다. 사용자가 현재 페이지를 떠나지 않고도 외부 링크나 다른 페이지를 열 수 있도록 합니다.</t>
  </si>
  <si>
    <t>noopener: 이 속성은 새 탭으로 열린 페이지가 window.opener 객체를 통해 원래 페이지에 대한 참조를 가지지 않도록 합니다. 이는 보안상의 이유로 중요합니다. window.opener 객체를 통해 새로 열린 페이지가 원래 페이지의 내용을 변경하거나 제어할 수 있는 잠재적인 보안 위험을 차단합니다. 특히, 피싱 공격이나 악의적인 페이지 조작을 방지할 수 있습니다.</t>
  </si>
  <si>
    <t>noreferrer: 이 속성은 새로 열린 페이지가 원래 페이지의 Referer 헤더 정보를 받지 않도록 합니다. Referer 헤더는 사용자가 어디에서 왔는지를 나타내는 정보를 포함합니다. noreferrer 속성을 사용하면 원래 페이지의 URL이 노출되지 않으므로 프라이버시를 보호할 수 있습니다.</t>
  </si>
  <si>
    <t>&lt;a href="https://example.com" target="_blank" rel="noopener noreferrer"&gt;Example&lt;/a&gt;</t>
  </si>
  <si>
    <t>target="_blank": 링크를 새 탭에서 열어 사용자가 현재 페이지를 떠나지 않도록 합니다.</t>
  </si>
  <si>
    <t>rel="noopener noreferrer": 보안과 프라이버시를 강화합니다. noopener는 새로 열린 페이지가 원래 페이지를 제어하지 못하게 하고, noreferrer는 원래 페이지의 URL 정보를 새로 열린 페이지에 전달하지 않습니다.</t>
  </si>
  <si>
    <t>이 두 속성을 함께 사용하면 사용자의 보안과 프라이버시를 보호하면서도 외부 링크를 새 탭에서 열 수 있는 편리함을 제공할 수 있습니다.</t>
  </si>
  <si>
    <t>index.js</t>
  </si>
  <si>
    <t>전역적인 설정</t>
  </si>
  <si>
    <t>npm run build</t>
  </si>
  <si>
    <t>Windows에서 5000번 포트 열기</t>
  </si>
  <si>
    <t>serve -s build</t>
  </si>
  <si>
    <t>serve는 노드로 만든 웹서버</t>
  </si>
  <si>
    <t>-s</t>
  </si>
  <si>
    <t>사용자가 어떤 경로로 들어오든지 간에 index.html 서비스</t>
  </si>
  <si>
    <t>제어판 열기:</t>
  </si>
  <si>
    <t>Win + R 키를 눌러 실행 창을 열고 control을 입력하여 제어판을 엽니다.</t>
  </si>
  <si>
    <t>npx serve -s build</t>
  </si>
  <si>
    <t>index.html을 실행하는 웹서버 실행</t>
  </si>
  <si>
    <t>Windows 방화벽 설정으로 이동:</t>
  </si>
  <si>
    <t>모바일에서 확인하는 법</t>
  </si>
  <si>
    <t>일단 같은 네트워크로 맞추고</t>
  </si>
  <si>
    <t>시스템 및 보안 &gt; Windows Defender 방화벽을 클릭합니다.</t>
  </si>
  <si>
    <t>윈도우에서 방화벽 포트 풀고</t>
  </si>
  <si>
    <t>무선 LAN 어댑터 Wi-Fi:(현재 사용중인 ip(사설)</t>
  </si>
  <si>
    <t>고급 설정:</t>
  </si>
  <si>
    <t>연결별 DNS 접미사. . . . : Davolink</t>
  </si>
  <si>
    <t>왼쪽 메뉴에서 고급 설정을 클릭하여 Windows 방화벽 고급 보안 콘솔을 엽니다.</t>
  </si>
  <si>
    <t>링크-로컬 IPv6 주소 . . . . : fe80::5223:e65c:1fc2:b08d%11</t>
  </si>
  <si>
    <t>IPv4 주소 . . . . . . . . . : 192.168.123.134</t>
  </si>
  <si>
    <t>인바운드 규칙 생성:</t>
  </si>
  <si>
    <t xml:space="preserve">확인 후 이 주소로 </t>
  </si>
  <si>
    <t>왼쪽 메뉴에서 인바운드 규칙을 선택합니다.</t>
  </si>
  <si>
    <t>오른쪽 메뉴에서 새 규칙...을 클릭합니다.</t>
  </si>
  <si>
    <t>포트 선택:</t>
  </si>
  <si>
    <t>규칙 유형에서 포트를 선택하고 다음을 클릭합니다.</t>
  </si>
  <si>
    <t>리액트에서 사용자 정의 태그(Component) 만들기</t>
  </si>
  <si>
    <t>TCP 및 특정 로컬 포트:</t>
  </si>
  <si>
    <t>함수로 만듦</t>
  </si>
  <si>
    <t>반드시 대문자로 시작</t>
  </si>
  <si>
    <t>TCP를 선택하고 특정 로컬 포트에 5000을 입력한 후 다음을 클릭합니다.</t>
  </si>
  <si>
    <t>연결 허용:</t>
  </si>
  <si>
    <t>component의 속성 : prop</t>
  </si>
  <si>
    <t>연결 허용을 선택하고 다음을 클릭합니다.</t>
  </si>
  <si>
    <t>프로파일 설정:</t>
  </si>
  <si>
    <t>도메인, 개인, 공용 네트워크 프로파일 모두에 대해 적용할 것인지 선택하고 다음을 클릭합니다.</t>
  </si>
  <si>
    <t>이름 지정:</t>
  </si>
  <si>
    <t>규칙에 이름을 지정합니다. 예를 들어, "Port 5000 Open"과 같은 이름을 입력하고 마침을 클릭합니다.</t>
  </si>
  <si>
    <t>React에서 Dev Tools에 뭔가 출력시 두 개 나타나는 현상을 해결하고 하나만 나오도록 하려면 몇 가지 접근 방법이 있습니다. 각 원인에 따른 해결 방법을 제시하겠습니다.</t>
  </si>
  <si>
    <t>1. React.StrictMode 비활성화</t>
  </si>
  <si>
    <t>React.StrictMode가 원인인 경우, 개발 환경에서는 비활성화할 수 있습니다. 이는 개발 시에만 해당하며, 실제 프로덕션에서는 StrictMode를 사용하여 코드 품질을 높이는 것이 좋습니다.</t>
  </si>
  <si>
    <t>pug</t>
  </si>
  <si>
    <t>Nunjucks</t>
  </si>
  <si>
    <t>타임리프</t>
  </si>
  <si>
    <t>thymeleaf</t>
  </si>
  <si>
    <t>https://yeonyeon.tistory.com/153</t>
  </si>
  <si>
    <t>https://catsbi.oopy.io/32a9458e-f452-4733-b87c-caba75f98e2d</t>
  </si>
  <si>
    <t xml:space="preserve">URL 링크
타임리프에서 URL을 생성할 때는 @{...} 문법을 사용하면 된다. </t>
  </si>
  <si>
    <t>단순한 URL 표현</t>
  </si>
  <si>
    <t>⇒ @{/hello}</t>
  </si>
  <si>
    <t>→ /hello</t>
  </si>
  <si>
    <t>쿼리 파라미터를 포함하는 URL 표현</t>
  </si>
  <si>
    <t>⇒ @{/hello(param1=${param1}, param2=${param2})}</t>
  </si>
  <si>
    <t>→ /hello?param1=data1&amp;param2=data2</t>
  </si>
  <si>
    <t>→ ()에 있는 부분은 쿼리 파라미터로 처리된다.</t>
  </si>
  <si>
    <t>경로 변수</t>
  </si>
  <si>
    <t>⇒ @{/hello/{param1}/{param2}(param1=${param1}, param2=${param2})}</t>
  </si>
  <si>
    <t>→ /hello/data1/data2</t>
  </si>
  <si>
    <t>→ URL 경로상 변수가 있으면 ()는 경로 변수로 처리된다.</t>
  </si>
  <si>
    <t>경로 변수 + 쿼리 파라미터</t>
  </si>
  <si>
    <t>⇒ @{/hello/{param1}(param1=${param1}, param2=${param2})}</t>
  </si>
  <si>
    <t>→ /hello/data1?param2=data2</t>
  </si>
  <si>
    <t>→ 경로 변수와 쿼리 파라미터를 함께 사용할 수 있다.</t>
  </si>
  <si>
    <t>소스 코드상에서 고정된 값을 리터럴이라 하는데, 사용법과 주의점에 대해 알아보자.</t>
  </si>
  <si>
    <t>타임리프는 다음과 같은 리터럴이 있다.</t>
  </si>
  <si>
    <t>문자: 'spring'</t>
  </si>
  <si>
    <t>숫자: 10</t>
  </si>
  <si>
    <t>불린: true, false</t>
  </si>
  <si>
    <t>null: null</t>
  </si>
  <si>
    <t>여기서 문자 리털은 항상 작은 따옴표(')로 감싸줘야 한다.</t>
  </si>
  <si>
    <t>&lt;span th:text="'text'"&gt;&lt;/span&gt;</t>
  </si>
  <si>
    <t>HTML</t>
  </si>
  <si>
    <t>문자 리터럴에서 공백이 없다면 작은 따옴표를 생략할 수 있다.</t>
  </si>
  <si>
    <t>⇒룰: A-Z, a-z, 0-9, [], ., -, _</t>
  </si>
  <si>
    <t>&lt;span th:text="text"&gt;&lt;/span&gt; &lt;span th:text="hello world"&gt;&lt;/span&gt; &lt;!-- 공백이 있기 떄문에 작은 따옴표가 있어야 한다!--&gt;</t>
  </si>
  <si>
    <t>타임리프에서 반복은 th:each를 사용한다.</t>
  </si>
  <si>
    <t>java.util.Enumeration, java.util.Iterble을 구현한 모든 객체는 해당 태그를 사용해서 반복할 수 있다.</t>
  </si>
  <si>
    <t>Map은 Map.Entry가 반복된다.</t>
  </si>
  <si>
    <t>기본적인 사용법</t>
  </si>
  <si>
    <t>&lt;tr th:each="아이템 : ${반복할리스트}"&gt; &lt;td th:text="${아이템.프로퍼티1}"&gt;default value&lt;/td&gt; &lt;td th:text="${아이템.프로퍼티2}"&gt;default value&lt;/td&gt; &lt;/tr&gt;</t>
  </si>
  <si>
    <t>선택 변수 표현식을 사용하는 법</t>
  </si>
  <si>
    <t>&lt;tr th:each="아이템 : ${반복할리스트}" th:object="${아이템}"&gt; &lt;td th:text="*{프로퍼티1}"&gt;default value&lt;/td&gt; &lt;td th:text="*{아이템로퍼티2}"&gt;default value&lt;/td&gt; &lt;/tr&gt;</t>
  </si>
  <si>
    <t>참고: 반복자의 상태확인</t>
  </si>
  <si>
    <t>th:each로 반복을 할 때 반복하는 현재의 상태(ex: 전체사이즈, 홀수/짝수 여부, 처음/마지막 여부 등) 을 확인할수도 있다.</t>
  </si>
  <si>
    <t>th:each="아이템 : ${반복할리스트}" 으로 반복을 한다고 했는데, 이 상태에서 상태를 확인하고자 한다면 관례상 지정한 변수명(아이템) + Stat인 아이템Stat으로 상태값 접근이 가능하다.</t>
  </si>
  <si>
    <t>예를들어 th:each="item : ${list}" 라면 itemStat.size로 전체 크기에 접근할 수 있다.</t>
  </si>
  <si>
    <t>또한, 관례가 아닌 나만의 변수명으로 상태 접근을 하고 싶다면 다음과 같이 두 번째 파라미터로 명시하면 된다.</t>
  </si>
  <si>
    <t>&lt;tr th:each="user, customStat : ${users}"&gt;</t>
  </si>
  <si>
    <t>링크시 파라미터 넘기는 법</t>
  </si>
  <si>
    <t>&lt;a th:href="@{/board/read(bno =${dto.bno})}"&gt; [[${dto.title}]] &lt;/a&gt;</t>
  </si>
  <si>
    <t>타임리프에서 th:href를 사용하여 링크에 파라미터를 추가하는 방법은 다음과 같습니다. 파라미터를 추가하려면 URL 템플릿 내에 파라미터를 포함하고, 해당 파라미터를 타임리프의 표현식으로 지정하면 됩니다.</t>
  </si>
  <si>
    <t>예를 들어, 다음과 같이 URL 템플릿에 파라미터를 추가할 수 있습니다:</t>
  </si>
  <si>
    <t>&lt;a th:href="@{/nextPage(param1=${value1}, param2=${value2})}"&gt;Link Text&lt;/a&gt;</t>
  </si>
  <si>
    <t>여기서 /nextPage는 목적지 URL을 나타내고, param1, param2는 파라미터의 이름이며, value1, value2는 해당 파라미터의 값입니다.</t>
  </si>
  <si>
    <t>만약 파라미터의 값이 변수가 아니라 문자열로 고정된 경우에는 다음과 같이 표현할 수 있습니다:</t>
  </si>
  <si>
    <t>&lt;a th:href="@{/nextPage(param1='value1', param2='value2')}"&gt;Link Text&lt;/a&gt;</t>
  </si>
  <si>
    <t>파라미터가 여러 개인 경우에는 쉼표(,)로 구분하여 계속 추가할 수 있습니다. 이를 통해 동적인 URL을 생성하고 링크에 필요한 모든 파라미터를 전달할 수 있습니다.</t>
  </si>
  <si>
    <t>thymeleaf에서   &lt;a th:href="|@{/board/list}?${link}|" class="text-decoration-none"&gt;에서 |의 역할은?</t>
  </si>
  <si>
    <t>ChatGPT</t>
  </si>
  <si>
    <t>| 기호는 Thymeleaf에서 문자열 리터럴을 정의하는 구분자입니다. 이 구분자는 Thymeleaf 템플릿에서 문자열을 감싸거나, 문자열 안에 특수 문자를 포함할 때 사용됩니다.</t>
  </si>
  <si>
    <t>문자열 리터럴을 정의할 때 | 구분자를 사용하면, 문자열 내에 단일 따옴표나 이중 따옴표를 사용하지 않고도 특수 문자를 포함시킬 수 있습니다. 이를 통해 가독성을 높이고, 문자열 내에 작은 따옴표나 이중 따옴표를 사용해야 할 때 문자열이 길어지는 것을 방지할 수 있습니다.</t>
  </si>
  <si>
    <t>예를 들어, 당신이 제시한 코드에서 |@{/board/list}?${link}|는 Thymeleaf의 문자열 리터럴을 나타냅니다. 이 문자열은 /board/list와 ${link}라는 두 개의 값으로 동적으로 구성됩니다. 문자열 리터럴은 th:href 속성 값으로 사용되어 해당 링크의 대상 URL을 설정합니다.</t>
  </si>
  <si>
    <t>속성</t>
  </si>
  <si>
    <t>&lt;input type="button" onclick="chageColor();"&gt;</t>
  </si>
  <si>
    <t>DOM 요소 객체의 이벤트 처리기 프로퍼티에 설정하는 법</t>
  </si>
  <si>
    <t>var btn = document.getElementById("button");
btn.onclick=changeColor();</t>
  </si>
  <si>
    <t>향 후 이 방법 사용 권장</t>
  </si>
  <si>
    <t>addEventListener 메서드를 사용</t>
  </si>
  <si>
    <t>var btn = document.getElementById("button");</t>
  </si>
  <si>
    <t>btn.addEventListener("click", chageColor, false);</t>
  </si>
  <si>
    <t>false는 버블링 단계(생략했을 때의 기본값)</t>
  </si>
  <si>
    <t>true : 캡처링 단계</t>
  </si>
  <si>
    <t>target.addEventListener(type, listener, useCapture);</t>
  </si>
  <si>
    <t>target :이벤트 리스너를 등록할 DOM 노드</t>
  </si>
  <si>
    <t>type : 이벤트 유형</t>
  </si>
  <si>
    <t>listener:이벤트가 발생했을 때 처리를 담당하는 콜백함수의 참조</t>
  </si>
  <si>
    <t>useCapture :이벤트 단계</t>
  </si>
  <si>
    <t>&lt;!-- 이벤트 단계</t>
  </si>
  <si>
    <t>1) 캡처링 단계 2) 타깃 단계 3) 버블링 단계</t>
  </si>
  <si>
    <t>--&gt;</t>
  </si>
  <si>
    <t>&lt;!-- 자식 요소를 클릭하면 컴퓨터는 자식 요소를 클릭했는지 부모 요소를 클릭했는지 알아낼 방법이 없다.</t>
  </si>
  <si>
    <t>그래서 요소에서 이벤트가 발생하면 DOM 트리의 관련 요소(즉, 그 요소의 조상 요소) 전체에 그 이벤트에 반응하는</t>
  </si>
  <si>
    <t>이벤트 처리기나 이벤트 리스너가 등록되어 있는지 확인하는 작업을 거침, 그리고 등록된 함수가 있을 때는 그 함수를</t>
  </si>
  <si>
    <t>실행하도록 만들어져 있습니다.</t>
  </si>
  <si>
    <t>요소에서 이벤트가 발생하면 그 다음 단계에 접어들었을때 그 이벤트를 다음 요소로 전파</t>
  </si>
  <si>
    <t>그 단계에 해당 이벤트에 반응하는 이벤트 처리기나 이벤트 리스너를 발견하면 그들을 실행</t>
  </si>
  <si>
    <t>1) 캡처링 단계</t>
  </si>
  <si>
    <t>이벤트가 Window 객체에서 출발해서 DOM 트리를 타고 이벤트 타깃까지 전파</t>
  </si>
  <si>
    <t>이 단계에 반응하도록 등록된 이벤트 리스너는 이벤트가 발생한 요소에 등록된 이벤트 처리기나 이벤트 리스너보다 먼저 실행됨</t>
  </si>
  <si>
    <t>먼저 실행됐으므로 해당되는 이벤트 타깃이 수신하기 전에 빼돌림</t>
  </si>
  <si>
    <t>이 단계는 이벤트 타깃이 이벤트를 수신하기 전에 이벤트를 빼돌리는(캡처하는) 단계라는 뜻에서 이름이 붙음</t>
  </si>
  <si>
    <t>2) 타깃 단계</t>
  </si>
  <si>
    <t>이벤트가 이벤트 타깃에 전파되는 단계, 이벤트 타깃에 등록된 이벤트 처리기나 이벤트 리스너는 이 시점에 실행됨</t>
  </si>
  <si>
    <t>"Capture"은 다양한 의미와 용도로 사용될 수 있는 다목적 단어입니다. "빼돌리다"는 "capture"의 한 가지 가능한 의미입니다.</t>
  </si>
  <si>
    <t>3) 버블링 단계</t>
  </si>
  <si>
    <t>"빼돌리다"는 어떤 것을 빼앗거나 훔치는 행위를 나타내며, 이것은 "capture"의 의미와 유사합니다. 예를 들어, 전쟁 중에 적국이 적군의 군사나 장비를 "빼돌리다"라고 표현할 수 있습니다. 또는 범인이 경찰로부터 도망가려고 할 때 경찰이 그를 "capture" 즉, 체포하려는 시도로 "빼돌리다"라고 표현할 수 있습니다.</t>
  </si>
  <si>
    <t>이벤트가 이벤트 타깃에서 출발해서 DOM 트리를 타고 Window 객체까지 전파됨</t>
  </si>
  <si>
    <t>따라서 "capture"는 무언가를 포획하거나 붙잡는 행위를 의미하는데, 이것은 "빼돌리다"와 관련된 의미 중 하나일 수 있습니다. 그러나 "capture"는 더 넓은 의미 범위를 갖고 있으며, 컨텍스트에 따라 다양한 의미를 가질 수 있습니다.</t>
  </si>
  <si>
    <t>이 단계에 반응하도록 등록된 이벤트 리스너는 이벤트가 발생한 요소에 등록된 이벤트 처리기나 이벤트 리스너 다음에 실행됨</t>
  </si>
  <si>
    <t>이 단계는 이벤트가 마치 거품(버블)이 올라오는 것처럼 DOM트리 아래에서부터 위로 올라온다는 뜻에서 이름이 붙임. 단, focus와 blur 이벤트는 그 요소에만 필요한 이벤트이므로 버블링이 발생하지 않음</t>
  </si>
  <si>
    <t>만약 이벤트 처리기를 등록했다면 이벤트 처리기는 타깃단계와 버블링 단계에 모두 실행됩니다.</t>
  </si>
  <si>
    <t>이벤트 리스너는 실행할 단계를 선택할 수 있습니다. 이벤트 리스너의 useCapture가 true면 타깃 단계와 캡처링 단계일 때만 실행됨, useCapture가 false면 타깃 단계와 버블링 단계일 때만 실행</t>
  </si>
  <si>
    <t>var outer = document.getElementById("outer");</t>
  </si>
  <si>
    <t>var inner2 = document.getElementById("inner2"); // 이벤트 타깃 - 이벤트가 발생한 요소</t>
  </si>
  <si>
    <t>// div#outer에 캡처링 단계와 버블링 단계에 반응하는 이벤트 리스너를 등록</t>
  </si>
  <si>
    <t>// 이벤트의 전파는 캡처링 단계 -&gt; 타깃 단계 -&gt; 버블링 단계</t>
  </si>
  <si>
    <t>// div#inner2를 클릭하면 Window 객체에서 출발하여 자식 요소를 향애 전파됨, 
마지막으로 이벤트 타깃을 경유한 이벤트는 전파된 경로를 따라 Window 객체로 되돌아옴</t>
  </si>
  <si>
    <t>//이벤트 리스너는 이벤트가 전파되는 순서에 따라 차례대로 실행됨</t>
  </si>
  <si>
    <t>// addEventListener 메서드의 마지막 매개변수인 불리언 값인 useCapture는 
이벤트 처리의 캡처링(capturing) 및 버블링(bubbling) 단계에서의 동작을 지정하는 역할을 합니다.</t>
  </si>
  <si>
    <t>//이 값을 true로 설정하면 캡처링 단계에서 이벤트를 처리하고, false로 설정하면 버블링 단계에서 이벤트를 처리합니다.</t>
  </si>
  <si>
    <t>outer.addEventListener("click", function (event) {</t>
  </si>
  <si>
    <t>console.log("outer bubbling");</t>
  </si>
  <si>
    <t>}, false);</t>
  </si>
  <si>
    <t>console.log("outer capturing");</t>
  </si>
  <si>
    <t>}, true);</t>
  </si>
  <si>
    <t>inner2.addEventListener("click", function (event) {</t>
  </si>
  <si>
    <t>console.log("inner2 bubbling");</t>
  </si>
  <si>
    <t>&lt;div id="outer"&gt;</t>
  </si>
  <si>
    <t>outer</t>
  </si>
  <si>
    <t>&lt;div id="inner1"&gt;</t>
  </si>
  <si>
    <t>inner1</t>
  </si>
  <si>
    <t>&lt;div id="inner2"&gt;</t>
  </si>
  <si>
    <t>inner2</t>
  </si>
  <si>
    <t>Promise</t>
  </si>
  <si>
    <t>Promise란 쉽게 설명해서 실행은 바로 하되 결과 값은 나중에 받는 객체</t>
  </si>
  <si>
    <t>결과값은 실행이 완료된 후에 then이나 catch 메서드를 통해 받습니다.</t>
  </si>
  <si>
    <t>resolve 함수는</t>
  </si>
  <si>
    <t>함수 안의 처리가 끝났을 때 호출해야 하는 콜백함수</t>
  </si>
  <si>
    <t>reslove함수에 인수로 넘긴 값('성공')은 then 메서드에 인수로 넘긴 함수에 전달되어 다음 처리를 위해 사용</t>
  </si>
  <si>
    <t>let pro1 = new Promise(function (resolve, reject) {</t>
  </si>
  <si>
    <t>resolve("성공");</t>
  </si>
  <si>
    <t>pro1.then(function (result) {</t>
  </si>
  <si>
    <t>console.log(result);</t>
  </si>
  <si>
    <t>reject 함수는 Promise를  실패로 처리하는 함수 (실패 콜백 함수)</t>
  </si>
  <si>
    <t>then 메서드에 넘긴 함수는 실행되지 않고 catch 메서드에 넘긴 함수가 실행</t>
  </si>
  <si>
    <t>대부분의 경우 오류 메시지 문자열을 인수로 사용</t>
  </si>
  <si>
    <t>/* text_iife.js */
// 텍스트 작성과 삭제 즉시 실행 함수
(function(){
  const spanEl = document.querySelector("main h2 span");
  const txtArr = ['Web Publisher', 'Front-End Developer', 'Web UI Designer', 'UX Designer', 'Back-End Developer'];
  let index = 0;
  let currentTxt = txtArr[index].split("");
  function writeTxt(){
    spanEl.textContent  += currentTxt.shift(); 
    if(currentTxt.length !== 0){ 
      setTimeout(writeTxt, Math.floor(Math.random() * 100));
    }else{
      currentTxt = spanEl.textContent.split("");
      setTimeout(deleteTxt, 3000);
    }
  }
  function deleteTxt(){
    currentTxt.pop();
    spanEl.textContent = currentTxt.join("");
    if(currentTxt.length !== 0){
      setTimeout(deleteTxt, Math.floor(Math.random() * 100))
    }else{
      index = (index + 1) % txtArr.length;
      currentTxt = txtArr[index].split("");
      writeTxt();
    }
  }
  writeTxt();
})();
/* end text_iife.js */
/* scroll_request.js */
/* 수직 스크롤이 발생하면 header 태그에 active 클래스 추가 및 삭제 */
const headerEl = document.querySelector("header");
window.addEventListener('scroll', function(){
  requestAnimationFrame(scrollCheck);
});
function scrollCheck(){
  let browerScrollY = window.scrollY ? window.scrollY : window.pageYOffset;
  if(browerScrollY &gt; 0){
    headerEl.classList.add("active");
  }else{
    headerEl.classList.remove("active");
  }
}
/* end scroll_request.js */
/* move.js */
/* 애니메이션 스크롤 이동 */
const animationMove = function(selector){
  // ① selector 매개변로 이동할 대상 요소 노드 가져오기
  const targetEl = document.querySelector(selector);
  // ② 현재 브라우저의 스크롤 정보(y 값)
  const browserScrollY = window.pageYOffset;
  // ③ 이동할 대상의 위치(y 값)
  const targetScorllY = targetEl.getBoundingClientRect().top + browserScrollY;
  // ④ 스크롤 이동
  window.scrollTo({ top: targetScorllY, behavior: 'smooth' });
};
// 스크롤 이벤트 연결하기
const scollMoveEl = document.querySelectorAll("[data-animation-scroll='true']"); 
for(let i = 0; i &lt; scollMoveEl.length; i++){
  scollMoveEl[i].addEventListener('click', function(e){
    const target = this.dataset.target;
    animationMove(target);
  });
}
/* End move.js */ 해석은?
ChatGPT
해당 코드는 세 개의 JavaScript 파일로 구성되어 있습니다. 각 파일은 다른 기능을 수행하며, 간단하게 해석해 보겠습니다.
text_iife.js:
즉시 실행 함수(IIFE - Immediately Invoked Function Expression)로 감싸져 있습니다.
HTML 문서에서 main 태그 아래에 있는 h2 태그의 span 요소를 찾아 spanEl 변수에 할당합니다.
txtArr 배열에 다양한 직업을 나타내는 문자열이 들어 있습니다.
writeTxt 함수는 한 글자씩 텍스트를 쓰는 함수로, 재귀적으로 호출되어 텍스트를 한 글자씩 쓰고 지웁니다.
deleteTxt 함수는 한 글자씩 텍스트를 삭제하는 함수로, 마찬가지로 재귀적으로 호출됩니다.
초기에 writeTxt 함수를 호출하여 시작합니다.
scroll_request.js:
페이지의 수직 스크롤이 발생할 때마다 scrollCheck 함수가 호출되도록 이벤트 리스너가 등록되어 있습니다.
scrollCheck 함수는 현재 스크롤 위치를 확인하고, 만약 스크롤이 발생했다면 header 태그에 "active" 클래스를 추가하고, 그렇지 않으면 클래스를 제거합니다.
move.js:
애니메이션 스크롤 이동을 처리하는 함수 animationMove가 정의되어 있습니다.
animationMove 함수는 주어진 선택자에 해당하는 요소를 찾아 해당 위치로 스무스하게 스크롤 이동시킵니다.
페이지 내에서 [data-animation-scroll='true'] 속성을 가진 요소들에 클릭 이벤트를 등록하여, 클릭 시 해당 요소의 data-target 속성에 지정된 위치로 스크롤 이동하는 기능을 구현합니다.
코드는 주로 웹 페이지에서 텍스트 애니메이션과 스크롤에 반응하는 헤더 및 스크롤 이동 기능을 구현하는 데 사용될 것으로 보입니다.</t>
  </si>
  <si>
    <t>해당 코드는 세 개의 JavaScript 파일로 구성되어 있습니다. 각 파일은 다른 기능을 수행하며, 간단하게 해석해 보겠습니다.
text_iife.js:
즉시 실행 함수(IIFE - Immediately Invoked Function Expression)로 감싸져 있습니다.
HTML 문서에서 main 태그 아래에 있는 h2 태그의 span 요소를 찾아 spanEl 변수에 할당합니다.
txtArr 배열에 다양한 직업을 나타내는 문자열이 들어 있습니다.
writeTxt 함수는 한 글자씩 텍스트를 쓰는 함수로, 재귀적으로 호출되어 텍스트를 한 글자씩 쓰고 지웁니다.
deleteTxt 함수는 한 글자씩 텍스트를 삭제하는 함수로, 마찬가지로 재귀적으로 호출됩니다.
초기에 writeTxt 함수를 호출하여 시작합니다.
scroll_request.js:
페이지의 수직 스크롤이 발생할 때마다 scrollCheck 함수가 호출되도록 이벤트 리스너가 등록되어 있습니다.
scrollCheck 함수는 현재 스크롤 위치를 확인하고, 만약 스크롤이 발생했다면 header 태그에 "active" 클래스를 추가하고, 그렇지 않으면 클래스를 제거합니다.
move.js:
애니메이션 스크롤 이동을 처리하는 함수 animationMove가 정의되어 있습니다.
animationMove 함수는 주어진 선택자에 해당하는 요소를 찾아 해당 위치로 스무스하게 스크롤 이동시킵니다.
페이지 내에서 [data-animation-scroll='true'] 속성을 가진 요소들에 클릭 이벤트를 등록하여, 클릭 시 해당 요소의 data-target 속성에 지정된 위치로 스크롤 이동하는 기능을 구현합니다.
코드는 주로 웹 페이지에서 텍스트 애니메이션과 스크롤에 반응하는 헤더 및 스크롤 이동 기능을 구현하는 데 사용될 것으로 보입니다.</t>
  </si>
  <si>
    <t>nodemon ./server/server.js</t>
  </si>
  <si>
    <t xml:space="preserve">cd client </t>
  </si>
  <si>
    <t>npm start</t>
  </si>
  <si>
    <t>[Express]프로젝트 시작 - React와 Express 연동</t>
  </si>
  <si>
    <t>https://iridescent-zeal.tistory.com/227</t>
  </si>
  <si>
    <t>서버와 클라이언트 각각 실행</t>
  </si>
  <si>
    <t xml:space="preserve">들어가기 앞서, Node.js 설치를 해야합니다!
[ client 폴더 &amp; server 폴더 생성 ]
 먼저, 프로젝트를 진행할 폴더를 VS Code로 열어줍니다.
프로젝트 하위 경로에서 다음 명령어를 입력하여 server 단에서 필요한 모듈을 관리할 package.json을 생성합니다. </t>
  </si>
  <si>
    <t>$ npm init -y</t>
  </si>
  <si>
    <t>프로젝트 하위 경로에 server 폴더를 만들고, 서버 측 코드를 작성할 server.js 파일을 생성합니다.</t>
  </si>
  <si>
    <t>npm init -y</t>
  </si>
  <si>
    <t>다음은 client, 즉 리액트 프로젝트를 생성합니다.</t>
  </si>
  <si>
    <t xml:space="preserve"> npx create-react-app client</t>
  </si>
  <si>
    <t>[ server단 패키지 설치 및 사용 ]
1.  express
$ npm i express</t>
  </si>
  <si>
    <t xml:space="preserve"> express 설치가 완료되면 server/server.js 에 다음 코드를 입력하여 서버를 생성합니다. 
 다음과 같이 입력하면, 도메인이 http://localhost:4000 인 서버가 생성됩니다. 
// server/server.js
const express = require('express');
const app = express();
const PORT = 4000;
app.get('/', (req, res) =&gt; {
	res.send({hello: 'hello'});
});
app.listen(PORT, () =&gt; {
	console.log(`Server running on ${PORT}`);
});</t>
  </si>
  <si>
    <t>서버를 실행할 때에는 다음 명령어를 입력합니다. 
$ nodemon server/server.js
// 또는
$ node server/server.js</t>
  </si>
  <si>
    <t>nodemon(node monitor)</t>
  </si>
  <si>
    <t>Node.js 에서는 nodemon이라는 모듈을 사용하면 서버 코드가 변경되어도 nodemon이 서버 코드의 변경을 감지해 서버를 알아서 재실행 해줍니다.</t>
  </si>
  <si>
    <t>커맨드라인에서 nodemon을 사용할 것이기 때문에 -g 옵션을 붙여 글로벌로 설치해 주어야 합니다.</t>
  </si>
  <si>
    <t>또한 nodemon의 경우 프로덕션 환경에서는 필요가 없기 때문에 -D 옵션을 붙여 devDependencies에 설치해 줍니다.</t>
  </si>
  <si>
    <t>npm install nodemon -g -D</t>
  </si>
  <si>
    <t>이는 자바스크립트 파일(server.js)들을 수정할 때 마다 매번 Ctrl+C 를 눌러 노드를 종료 후 다시 실행해야 한다는 번거로움이 있습니다.</t>
  </si>
  <si>
    <t>nodemon을 사용하면, 자바스크립트 파일 수정 시 서버를 자동으로 재실행해주어 이러한 번거로움을 해결할 수 있습니다.</t>
  </si>
  <si>
    <t>3. cors</t>
  </si>
  <si>
    <t>CORS는 Cross Origin Resource Sharing의 약자로, 도메인 및 포트가 다른 서버로 클라이언트가 요청했을 때 브라우저가 보안상의 이유로 API를 차단하는 문제가 발생합니다.</t>
  </si>
  <si>
    <t>예를들어 클라이언트가 3000 포트이고 서버가 4000 포트일 때, 클라이언트가 서버에 접근하면 연결을 차단하게 됩니다.</t>
  </si>
  <si>
    <t>Node.js는 cors 미들웨어 라이브러리를 제공하여 응답에 Access-Control-Allow-Origin 헤더가 자동으로 추가되어 나가게 됩니다.</t>
  </si>
  <si>
    <t>4. body-parser</t>
  </si>
  <si>
    <t>body-parser 는 요청의 본문을 해석해주는 미들웨어입니다. 보통 폼 데이터나 AJAX 요청의 데이터를 처리해줍니다.</t>
  </si>
  <si>
    <t>body-parser를 설치하지 않으면, 클라이언트에서 POST 요청을 보냈을 때, 요청의 body 정보를 읽을 수 없습니다.</t>
  </si>
  <si>
    <t>$ npm i body-parser</t>
  </si>
  <si>
    <t>5. concurrently</t>
  </si>
  <si>
    <t>프로젝트를 개발하다 보면, 매번 client 실행과 server 실행 명령어를 일일이 치기 번거로운 문제점이 있습니다.</t>
  </si>
  <si>
    <t>concurrently 모듈은 리액트 서버와 노드 서버를 동시에 실행 시키기위한 모듈입니다.</t>
  </si>
  <si>
    <t>모듈 설치 후, package.json 파일을 다음과 같이 수정합니다.</t>
  </si>
  <si>
    <t>$ npm i concurrently</t>
  </si>
  <si>
    <t>// package.json</t>
  </si>
  <si>
    <t>scripts: {</t>
  </si>
  <si>
    <t>"test": "echo \"Error: no test specified\" &amp;&amp; exit 1",</t>
  </si>
  <si>
    <t>"client": "cd client &amp;&amp; npm run start",</t>
  </si>
  <si>
    <t>"server": "nodemon server/server.js",</t>
  </si>
  <si>
    <t>"dev": "concurrently --kill-others-on-fail \"npm run server\" \"npm run client\""</t>
  </si>
  <si>
    <t>[ client단 패키지 설치 및 사용 ]</t>
  </si>
  <si>
    <t>1. http-proxy-middleware</t>
  </si>
  <si>
    <t>리액트 앱이 있는 client 폴더에서 proxy 설정을 해주어 서버와 proxy로 연결하기 위해 사용하는 방법입니다.</t>
  </si>
  <si>
    <t>client 폴더를 이동하여 미들웨어를 설치합니다.</t>
  </si>
  <si>
    <t>$ cd client</t>
  </si>
  <si>
    <t>$ npm i http-proxy-middleware</t>
  </si>
  <si>
    <t>리액트 프로젝트 내의 src 폴더로 이동하여 setupProxy.js 파일을 하나 생성하여 다음과 같이 작성합니다.</t>
  </si>
  <si>
    <t>// client/src/setupProxy.js</t>
  </si>
  <si>
    <t>const { createProxyMiddleware } = require('http-proxy-middleware');</t>
  </si>
  <si>
    <t>module.exports = function(app){</t>
  </si>
  <si>
    <t>app.use(</t>
  </si>
  <si>
    <t>createProxyMiddleware(['/api'],{</t>
  </si>
  <si>
    <t>target: "http://localhost:4000",</t>
  </si>
  <si>
    <t>changeOrigin: true</t>
  </si>
  <si>
    <t>})</t>
  </si>
  <si>
    <t>)</t>
  </si>
  <si>
    <t>/api'는 프록시를 사용할 경로이고, target은 프록시로 이용할 서버의 주소입니다.</t>
  </si>
  <si>
    <t>2. axios</t>
  </si>
  <si>
    <t>axios는 브라우저, Node.js를 위한 Promise API를 활용하는 HTTP 비동기 통신 라이브러리 입니다.</t>
  </si>
  <si>
    <t>HTTP 요청 취소 및 요청과 응답을 JSON 형태로 자동 변경합니다.</t>
  </si>
  <si>
    <t>Axios와 Ajax는 비슷한 목적을 가진 웹 개발에서 사용되는 두 가지 다른 개념입니다.</t>
  </si>
  <si>
    <t>Ajax (Asynchronous JavaScript and XML): Ajax는 웹 페이지에서 비동기적으로 데이터를 로드하거나 전송하는 기술을 나타냅니다.
 Ajax는 JavaScript, HTML, CSS 및 XMLHttpRequest 객체를 사용하여 서버와 상호 작용할 수 있게 해줍니다. 
그러나 Ajax는 특정한 라이브러리나 프레임워크가 아니라, 비동기 통신을 위한 일반적인 개념을 나타냅니다.</t>
  </si>
  <si>
    <t>Axios: Axios는 JavaScript에서 HTTP 요청을 수행하기 위한 라이브러리 중 하나입니다. 
이는 브라우저와 Node.js에서 모두 사용할 수 있습니다. Axios는 XMLHttpRequest나 Fetch API보다 더 사용하기 쉽고 강력한 API를 제공하며, 
자동으로 JSON 데이터를 변환하고 요청 및 응답을 가공하는 기능을 포함하고 있습니다. 
Axios는 Ajax의 일부로 간주될 수 있으며, Ajax 작업을 더 쉽게 수행할 수 있도록 도와주는 도구 중 하나로 볼 수 있습니다.</t>
  </si>
  <si>
    <t xml:space="preserve">따라서 Axios는 Ajax의 일종으로 간주될 수 있지만, Axios 자체가 Ajax가 아니라 단순히 Ajax 작업을 더 쉽게 수행하도록 도와주는 도구 중 하나입니다.
</t>
  </si>
  <si>
    <t>JQuery 객체 생성</t>
  </si>
  <si>
    <r>
      <rPr>
        <rFont val="Consolas"/>
        <color rgb="FF800000"/>
        <sz val="11.0"/>
      </rPr>
      <t>&lt;!DOCTYPE</t>
    </r>
    <r>
      <rPr>
        <rFont val="Consolas"/>
        <color rgb="FF000000"/>
        <sz val="11.0"/>
      </rPr>
      <t xml:space="preserve"> </t>
    </r>
    <r>
      <rPr>
        <rFont val="Consolas"/>
        <color rgb="FFE50000"/>
        <sz val="11.0"/>
      </rPr>
      <t>html</t>
    </r>
    <r>
      <rPr>
        <rFont val="Consolas"/>
        <color rgb="FF800000"/>
        <sz val="11.0"/>
      </rPr>
      <t>&gt;</t>
    </r>
  </si>
  <si>
    <r>
      <rPr>
        <rFont val="Consolas"/>
        <color rgb="FF000000"/>
        <sz val="11.0"/>
      </rPr>
      <t xml:space="preserve">    </t>
    </r>
    <r>
      <rPr>
        <rFont val="Consolas"/>
        <color rgb="FF800000"/>
        <sz val="11.0"/>
      </rPr>
      <t>&lt;head&gt;</t>
    </r>
  </si>
  <si>
    <r>
      <rPr>
        <rFont val="Consolas"/>
        <color rgb="FF000000"/>
        <sz val="11.0"/>
      </rPr>
      <t xml:space="preserve">        </t>
    </r>
    <r>
      <rPr>
        <rFont val="Consolas"/>
        <color rgb="FF800000"/>
        <sz val="11.0"/>
      </rPr>
      <t>&lt;script</t>
    </r>
    <r>
      <rPr>
        <rFont val="Consolas"/>
        <color rgb="FF000000"/>
        <sz val="11.0"/>
      </rPr>
      <t xml:space="preserve"> </t>
    </r>
    <r>
      <rPr>
        <rFont val="Consolas"/>
        <color rgb="FFE50000"/>
        <sz val="11.0"/>
      </rPr>
      <t>src</t>
    </r>
    <r>
      <rPr>
        <rFont val="Consolas"/>
        <color rgb="FF000000"/>
        <sz val="11.0"/>
      </rPr>
      <t>=</t>
    </r>
    <r>
      <rPr>
        <rFont val="Consolas"/>
        <color rgb="FF0000FF"/>
        <sz val="11.0"/>
      </rPr>
      <t>"https://ajax.googleapis.com/ajax/libs/jquery/3.6.3/jquery.min.js"</t>
    </r>
    <r>
      <rPr>
        <rFont val="Consolas"/>
        <color rgb="FF800000"/>
        <sz val="11.0"/>
      </rPr>
      <t>&gt;&lt;/script&gt;</t>
    </r>
  </si>
  <si>
    <r>
      <rPr>
        <rFont val="Consolas"/>
        <color rgb="FF000000"/>
        <sz val="11.0"/>
      </rPr>
      <t xml:space="preserve">        </t>
    </r>
    <r>
      <rPr>
        <rFont val="Consolas"/>
        <color rgb="FF800000"/>
        <sz val="11.0"/>
      </rPr>
      <t>&lt;script&gt;</t>
    </r>
  </si>
  <si>
    <r>
      <rPr>
        <rFont val="Consolas"/>
        <color rgb="FF000000"/>
        <sz val="11.0"/>
      </rPr>
      <t xml:space="preserve">            </t>
    </r>
    <r>
      <rPr>
        <rFont val="Consolas"/>
        <color rgb="FF008000"/>
        <sz val="11.0"/>
      </rPr>
      <t>// jQuery 라이브러리는 $ 함수를 활용</t>
    </r>
  </si>
  <si>
    <r>
      <rPr>
        <rFont val="Consolas"/>
        <color rgb="FF000000"/>
        <sz val="11.0"/>
      </rPr>
      <t xml:space="preserve">            </t>
    </r>
    <r>
      <rPr>
        <rFont val="Consolas"/>
        <color rgb="FF008000"/>
        <sz val="11.0"/>
      </rPr>
      <t xml:space="preserve">// window.jQuery  = window.$ = jQuery </t>
    </r>
  </si>
  <si>
    <r>
      <rPr>
        <rFont val="Consolas"/>
        <color rgb="FF000000"/>
        <sz val="11.0"/>
      </rPr>
      <t xml:space="preserve">            </t>
    </r>
    <r>
      <rPr>
        <rFont val="Consolas"/>
        <color rgb="FF008000"/>
        <sz val="11.0"/>
      </rPr>
      <t>//    제이쿼리의 기본 사용 형태</t>
    </r>
  </si>
  <si>
    <r>
      <rPr>
        <rFont val="Consolas"/>
        <color rgb="FF000000"/>
        <sz val="11.0"/>
      </rPr>
      <t xml:space="preserve">            </t>
    </r>
    <r>
      <rPr>
        <rFont val="Consolas"/>
        <color rgb="FF008000"/>
        <sz val="11.0"/>
      </rPr>
      <t>//    $(매개변수).메서드(매개변수, 매개변수)</t>
    </r>
  </si>
  <si>
    <r>
      <rPr>
        <rFont val="Consolas"/>
        <color rgb="FF000000"/>
        <sz val="11.0"/>
      </rPr>
      <t xml:space="preserve">            </t>
    </r>
    <r>
      <rPr>
        <rFont val="Consolas"/>
        <color rgb="FF008000"/>
        <sz val="11.0"/>
      </rPr>
      <t>//                       속성명    속성값</t>
    </r>
  </si>
  <si>
    <r>
      <rPr>
        <rFont val="Consolas"/>
        <color rgb="FF000000"/>
        <sz val="11.0"/>
      </rPr>
      <t xml:space="preserve">            </t>
    </r>
    <r>
      <rPr>
        <rFont val="Consolas"/>
        <color rgb="FF008000"/>
        <sz val="11.0"/>
      </rPr>
      <t>// 1. $(document)      $(객체)</t>
    </r>
  </si>
  <si>
    <r>
      <rPr>
        <rFont val="Consolas"/>
        <color rgb="FF000000"/>
        <sz val="11.0"/>
      </rPr>
      <t xml:space="preserve">            </t>
    </r>
    <r>
      <rPr>
        <rFont val="Consolas"/>
        <color rgb="FF008000"/>
        <sz val="11.0"/>
      </rPr>
      <t>// 2. $('h1')          $(선택자)   선택자는 태그, 문자열</t>
    </r>
  </si>
  <si>
    <r>
      <rPr>
        <rFont val="Consolas"/>
        <color rgb="FF000000"/>
        <sz val="11.0"/>
      </rPr>
      <t xml:space="preserve">            </t>
    </r>
    <r>
      <rPr>
        <rFont val="Consolas"/>
        <color rgb="FF008000"/>
        <sz val="11.0"/>
      </rPr>
      <t>// 3. $('&lt;h1&gt;&lt;/h1&gt;')   $(엘리먼트)  문자열</t>
    </r>
  </si>
  <si>
    <r>
      <rPr>
        <rFont val="Consolas"/>
        <color rgb="FF000000"/>
        <sz val="11.0"/>
      </rPr>
      <t xml:space="preserve">            </t>
    </r>
    <r>
      <rPr>
        <rFont val="Consolas"/>
        <color rgb="FF008000"/>
        <sz val="11.0"/>
      </rPr>
      <t>//기본코드</t>
    </r>
  </si>
  <si>
    <r>
      <rPr>
        <rFont val="Consolas"/>
        <color rgb="FF000000"/>
        <sz val="11.0"/>
      </rPr>
      <t xml:space="preserve">            </t>
    </r>
    <r>
      <rPr>
        <rFont val="Consolas"/>
        <color rgb="FF008000"/>
        <sz val="11.0"/>
      </rPr>
      <t>// 문서 객체의 생성 완료 시점을 잡는 이베트</t>
    </r>
  </si>
  <si>
    <r>
      <rPr>
        <rFont val="Consolas"/>
        <color rgb="FF000000"/>
        <sz val="11.0"/>
      </rPr>
      <t xml:space="preserve">            </t>
    </r>
    <r>
      <rPr>
        <rFont val="Consolas"/>
        <color rgb="FF008000"/>
        <sz val="11.0"/>
      </rPr>
      <t>// $(document).ready(function () {</t>
    </r>
  </si>
  <si>
    <r>
      <rPr>
        <rFont val="Consolas"/>
        <color rgb="FF000000"/>
        <sz val="11.0"/>
      </rPr>
      <t xml:space="preserve">            </t>
    </r>
    <r>
      <rPr>
        <rFont val="Consolas"/>
        <color rgb="FF008000"/>
        <sz val="11.0"/>
      </rPr>
      <t>//     // $('h1').css('color','blue');</t>
    </r>
  </si>
  <si>
    <r>
      <rPr>
        <rFont val="Consolas"/>
        <color rgb="FF000000"/>
        <sz val="11.0"/>
      </rPr>
      <t xml:space="preserve">            </t>
    </r>
    <r>
      <rPr>
        <rFont val="Consolas"/>
        <color rgb="FF008000"/>
        <sz val="11.0"/>
      </rPr>
      <t>//     $('#blue').css('color','blue');</t>
    </r>
  </si>
  <si>
    <r>
      <rPr>
        <rFont val="Consolas"/>
        <color rgb="FF000000"/>
        <sz val="11.0"/>
      </rPr>
      <t xml:space="preserve">            </t>
    </r>
    <r>
      <rPr>
        <rFont val="Consolas"/>
        <color rgb="FF008000"/>
        <sz val="11.0"/>
      </rPr>
      <t>//     // $('#red').css('color','red');</t>
    </r>
  </si>
  <si>
    <r>
      <rPr>
        <rFont val="Consolas"/>
        <color rgb="FF000000"/>
        <sz val="11.0"/>
      </rPr>
      <t xml:space="preserve">            </t>
    </r>
    <r>
      <rPr>
        <rFont val="Consolas"/>
        <color rgb="FF008000"/>
        <sz val="11.0"/>
      </rPr>
      <t>//     // $('.div').css('background-color','red');</t>
    </r>
  </si>
  <si>
    <r>
      <rPr>
        <rFont val="Consolas"/>
        <color rgb="FF000000"/>
        <sz val="11.0"/>
      </rPr>
      <t xml:space="preserve">            </t>
    </r>
    <r>
      <rPr>
        <rFont val="Consolas"/>
        <color rgb="FF008000"/>
        <sz val="11.0"/>
      </rPr>
      <t>// });</t>
    </r>
  </si>
  <si>
    <r>
      <rPr>
        <rFont val="Consolas"/>
        <color rgb="FF000000"/>
        <sz val="11.0"/>
      </rPr>
      <t>         </t>
    </r>
    <r>
      <rPr>
        <rFont val="Consolas"/>
        <color rgb="FF795E26"/>
        <sz val="11.0"/>
      </rPr>
      <t>$</t>
    </r>
    <r>
      <rPr>
        <rFont val="Consolas"/>
        <color rgb="FF000000"/>
        <sz val="11.0"/>
      </rPr>
      <t>(</t>
    </r>
    <r>
      <rPr>
        <rFont val="Consolas"/>
        <color rgb="FF0000FF"/>
        <sz val="11.0"/>
      </rPr>
      <t>function</t>
    </r>
    <r>
      <rPr>
        <rFont val="Consolas"/>
        <color rgb="FF000000"/>
        <sz val="11.0"/>
      </rPr>
      <t xml:space="preserve"> () {</t>
    </r>
  </si>
  <si>
    <t xml:space="preserve">                </t>
  </si>
  <si>
    <r>
      <rPr>
        <rFont val="Consolas"/>
        <color rgb="FF000000"/>
        <sz val="11.0"/>
      </rPr>
      <t xml:space="preserve">                </t>
    </r>
    <r>
      <rPr>
        <rFont val="Consolas"/>
        <color rgb="FF795E26"/>
        <sz val="11.0"/>
      </rPr>
      <t>$</t>
    </r>
    <r>
      <rPr>
        <rFont val="Consolas"/>
        <color rgb="FF000000"/>
        <sz val="11.0"/>
      </rPr>
      <t>(</t>
    </r>
    <r>
      <rPr>
        <rFont val="Consolas"/>
        <color rgb="FFA31515"/>
        <sz val="11.0"/>
      </rPr>
      <t>'#blue'</t>
    </r>
    <r>
      <rPr>
        <rFont val="Consolas"/>
        <color rgb="FF000000"/>
        <sz val="11.0"/>
      </rPr>
      <t>).</t>
    </r>
    <r>
      <rPr>
        <rFont val="Consolas"/>
        <color rgb="FF795E26"/>
        <sz val="11.0"/>
      </rPr>
      <t>css</t>
    </r>
    <r>
      <rPr>
        <rFont val="Consolas"/>
        <color rgb="FF000000"/>
        <sz val="11.0"/>
      </rPr>
      <t>(</t>
    </r>
    <r>
      <rPr>
        <rFont val="Consolas"/>
        <color rgb="FFA31515"/>
        <sz val="11.0"/>
      </rPr>
      <t>'color'</t>
    </r>
    <r>
      <rPr>
        <rFont val="Consolas"/>
        <color rgb="FF000000"/>
        <sz val="11.0"/>
      </rPr>
      <t>,</t>
    </r>
    <r>
      <rPr>
        <rFont val="Consolas"/>
        <color rgb="FFA31515"/>
        <sz val="11.0"/>
      </rPr>
      <t>'red'</t>
    </r>
    <r>
      <rPr>
        <rFont val="Consolas"/>
        <color rgb="FF000000"/>
        <sz val="11.0"/>
      </rPr>
      <t>);</t>
    </r>
  </si>
  <si>
    <t>           </t>
  </si>
  <si>
    <t>            });</t>
  </si>
  <si>
    <r>
      <rPr>
        <rFont val="Consolas"/>
        <color rgb="FF000000"/>
        <sz val="11.0"/>
      </rPr>
      <t xml:space="preserve">        </t>
    </r>
    <r>
      <rPr>
        <rFont val="Consolas"/>
        <color rgb="FF800000"/>
        <sz val="11.0"/>
      </rPr>
      <t>&lt;/script&gt;</t>
    </r>
  </si>
  <si>
    <r>
      <rPr>
        <rFont val="Consolas"/>
        <color rgb="FF000000"/>
        <sz val="11.0"/>
      </rPr>
      <t xml:space="preserve">    </t>
    </r>
    <r>
      <rPr>
        <rFont val="Consolas"/>
        <color rgb="FF800000"/>
        <sz val="11.0"/>
      </rPr>
      <t>&lt;/head&gt;</t>
    </r>
  </si>
  <si>
    <r>
      <rPr>
        <rFont val="Consolas"/>
        <color rgb="FF000000"/>
        <sz val="11.0"/>
      </rPr>
      <t xml:space="preserve">    </t>
    </r>
    <r>
      <rPr>
        <rFont val="Consolas"/>
        <color rgb="FF800000"/>
        <sz val="11.0"/>
      </rPr>
      <t>&lt;body&gt;</t>
    </r>
  </si>
  <si>
    <r>
      <rPr>
        <rFont val="Consolas"/>
        <color rgb="FF000000"/>
        <sz val="11.0"/>
      </rPr>
      <t xml:space="preserve">        </t>
    </r>
    <r>
      <rPr>
        <rFont val="Consolas"/>
        <color rgb="FF800000"/>
        <sz val="11.0"/>
      </rPr>
      <t>&lt;h1</t>
    </r>
    <r>
      <rPr>
        <rFont val="Consolas"/>
        <color rgb="FF000000"/>
        <sz val="11.0"/>
      </rPr>
      <t xml:space="preserve"> </t>
    </r>
    <r>
      <rPr>
        <rFont val="Consolas"/>
        <color rgb="FFE50000"/>
        <sz val="11.0"/>
      </rPr>
      <t>id</t>
    </r>
    <r>
      <rPr>
        <rFont val="Consolas"/>
        <color rgb="FF000000"/>
        <sz val="11.0"/>
      </rPr>
      <t>=</t>
    </r>
    <r>
      <rPr>
        <rFont val="Consolas"/>
        <color rgb="FF0000FF"/>
        <sz val="11.0"/>
      </rPr>
      <t>"blue"</t>
    </r>
    <r>
      <rPr>
        <rFont val="Consolas"/>
        <color rgb="FF800000"/>
        <sz val="11.0"/>
      </rPr>
      <t>&gt;</t>
    </r>
    <r>
      <rPr>
        <rFont val="Consolas"/>
        <color rgb="FF000000"/>
        <sz val="11.0"/>
      </rPr>
      <t xml:space="preserve"> 빨강 </t>
    </r>
    <r>
      <rPr>
        <rFont val="Consolas"/>
        <color rgb="FF800000"/>
        <sz val="11.0"/>
      </rPr>
      <t>&lt;/h1&gt;&lt;br&gt;</t>
    </r>
    <r>
      <rPr>
        <rFont val="Consolas"/>
        <color rgb="FF000000"/>
        <sz val="11.0"/>
      </rPr>
      <t xml:space="preserve"> </t>
    </r>
  </si>
  <si>
    <r>
      <rPr>
        <rFont val="Consolas"/>
        <color rgb="FF000000"/>
        <sz val="11.0"/>
      </rPr>
      <t xml:space="preserve">    </t>
    </r>
    <r>
      <rPr>
        <rFont val="Consolas"/>
        <color rgb="FF800000"/>
        <sz val="11.0"/>
      </rPr>
      <t>&lt;/body&gt;</t>
    </r>
  </si>
  <si>
    <t>구글 드라이브 올린 후 링크</t>
  </si>
  <si>
    <t>sample1_test  내용이란 글자를 jquery를 이용해서 빨간색으로</t>
  </si>
  <si>
    <t>//기본 선택자 활용</t>
  </si>
  <si>
    <t>1_1 전체 요소 선택자로 두께가 1px인 파란색 실선 테두리</t>
  </si>
  <si>
    <t>1_2 선택자(id)라고 써져 있는 부분만 노란색 배경과  2px 두께의 빨간색 실선 테두리</t>
  </si>
  <si>
    <t>1_3 선택자(클래스)라고 써져 있는 부분만 노란색 배경과  2px 두께의 빨간색 실선 테두리</t>
  </si>
  <si>
    <t>1_4 선택자라고 써져 있는 부분만 아쿠아색 배경과 2px 두께의 빨간색 파선 테두리</t>
  </si>
  <si>
    <t>1_5 제이쿼리와 직접 선택자라고 써져 있는 부분만 아쿠아색 배경과 2px 두께의 빨간색 파선 테두리</t>
  </si>
  <si>
    <t>1_6 제이쿼리 라고 써져 있는 부분만 아쿠아색 배경과 2px 두께의 빨간색 파선 테두리</t>
  </si>
  <si>
    <t>1_7 &lt;ul&gt;에  2px 두께의 빨간색 파선</t>
  </si>
  <si>
    <t>1_8 인접 관계 선택자와 하위 요소 선택자라고 써져 있는 부분만 노란색 배경과  2px 두께의 빨간색 파선</t>
  </si>
  <si>
    <t>1_9 인접 관계 선택자와 자식 요소 선택자라고 써져 있는 부분만  2px 두께의 빨간색 파선</t>
  </si>
  <si>
    <t>1_10 css와 형/동생 요소 선택자를 이용하여 내용1과 내용3과 4에 원하는 디자인을 적용해보세요.</t>
  </si>
  <si>
    <t>1_10 css와 전체 형/동생 요소 선택자를 이용하여 내용1과 내용3과 4에 원하는 디자인을 적용해보세요.</t>
  </si>
  <si>
    <t>1_11 prevAll()과 nextAll() 활용 (전체 형(이전) / 동생(다음) 요소 선택자)</t>
  </si>
  <si>
    <t>1_12 siblings() 활용 (전체 형제 요소 선택자)</t>
  </si>
  <si>
    <t>1_13 prevUntil() nextUntil() 활용 ( 범위 제한 전체 형/동생 요소 선택자)</t>
  </si>
  <si>
    <t>1_14 parents() 활용 (상위요소 선택자)</t>
  </si>
  <si>
    <t>1_15 closest() 활용 (가장 가까운 상위 요소 선택자)</t>
  </si>
  <si>
    <t>//탐색 선택자 활용</t>
  </si>
  <si>
    <t>2_1   첫번째 요소만 선택 , 마지막 요소만 선택 후 배경색 변경</t>
  </si>
  <si>
    <t>2_2 짝수요소와 홀수 요소 선택 후 배경색 변경</t>
  </si>
  <si>
    <t>2_3  eq(index)</t>
  </si>
  <si>
    <t>lt(index)</t>
  </si>
  <si>
    <t>gt(index)를 이용하여 배경색 변경</t>
  </si>
  <si>
    <t>2_4  first-of-type  선택한 요소의 무리 중 첫 번째 요소만 선택   배경색 변경</t>
  </si>
  <si>
    <t>last-of-type 선택한 요소의 무리 중 마지막 요소만 선택</t>
  </si>
  <si>
    <t>2_5 nth-child(), nth-last-of-type() 선택자 활용 배경색 변경</t>
  </si>
  <si>
    <t>2_6 only-child /slice(index) 선택자를 활용하여 배경색 변경</t>
  </si>
  <si>
    <t>//배열 관련 메서드</t>
  </si>
  <si>
    <t>2_7 each() 메서드 활용해보세요</t>
  </si>
  <si>
    <t>2_8 map(), grep() 메서드 활용해보세요</t>
  </si>
  <si>
    <t>2_9 inArray(), isArray(), merge() 메서드 활용해보세요</t>
  </si>
  <si>
    <t>2_10 index() 메서드 활용해보세요</t>
  </si>
  <si>
    <t>//속성 탐색 선택자</t>
  </si>
  <si>
    <t>2_11 아래의 속성 탐색 선택자 문법을 활용해보세요</t>
  </si>
  <si>
    <t>$("요소 선택[속성]")  지정한 속성이 포함된 요소</t>
  </si>
  <si>
    <t>$("요소 선택[속성^=값]") 속성값이 명시한 값으 로 시작하는 요소만</t>
  </si>
  <si>
    <t>$("요소 선택[속성$=값]") 속성값이 명시한 값으 로 끝나는 요소만</t>
  </si>
  <si>
    <t>$("요소 선택[속성*=값]") 포함하는 요소만</t>
  </si>
  <si>
    <t>$(":type 속성값]") type 속성값이 일치하는 요소만</t>
  </si>
  <si>
    <t>// 속성 상태에 따른 탐색 선택자</t>
  </si>
  <si>
    <t>2_12 아래의 속성 상태에 따른 탐색 선택자 문법을 활용해보세요</t>
  </si>
  <si>
    <t>$("요소 선택:[visible | hidden]") 숨겨진 상태 또는 보이는 상태의 요소만</t>
  </si>
  <si>
    <t>$(":selected") 현재 선택된 옵션만</t>
  </si>
  <si>
    <t>$(":cheked") 체크된 요소만</t>
  </si>
  <si>
    <t>2_13 그 외 탐색 선택자 문법을 활용해보세요</t>
  </si>
  <si>
    <t>contains()</t>
  </si>
  <si>
    <t>contents()</t>
  </si>
  <si>
    <t>has()</t>
  </si>
  <si>
    <t>not()</t>
  </si>
  <si>
    <t>end()</t>
  </si>
  <si>
    <t>2_14 그 외 탐색 선택자 문법을 활용해보세요</t>
  </si>
  <si>
    <t>find()</t>
  </si>
  <si>
    <t>filter()</t>
  </si>
  <si>
    <t>2_15 그 외</t>
  </si>
  <si>
    <t>is()</t>
  </si>
  <si>
    <t>//속성 조작 메서드</t>
  </si>
  <si>
    <t>id 값이 sec_1인 요소의 하위 요소 중 &lt;p&gt;요소를 새요소(강아지)로 바꾸세요</t>
  </si>
  <si>
    <t>id 값이 sec_2인 요소의 하위 요소 중 &lt;h2&gt;요소의 하위 요소를 모두 제거 후 새로운 텍스트(짬뽕)를 생성하세요</t>
  </si>
  <si>
    <t>3-2 가위를 바위로</t>
  </si>
  <si>
    <t>id 값이 sec_1인 요소의 하위 &lt;img&gt; 요소를 선택하여 각각의 값을 지정한 값으로 바꾸거나 새로 지정</t>
  </si>
  <si>
    <t>3-3 addClass() removeClass() toggleClass() hasClass()활용하여</t>
  </si>
  <si>
    <t>내용1의배경을 아쿠아색 배경이 적용되도록</t>
  </si>
  <si>
    <t>내용3의배경을 초록색 배경이 적용되도록</t>
  </si>
  <si>
    <t>내용5의배경을 노란색 배경이 적용되도록</t>
  </si>
  <si>
    <t>3-4 val() 메서드 활용하여  이름과 아이디 입력한 값을 콘솔에 찍어보세요.</t>
  </si>
  <si>
    <t>3-5 prop() 메서드 활용하여</t>
  </si>
  <si>
    <t>id 값이 chk1인 요소가 체크된 상태이면 true를 반환하여 result_1에 저장(반대는 false)</t>
  </si>
  <si>
    <t>id 값이 chk3인 요소의  체크 상태를 true로 바꿈</t>
  </si>
  <si>
    <t>id 값이 se_1인 요소의 옵션 중 selected 옵션의 인덱스 값을 가져와서 콘솔에 찍기</t>
  </si>
  <si>
    <t>3-6, 7</t>
  </si>
  <si>
    <t>사각형 크기나 위치 바꾸어 보세요..</t>
  </si>
  <si>
    <t>스크롤바를 조작할 수 있도록 해보세요.</t>
  </si>
  <si>
    <t>before()  insertBefor() after() insertAfter() 활용하여 선택한 요소 다음이나 이전에 새 요소 생성해보세요.</t>
  </si>
  <si>
    <t>append() appendTo()  활용하여 선택한 요소 내의 마지막 위치에 새 요소를 생성하고 추가</t>
  </si>
  <si>
    <t>prepend() prependTo() 활용하여 선택한 요소 내의 앞 위치에 새 요소를 생성하고 추가</t>
  </si>
  <si>
    <t>clone() 활용하여 class 값이 "box1" 인 요소의 모든 자식 요소를 복제해보세요</t>
  </si>
  <si>
    <t>remove() 활용하여 class 값이 "box2"인 요소를 삭제</t>
  </si>
  <si>
    <t>empty() 활용하여 class 값이 "box3"인 요소의 모든 하위 요소 삭제</t>
  </si>
  <si>
    <t>replaceAll()</t>
  </si>
  <si>
    <t>replaceWith() 활용하여 모든 &lt;h2&gt; 요소와 &lt;div&gt; 요소를 새 요소로 바꿉니다.(한글을 영어)</t>
  </si>
  <si>
    <t>3-13이후는 미션.hwp참조</t>
  </si>
  <si>
    <t>객체 조작</t>
  </si>
  <si>
    <t>1. 선택한 요소에 새 요소를 만듭니다.</t>
  </si>
  <si>
    <t>&lt;div&gt; &lt;div&gt;</t>
  </si>
  <si>
    <t>&lt;div&gt; &lt;p&gt; 내용 &lt;/p&gt;&lt;div&gt;</t>
  </si>
  <si>
    <t>2. 요소를 복제하여 선택한 요소에 삽입</t>
  </si>
  <si>
    <t>&lt;p&gt; 내용 &lt;/p&gt;</t>
  </si>
  <si>
    <t>3. 선택한 요소(p 엘리먼트)를 삭제</t>
  </si>
  <si>
    <t>4. 선택한 요소의 속성을 변경 또는 추가,  속성 삭제(속성 변환)</t>
  </si>
  <si>
    <t>&lt;img src="cat.jpg" /&gt;</t>
  </si>
  <si>
    <t>&lt;img src="dog.jpg" /&gt;</t>
  </si>
  <si>
    <t xml:space="preserve"> AJAX는 비동기적 웹서비스를 개발할 때 사용하는 기법
 쉽게 말해 페이지 이동없이 서버에 요청을 보내고 응답을 받는 기술
 페이지 전환 없이 새로운 데이터를 불러오는 사이트는 대부분 AJAX 기술을 사용한고 있다</t>
  </si>
  <si>
    <t>자동완성</t>
  </si>
  <si>
    <t>CORS</t>
  </si>
  <si>
    <t xml:space="preserve">CORS(Cross-Origin Resource Sharing)는 웹 애플리케이션에서 다른 도메인 또는 출처로부터 리소스를 요청하는 경우 발생하는 보안 정책입니다. </t>
  </si>
  <si>
    <t>웹 브라우저의 동일 출처 정책(Same-Origin Policy)에 의해 제한된 동알 출처에서 리소스 요청을 보호하고, 이로 인해 서로 다른 출처의 도메인 간 통신을 제어합니다.</t>
  </si>
  <si>
    <t>CORS를 허용하는 방법은 다음과 같습니다:</t>
  </si>
  <si>
    <t>서버 측에서 헤더 설정: 서버 측에서 CORS를 허용하려면 응답 헤더에 특정 CORS 관련 헤더를 추가해야 합니다. 가장 일반적인 헤더는 다음과 같습니다:</t>
  </si>
  <si>
    <t>Access-Control-Allow-Origin: 어떤 출처의 요청을 허용할지를 설정합니다. 특정 출처나 *를 사용하여 모든 출처를 허용할 수 있습니다.</t>
  </si>
  <si>
    <t>Access-Control-Allow-Methods: 어떤 HTTP 메서드(GET, POST, 등)를 허용할지를 설정합니다.</t>
  </si>
  <si>
    <t>Access-Control-Allow-Headers: 어떤 HTTP 헤더를 허용할지를 설정합니다.</t>
  </si>
  <si>
    <t>Access-Control-Allow-Credentials: 요청이 인증 정보를 포함하는 경우 허용할지를 설정합니다.</t>
  </si>
  <si>
    <t>Access-Control-Expose-Headers: 클라이언트에 노출할 헤더 목록을 설정합니다.</t>
  </si>
  <si>
    <t>Access-Control-Max-Age: 사전 요청(Preflight)의 캐싱 시간을 설정합니다.</t>
  </si>
  <si>
    <t>/*@WebServlet("/ajaxTest1")*/</t>
  </si>
  <si>
    <t>function fn_process(){</t>
  </si>
  <si>
    <t>public class AjaxTest1 extends HttpServlet {</t>
  </si>
  <si>
    <t>$.ajax({</t>
  </si>
  <si>
    <t>private static final long serialVersionUID = 1L;</t>
  </si>
  <si>
    <t>type:"get", //통신 타입을 설정합니다(post 또는 get 방식으로 선택합니다).</t>
  </si>
  <si>
    <t>url:"http://localhost:8090/pro16/ajaxTest1", //요청할 url을 설정합니다.</t>
  </si>
  <si>
    <t>protected void doGet(HttpServletRequest request, HttpServletResponse response) throws ServletException, IOException {</t>
  </si>
  <si>
    <t>data : { toServer : "서버로 보내는 글"}, //서버에 요청할 때 보낼 매개변수를 설정합니다.</t>
  </si>
  <si>
    <t>doHandle(request,response);</t>
  </si>
  <si>
    <t>success : function (toClient, status) { //success : 요청 및 응답에 성공했을 때 처리 구문을 설정합니다.</t>
  </si>
  <si>
    <t>console.log("현재 상태 : " ,status);</t>
  </si>
  <si>
    <t>protected void doPost(HttpServletRequest request, HttpServletResponse response) throws ServletException, IOException {</t>
  </si>
  <si>
    <t>console.log("toClient " ,toClient);</t>
  </si>
  <si>
    <t>//서버 응답 데이터는 data 변수에 저장되며, HTTP 상태는 status에 저장됩니다.</t>
  </si>
  <si>
    <t>//이 예제에서는 서버 응답 데이터를 #div1 요소의 텍스트 내용으로 설정합니다.</t>
  </si>
  <si>
    <t>private void doHandle(HttpServletRequest request, HttpServletResponse response) throws ServletException, IOException {</t>
  </si>
  <si>
    <t>alert(toClient);</t>
  </si>
  <si>
    <t>},</t>
  </si>
  <si>
    <t>String value=request.getParameter("toServer");</t>
  </si>
  <si>
    <t>error : function () {</t>
  </si>
  <si>
    <t>System.out.println(value);</t>
  </si>
  <si>
    <t>//alert("통신에 실패");</t>
  </si>
  <si>
    <t>PrintWriter pw=response.getWriter();</t>
  </si>
  <si>
    <t>pw.write("서버가 클라이엔트에게 보내는 글");</t>
  </si>
  <si>
    <t>complete : function () {</t>
  </si>
  <si>
    <t>//console.log("성공 후 완료됨");</t>
  </si>
  <si>
    <t>요청 메서드</t>
  </si>
  <si>
    <t>송수신 방법(POST, GET, PUT,DELETE)</t>
  </si>
  <si>
    <t>요청 메시지</t>
  </si>
  <si>
    <t>http://www.gilbut.co.kr</t>
  </si>
  <si>
    <t>HTTP/1.1</t>
  </si>
  <si>
    <t>HTTP 버전</t>
  </si>
  <si>
    <t>요청행</t>
  </si>
  <si>
    <r>
      <rPr/>
      <t xml:space="preserve">GET   </t>
    </r>
    <r>
      <rPr>
        <color rgb="FF1155CC"/>
        <u/>
      </rPr>
      <t>http://www.gilbut.co.kr</t>
    </r>
    <r>
      <rPr/>
      <t xml:space="preserve"> </t>
    </r>
  </si>
  <si>
    <t>웹서버에 페이지를 요청, 요청할 때 필요한 데이터는 URL에 덧붙여 보내며 텍스트 데이터만 전송할 수 있다.</t>
  </si>
  <si>
    <t>POST(폼 등에서 데이터 전송시 )</t>
  </si>
  <si>
    <t xml:space="preserve">서버의 데이터를 갱신하거나 보내는 데이터의 양이 많을 때 , 비밀번호 등의 개인 정보를 보낼 때, 요청할 때 데이터는 메시지 본문에 담아서 보내며, 텍스트 데이터와 바이터리 데이터 보낼 수 있다. </t>
  </si>
  <si>
    <t>요청헤더</t>
  </si>
  <si>
    <t>메시지의 제어 정보, 메시지 본문에 저장한 데이터 정보(데이터 종류나 문자코드)</t>
  </si>
  <si>
    <t xml:space="preserve">보낸 후에 </t>
  </si>
  <si>
    <t>사용자에게 데이터를 다시 가져오기 위해서 PRG(post, redirect get) 패턴을 사용</t>
  </si>
  <si>
    <t>공백 행</t>
  </si>
  <si>
    <t>메시지 본문</t>
  </si>
  <si>
    <t>헤더에서 정의한 데이터 타입을 따라야 한다.</t>
  </si>
  <si>
    <t>응답 메시지</t>
  </si>
  <si>
    <t>응답 행</t>
  </si>
  <si>
    <t>OK</t>
  </si>
  <si>
    <t>HTTP 상태 코드</t>
  </si>
  <si>
    <t>응답 헤더</t>
  </si>
  <si>
    <t>서버 내부 에러</t>
  </si>
  <si>
    <t>unauthorized</t>
  </si>
  <si>
    <t>인증 되지 않음</t>
  </si>
  <si>
    <t>Forbidden</t>
  </si>
  <si>
    <t>액세스 허용금지</t>
  </si>
  <si>
    <t>readyState</t>
  </si>
  <si>
    <t>초기화되지 않음 : 메서드가 호출된 상태가 아님</t>
  </si>
  <si>
    <t>로드 중 :  open 메서드는 호출되었지만 send 메서드가 호출되지 않음</t>
  </si>
  <si>
    <t>로드 완료 :  send 메시지는 호출되었지만 응답이 되돌아 오지 않음</t>
  </si>
  <si>
    <t>응답 수신 중 : 응답과 헤더는 가져왔지만 메시지 본문을 가져오지 못했다.</t>
  </si>
  <si>
    <t>수신 완료 : 모든 응답 메시지를 수신한다.</t>
  </si>
  <si>
    <t>ajax 기본 코드</t>
  </si>
  <si>
    <t>클라이언트 측</t>
  </si>
  <si>
    <t>서버측</t>
  </si>
  <si>
    <t>&lt;!DOCTYPE html&gt;
&lt;html&gt;
&lt;head&gt;
&lt;meta charset="UTF-8"&gt;
&lt;title&gt;Insert title here&lt;/title&gt;
&lt;script src="https://code.jquery.com/jquery-3.6.4.js"&gt;&lt;/script&gt;
&lt;script&gt;
    // $(document).ready(
    //     function () {
    //     }
    // );
    function fn_process() {
       $.ajax({
        type : "get",
        dataType : "text",
        url : "http://localhost:8080/pro16/ajaxTest1",
        data :{ menu : "jajjang"},
        success : function () {
            console.log("succ")
        },
        error : function () {
            console.log("err")
        },
        complete : function () {
            console.log("com")
        },
       })
    }
&lt;/script&gt;
&lt;/head&gt;
&lt;body&gt;
&lt;input type="button" value="서버에 데이터 전송하기" onclick="fn_process()"&gt; 
&lt;/body&gt;
&lt;/html&gt;</t>
  </si>
  <si>
    <t xml:space="preserve">package sec01.ex01;
import java.io.IOException;
import javax.servlet.ServletConfig;
import javax.servlet.ServletException;
import javax.servlet.annotation.WebServlet;
import javax.servlet.http.HttpServlet;
import javax.servlet.http.HttpServletRequest;
import javax.servlet.http.HttpServletResponse;
@WebServlet("/ajaxTest1")
public class AjaxTest1 extends HttpServlet {
	private static final long serialVersionUID = 1L;
	public void init(ServletConfig config) throws ServletException {		
	}
	protected void doGet(HttpServletRequest request, HttpServletResponse response) throws ServletException, IOException {
		doHandle(request, response);
	}
	protected void doPost(HttpServletRequest request, HttpServletResponse response) throws ServletException, IOException {
		doHandle(request, response);
	}
	protected void doHandle(HttpServletRequest request, HttpServletResponse response) throws ServletException, IOException {
		String m=request.getParameter("menu");
		System.out.println(m);
	}
}
</t>
  </si>
  <si>
    <t>Ajax를 이용한 댓글 버전1</t>
  </si>
  <si>
    <t>import java.io.PrintWriter;</t>
  </si>
  <si>
    <t>import javax.servlet.ServletConfig;</t>
  </si>
  <si>
    <t>import javax.servlet.ServletException;</t>
  </si>
  <si>
    <t>import javax.servlet.annotation.WebServlet;</t>
  </si>
  <si>
    <t>import javax.servlet.http.HttpServlet;</t>
  </si>
  <si>
    <t>&lt;script src="https://code.jquery.com/jquery-3.6.4.js"&gt;&lt;/script&gt;</t>
  </si>
  <si>
    <t>import javax.servlet.http.HttpServletRequest;</t>
  </si>
  <si>
    <t>import javax.servlet.http.HttpServletResponse;</t>
  </si>
  <si>
    <t>@WebServlet("/ajaxTest1")</t>
  </si>
  <si>
    <t>// $(document).ready(</t>
  </si>
  <si>
    <t>// function () {</t>
  </si>
  <si>
    <t>// );</t>
  </si>
  <si>
    <t>public void init(ServletConfig config) throws ServletException {</t>
  </si>
  <si>
    <t>function fn_process() {</t>
  </si>
  <si>
    <t>var reply=$("input[type *=text ]").val()</t>
  </si>
  <si>
    <t>console.log(reply);</t>
  </si>
  <si>
    <t>type : "get",</t>
  </si>
  <si>
    <t>dataType : "text", // json</t>
  </si>
  <si>
    <t>url : "http://localhost:8080/pro16/ajaxTest1",</t>
  </si>
  <si>
    <t>/* data :{ menu : "jajjang2"}, */</t>
  </si>
  <si>
    <t>/* data :{ "menu" : "짜장2"}, */</t>
  </si>
  <si>
    <t>data :{ "menu" : reply},</t>
  </si>
  <si>
    <t>success : function (toClient, status) {</t>
  </si>
  <si>
    <t>console.log("성공");</t>
  </si>
  <si>
    <t>protected void doHandle(HttpServletRequest request, HttpServletResponse response) throws ServletException, IOException {</t>
  </si>
  <si>
    <t>/* console.log(success_data,status); */</t>
  </si>
  <si>
    <t>String toClient=request.getParameter("menu");</t>
  </si>
  <si>
    <t>$("#reply").append(toClient+"&lt;br&gt;");</t>
  </si>
  <si>
    <t>System.out.println(toClient);</t>
  </si>
  <si>
    <t>console.log("실패")</t>
  </si>
  <si>
    <t>pw.write(toClient);</t>
  </si>
  <si>
    <t>console.log("완료")</t>
  </si>
  <si>
    <t>아래는 이 글에 대한 댓글입니다.&lt;br&gt;</t>
  </si>
  <si>
    <t>&amp;nbsp;&amp;nbsp;&amp;nbsp;&amp;nbsp;&lt;div id="reply"&gt;&lt;/div&gt;</t>
  </si>
  <si>
    <t>&lt;input type="text" value="여기에 댓글을 다세요 욕설 금지"&gt;</t>
  </si>
  <si>
    <t>&lt;input type="button" value="댓글 달기" onclick="fn_process()"&gt;</t>
  </si>
  <si>
    <t>페이징 1 - 오라클</t>
  </si>
  <si>
    <t>페이지</t>
  </si>
  <si>
    <t>댓글 구현 전통적 방식</t>
  </si>
  <si>
    <t>-- select * from 테이블명</t>
  </si>
  <si>
    <t>--select ROWNUM as recNum from 테이블명</t>
  </si>
  <si>
    <t xml:space="preserve">select level as lvl, articleno, parentno, title, id,writedate   </t>
  </si>
  <si>
    <t xml:space="preserve">from t_board </t>
  </si>
  <si>
    <t>https://grandma-coding.tistory.com/entry/Oracle-%EA%B3%84%EC%B8%B5%ED%98%95-%EC%BF%BC%EB%A6%AC-%EC%89%AC%EC%9A%B4-%EC%A0%95%EB%A6%ACSTART-WITH-CONNECT-BY</t>
  </si>
  <si>
    <t>start with parentNo=0</t>
  </si>
  <si>
    <t>CONNECT by prior articleno=parentno</t>
  </si>
  <si>
    <t>-- where recNum between(section-1)*100 + (pageNum-1)*10+1 and (section-1)*100+pageNum*10;</t>
  </si>
  <si>
    <t>-- 1페이지당 글 10개 씩, 10 페이지(글 100개)가 모여서 하나의 section</t>
  </si>
  <si>
    <t>-- 하나의 섹션엔 글이 100개</t>
  </si>
  <si>
    <t>--recNum record Number 행에 몇개씩 나오게 하는가</t>
  </si>
  <si>
    <t>-- recNum between(section-1)*100 + (pageNum-1)*10+1 and (section-1)*100+pageNum*10</t>
  </si>
  <si>
    <t>--section이 1일 때, pageNum이 1일 때</t>
  </si>
  <si>
    <t>--recNum between 1 and 10</t>
  </si>
  <si>
    <t>--section이 1일 때, pageNum이 2일 때</t>
  </si>
  <si>
    <t>--recNum between 11 and 20</t>
  </si>
  <si>
    <t>--section이 2일 때, pageNum이 1일 때</t>
  </si>
  <si>
    <t>--recNum between 101   and 100+10</t>
  </si>
  <si>
    <t>--section이 2일 때, pageNum이 2일 때</t>
  </si>
  <si>
    <t>--recNum between 111   and 100+20</t>
  </si>
  <si>
    <t>게시판 설계</t>
  </si>
  <si>
    <t>PK</t>
  </si>
  <si>
    <t>articleNO</t>
  </si>
  <si>
    <t>parentNO</t>
  </si>
  <si>
    <t>imageFileName</t>
  </si>
  <si>
    <t>writeDate</t>
  </si>
  <si>
    <t>데이터타입</t>
  </si>
  <si>
    <t>테이블 관계</t>
  </si>
  <si>
    <t>ERD</t>
  </si>
  <si>
    <t>entity relation diagram</t>
  </si>
  <si>
    <t>ERD(Entity-Relationship Diagram)에서 점선과 실선은 관계의 성격을 나타냅니다. 일반적으로 다음과 같은 의미를 갖습니다:</t>
  </si>
  <si>
    <t>실선 (Solid Line):</t>
  </si>
  <si>
    <t>주 키(Primary Key)에 의한 강한 관계를 나타냅니다.</t>
  </si>
  <si>
    <t>강한 관계는 하나의 엔터티(테이블)에서 다른 엔터티(테이블)로의 연결을 나타내며, 해당 엔터티의 주 키가 관계를 형성하는 데 중요한 역할을 합니다.</t>
  </si>
  <si>
    <t>일반적으로 외래 키(Foreign Key)가 주 키와 관련되어 있습니다.</t>
  </si>
  <si>
    <t>점선 (Dashed Line):</t>
  </si>
  <si>
    <t>약한 관계를 나타냅니다.</t>
  </si>
  <si>
    <t>약한 관계는 주 키에 의존하지 않고 별도의 속성이나 비주 키에 의해 정의된 관계입니다.</t>
  </si>
  <si>
    <t>주로 부가적인 정보나 선택적인 연결을 나타내며, 엔터티 간의 의존성이 약할 때 사용됩니다.</t>
  </si>
  <si>
    <t>이러한 표현은 데이터베이스 설계에서 엔터티 간의 관계를 명확하게 시각화하고 이해하기 쉽게 도와줍니다. 데이터베이스에서 관계의 정의와 강도를 명확하게 이해하는 것은 데이터의 일관성과 정확성을 유지하는 데 도움이 됩니다.</t>
  </si>
  <si>
    <t>select * from tbl_todo limit 10 , 10;</t>
  </si>
  <si>
    <t>앞의 10은 건너뛰는 데이터의 수, 뒤의 10은 가져오는 데이터의 수</t>
  </si>
  <si>
    <t>페이징2 -MySQL, MariaDB</t>
  </si>
  <si>
    <t>총 개수</t>
  </si>
  <si>
    <t>limit  활용</t>
  </si>
  <si>
    <t xml:space="preserve">10개씩 </t>
  </si>
  <si>
    <t>10개</t>
  </si>
  <si>
    <t>페이징 처리시 필요한 변수</t>
  </si>
  <si>
    <t>마지막 페이지(end)</t>
  </si>
  <si>
    <t>마지막 페이지</t>
  </si>
  <si>
    <t>현재 페이지 번호(page)</t>
  </si>
  <si>
    <t>1(시작페이지, start)</t>
  </si>
  <si>
    <t>페이지가 11인 경우</t>
  </si>
  <si>
    <t>건너 뛸 수 (skip)</t>
  </si>
  <si>
    <t>page를 10으로 나눈 값을 올림처리 한 후 *10  
(int) (Math.ceil(this.page / 10.0))*10</t>
  </si>
  <si>
    <t>(page-1 ) * 10</t>
  </si>
  <si>
    <t>=0</t>
  </si>
  <si>
    <t>한 페이지당 보여주는 데이터의 수(size)</t>
  </si>
  <si>
    <t>전체 글 갯수</t>
  </si>
  <si>
    <t>검색 시</t>
  </si>
  <si>
    <t>검색 조건을 가지고 페이징 해야 함</t>
  </si>
  <si>
    <t>33개가 나옴</t>
  </si>
  <si>
    <t>last</t>
  </si>
  <si>
    <t>(int)(Math.ceil((total/(double)size))</t>
  </si>
  <si>
    <t>전체 개수가 75라면  페이지만 페이지는 8</t>
  </si>
  <si>
    <t>75/10.0</t>
  </si>
  <si>
    <t>마지막 페이지(end)/시작 페이지(start) 번호 계산</t>
  </si>
  <si>
    <t>먼저 마지막 페이지(end)를 구해야 시작 페이지의 계산이 쉬워짐</t>
  </si>
  <si>
    <t>this.start = this.end - 9</t>
  </si>
  <si>
    <t xml:space="preserve">여러개의 데이터를 객체에 저장 후 여러개의 객체를  DTO에서 하나로 저장해서 이 dto 를 뿌려주는 방식 </t>
  </si>
  <si>
    <t>PageRequestDTO</t>
  </si>
  <si>
    <t>PageResponseDTO</t>
  </si>
  <si>
    <t>total</t>
  </si>
  <si>
    <t>75일 경우</t>
  </si>
  <si>
    <t>skip</t>
  </si>
  <si>
    <t>시작 페이지 번호</t>
  </si>
  <si>
    <t>end</t>
  </si>
  <si>
    <t>끝 페이지 번호</t>
  </si>
  <si>
    <t>prev</t>
  </si>
  <si>
    <t>이전 페이지 존재 여부</t>
  </si>
  <si>
    <t>prev=</t>
  </si>
  <si>
    <t>start &gt;1</t>
  </si>
  <si>
    <t>next</t>
  </si>
  <si>
    <t>다음 페이지 존재 여부</t>
  </si>
  <si>
    <t>total &gt; end *size</t>
  </si>
  <si>
    <t>List&lt;E&gt;</t>
  </si>
  <si>
    <t>dtoList</t>
  </si>
  <si>
    <t>제네릭을 이용하는 이유는 나중에 다른 종류의 객체를 이용해서</t>
  </si>
  <si>
    <t>PageResponseDTO를 구성할 수 있도록 하기 위해서</t>
  </si>
  <si>
    <t>예를 들어 게시판이나 회원 정보 등도 페이징 처리가 필요할 수 있기 때문에 공통적인 처리를 위해서 제네릭으로 구성</t>
  </si>
  <si>
    <t>data-num</t>
  </si>
  <si>
    <t>&lt;a class="page-link" data-num="1"&gt;1&lt;/a&gt;에서 data-num은 HTML 요소에 사용자 지정 데이터를 저장하기 위한 HTML5 데이터 속성입니다. 이러한 데이터 속성은 "data-"로 시작하며, 그 뒤에 사용자가 정의한 임의의 이름을 붙일 수 있습니다.</t>
  </si>
  <si>
    <t>data-num="1"의 경우, 페이지 링크(&lt;a&gt; 태그)가 1페이지를 나타내며, 해당 페이지에 대한 정보를 담고 있는 것으로 이해할 수 있습니다. 이러한 데이터 속성은 JavaScript나 CSS에서 사용할 수 있으며, 특히 JavaScript에서는 dataset 속성을 통해 이러한 데이터에 쉽게 접근할 수 있습니다.</t>
  </si>
  <si>
    <t>예를 들어, JavaScript에서는 다음과 같이 데이터 속성에 접근할 수 있습니다:</t>
  </si>
  <si>
    <t>javascriptCopy code</t>
  </si>
  <si>
    <t>var pageNumber = document.querySelector('.page-link').dataset.num;</t>
  </si>
  <si>
    <t>console.log(pageNumber); // 출력 결과: 1</t>
  </si>
  <si>
    <t>이렇게 하면 해당 페이지 링크의 data-num 속성에 있는 값을 가져올 수 있습니다.</t>
  </si>
  <si>
    <t>Pageable</t>
  </si>
  <si>
    <t>Spring Data JPA를 이용할 경우 페이징 처리는 Pageable이라는 타입의 객체를 구성해서 파라미터로 전달하면 됨</t>
  </si>
  <si>
    <t>Pageable은 인터페이스로 설계되어 있고 일반전으로는  PageRequest.of() 라는 기능을 이용해서 개발이 가능</t>
  </si>
  <si>
    <t>PageRequest.of(페이지 번호, 사이즈) 페이지 번호는 0부터</t>
  </si>
  <si>
    <t>PageRequest.of(페이지 번호, 사이즈, Sort)  정렬 조건 추가</t>
  </si>
  <si>
    <t>PageRequest.of(페이지 번호, 사이즈, Sort.Direction, 속성....) 정렬 방향과 여러 속성 지정</t>
  </si>
  <si>
    <t>Pageable을 이용하면 리턴타입은 Page&lt;T&gt; 타입을 이용할 수 있는데 이는 단순 목록뿐 아니라 페이징 처리에 데이터가 많은 경우에는 count 처리를 자동으로 실행</t>
  </si>
  <si>
    <t>파라미터에 Pageable이 있는 경우에 메소드의 리턴 타입을 Page&lt;T&gt; 타입으로 설계</t>
  </si>
  <si>
    <t>getTotalElements</t>
  </si>
  <si>
    <t>getTotalPages</t>
  </si>
  <si>
    <t>페이지(page) 번호(getNumber())</t>
  </si>
  <si>
    <t xml:space="preserve"> . . .</t>
  </si>
  <si>
    <t>객체를</t>
  </si>
  <si>
    <t>의존</t>
  </si>
  <si>
    <t>DI</t>
  </si>
  <si>
    <t xml:space="preserve">dependency </t>
  </si>
  <si>
    <t>injection</t>
  </si>
  <si>
    <t>주입한다.</t>
  </si>
  <si>
    <t>xml로 설정</t>
  </si>
  <si>
    <t>뷰를 사용하는 DispatcherServlet의 동작 방식</t>
  </si>
  <si>
    <t>@RestController를 사용하는 DispatcherServlet의 동작 방식</t>
  </si>
  <si>
    <t>IoC</t>
  </si>
  <si>
    <t>내가 제어하는 게 아니라 프레임워크(스프링)이 제어한다.</t>
  </si>
  <si>
    <t>AOP</t>
  </si>
  <si>
    <t>관점을 다르게해서 보조기능을 횡단으로 바라봐서 따로 기능을 분리하자</t>
  </si>
  <si>
    <t xml:space="preserve"> AOP를 구현하는 방법</t>
  </si>
  <si>
    <t>&lt;----&gt;</t>
  </si>
  <si>
    <t>핸들러 매핑</t>
  </si>
  <si>
    <t>클래스로 분리</t>
  </si>
  <si>
    <t>1. 컴파일 과정에 삽입하는 방식</t>
  </si>
  <si>
    <t>2. 바이트코드를 메모리에 로드하는 과정에 삽입하는 방식</t>
  </si>
  <si>
    <t>----&gt;</t>
  </si>
  <si>
    <t>컨트롤러</t>
  </si>
  <si>
    <t>RestController</t>
  </si>
  <si>
    <t>관심의 분리</t>
  </si>
  <si>
    <t>3.프락시 패턴을 이용한 방식</t>
  </si>
  <si>
    <t xml:space="preserve"> 클라이언트</t>
  </si>
  <si>
    <t>DispatcherServlet</t>
  </si>
  <si>
    <t>뷰리졸버</t>
  </si>
  <si>
    <t>MessageConvertor</t>
  </si>
  <si>
    <t>&lt;----</t>
  </si>
  <si>
    <t>뷰</t>
  </si>
  <si>
    <t>Http 응답</t>
  </si>
  <si>
    <t>MessageConvertor는 요청과 응답에 대해  Body 값을 반환하는 역할 수행</t>
  </si>
  <si>
    <t>스프링 프레임워크</t>
  </si>
  <si>
    <t>스프링 프렘워크 프로젝트를 줄여서 스프링</t>
  </si>
  <si>
    <t>스프링 프로젝트</t>
  </si>
  <si>
    <t>스프링 부트 프로젝트(빠르게 개발) - 최종 목표</t>
  </si>
  <si>
    <t>필요한 모듈들을 추가하다 보면 설정이 복잡해지는 문제를 해결하기 위해 등장한 것이 스프링 부트</t>
  </si>
  <si>
    <t>domain : 소프트웨어상에서 해결해야 할 비즈니스 영역</t>
  </si>
  <si>
    <t>영속성(persistence) : 데이터를 저장하여 객체를 계속 유지할 수 있게 하는것</t>
  </si>
  <si>
    <t>Spring-Data-JDBC</t>
  </si>
  <si>
    <t>MyBatis</t>
  </si>
  <si>
    <t>JPA</t>
  </si>
  <si>
    <t>객체 주입 방법</t>
  </si>
  <si>
    <t>//객체 주입 방식1(필드 주입) @Autowired
    //객체 주입 방식2(생성자 주입) @Autowired 생략, 필드에 final 추가, 클래스에  @RequiredArgsConstructor 추가</t>
  </si>
  <si>
    <t>@Primary</t>
  </si>
  <si>
    <t>//@Primary //여러 후보가 자격을 갖춘 경우 Bean에 우선 순위를 부여해야 함을 나타냅니다. 후보 중에 정확히 하나의 '기본' Bean이 존재하는 경우 이는 자동 연결 값이 됩니다.</t>
  </si>
  <si>
    <t>에러 해결</t>
  </si>
  <si>
    <t>@Controller</t>
  </si>
  <si>
    <t>각각 이름이 같으면 안됨</t>
  </si>
  <si>
    <t>@Service</t>
  </si>
  <si>
    <t>@Repository</t>
  </si>
  <si>
    <t>@Component</t>
  </si>
  <si>
    <t>ctrl + h해서 파일 찾기만 해서 없는 전체에서 객체명을 찾아라!!!!</t>
  </si>
  <si>
    <r>
      <rPr>
        <rFont val="Consolas"/>
        <color rgb="FF008080"/>
        <sz val="12.0"/>
      </rPr>
      <t>&lt;</t>
    </r>
    <r>
      <rPr>
        <rFont val="Consolas"/>
        <color rgb="FF3F7F7F"/>
        <sz val="12.0"/>
      </rPr>
      <t>context-param</t>
    </r>
    <r>
      <rPr>
        <rFont val="Consolas"/>
        <color rgb="FF008080"/>
        <sz val="12.0"/>
      </rPr>
      <t>&gt;</t>
    </r>
  </si>
  <si>
    <r>
      <rPr>
        <rFont val="Consolas"/>
        <color rgb="FF008080"/>
        <sz val="12.0"/>
      </rPr>
      <t>&lt;</t>
    </r>
    <r>
      <rPr>
        <rFont val="Consolas"/>
        <color rgb="FF3F7F7F"/>
        <sz val="12.0"/>
      </rPr>
      <t>param-name</t>
    </r>
    <r>
      <rPr>
        <rFont val="Consolas"/>
        <color rgb="FF008080"/>
        <sz val="12.0"/>
      </rPr>
      <t>&gt;</t>
    </r>
    <r>
      <rPr>
        <rFont val="Consolas"/>
        <color rgb="FF000000"/>
        <sz val="12.0"/>
      </rPr>
      <t>contextConfigLocation</t>
    </r>
    <r>
      <rPr>
        <rFont val="Consolas"/>
        <color rgb="FF008080"/>
        <sz val="12.0"/>
      </rPr>
      <t>&lt;/</t>
    </r>
    <r>
      <rPr>
        <rFont val="Consolas"/>
        <color rgb="FF3F7F7F"/>
        <sz val="12.0"/>
      </rPr>
      <t>param-name</t>
    </r>
    <r>
      <rPr>
        <rFont val="Consolas"/>
        <color rgb="FF008080"/>
        <sz val="12.0"/>
      </rPr>
      <t>&gt;</t>
    </r>
  </si>
  <si>
    <r>
      <rPr>
        <rFont val="Consolas"/>
        <color rgb="FF008080"/>
        <sz val="12.0"/>
      </rPr>
      <t>&lt;</t>
    </r>
    <r>
      <rPr>
        <rFont val="Consolas"/>
        <color rgb="FF3F7F7F"/>
        <sz val="12.0"/>
      </rPr>
      <t>param-value</t>
    </r>
    <r>
      <rPr>
        <rFont val="Consolas"/>
        <color rgb="FF008080"/>
        <sz val="12.0"/>
      </rPr>
      <t>&gt;</t>
    </r>
    <r>
      <rPr>
        <rFont val="Consolas"/>
        <color rgb="FF000000"/>
        <sz val="12.0"/>
      </rPr>
      <t>/WEB-INF/spring/action-mybatis.xml</t>
    </r>
    <r>
      <rPr>
        <rFont val="Consolas"/>
        <color rgb="FF008080"/>
        <sz val="12.0"/>
      </rPr>
      <t>&lt;/</t>
    </r>
    <r>
      <rPr>
        <rFont val="Consolas"/>
        <color rgb="FF3F7F7F"/>
        <sz val="12.0"/>
      </rPr>
      <t>param-value</t>
    </r>
    <r>
      <rPr>
        <rFont val="Consolas"/>
        <color rgb="FF008080"/>
        <sz val="12.0"/>
      </rPr>
      <t>&gt;</t>
    </r>
  </si>
  <si>
    <t>기본 설정경로(root-context)에서 바꾸어줌</t>
  </si>
  <si>
    <r>
      <rPr>
        <rFont val="Consolas"/>
        <color rgb="FF008080"/>
        <sz val="12.0"/>
      </rPr>
      <t>&lt;/</t>
    </r>
    <r>
      <rPr>
        <rFont val="Consolas"/>
        <color rgb="FF3F7F7F"/>
        <sz val="12.0"/>
      </rPr>
      <t>context-param</t>
    </r>
    <r>
      <rPr>
        <rFont val="Consolas"/>
        <color rgb="FF008080"/>
        <sz val="12.0"/>
      </rPr>
      <t>&gt;</t>
    </r>
  </si>
  <si>
    <t>action-mybatis.xml</t>
  </si>
  <si>
    <t>파일 유무 확인</t>
  </si>
  <si>
    <t>The content of element type "configuration" must match "(properties?,settings?,typeAliases?,typeHandlers?,objectFactory?,objectWrapperFactory?,plugins?,environments?,databaseIdProvider?,mappers?)".</t>
  </si>
  <si>
    <t>에러시</t>
  </si>
  <si>
    <t>태그 순서 맞추기</t>
  </si>
  <si>
    <r>
      <rPr>
        <rFont val="Consolas"/>
        <color rgb="FF008080"/>
        <sz val="12.0"/>
      </rPr>
      <t>&lt;</t>
    </r>
    <r>
      <rPr>
        <rFont val="Consolas"/>
        <color rgb="FF3F7F7F"/>
        <sz val="12.0"/>
      </rPr>
      <t>typeAliases</t>
    </r>
    <r>
      <rPr>
        <rFont val="Consolas"/>
        <color rgb="FF008080"/>
        <sz val="12.0"/>
      </rPr>
      <t>&gt;</t>
    </r>
  </si>
  <si>
    <r>
      <rPr>
        <rFont val="Consolas"/>
        <color rgb="FF008080"/>
        <sz val="12.0"/>
      </rPr>
      <t>&lt;</t>
    </r>
    <r>
      <rPr>
        <rFont val="Consolas"/>
        <color rgb="FF3F7F7F"/>
        <sz val="12.0"/>
      </rPr>
      <t>typeAlias</t>
    </r>
    <r>
      <rPr>
        <rFont val="Consolas"/>
        <color rgb="FF000000"/>
        <sz val="12.0"/>
      </rPr>
      <t xml:space="preserve"> </t>
    </r>
    <r>
      <rPr>
        <rFont val="Consolas"/>
        <color rgb="FF7F007F"/>
        <sz val="12.0"/>
      </rPr>
      <t>type</t>
    </r>
    <r>
      <rPr>
        <rFont val="Consolas"/>
        <color rgb="FF000000"/>
        <sz val="12.0"/>
      </rPr>
      <t>=</t>
    </r>
    <r>
      <rPr>
        <rFont val="Consolas"/>
        <i/>
        <color rgb="FF2A00FF"/>
        <sz val="12.0"/>
      </rPr>
      <t>"com.myspring.pro30.member.vo.MemberVO"</t>
    </r>
  </si>
  <si>
    <r>
      <rPr>
        <rFont val="Consolas"/>
        <color rgb="FF7F007F"/>
        <sz val="12.0"/>
      </rPr>
      <t>alias</t>
    </r>
    <r>
      <rPr>
        <rFont val="Consolas"/>
        <color rgb="FF000000"/>
        <sz val="12.0"/>
      </rPr>
      <t>=</t>
    </r>
    <r>
      <rPr>
        <rFont val="Consolas"/>
        <i/>
        <color rgb="FF2A00FF"/>
        <sz val="12.0"/>
      </rPr>
      <t>"memberVO"</t>
    </r>
    <r>
      <rPr>
        <rFont val="Consolas"/>
        <color rgb="FF000000"/>
        <sz val="12.0"/>
      </rPr>
      <t xml:space="preserve"> </t>
    </r>
    <r>
      <rPr>
        <rFont val="Consolas"/>
        <color rgb="FF008080"/>
        <sz val="12.0"/>
      </rPr>
      <t>/&gt;</t>
    </r>
  </si>
  <si>
    <r>
      <rPr>
        <rFont val="Consolas"/>
        <color rgb="FF008080"/>
        <sz val="12.0"/>
      </rPr>
      <t>&lt;</t>
    </r>
    <r>
      <rPr>
        <rFont val="Consolas"/>
        <color rgb="FF3F7F7F"/>
        <sz val="12.0"/>
      </rPr>
      <t>typeAlias</t>
    </r>
    <r>
      <rPr>
        <rFont val="Consolas"/>
        <color rgb="FF000000"/>
        <sz val="12.0"/>
      </rPr>
      <t xml:space="preserve"> </t>
    </r>
    <r>
      <rPr>
        <rFont val="Consolas"/>
        <color rgb="FF7F007F"/>
        <sz val="12.0"/>
      </rPr>
      <t>type</t>
    </r>
    <r>
      <rPr>
        <rFont val="Consolas"/>
        <color rgb="FF000000"/>
        <sz val="12.0"/>
      </rPr>
      <t>=</t>
    </r>
    <r>
      <rPr>
        <rFont val="Consolas"/>
        <i/>
        <color rgb="FF2A00FF"/>
        <sz val="12.0"/>
      </rPr>
      <t>"com.myspring.pro30.board.vo.ArticleVO"</t>
    </r>
  </si>
  <si>
    <r>
      <rPr>
        <rFont val="Consolas"/>
        <color rgb="FF7F007F"/>
        <sz val="12.0"/>
      </rPr>
      <t>alias</t>
    </r>
    <r>
      <rPr>
        <rFont val="Consolas"/>
        <color rgb="FF000000"/>
        <sz val="12.0"/>
      </rPr>
      <t>=</t>
    </r>
    <r>
      <rPr>
        <rFont val="Consolas"/>
        <i/>
        <color rgb="FF2A00FF"/>
        <sz val="12.0"/>
      </rPr>
      <t>"articleVO"</t>
    </r>
    <r>
      <rPr>
        <rFont val="Consolas"/>
        <color rgb="FF000000"/>
        <sz val="12.0"/>
      </rPr>
      <t xml:space="preserve"> </t>
    </r>
    <r>
      <rPr>
        <rFont val="Consolas"/>
        <color rgb="FF008080"/>
        <sz val="12.0"/>
      </rPr>
      <t>/&gt;</t>
    </r>
  </si>
  <si>
    <r>
      <rPr>
        <rFont val="Consolas"/>
        <color rgb="FF008080"/>
        <sz val="12.0"/>
      </rPr>
      <t>&lt;/</t>
    </r>
    <r>
      <rPr>
        <rFont val="Consolas"/>
        <color rgb="FF3F7F7F"/>
        <sz val="12.0"/>
      </rPr>
      <t>typeAliases</t>
    </r>
    <r>
      <rPr>
        <rFont val="Consolas"/>
        <color rgb="FF008080"/>
        <sz val="12.0"/>
      </rPr>
      <t>&gt;</t>
    </r>
  </si>
  <si>
    <t>게시판 폼태그에 제목 깨질 경우 폼태그에 아래 속성 추가</t>
  </si>
  <si>
    <r>
      <rPr>
        <rFont val="Consolas"/>
        <color rgb="FF7F007F"/>
        <sz val="12.0"/>
      </rPr>
      <t>accept-charset</t>
    </r>
    <r>
      <rPr>
        <rFont val="Consolas"/>
        <color rgb="FF000000"/>
        <sz val="12.0"/>
      </rPr>
      <t>=</t>
    </r>
    <r>
      <rPr>
        <rFont val="Consolas"/>
        <i/>
        <color rgb="FF2A00FF"/>
        <sz val="12.0"/>
      </rPr>
      <t>"UTF-8"</t>
    </r>
  </si>
  <si>
    <t xml:space="preserve"> SQL state [99999]; error code [17004]; 부적합한 열 유형: 1111</t>
  </si>
  <si>
    <t>중단점 설정 후 디버킹 모드 켜서</t>
  </si>
  <si>
    <t>단계별로 값이 들어가는지 여부 확인</t>
  </si>
  <si>
    <t>스프링으로 게시판 만들기 프로젝트</t>
  </si>
  <si>
    <t>USERS</t>
  </si>
  <si>
    <t>DB 설계</t>
  </si>
  <si>
    <t>ID</t>
  </si>
  <si>
    <t>PASSWORD</t>
  </si>
  <si>
    <t>NAME</t>
  </si>
  <si>
    <t>ROLE</t>
  </si>
  <si>
    <t>SEQ</t>
  </si>
  <si>
    <t>TITLE</t>
  </si>
  <si>
    <t>WRITER</t>
  </si>
  <si>
    <t>CONTENT</t>
  </si>
  <si>
    <t>REGDATE</t>
  </si>
  <si>
    <t>CNT</t>
  </si>
  <si>
    <t xml:space="preserve"> at least 1 bean which qualifies as autowire candidate for this dependency.</t>
  </si>
  <si>
    <t>@Repository나</t>
  </si>
  <si>
    <t>객체 주입이 안된 것이므로 @Autowired나 @Component가 설정이 안된 것임</t>
  </si>
  <si>
    <t>same name</t>
  </si>
  <si>
    <t xml:space="preserve">또한 </t>
  </si>
  <si>
    <t>의 밸류가 같을 때 바꿔줌</t>
  </si>
  <si>
    <t>No qualifying bean of type [polymorphism.Speaker] is defined: expected single matching bean but found 2: apple,sony</t>
  </si>
  <si>
    <t>@Qualifier</t>
  </si>
  <si>
    <t>자격이 있는 것</t>
  </si>
  <si>
    <t>두 개의 객체가 상위에 인터페이스에 의해 호출되므로 컨테이너입장에서는 어떤 객체를 사용해야할 지 모르므로 위와 같은 에러가 남</t>
  </si>
  <si>
    <t>그 때 사용하는 어노테이션</t>
  </si>
  <si>
    <t>오라클 패스워드 만료시</t>
  </si>
  <si>
    <t>https://daram2-everyday.tistory.com/23</t>
  </si>
  <si>
    <t>H2 데이터베이스 드라이버</t>
  </si>
  <si>
    <t>jdk 11이상이면 h2는 2 이상으로</t>
  </si>
  <si>
    <t>javax.inject.Inject' annotation found and supported for autowiring</t>
  </si>
  <si>
    <t>@Autowired</t>
  </si>
  <si>
    <t>생략되지 않도록 주의</t>
  </si>
  <si>
    <t>한글 이미지 파일명  불러올 때 깨져서 화면에 안 나오는 현상</t>
  </si>
  <si>
    <t>톰캣 서버 server.xml</t>
  </si>
  <si>
    <t>에서</t>
  </si>
  <si>
    <t>h2 데이터베이스에서 ClassNotFound 문제시</t>
  </si>
  <si>
    <t>jdbc 버전을 4.2.4로 낮추면 됨</t>
  </si>
  <si>
    <t>Tomcat 오류. May be locked by another process</t>
  </si>
  <si>
    <t>1. tomcat server 우클릭 -&gt; clean</t>
  </si>
  <si>
    <t>2. 이클립스 메뉴 project -&gt; clean</t>
  </si>
  <si>
    <t>3. tomcat server에서 해당 프로젝트 우클릭 -&gt; clean module work directory</t>
  </si>
  <si>
    <t>eclipse의 tomcat을 통해 테스트를 하면.. 다음과 같은 오류가 발생합니다.</t>
  </si>
  <si>
    <t>심각: Error configuring application listener of class org.springframework.web.context.ContextLoaderListener</t>
  </si>
  <si>
    <t>java.lang.ClassNotFoundException: org.springframework.web.context.ContextLoaderListener</t>
  </si>
  <si>
    <t>at org.apache.catalina.loader.WebappClassLoader.loadClass(WebappClassLoader.java:1680)</t>
  </si>
  <si>
    <t>at org.apache.catalina.loader.WebappClassLoader.loadClass(WebappClassLoader.java:1526)</t>
  </si>
  <si>
    <t>이 오류는 이 오류는 maven의 dependency가 정상적으로 처리되지 못한 경우..</t>
  </si>
  <si>
    <t>tomcat의 server plugin의 임시 deploy 디렉토리에 WEB-INF/lib에 jar들이 정상 배포되지 않기 때문입니다..</t>
  </si>
  <si>
    <t>해결하시는 방법은..</t>
  </si>
  <si>
    <t>개발환경 v1.0(eclipse 3.4기반)의 경우는 다음과 같이 조치하시면 되실 것 같습니다.</t>
  </si>
  <si>
    <t>- Project 메뉴 선택 -&gt; Clean... 선택 후.. 프로젝트 재빌드 수행..</t>
  </si>
  <si>
    <t>- 프로젝트 선택 -&gt; context menu -&gt; Maven -&gt; Update Project Configuration</t>
  </si>
  <si>
    <t>- 프로젝트 선택 -&gt; context menu -&gt; Run as -&gt; maven clean</t>
  </si>
  <si>
    <t>- 프로젝트 선택 -&gt; context menu -&gt; Run as -&gt; maven package 후.. 오류 확인..</t>
  </si>
  <si>
    <t>- Servers view에서 tomcat 서버 삭제 후.. 재등록...</t>
  </si>
  <si>
    <t>개발환경 v2.0(eclipse 3.6 기반)의 경우는 다음과 같이 하셔여 합니다.</t>
  </si>
  <si>
    <t>- 프로젝트 선택 -&gt; context menu -&gt; Properites 선택</t>
  </si>
  <si>
    <t>- Deployment Assembly 항목 선택 후.. Add.. 선택</t>
  </si>
  <si>
    <t>- Java Build Path Entries 선택 .. -&gt; Maven Dependencies 선택...</t>
  </si>
  <si>
    <t>이 경우는 Maven -&gt; Update Project Configuration을 하시면.. 다시 초기화가 되기 때문에.. 재 등록해주셔야 합니다.</t>
  </si>
  <si>
    <t>스프링 버전별 특징</t>
  </si>
  <si>
    <t>https://good-or-bad.tistory.com/m/54</t>
  </si>
  <si>
    <t>https://server-engineer.tistory.com/775</t>
  </si>
  <si>
    <t>Spring 2.x
XML 네임스페이스와 AspectJ를 지원한다
Spring 3.x
프레임워크 코드베이스 전반에 걸쳐 강력한 Java 5+ 기반과 Java 기반 @Configuration모델과 같은 기능을 도입한다
Bean을 XML 형태로 관리할 수 있다
RestTemplate을 지원한다
JavaConfig 프로젝트의 몇몇 핵심 기능을 스프링 프레임워크에 추가했다
이 말은 다음 어노테이션을 이제 어노테이션을 이용해 DI 를 지원한다는 것이다 
@Configuration
@Bean
어노테이션을 지원한다
HSQL, H2, Derby 같은 내장 자바 데이터베이스 엔진을 편리하게 지원한다
Spring 4.x
Java 8 기능을 완전히 지원하는 최초의 버전이다
Spring의 콜백 인터페이스 로 람다 표현식과 메소드 참조를 사용할 수 있다
Groovy DSL을 이용하여 외부 빈 설정을 정의할 수 있다
XML 빈 정의를 사용하는 것과 개념적으로 유사하지만 보다 간결한 구문을 허용한다
@Autowire 주석을 생성자에 적용할 수 있다 (Spring 3.x 에서는 setter 주입을 권장했었다)
Bean 의존성 주입 방법 3가지 : 생성자, 필드, setter
단일 생성자의 경우 묵시적 자동 주입이 가능 (@Autuwired 어노테이션을 사용하지 않아도 된다, Spring 4.3~)
Spring MVC 애플리케이션과 함께 새 @RestController주석 을 사용할 수 있다
@ResponseBody, @RequestMapping를 매번 메소드에 추가할 필요가 없다 
REST 클라이언트를 개발할 때 비차단 비동기 지원을 허용 하는 AsyncRestTemplate 클래스가 추가되었다
WebSocket, SockJS 및 STOMP에 대한 지원이 추가되었다
Spring 5.x
non-blocking과 함수형 프로그래밍, reactive stream의 구현을 할 수 있는 Spring WebFlux를 지원한다 (물론 Spring MVC도 가능)
 Spring Framework 5로 업그레이드하면 Spring WebFlux를 사용하기 위해 애플리케이션을 다시 작성할 필요가 없다
공식적으로 Kotlin을 지원과 JUnit 5를 지원한다
기본적으로 Java 8 기반, Java 9와 함께 동작하도록 설계되어 있다
Spring Boot 2.x 라인은 Spring Framework 5를 기반으로 한다
Spring Framework 5는 Java 6 또는 Java 7에서 작동할까?
 작동하지 않는다. Spring Framework 5에는 Java 8 이상이 필요하다.</t>
  </si>
  <si>
    <t>@Model과 @ModelAttribute</t>
  </si>
  <si>
    <t>@Model의 경우 파라미터로 전달된 데이터는 존재하지 않지만, 화면에 필요한 데이터를 전달하기 위해 사용하고</t>
  </si>
  <si>
    <t>//@ModelAttribute는 강제로 전달받은 파라미터를 Model에 담아서 전달하도록 할 때 필요한 어노테이션, @ModelAttribute가 걸린 파라미터는 타입에 관계없이 무조건 Model에 담아서 전달되므로, 파라미터로 전달된 데이터를 다시 화면에서 사용해야 할 경우에 유용하게 사용</t>
  </si>
  <si>
    <t>@ResponseEntity</t>
  </si>
  <si>
    <t>이 어노테이션을 통해서 원하는 헤더 정보나 데이터를 전달 할 수 있다.</t>
  </si>
  <si>
    <t>@ControllerAdvice</t>
  </si>
  <si>
    <t>AOP를 이용하는 방식</t>
  </si>
  <si>
    <t>핵심적인 로직은 아니지만 프로그램에서 필요한 '공통적인 관심사'는 분리하자는 개념이 AOP</t>
  </si>
  <si>
    <t>Controller를 작성할 때는 메서드의 모든 예외사항을 전부 핸들링해야 한다면 중복적이고 많은 양의 코드를 작성해야 하지만, AOP 방식을 이용하면 공통적인 예외사항에 대해서</t>
  </si>
  <si>
    <t>별도로 @ControllerAdvice를 이용해서 분리하는 방식</t>
  </si>
  <si>
    <t>스프링 컨테이너 만드는 법</t>
  </si>
  <si>
    <t>BeanFactory factory =new XmlBeanFactory(new FileSystemResource("AOPTest.xml"));</t>
  </si>
  <si>
    <t>xml 설정 파일이 프로젝트 폴더 상위에 있을 때</t>
  </si>
  <si>
    <t>ApplicationContext context=new ClassPathXmlApplicationContext("AOPTest.xml");</t>
  </si>
  <si>
    <t xml:space="preserve"> xml 설정 파일이 classPath에 있을 때</t>
  </si>
  <si>
    <t>classPath란 자바 파일이 있는 경로의 루트</t>
  </si>
  <si>
    <t>src/main/java</t>
  </si>
  <si>
    <t>XmlBeanFactory: XmlBeanFactory는 보통 테스트 목적이나 경량 애플리케이션에서 사용됩니다. 런타임 시에 빈 초기화 및 지연 로딩이 가능하므로 자원을 적게 사용하는 장점이 있습니다.</t>
  </si>
  <si>
    <t>ClassPathXmlApplicationContext: ClassPathXmlApplicationContext는 주로 스프링 기반의 웹 애플리케이션 또는 중요한 비즈니스 로직을 다루는 애플리케이션에서 사용됩니다. 
애플리케이션 시작 시점에 빈을 미리 초기화하고 구성할 수 있으므로 런타임 오류를 방지할 수 있습니다.</t>
  </si>
  <si>
    <t>AOP 관련 에러</t>
  </si>
  <si>
    <t>이클립스-window-preference</t>
  </si>
  <si>
    <t>--add-opens=java.base/java.lang=ALL-UNNAMED</t>
  </si>
  <si>
    <t>스프링 관련 라이브러리</t>
  </si>
  <si>
    <t>CGLib Nodep</t>
  </si>
  <si>
    <t xml:space="preserve">High level API to generate and transform Java byte code.
</t>
  </si>
  <si>
    <t>load-on-startup</t>
  </si>
  <si>
    <t>[문제해결] 심각: Error configuring application listener of class org.springframework.web.context.ContextLoaderListener</t>
  </si>
  <si>
    <t>다음 메뉴에서 경로를 설정해주면 정상적으로 서버가 시작된다.
* 프로젝트 우클릭 &gt;  properties
* Deployment Assembly &gt; Add 버튼 &gt; Java Build Path Entries &gt; Maven Dependencies 선택 &gt; Apply버튼</t>
  </si>
  <si>
    <t>상태코드, 헤더, 바디를 포함한 모든 HTTP 응답을 나타냄, 객체와 200(OK)를  반환</t>
  </si>
  <si>
    <t>//중요 @RestController는 별도의 View를 제공하지 않은 채 데이터를 전달하므로 전달 과정에서</t>
  </si>
  <si>
    <t>//예외가 발생할 수 있다.</t>
  </si>
  <si>
    <t>//예외에 대해 좀 더 세밀하게 제어가 필요함</t>
  </si>
  <si>
    <t>//그럴 경우 ResponseEntity 클래스를 사용하면 됨, 즉 JSON이나 HTML 자바스크립트를 브라우저로 전송할 수 있어 편리</t>
  </si>
  <si>
    <t>//예를 들어 모바일 쇼핑 앱에서 명절 때 주문이 몰려 서버에 부하가 걸릴 경우, 일정 시간이 지나도</t>
  </si>
  <si>
    <t>//주문이 처리되지 않으면 서버에서 ResponseEntity클래스에 HTTP 상태 코드를 설정하여 앱으로 전송하도록 하면 됨</t>
  </si>
  <si>
    <t>//그러면 앱에서 HTTP 상태 코드를 인식할 수 있는 기능을 이용해 주문 상태나 예외 발생을 알려줌</t>
  </si>
  <si>
    <t>//암기</t>
  </si>
  <si>
    <t>// 200 OK 요청이 성공적으로 완료</t>
  </si>
  <si>
    <t>// 201 CREATED 요청이 성공적이고 그 결과 새로운 리소스 생성</t>
  </si>
  <si>
    <t>JoinPoint</t>
  </si>
  <si>
    <t>조인 포인트에서 사용할 수 있는 상태와 이에 대한 정적 정보에 대한 반영 액세스를 제공합니다. 이 정보는 thisJoinPoint라는 특수 형식을 사용하여 조언 본문에서 사용할 수 있습니다. 이 반사 정보의 주요 용도는 응용 프로그램을 추적하고 기록하는 것입니다.</t>
  </si>
  <si>
    <t>advice를 적용하는 지점</t>
  </si>
  <si>
    <t>스프링 컨테이너 순서</t>
  </si>
  <si>
    <t>컨텍스트로더</t>
  </si>
  <si>
    <t>필터</t>
  </si>
  <si>
    <t>디핸                                       컨       모뷰디</t>
  </si>
  <si>
    <t xml:space="preserve">         인(pre - post)</t>
  </si>
  <si>
    <t>보조기능</t>
  </si>
  <si>
    <t>로그 찍는</t>
  </si>
  <si>
    <t>로그가 어디에 찍히는가</t>
  </si>
  <si>
    <t>Before 어노테이션</t>
  </si>
  <si>
    <t>After 어노테이션</t>
  </si>
  <si>
    <t>Around 어노테이션</t>
  </si>
  <si>
    <t>ApplicationContext와 Bean</t>
  </si>
  <si>
    <t>서블릿이 존재하는 공간을 서블릿 컨텍스트(Servlet Context)</t>
  </si>
  <si>
    <t>스프링에서는 Bean이라고 부르는 객체들을 관리하기 위해서 ApplicationContext라는 존재를 활용</t>
  </si>
  <si>
    <t>컨테이너들의 관계정리</t>
  </si>
  <si>
    <t>모든 수정 내용을 저장하고 서버를 재구동하여 실행 결과를 확인해보면 다음 그림처럼 총 세 개의 컨테이너가 구동되는 것을 확인할 수 있다.</t>
  </si>
  <si>
    <t>톰캣 서버를 구동하면 1)web.xml 파일을 로딩하여 서블릿 컨테이너가 구동됨</t>
  </si>
  <si>
    <t>2) 서블릿 컨테이너는 web.xml 파일에 등록된 ContextLoaderListener 객체를 생성(Pre Loading)</t>
  </si>
  <si>
    <t xml:space="preserve">이 때 ContextLoaderListener 객체는 src/main/resource 소스 폴더에 있는 "context-"로 시작하는 모든 스프링 설정 파일들을 로딩하여 스프링 컨테이너를 </t>
  </si>
  <si>
    <t>구동하는데 이를 'Root 컨테이너'라고 한다.</t>
  </si>
  <si>
    <r>
      <rPr/>
      <t xml:space="preserve">그리고 이 때, ServiceImpl이나 DAO 객체들이 메모리에 생성됨다. 그리고 사용자가 index.jsp 페이지를 요청하여 </t>
    </r>
    <r>
      <rPr>
        <color rgb="FF1155CC"/>
        <u/>
      </rPr>
      <t>selectSampleList.do</t>
    </r>
    <r>
      <rPr/>
      <t xml:space="preserve"> 요청을 서버에 전달하면
</t>
    </r>
  </si>
  <si>
    <t xml:space="preserve">서블릿 컨테이너는 DispatcherServlet 객체를 생성하고 </t>
  </si>
  <si>
    <t>3) DispatcherServlet 객체는 /WEB-INF/config 폴더에 있는 dispatcher-servlet.xml 파일을 로딩하여  두 번째 스프링 컨테이너를 구동함</t>
  </si>
  <si>
    <t>이 두번째 스프링 컨테이너가 Controller 객체를 메모리에 생성함</t>
  </si>
  <si>
    <t xml:space="preserve">분명히 스프링 컨테이너는 두 개가 구동된다. 즉, ContextLoaderListener와 DispatcherServlet이 각각 XmlWebApplicationContext를 생성하는데, </t>
  </si>
  <si>
    <t>이 때 두 스프링 컨테이너의 역할과 기능이 다른다.</t>
  </si>
  <si>
    <t>우선 ContextLoaderListener가 생성하는 스프링 컨테이너를 Root 컨테이너라고 하며, 쉽게 부모 컨테이너라고 생각하면 된다.</t>
  </si>
  <si>
    <t xml:space="preserve">그리고 DispatcherServlet이 생성한 컨테이너는 Root 컨테이너가 생성한 객체를 이용하는 자식 컨테이너가 된다. 따라서 부모 컨테이너가 생성한 </t>
  </si>
  <si>
    <t xml:space="preserve">비즈니스 객체를 자식 컨테이너가 생성한 Controller에서 참조하여 사용할 수 있다. </t>
  </si>
  <si>
    <t>롬복(lombok)</t>
  </si>
  <si>
    <t>@Builder(builderMethodName = "withAll") 해석은?
@Builder(builderMethodName = "withAll")은 Java 언어에서 Lombok 라이브러리를 사용할 때 사용되는 어노테이션입니다. Lombok은 자바 개발자들의 생산성을 향상시키기 위해 자주 사용되는 라이브러리 중 하나입니다.
@Builder 어노테이션은 불변(immutable) 객체를 생성하기 위해 빌더 패턴을 자동으로 생성해주는 기능을 제공합니다. 이를 통해 매우 간결하게 객체를 초기화하고, 가독성과 유지보수성을 향상시킬 수 있습니다.
해당 어노테이션을 사용하면, 클래스 내에 정적 이너 클래스 형태로 빌더 클래스가 생성되며, 이 빌더 클래스를 통해 객체의 인스턴스를 생성할 수 있습니다. 빌더 클래스 내에는 각 필드 값을 설정하는 메서드들이 자동으로 생성되며, 이러한 메서드의 이름은 주로 with{FieldName} 형태로 지정됩니다.
builderMethodName = "withAll"은 @Builder 어노테이션의 옵션 중 하나로, 빌더 클래스의 빌더 메서드 이름을 커스터마이징할 때 사용됩니다. 이 경우, withAll이라는 이름의 메서드가 빌더 클래스에 생성될 것입니다. 일반적으로 "with" 접두사를 사용하여 해당 필드의 값을 설정하는 메서드 이름을 지정합니다. 이렇게 하면 가독성이 높아지고, 객체를 초기화하는 코드가 깔끔해집니다.
예를 들어, 아래와 같이 사용할 수 있습니다:</t>
  </si>
  <si>
    <t>import lombok.Builder;</t>
  </si>
  <si>
    <t>@Builder(builderMethodName = "withAll")</t>
  </si>
  <si>
    <t>public class Person {</t>
  </si>
  <si>
    <t>private String name;</t>
  </si>
  <si>
    <t>private int age;</t>
  </si>
  <si>
    <t>private String address;</t>
  </si>
  <si>
    <t>// 생성자, 게터, 세터 등 생략</t>
  </si>
  <si>
    <t>// 사용 예시</t>
  </si>
  <si>
    <t>Person person = Person.withAll()</t>
  </si>
  <si>
    <t>.name("John")</t>
  </si>
  <si>
    <t>.age(30)</t>
  </si>
  <si>
    <t>.address("123 Main St")</t>
  </si>
  <si>
    <t>위와 같이 @Builder(builderMethodName = "withAll") 어노테이션을 사용하면, Person 클래스에 빌더 메서드가 withAll로 생성되며, 이를 통해 필드 값을 설정하여 불변 객체를 생성할 수 있습니다.</t>
  </si>
  <si>
    <t>스프링과 스프링 MVC 설정</t>
  </si>
  <si>
    <t>&lt;web-app xmlns="http://xmlns.jcp.org/xml/ns/javaee"</t>
  </si>
  <si>
    <t>xmlns:xsi="http://www.w3.org/2001/XMLSchema-instance"</t>
  </si>
  <si>
    <t>xsi:schemaLocation="http://xmlns.jcp.org/xml/ns/javaee http://xmlns.jcp.org/xml/ns/javaee/web-app_4_0.xsd"</t>
  </si>
  <si>
    <t>version="4.0"&gt;</t>
  </si>
  <si>
    <t>&lt;listener&gt;</t>
  </si>
  <si>
    <t>&lt;listener-class&gt;org.springframework.web.context.ContextLoaderListener&lt;/listener-class&gt;</t>
  </si>
  <si>
    <t>&lt;/listener&gt;</t>
  </si>
  <si>
    <t>&lt;context-param&gt;</t>
  </si>
  <si>
    <t>&lt;param-name&gt;contextConfigLocation&lt;/param-name&gt;</t>
  </si>
  <si>
    <t>&lt;param-value&gt;/WEB-INF/root-context.xml&lt;/param-value&gt;</t>
  </si>
  <si>
    <t>&lt;/context-param&gt;</t>
  </si>
  <si>
    <t>&lt;servlet-name&gt;appServlet&lt;/servlet-name&gt;</t>
  </si>
  <si>
    <t>&lt;servlet-class&gt;org.springframework.web.servlet.DispatcherServlet&lt;/servlet-class&gt;</t>
  </si>
  <si>
    <t>&lt;init-param&gt;</t>
  </si>
  <si>
    <t>&lt;param-value&gt;/WEB-INF/servlet-context.xml&lt;/param-value&gt;</t>
  </si>
  <si>
    <t>&lt;/init-param&gt;</t>
  </si>
  <si>
    <t>&lt;load-on-startup&gt;1&lt;/load-on-startup&gt; &lt;!--톰캣 로딩시에 클래스를 미리 로딩해 두기 위한 설정--&gt;</t>
  </si>
  <si>
    <t>&lt;url-pattern&gt;/&lt;/url-pattern&gt; &lt;!--DispatcherServlet이 모든 경로의 요청에 대한 처리를 담담하므로 / 로 지정--&gt;</t>
  </si>
  <si>
    <t>servlet-context.xml</t>
  </si>
  <si>
    <t>&lt;beans xmlns="http://www.springframework.org/schema/beans"</t>
  </si>
  <si>
    <t>xmlns:xsi="http://www.w3.org/2001/XMLSchema-instance" xmlns:mvc="http://www.springframework.org/schema/mvc"</t>
  </si>
  <si>
    <t>xmlns:context="http://www.springframework.org/schema/context"</t>
  </si>
  <si>
    <t>xsi:schemaLocation="http://www.springframework.org/schema/beans http://www.springframework.org/schema/beans/spring-beans.xsd http://www.springframework.org/schema/mvc https://www.springframework.org/schema/mvc/spring-mvc.xsd http://www.springframework.org/schema/context https://www.springframework.org/schema/context/spring-context.xsd"&gt;</t>
  </si>
  <si>
    <t>&lt;!-- 스프링 MVC 설정을 어노테이션 기반으로 처리한다는 의미와 스프링 MVC의 여러 객체들을 자동으로 스프링의 빈(Bean)으로 등록하게 하는 기능--&gt;</t>
  </si>
  <si>
    <t>&lt;mvc:annotation-driven&gt;&lt;/mvc:annotation-driven&gt;</t>
  </si>
  <si>
    <t>&lt;!-- 이미지나 html 파일과 같이 정적인 파일의 경로를 지정</t>
  </si>
  <si>
    <t>/resources 경로로 들어오는 요청은 정적 파일을 요구하는 것이고 스프링 MVC에서 처리하지 않는다는 의미 --&gt;</t>
  </si>
  <si>
    <t>&lt;!--</t>
  </si>
  <si>
    <t>주어진 XML 코드는 Spring Framework에서 정적 자원(예: CSS, JavaScript, 이미지 파일 등)을 처리하기 위한 설정을 나타냅니다.</t>
  </si>
  <si>
    <t>&lt;mvc:resources&gt;는 이러한 정적 자원을 처리하기 위한 것이며, mapping 속성은 요청 경로를, location 속성은 실제 자원이 위치한 디렉토리를 나타냅니다.</t>
  </si>
  <si>
    <t>mapping="/resources/**"에서 별표(*) 두 개는 와일드카드 패턴을 나타냅니다. 이 패턴은 /resources/ 다음에 어떤 경로가 오더라도 해당 패턴에 일치하게 됩니다.</t>
  </si>
  <si>
    <t>즉, /resources/css/style.css, /resources/js/script.js, /resources/images/logo.png와 같은 모든 요청이 이 패턴에 일치하게 됩니다.</t>
  </si>
  <si>
    <t>따라서, &lt;mvc:resources mapping="/resources/**" location="/resources/"&gt;는 "/resources/" 경로 이하의 모든 요청을 /resources/ 디렉토리에서 찾아</t>
  </si>
  <si>
    <t>처리하도록 Spring에 알려주는 설정입니다.</t>
  </si>
  <si>
    <t>&lt;mvc:resources mapping="/resources/**" location="/resources/"&gt;&lt;/mvc:resources&gt;</t>
  </si>
  <si>
    <t>&lt;context:component-scan base-package="org.zerock.springex.controller"&gt;&lt;/context:component-scan&gt;</t>
  </si>
  <si>
    <t>&lt;!--뷰리졸버 설정--&gt;</t>
  </si>
  <si>
    <t>&lt;!--InternalResourceViewResolver</t>
  </si>
  <si>
    <t>스프링 MVC에서 제공하는 뷰(view)를 어떻게 결정하는지에 대한 설정을 담당</t>
  </si>
  <si>
    <t>&lt;bean class="org.springframework.web.servlet.view.InternalResourceViewResolver"&gt;</t>
  </si>
  <si>
    <t>&lt;property name="prefix" value="/WEB-INF/views/"&gt;&lt;/property&gt;</t>
  </si>
  <si>
    <t>&lt;property name="suffix" value=".jsp"&gt;&lt;/property&gt;</t>
  </si>
  <si>
    <t>&lt;/bean&gt;</t>
  </si>
  <si>
    <t>&lt;/beans&gt;</t>
  </si>
  <si>
    <t>AOP 설정</t>
  </si>
  <si>
    <t>&lt;!-- AspectJ --&gt;</t>
  </si>
  <si>
    <t>&lt;dependency&gt;</t>
  </si>
  <si>
    <t>The AspectJ runtime is a small library necessary to run Java programs enhanced by AspectJ aspects during a previous compile-time or post-compile-time (binary weaving) build step</t>
  </si>
  <si>
    <t>&lt;groupId&gt;org.aspectj&lt;/groupId&gt;</t>
  </si>
  <si>
    <t>&lt;artifactId&gt;aspectjrt&lt;/artifactId&gt;</t>
  </si>
  <si>
    <t>&lt;version&gt;${org.aspectj-version}&lt;/version&gt;</t>
  </si>
  <si>
    <t>&lt;/dependency&gt;</t>
  </si>
  <si>
    <t>&lt;!-- AOP --&gt;</t>
  </si>
  <si>
    <t>&lt;groupId&gt;org.springframework&lt;/groupId&gt;</t>
  </si>
  <si>
    <t>&lt;artifactId&gt;spring-aop&lt;/artifactId&gt;</t>
  </si>
  <si>
    <t>&lt;version&gt;${org.springframework-version}&lt;/version&gt;</t>
  </si>
  <si>
    <t>The AspectJ weaver applies aspects to Java classes. It can be used as a Java agent in order to apply load-time weaving (LTW) during class-loading and also contains the AspectJ runtime classes.</t>
  </si>
  <si>
    <t>&lt;artifactId&gt;aspectjweaver&lt;/artifactId&gt;</t>
  </si>
  <si>
    <t>&lt;artifactId&gt;aspectjtools&lt;/artifactId&gt;</t>
  </si>
  <si>
    <t>AspectJ tools most notably contains the AspectJ compiler (AJC)</t>
  </si>
  <si>
    <t>@EnableAspectJAutoProxy</t>
  </si>
  <si>
    <t>@Aspect</t>
  </si>
  <si>
    <t>AOP 용어 정리</t>
  </si>
  <si>
    <t>스프링 아키텍처</t>
  </si>
  <si>
    <t>자바 메시지 서비스(Java Message Service; JMS)는 자바 프로그램이 네트워크를 통해 데이터를 송수신하는 자바 API이다.
자바 메시지 서비스 API는 두 개 혹은 그 이상의 클라이언트 간 메시지 통신을 위한 자바 메시지 기반 미들웨어 API(자바 메시지 지향 미들웨어 (MOM) API)이다</t>
  </si>
  <si>
    <t>Object/XML Mapping, 줄여서 O/X mapping은 Object를 XML문서로 변환하는데 이를 XML Mashalling 또는 Marshalling 이다. 반대로 XML문서를 Object로 변환하는 것은 Unmarshalling 이다.</t>
  </si>
  <si>
    <t xml:space="preserve">아파치 스트럿츠(Apache Struts)는 Java EE 웹 애플리케이션을 개발하기 위한 오픈 소스 프레임워크이다. </t>
  </si>
  <si>
    <t xml:space="preserve">포틀릿은 웹 포털에서 관리되고 표시되는 플러그형 사용자 인터페이스 소프트웨어 구성 요소입니다. 포틀릿은 웹 클라이언트의 요청에 응답하고 동적 컨텐츠를 생성합니다. 포틀릿은 포틀릿 컨테이너에 의해 관리됩니다. </t>
  </si>
  <si>
    <t>스프링MVC 설정한 후 부팅 과정</t>
  </si>
  <si>
    <t>톰캣(컨테이너) 설정을 운영체제가 인식해야 하므로 잘 환경 변수부분을 로딩함</t>
  </si>
  <si>
    <t xml:space="preserve">   V</t>
  </si>
  <si>
    <t>root-context.xml</t>
  </si>
  <si>
    <t xml:space="preserve">DB 설정 후 </t>
  </si>
  <si>
    <t>테스트</t>
  </si>
  <si>
    <t>sqlplus sys as sysdba</t>
  </si>
  <si>
    <t>JDBC Driver</t>
  </si>
  <si>
    <t>▪JDBC 인터페이스를 구현한 것으로, DBMS마다 별도로 다운로드받아 사용</t>
  </si>
  <si>
    <t>▪DriverManager 클래스: JDBC Driver를 관리하며 DB와 연결해서 Connection 구현 객체를 생성</t>
  </si>
  <si>
    <t>▪Connection 인터페이스: Statement, PreparedStatement, CallableStatement 구현 객체를 생성하며, 트랜잭션 처리 및 DB 연결을 끊을 때 사용</t>
  </si>
  <si>
    <t>▪Statement 인터페이스: SQL의 DDL과 DML 실행 시 사용</t>
  </si>
  <si>
    <t>▪PreparedStatement: SQL의 DDL, DML 문 실행 시 사용.</t>
  </si>
  <si>
    <t>매개변수화된 SQL 문을 써 편리성과 보안성 유리</t>
  </si>
  <si>
    <t>▪CallableStatement: DB에 저장된 프로시저와 함수를 호출</t>
  </si>
  <si>
    <t>▪ResultSet: DB에서 가져온 데이터를 읽음</t>
  </si>
  <si>
    <t>기존</t>
  </si>
  <si>
    <t>https://commons.apache.org/proper/commons-io/download_io.cgi</t>
  </si>
  <si>
    <t xml:space="preserve">commons-fileupload-1.3.3.jar
</t>
  </si>
  <si>
    <t>부트에서 파일 처리</t>
  </si>
  <si>
    <t>양방향시</t>
  </si>
  <si>
    <t>mappedBy</t>
  </si>
  <si>
    <t>자신 mappedBy 주인 : 자신이 주인이 아니다.</t>
  </si>
  <si>
    <t>REST 방식 처리</t>
  </si>
  <si>
    <t>종속 관계</t>
  </si>
  <si>
    <t>fetch 속성</t>
  </si>
  <si>
    <t>EAGER는 연관 엔티티를 도이에 조회하며, LAZY는 연관 엔티티를 실제 사용할 때 조회</t>
  </si>
  <si>
    <t xml:space="preserve">(선택 사항) 연결을 느리게 로드해야 하는지 아니면 즉시 가져와야 하는지 여부입니다. </t>
  </si>
  <si>
    <t>썸네일 처리</t>
  </si>
  <si>
    <t>DTO 처리</t>
  </si>
  <si>
    <t>게시글(Board)</t>
  </si>
  <si>
    <t>이미지파일</t>
  </si>
  <si>
    <t>//@OneToMany의 fetch 속성(EAGER : 연관 엔티티를 동시에 조회, LAZY는 연관 엔티티를 실제 사용할 때 조회, 기본값 : LAZY</t>
  </si>
  <si>
    <t>//@ManyToOne의 fetch 속성(EAGER : 연관 엔티티를 동시에 조회, LAZY는 연관 엔티티를 실제 사용할 때 조회, 기본값 : EAGER</t>
  </si>
  <si>
    <t>//CascadeType.ALL 상위엔티티(Board)의 모든 상태 변경이 하위 엔티티(BoardImage)에 적용, FetchType.LAZY</t>
  </si>
  <si>
    <t>1:N</t>
  </si>
  <si>
    <t>N+1 문제</t>
  </si>
  <si>
    <t>N+1 문제는 데이터베이스 쿼리에서 발생하는 성능 이슈 중 하나입니다. 이 문제는 일반적으로 ORM(Object-Relational Mapping)을 사용하는 경우에 나타납니다. 
ORM은 객체 지향 프로그래밍 언어와 관계형 데이터베이스 간의 상호 변환을 도와주는 도구로, 개발자가 데이터베이스에 직접 SQL 쿼리를 작성하지 않고도 데이터를 다룰 수 있게 합니다.</t>
  </si>
  <si>
    <t>엔티티</t>
  </si>
  <si>
    <t>BoardImage</t>
  </si>
  <si>
    <t>N+1 문제는 하나의 쿼리로 데이터를 가져오는 대신, 여러 개의 추가적인 쿼리가 발생하여 성능에 영향을 미치는 상황을 가리킵니다. 
예를 들어, 하나의 쿼리로 사용자 목록을 가져오고, 그 사용자들과 연관된 각각의 프로필을 가져오기 위해 추가적인 쿼리를 실행하는 경우가 N+1 문제의 예시입니다.</t>
  </si>
  <si>
    <t>fileName</t>
  </si>
  <si>
    <t>범용 고유 식별자(Universally Unique Identifier, UUID) 는 해당 타입의 다른 모든 리소스 중에서 리소스를 고유하게 식별하는 데 사용되는 레이블입니다.</t>
  </si>
  <si>
    <t>간단한 예시로 설명하면:</t>
  </si>
  <si>
    <t>@OneToMany(mappedBy="board")</t>
  </si>
  <si>
    <t>일대다</t>
  </si>
  <si>
    <t>@ManyToOne</t>
  </si>
  <si>
    <t>첫 번째 쿼리: 모든 사용자를 가져오는 쿼리</t>
  </si>
  <si>
    <t>imageSet</t>
  </si>
  <si>
    <t>board</t>
  </si>
  <si>
    <t>N개의 추가 쿼리: 각 사용자에 대한 개별적인 프로필을 가져오는 쿼리</t>
  </si>
  <si>
    <t>이렇게 여러 개의 추가적인 쿼리가 발생하면 데이터베이스에 부하가 증가하고 성능이 저하될 수 있습니다. 
이를 해결하기 위해서는 쿼리를 최적화하거나 관련 데이터를 미리 로드하여 N+1 문제를 피해야 합니다.</t>
  </si>
  <si>
    <t>해결방법</t>
  </si>
  <si>
    <t>1) @Transactional</t>
  </si>
  <si>
    <t xml:space="preserve">2) 하위 엔티티를 로딩하는 가장 간단한 방법은 
즉시로딩(eager)이지만 lazy로딩이 기본적인 방식이므로
@Entity Graph를 이용
</t>
  </si>
  <si>
    <t>@EntityGraph는 JPA(Java Persistence API)에서 사용되는 어노테이션 중 하나입니다.
 이 어노테이션은 엔티티 그래프를 정의하여 엔티티를 로딩할 때 연관된 엔티티들을 효율적으로 로딩하는 데 사용됩니다.</t>
  </si>
  <si>
    <t>JPA에서 연관된 엔티티를 로딩할 때, 지연 로딩(Lazy Loading) 기능을 사용하여 연관된 엔티티를 실제로 사용할 때까지 로딩을 지연시킬 수 있습니다. 
그러나 지연 로딩을 사용하면 N+1 쿼리 문제(N+1 Query Problem)가 발생할 수 있습니다. 
@EntityGraph는 이러한 문제를 해결하기 위해 특정 엔티티를 로딩할 때 함께 로딩해야 하는 연관된 엔티티들을 명시적으로 지정하는 데 사용됩니다.</t>
  </si>
  <si>
    <t>@OneToMany</t>
  </si>
  <si>
    <t>기본적으로 상위 엔티티(게시물, Board)와 여러개의 하위 엔티티들(첨부파일)의 구조</t>
  </si>
  <si>
    <t>PK를 가진 쪽에서 사용</t>
  </si>
  <si>
    <t>다른 엔티티 객체의 참조로 FK를 가지는 쪽에서 하는 방식</t>
  </si>
  <si>
    <t>첨부파일 저장</t>
  </si>
  <si>
    <t>UUID + _ + 원래파일명</t>
  </si>
  <si>
    <t>N+1</t>
  </si>
  <si>
    <t xml:space="preserve">해결 </t>
  </si>
  <si>
    <t xml:space="preserve">@BatchSize로 N번에 해당하는 쿼리를 모아서 한번에 실행 </t>
  </si>
  <si>
    <t>게시물 등록</t>
  </si>
  <si>
    <t>모달창 이용 첨부 파일 등록, 추가된 첨부파일은 섬네일로 표시
첨부파일의 삭제기능적용, 삭제시 업로드 된 파일도 같이 삭제</t>
  </si>
  <si>
    <t>게시물 목록</t>
  </si>
  <si>
    <t>게시물과 함께 첨부파일을 목록 상에 출력</t>
  </si>
  <si>
    <t>게시물 조회</t>
  </si>
  <si>
    <t>해당 게시물에 속한 모든 첨부파일을 같이 출력</t>
  </si>
  <si>
    <t>게시물 수정</t>
  </si>
  <si>
    <t>게시물 조회 기능
첨부파일 삭제는 우선 화면에서만 안 보이도록 처리하고 실제로 수정 작업 처리 시에 첨부파일들도 같이 처리</t>
  </si>
  <si>
    <t>게시물 삭제</t>
  </si>
  <si>
    <t>해당 게시물 삭제 + 업로드된 모든 첨부 파일 삭제</t>
  </si>
  <si>
    <t>@Table</t>
  </si>
  <si>
    <t>JPA에서 @Table(name = "Reply", indexes = {</t>
  </si>
  <si>
    <t>@Index(name = "idx_reply_board_bno", columnList = "board_bno")</t>
  </si>
  <si>
    <t>})의 정확한 설명은?</t>
  </si>
  <si>
    <t>해당 코드는 JPA에서 엔티티 클래스에 테이블을 매핑하는 데 사용되는 @Table 애노테이션입니다. 이 애노테이션은 특정 테이블과 매핑될 때 테이블의 속성을 정의하는 데 사용됩니다.</t>
  </si>
  <si>
    <t>name = "Reply": 이 애노테이션의 name 속성은 엔티티 클래스를 매핑할 테이블의 이름을 지정합니다. 여기서는 "Reply"라는 이름의 테이블에 매핑됩니다.</t>
  </si>
  <si>
    <t>indexes = { @Index(name = "idx_reply_board_bno", columnList = "board_bno") }: 이 부분은 테이블에 인덱스를 추가하는 데 사용됩니다. 여기서는 "idx_reply_board_bno"라는 이름의 인덱스를 "board_bno" 열에 추가하도록 지정합니다.</t>
  </si>
  <si>
    <t>name = "idx_reply_board_bno": 인덱스의 이름을 지정합니다.</t>
  </si>
  <si>
    <t>columnList = "board_bno": 해당 인덱스를 생성할 열을 지정합니다. 여기서는 "board_bno" 열에 인덱스를 생성합니다.</t>
  </si>
  <si>
    <t>이렇게 함으로써 JPA는 엔티티 클래스를 "Reply"라는 이름의 테이블과 매핑하고, "board_bno" 열에 "idx_reply_board_bno"라는 이름의 인덱스를 추가합니다. 이 인덱스는 데이터베이스에서 쿼리의 성능을 향상시키기 위해 사용될 수 있습니다.</t>
  </si>
  <si>
    <t>JPQL에서 @Query("select r from Reply r where r.board.bno = :bno")에서 :의 정확한 의미는?</t>
  </si>
  <si>
    <t>JPQL(Java Persistence Query Language)에서 :는 파라미터를 나타내는 플레이스홀더를 의미합니다. 이것은 JPQL 쿼리에서 사용자가 정의한 매개변수를 나타내며, 쿼리 실행 시에 해당 매개변수 값으로 대체됩니다.</t>
  </si>
  <si>
    <t>예를 들어, 주어진 JPQL 쿼리는 :bno라는 이름의 파라미터를 사용합니다. 이 파라미터는 쿼리 실행 시에 제공되어야 하는 값으로, 쿼리 실행 전에 설정되어야 합니다. 쿼리 실행 시에 :bno 플레이스홀더는 실제 값으로 대체됩니다.</t>
  </si>
  <si>
    <t>예를 들어, 아래와 같이 JPQL 쿼리를 사용하여 bno 파라미터를 전달할 수 있습니다:</t>
  </si>
  <si>
    <t>@Query("select r from Reply r where r.board.bno = :bno")</t>
  </si>
  <si>
    <t>Page&lt;Reply&gt; listOfBoard(Long bno, Pageable pageable);</t>
  </si>
  <si>
    <t>native 메서드는 선언만 자바 소스 코드에서 이루어지고, 메서드의 실제 구현은 네이티브 언어(C, C++, 어셈블리 등)로 작성됩니다. 네이티브 코드는 특정 플랫폼에 종속적이므로, 이를 사용하는 경우 해당 플랫폼용 라이브러리나 모듈을 포함시켜야 합니다.</t>
  </si>
  <si>
    <t>어노테이션</t>
  </si>
  <si>
    <t>native 메서드는 일반적으로 다음과 같은 방법으로 선언됩니다:</t>
  </si>
  <si>
    <t>▪코드에서 @으로 작성되는 요소. 클래스 또는 인터페이스를 컴파일하거나 실행할 때 어떻게 처리해야 할 것인지를 알려주는 설정 정보</t>
  </si>
  <si>
    <t>public native void methodName()</t>
  </si>
  <si>
    <t>▪① 컴파일 시 사용하는 정보 전달</t>
  </si>
  <si>
    <t>▪② 빌드 툴(메이븐)이 코드를 자동으로 생성할 때 사용하는 정보 전달</t>
  </si>
  <si>
    <t>▪③ 실행 시 특정 기능을 처리할 때 사용하는 정보 전달</t>
  </si>
  <si>
    <t>메타 어노테이션</t>
  </si>
  <si>
    <t>메타 어노테이션은 다른 어노테이션을 설명하거나 처리하는 데 사용되는 어노테이션입니다. 메타 어노테이션은 다음과 같은 목적으로 사용됩니다:
어노테이션의 범위 지정: 어노테이션이 적용될 대상을 지정합니다. 예를 들어, @Target 메타 어노테이션은 어노테이션을 필드, 메서드, 클래스 등 특정 요소에 적용할 수 있도록 지정합니다.
어노테이션의 유지 정책: 어노테이션이 컴파일될 때, 클래스 파일에 유지되는 방식을 지정합니다. 예를 들어, @Retention 메타 어노테이션은 어노테이션이 소스 코드, 클래스 파일, 런타임 중 어느 시점까지 유지되는지를 지정합니다.
어노테이션의 처리 방법 지정: 어노테이션이 컴파일 또는 실행 시에 어떻게 처리될지를 지정합니다. 예를 들어, @Deprecated 메타 어노테이션은 해당 요소가 더 이상 권장되지 않는 것을 표시하고, @Override 메타 어노테이션은 메서드가 부모 클래스나 인터페이스에서 오버라이드된 것임을 나타냅니다.
어노테이션의 상속 가능 여부 지정: 어노테이션이 하위 클래스에서 상속되는지 여부를 지정합니다. 예를 들어, @Inherited 메타 어노테이션은 해당 어노테이션이 하위 클래스에서 상속되도록 허용합니다.
메타 어노테이션은 일반적으로 다른 어노테이션을 정의할 때 사용되며, 어노테이션의 동작과 사용법을 세부적으로 제어하는 데 유용합니다.</t>
  </si>
  <si>
    <t>@NonNull은 주로 Java 언어와 관련된 어노테이션(annotation)입니다. 이 어노테이션은 코드에서 사용되는 변수, 매개변수, 메서드 또는 클래스에 적용됩니다. @NonNull 어노테이션은 해당 요소가 절대로 null 값을 가질 수 없음을 나타냅니다. 이것은 코드를 작성할 때 null 값으로 인한 예외를 방지하고 프로그램의 안정성을 높이는 데 도움이 됩니다.</t>
  </si>
  <si>
    <t>Java에서 null 값은 종종 예상치 못한 예외를 발생시키는 주요 원인 중 하나이므로, @NonNull 어노테이션을 사용하여 메서드 또는 클래스에 null을 허용하지 않도록 명시적으로 선언할 수 있습니다. 이렇게 하면 컴파일러가 코드의 논리적 오류를 미리 감지할 수 있습니다.</t>
  </si>
  <si>
    <t>예를 들어, 다음은 @NonNull 어노테이션을 사용하여 메서드 매개변수에 null을 허용하지 않는 방법을 보여줍니다:</t>
  </si>
  <si>
    <t>public void process(@NonNull String data) {</t>
  </si>
  <si>
    <t>// 이제 'data'는 null 일 수 없음</t>
  </si>
  <si>
    <t>// ...</t>
  </si>
  <si>
    <t xml:space="preserve">따라서 @NonNull 어노테이션을 사용하면 코드를 더 안정적으로 만들고 null에 의한 예기치 않은 동작을 방지할 수 있습니다.
</t>
  </si>
  <si>
    <t>@RequestParam</t>
  </si>
  <si>
    <t>//required = false 해 놓으면 password 파라미터가 없을 경우 null반환</t>
  </si>
  <si>
    <t>@RequestMapping(value = "/login.do", method = RequestMethod.POST)</t>
  </si>
  <si>
    <t>public ModelAndView login(@RequestParam(required = true) String id,</t>
  </si>
  <si>
    <t>@RequestParam(required = false) String password,</t>
  </si>
  <si>
    <t>HttpServletRequest request, HttpServletResponse response ) throws Exception{</t>
  </si>
  <si>
    <t>ModelAndView mav=new ModelAndView();</t>
  </si>
  <si>
    <t>System.out.println(id);</t>
  </si>
  <si>
    <t>System.out.println(password);</t>
  </si>
  <si>
    <t>mav.setViewName("loginResult");</t>
  </si>
  <si>
    <t>return mav;</t>
  </si>
  <si>
    <t>index 2048 out of bounds for length 139</t>
  </si>
  <si>
    <t>롬복  문제일 듯</t>
  </si>
  <si>
    <t>서비스나 컨트롤러나 객체 주입시 requset에 대한 객체 요청을 찍는 동안 문자열 관련 배열 범위 초과 : 해결 해야함</t>
  </si>
  <si>
    <t>AOP 설계</t>
  </si>
  <si>
    <t>기능의 분류</t>
  </si>
  <si>
    <t>: 애플리케이션 기능을 기능적 요구사항(비지니스 핵심 로직)과 비기능적 요구 사항(캐싱, 로깅, 인증, 인가 등)으로 분류</t>
  </si>
  <si>
    <t>이 때 적용 대상은 클래스의 메서드이며 메서드의 시작과 끝에 관점 기능을 추가할 수 있다.</t>
  </si>
  <si>
    <t>execution( *  com.green.biz  .      *Impl.get*(..))</t>
  </si>
  <si>
    <t>* 리턴타입</t>
  </si>
  <si>
    <t>* 모든 리턴타입 허용</t>
  </si>
  <si>
    <t xml:space="preserve">void </t>
  </si>
  <si>
    <t>!void</t>
  </si>
  <si>
    <t xml:space="preserve"> com.green.biz  .</t>
  </si>
  <si>
    <t>패키지 경로</t>
  </si>
  <si>
    <t xml:space="preserve"> *Impl</t>
  </si>
  <si>
    <t>클래스명</t>
  </si>
  <si>
    <t>get*(..)</t>
  </si>
  <si>
    <t>메소드명</t>
  </si>
  <si>
    <t>매개변수</t>
  </si>
  <si>
    <t>용어</t>
  </si>
  <si>
    <t>aspect</t>
  </si>
  <si>
    <t>구현하고자 하는 보조 기능을 의미합니다.</t>
  </si>
  <si>
    <t>advice</t>
  </si>
  <si>
    <t>aspect의 실제 구현체(클래스)를 의미합니다. 메서드 호출을 기준으로 여러 지점에서 실행됩니다.</t>
  </si>
  <si>
    <t>joinpoint</t>
  </si>
  <si>
    <t>advice를 적용하는 지점을 의미합니다. 스프링은 method 결합점만 제공합니다</t>
  </si>
  <si>
    <t>pointcut</t>
  </si>
  <si>
    <t>advice가 적용되는 대상을 지정합니다. 패키지이름/클래스이름/메서드이름을 정규식으로 지정하
 여 사용합니다.</t>
  </si>
  <si>
    <t>필터링된 조인포인트</t>
  </si>
  <si>
    <t>advice가 적용되는 클래스를 의미합니다.</t>
  </si>
  <si>
    <t>weaving</t>
  </si>
  <si>
    <t>advice를 주기능에 적용하는 것을 의미합니다.</t>
  </si>
  <si>
    <t>@Before</t>
  </si>
  <si>
    <t>비지니스 메서드 실행 전 동작</t>
  </si>
  <si>
    <t>@After</t>
  </si>
  <si>
    <t xml:space="preserve">비지니스 메서드 실행 된 후 </t>
  </si>
  <si>
    <t>@Aound</t>
  </si>
  <si>
    <t>비지니스 메서드 실행 전후에 처리할 로직을 삽입</t>
  </si>
  <si>
    <t>자동화 빌드 도구 메이븐</t>
  </si>
  <si>
    <t>정형화된 구조와 절차를 제공</t>
  </si>
  <si>
    <t>컴파일, 패키징, 테스트 등의 작업 프로세스를 정형화하고 이를 준수하도록 강제</t>
  </si>
  <si>
    <t>빌드 : 소스 코드 파일을 컴퓨터에서 실행할 수 있는 독립 소프트웨어 가공물(artifact)로 변환하는 과정을 말하거나 그에 대한 결과물</t>
  </si>
  <si>
    <t>컴파일보다 훨씬 많은 것을 의미, 테스트를 포함한 소스코드 컴파일 작업, zip파일이나 자바의 jar 파일 혹은 윈도우의 exe파일 같은 배포할 수 있는 컴포넌트를 묶는 패키징 작업 파일과 디렉토리를 만들고 복사하고 지우는 작업, 자동화된 테스트 작업 버전관리 도구 사용, Java Doc 등의 문서 생성, 각종 서버에 배포 작업, 자동화된 검사도구등을 통한 코드 품질 분석 등의 많은 작업을 수행함</t>
  </si>
  <si>
    <t>개인빌드</t>
  </si>
  <si>
    <t>통합빌드</t>
  </si>
  <si>
    <t>1.형상관리서버(git)로부터 최신 소스코드 체크아웃</t>
  </si>
  <si>
    <t>2. 주기적 자동 빌드 프로세스를 통해 코드 빌드 후 동작 가능한 소프트웨어 패키지를 생성</t>
  </si>
  <si>
    <t>3. 운영 서버로 패키징한 소프트웨어를 배포</t>
  </si>
  <si>
    <t>1.메이븐 개념</t>
  </si>
  <si>
    <t>■정형화된 구조와 절차를 제공</t>
  </si>
  <si>
    <t>: 메이븐은 컴파일, 패키징, 테스트 등의 작업 프로세스를 정형화하고 이를 준수하도록 강제</t>
  </si>
  <si>
    <t>메이븐은 공식적인 관례(convention)를 가지고 있기 때문에 소스 코드의 위치, 바이트 코드의 위치, jar파일의 위치를 알수 있다.</t>
  </si>
  <si>
    <t>■디펜던시(의존성) 라이브러리 해결을 자동화한다.</t>
  </si>
  <si>
    <t>오픈소스 라이브러리의 경우 메이븐 중앙 저장소(cetral repository)에 모두 저장하고 있어서 디펜던시가 있는 라이브러리의 명세만 입력해주면 자동으로 다운로드하여 클래스 패스로 걸어주기 때문에 따로 처리할 필요가 없다.(메이븐의 가장 큰 장점)</t>
  </si>
  <si>
    <t>■라이프 사이클을 가진다.</t>
  </si>
  <si>
    <t>라이프 사이클에 따라서 연속적으로 단계를 실행한다.</t>
  </si>
  <si>
    <t>플러그인(기능 확장) 골(goal)에 따라 라이프 사이클의 각 단계가 실행된다.</t>
  </si>
  <si>
    <t>플러그인을 사용하면 프로젝트로 자동변환, 데이터베이스 통합, 다양한 리포트 생성 등의 작업 수행</t>
  </si>
  <si>
    <t>■ 플러그인과 골</t>
  </si>
  <si>
    <t>메이븐 플로그인은 한 개 이상의 골(goal)들의 집합이다.</t>
  </si>
  <si>
    <t>골(goal)은 일종의 작업 단위인 셈이다.</t>
  </si>
  <si>
    <t>메이븐 코어는 XML 문서들이 해석되고, 어떤 라이프 사이클을 관리하는지, 어떤 플러그인들이 어떻게 작동하는지 알지 못한다. 대부분의 책임을 메이븐 플러그인들에게 위임하도록 설계되었다.</t>
  </si>
  <si>
    <t>플로그인들은 라이프사이클에 영향을 미치고 플로그인이 가진 골을 실행시킬 수 있도록 허용한다.</t>
  </si>
  <si>
    <t>메이븐 내의 동작들은 플러그인 골에서 일어난다. 메이븐의 많은 기능들은 플러그인들로 구현되어 있고, 이러한 플러그인들은 메이븐의 저장소에서 찾아서 사용할 수 있다.</t>
  </si>
  <si>
    <t>compiler 플러그인과 jar 플러그인에서 수행하면 메이븐은 필요시 플러그인을 다운로드하고 업데이트</t>
  </si>
  <si>
    <t>■ 라이프 사이클</t>
  </si>
  <si>
    <t>메이븐은 빌드 라이프사이클이라고 하는 절차를 가짐</t>
  </si>
  <si>
    <t>이는 프로젝트 빌드에 관련된 각 단계의 순서를 의미</t>
  </si>
  <si>
    <t>dependency scope</t>
  </si>
  <si>
    <t>compile : 기본값으로 모든 클래스 패스에서 사용 가능</t>
  </si>
  <si>
    <t>initialize -&gt; 소스 파싱 -&gt; 리소스 생성 -&gt; 컴파일 -&gt; 클래스파일 변화 -&gt; 테스트 코드 생성 -&gt; 테스트 실행 -&gt; 패키징 -&gt; deploy</t>
  </si>
  <si>
    <t>provided : 컴파일과 유사하나 패키지에는 포함되지 않는다.</t>
  </si>
  <si>
    <t>runtime : 컴파일러가 아닌 런타임 시에 사용</t>
  </si>
  <si>
    <t>파리 컴 테패de</t>
  </si>
  <si>
    <t>test : 테스트 단계에서 사용됨</t>
  </si>
  <si>
    <t>system : provided와 유사하나 개발자가 직접 JAR 파일을 제공해야 하고 저장소에서 지정한 dependency를 찾지 않는다.</t>
  </si>
  <si>
    <t>pom.xml파일 구조</t>
  </si>
  <si>
    <t>General Information : 프로젝트 이름, 설명, 버전 정보</t>
  </si>
  <si>
    <t>Organization : 프로젝트 조직 정보</t>
  </si>
  <si>
    <t>Project Team and Collaborations tools : 형상 관리 서버, 이슈 트랙커, 통합빌드 서버 정보</t>
  </si>
  <si>
    <t>Build : 인코딩 정보 등 빌드 라이프 사이클 환경 설정, 각종 플러그인 설정</t>
  </si>
  <si>
    <t>Reporting : 리프트 생성 기능을 생성</t>
  </si>
  <si>
    <t>Dependencies : 프로젝트에서 사용하는 라이브러리 선언하며, 빌드 패스에 포함</t>
  </si>
  <si>
    <t>Repositories : 라이브러리 저장소 위치 설정</t>
  </si>
  <si>
    <t>Distribution Management : 배포 환경 설정</t>
  </si>
  <si>
    <t>Profiles : 이기종 환경에서의 이식성을 높여주기 위한 빌드 설정</t>
  </si>
  <si>
    <t>Properties : 프로젝트 속성 설정</t>
  </si>
  <si>
    <t>Organization</t>
  </si>
  <si>
    <t>General Information</t>
  </si>
  <si>
    <t>■ 코디네이트</t>
  </si>
  <si>
    <t>프로젝트 식별을 위한 유일한 값 정의</t>
  </si>
  <si>
    <t>groupId : 프로젝트 제작을 책임지는 조직</t>
  </si>
  <si>
    <t>artifactId : 실제 프로젝트</t>
  </si>
  <si>
    <t>메이븐 플러그인 개발 소개</t>
  </si>
  <si>
    <t>Maven은 기본 프로젝트 처리 기능 및 빌드 프로세스 관리를 제공하는 코어 엔진과 실제 빌드 작업을 실행하는 데 사용되는 플러그인 호스트로 구성됩니다.</t>
  </si>
  <si>
    <t>플러그인이란 무엇입니까?</t>
  </si>
  <si>
    <t>"Maven"은 실제로 Maven 플러그인 모음을 위한 핵심 프레임워크일 뿐입니다. 다시 말해, 플러그인은 실제 작업의 대부분이 수행되는 곳이며 플러그인은 
jar 파일 생성, war 파일 생성, 코드 컴파일, 단위 테스트 코드, 프로젝트 문서 생성 등의 작업에 사용됩니다. 프로젝트에서 수행할 수 있다고 생각할 수 있는 거의 모든 작업은 Maven 플러그인으로 구현됩니다.</t>
  </si>
  <si>
    <t>플러그인은 여러 프로젝트에서 공통 빌드 로직을 재사용할 수 있는 Maven의 핵심 기능입니다. 프로젝트 설명의 컨텍스트에서 "작업"(예: WAR 파일 생성 또는 단위 테스트 컴파일)을 실행하여 이를 수행합니다. 즉, 프로젝트 개체 모델(POM)입니다. 플러그인 동작은 각 플러그인 목표(또는 Mojo)에 대한 설명에 의해 노출되는 고유한 매개변수 세트를 통해 사용자 정의할 수 있습니다.</t>
  </si>
  <si>
    <t>Maven에서 가장 간단한 플러그인 중 하나는 Clean Plugin입니다. Maven Clean 플러그인 (maven-clean-plugin) 은 Maven 프로젝트의 대상 디렉토리를 제거하는 역할을 합니다. "mvn clean"을 실행하면 Maven은 Clean 플러그인에 정의된 대로 "clean" 목표를 실행하고 대상 디렉토리가 제거됩니다. Clean 플러그인 은 플러그인 동작을 사용자 정의하는 데 사용할 수 있는 매개변수 를 정의합니다. 이 매개변수를 outputDirectory라고 하며 기본값은 ${project.build.directory}입니다.</t>
  </si>
  <si>
    <t>Apache Maven Eclipse Plugin (RETIRED)</t>
  </si>
  <si>
    <t>Note: This plugin is retired. It is no longer maintained.</t>
  </si>
  <si>
    <t>The Maven Eclipse Plugin is used to generate Eclipse IDE files (*.classpath, *.project, *.wtpmodules and the .settings folder) for use with a project.</t>
  </si>
  <si>
    <t>org.apache.maven.plugins</t>
  </si>
  <si>
    <t>https://mvnrepository.com › artifact › org.apache.mave...</t>
  </si>
  <si>
    <t>The Apache Maven Javadoc Plugin is a plugin that uses the javadoc tool for generating javadocs for the specified project.</t>
  </si>
  <si>
    <t>Mojo는 무엇입니까( 그리고 왜 H--- 이름이 'Mojo' 입니까?)?</t>
  </si>
  <si>
    <t>Mojo는 실제로 Maven의 목표 일 뿐이며 플러그인은 여러 목표(Mojos)로 구성됩니다. Mojos는 주석이 달린 Java 클래스 또는 Beanshell 스크립트로 정의할 수 있습니다. Mojo는 목표에 대한 메타데이터를 지정합니다. 목표 이름, 라이프사이클의 어느 단계에 해당하는지, 예상되는 매개변수입니다.</t>
  </si>
  <si>
    <t>Maven Old Java Object (MOJO)</t>
  </si>
  <si>
    <t>MOJO는 "Plain"을 "Maven"으로 대체한 POJO(Plain-old-Java-object)에 대한 플레이입니다. Mojo도 흥미로운 단어입니다( 정의 참조 ). Wikipedia 에서 "모조"는 다음과 같이 정의됩니다. "...옷 아래에 사람이 착용하는 작은 가방(모조 손이라고도 함). 이러한 가방에는 악으로부터 보호하고 행운 등"</t>
  </si>
  <si>
    <t>The MojoHaus project is a collection of plugins for Apache Maven 2 &amp; 3.</t>
  </si>
  <si>
    <t>실행을 위해 사용한 플러그인은 Mojo 프로젝트의 exec 플러그인</t>
  </si>
  <si>
    <t>메이븐(Maven)에서 "mojo"란 "Maven plain Old Java Object"의 약자로, 메이븐에서 빌드 프로세스를 실행하기 위한 플러그인의 핵심 단위입니다. 각각의 플러그인은 몇 개의 목적을 실행하기 위해 여러 개의 mojo를 포함할 수 있습니다. 이러한 목적은 일반적으로 소스 코드 컴파일, 테스트 실행, 패키징 등과 같은 작업을 수행합니다.</t>
  </si>
  <si>
    <t>exec 플러그인은 자바 클래스와 다른 스트립트를 실행할 수 있다.</t>
  </si>
  <si>
    <t>Mojo는 Java 클래스로 구현되며, 특정 라이프사이클 단계에서 실행될 수 있는 명령을 정의합니다. 예를 들어, 메이븐의 빌드 라이프사이클 중 한 단계에서 특정 작업을 수행하도록 명령을 구성할 수 있습니다.</t>
  </si>
  <si>
    <t>exec 플러그인의 접두어는 exec이고 골은 java가 되는 것</t>
  </si>
  <si>
    <t>Mojo는 Maven의 핵심 구성 요소 중 하나로, Maven 플러그인의 핵심 기능을 정의하고 빌드 프로세스를 제어하는 데 사용됩니다. 개발자는 필요에 따라 사용자 정의 Mojo를 작성하여 빌드 프로세스를 확장할 수도 있습니다.</t>
  </si>
  <si>
    <t>-D 옵션을 통해 실행하고자 하는 메인 클래스를 매개변수로 전달</t>
  </si>
  <si>
    <t>http://www.mojohaus.org/exec-maven-plugin</t>
  </si>
  <si>
    <t>exec:java -Dexec.mainClass=com.himedia.maven_test.App</t>
  </si>
  <si>
    <t>빌드 수명 주기란 무엇입니까? (개요)</t>
  </si>
  <si>
    <t>빌드 수명 주기는 모든 프로젝트 빌드가 자연스럽게 진행되는 일련의 공통 단계 입니다. 플러그인 목표는 수명 주기의 특정 단계에 바인딩됩니다.</t>
  </si>
  <si>
    <t>메이븐 아키타입 플러그인을 이용해서 메이븐 프로젝트 생성</t>
  </si>
  <si>
    <t>메이븐은 대부분의 기능을 플러그인에게 위임하는 방식을 취함</t>
  </si>
  <si>
    <t>따라서 메이븐 프로젝트를 생성하기 위해 필요한 플러그인을 찾아야 한다. 먼저 아키타입 플러그인은 여러가지 형태의 애플리케이션을 만들어 준다.</t>
  </si>
  <si>
    <t>archetype Generate a skeleton project structure from an archetype.</t>
  </si>
  <si>
    <t>아키타입 플러그인은 정해진 구조로 프로젝트를 생성해 주기도 하고, 기존 프로젝트로부터 메이븐 프로젝트를 만들어주기도 함, 이클립스에서는 maven-archetype-quickstart</t>
  </si>
  <si>
    <t>Goals Overview</t>
  </si>
  <si>
    <t>The archetype plugin has four goals for direct use:</t>
  </si>
  <si>
    <t>archetype:generate creates a Maven project from an archetype: asks the user to choose an archetype from the archetype catalog, and retrieves it from the remote repository. Once retrieved, it is processed to create a working Maven project.</t>
  </si>
  <si>
    <t>mvn plugin:goal -DparameterName=value -DparameterName=value</t>
  </si>
  <si>
    <t>빌드시(프로젝트에서 오른쪽 run as - build)</t>
  </si>
  <si>
    <t>Goals에 exec.mainClass vlaue에 본인패키지포함클래스명을 넣음</t>
  </si>
  <si>
    <t>exec는 실행을 위해 사용한 플로그인은 Mojo 프로젝트의 exec 플러그인</t>
  </si>
  <si>
    <t>pom 프로젝트 정보 설정 태그 구성 요소</t>
  </si>
  <si>
    <t>mvn spring-boot:run</t>
  </si>
  <si>
    <t>mvn spring-boot:run은 Maven을 사용하여 Spring Boot 애플리케이션을 실행하는 명령입니다. 이 명령은 Maven 빌드 도구를 사용하여 프로젝트를 빌드하고, Spring Boot 애플리케이션을 실행합니다.</t>
  </si>
  <si>
    <t>여기에서:</t>
  </si>
  <si>
    <t>mvn: Maven 명령줄 도구를 실행합니다.</t>
  </si>
  <si>
    <t>spring-boot:run: Spring Boot 플러그인의 실행 명령입니다. 이것은 Spring Boot 애플리케이션을 실행하는 Maven 플러그인입니다.</t>
  </si>
  <si>
    <t>따라서 mvn spring-boot:run은 Maven을 사용하여 Spring Boot 애플리케이션을 빌드하고 실행하는 명령입니다.</t>
  </si>
  <si>
    <t>27장 28장 대체하는 법</t>
  </si>
  <si>
    <t>스프링(STS) Spring Legacy Project에서 Spring MVC Project가 안보일 때</t>
  </si>
  <si>
    <t>https://cafe.naver.com/spring4shoppingmall/2260</t>
  </si>
  <si>
    <t>https://kuzuro.blogspot.com/2018/12/sts-spring-legacy-project-spring-mvc.html</t>
  </si>
  <si>
    <t>메이븐 프로젝트에서 톰캣이 인식을 못하면 프로퍼티에서 프로젝트 facet에서 다이나믹웹모듈 추가</t>
  </si>
  <si>
    <t>STS 3.9.10</t>
  </si>
  <si>
    <t>3.9.11 다운받기</t>
  </si>
  <si>
    <t>https://github.com/spring-attic/toolsuite-distribution/wiki/Spring-Tool-Suite-3</t>
  </si>
  <si>
    <t>Download of template 'org.springframework.templates.mvc' failed 에러 해결방안은</t>
  </si>
  <si>
    <t>oracle jdk 11 다운로드 후</t>
  </si>
  <si>
    <t>STS.ini 파일에</t>
  </si>
  <si>
    <t>-vm</t>
  </si>
  <si>
    <t>D:\tool\jdk-11.0.18_windows-x64_bin\jdk-11.0.18\bin\javaw.exe</t>
  </si>
  <si>
    <t>The time on the server is 2023년 7월 12일 오후 4시 13분 40초 KST.</t>
  </si>
  <si>
    <t>JSP 및 한글 인코딩</t>
  </si>
  <si>
    <t>&lt;!-- 요청(resquest)에 대한 한글 필터 --&gt;</t>
  </si>
  <si>
    <t>&lt;filter&gt;</t>
  </si>
  <si>
    <t>&lt;filter-name&gt;encodingFilter&lt;/filter-name&gt;</t>
  </si>
  <si>
    <t>&lt;filter-class&gt;org.springframework.web.filter.CharacterEncodingFilter</t>
  </si>
  <si>
    <t>&lt;/filter-class&gt;</t>
  </si>
  <si>
    <t>&lt;param-name&gt;encoding&lt;/param-name&gt;</t>
  </si>
  <si>
    <t>&lt;param-value&gt;UTF-8&lt;/param-value&gt;</t>
  </si>
  <si>
    <t>&lt;param-name&gt;forceEncoding&lt;/param-name&gt;</t>
  </si>
  <si>
    <t>&lt;param-value&gt;true&lt;/param-value&gt;</t>
  </si>
  <si>
    <t>&lt;/filter&gt;</t>
  </si>
  <si>
    <t>&lt;filter-mapping&gt;</t>
  </si>
  <si>
    <t>&lt;url-pattern&gt;/*&lt;/url-pattern&gt;</t>
  </si>
  <si>
    <t>&lt;/filter-mapping&gt;</t>
  </si>
  <si>
    <t>&lt;%@ page session="false"  contentType="text/html; charset=UTF-8"%&gt;</t>
  </si>
  <si>
    <t>작성되는 코드의 경로</t>
  </si>
  <si>
    <t>실행할 때 참고하는 기본 경로(주로 설정 파일들을 넣는다.)</t>
  </si>
  <si>
    <t>테스트 코드를 넣는 경로(test/java), 테스트 관련 설정 파일 보관경로(test/resources)</t>
  </si>
  <si>
    <t>스프링 설정 파일</t>
  </si>
  <si>
    <t>웹과 관련된 스프링 설정 파일</t>
  </si>
  <si>
    <t>mybatis 관련 설정 파일</t>
  </si>
  <si>
    <t>템플릿 프로젝트의 jsp파일 경로</t>
  </si>
  <si>
    <t>톰캣의 web.xml 파일</t>
  </si>
  <si>
    <t>pom.xml</t>
  </si>
  <si>
    <t>Maven이 사용하는 pom</t>
  </si>
  <si>
    <t>애너테이션은 자바 설정을 포함하고 있는 자바 설정 클래스를 정의하는데 사용한다.</t>
  </si>
  <si>
    <t>@Configuration
public class ThreadPoolConfig{
    @Bean
    public ThreadPoolTaskExecutor threadPoolTaskExecutor(){
}
}</t>
  </si>
  <si>
    <t>다른 일반 클래스와 구분이 됨, 애너테이션으로 설정된 클래스들을 메타 정보고 간주하고 로딩한다.
자바 설정 클래스의 내부의 @Bean으로 선언된 메서드들을 포함할 수 있고, 이를 로딩한 스프링 빈 컨테이너에 의해 스프링 빈으로 생성된다.
'@Configuration 이 없으면 ApplicationContext가 로딩되지 않는다. 그러므로 @Bean으로 선언된 threadPoolTaskExecutor() 스프링 빈 설정은 스프링 빈이 될 수 없다.</t>
  </si>
  <si>
    <t>error at ::0 can't find referenced pointcut allPointcut</t>
  </si>
  <si>
    <r>
      <rPr>
        <rFont val="Consolas"/>
        <color rgb="FF008080"/>
        <sz val="14.0"/>
      </rPr>
      <t>&lt;</t>
    </r>
    <r>
      <rPr>
        <rFont val="Consolas"/>
        <color rgb="FF3F7F7F"/>
        <sz val="14.0"/>
      </rPr>
      <t>dependency</t>
    </r>
    <r>
      <rPr>
        <rFont val="Consolas"/>
        <color rgb="FF008080"/>
        <sz val="14.0"/>
      </rPr>
      <t>&gt;</t>
    </r>
  </si>
  <si>
    <r>
      <rPr>
        <rFont val="Consolas"/>
        <color rgb="FF008080"/>
        <sz val="14.0"/>
      </rPr>
      <t>&lt;</t>
    </r>
    <r>
      <rPr>
        <rFont val="Consolas"/>
        <color rgb="FF3F7F7F"/>
        <sz val="14.0"/>
      </rPr>
      <t>groupId</t>
    </r>
    <r>
      <rPr>
        <rFont val="Consolas"/>
        <color rgb="FF008080"/>
        <sz val="14.0"/>
      </rPr>
      <t>&gt;</t>
    </r>
    <r>
      <rPr>
        <rFont val="Consolas"/>
        <color rgb="FF000000"/>
        <sz val="14.0"/>
      </rPr>
      <t>org.aspectj</t>
    </r>
    <r>
      <rPr>
        <rFont val="Consolas"/>
        <color rgb="FF008080"/>
        <sz val="14.0"/>
      </rPr>
      <t>&lt;/</t>
    </r>
    <r>
      <rPr>
        <rFont val="Consolas"/>
        <color rgb="FF3F7F7F"/>
        <sz val="14.0"/>
      </rPr>
      <t>groupId</t>
    </r>
    <r>
      <rPr>
        <rFont val="Consolas"/>
        <color rgb="FF008080"/>
        <sz val="14.0"/>
      </rPr>
      <t>&gt;</t>
    </r>
  </si>
  <si>
    <r>
      <rPr>
        <rFont val="Consolas"/>
        <color rgb="FF008080"/>
        <sz val="14.0"/>
      </rPr>
      <t>&lt;</t>
    </r>
    <r>
      <rPr>
        <rFont val="Consolas"/>
        <color rgb="FF3F7F7F"/>
        <sz val="14.0"/>
      </rPr>
      <t>artifactId</t>
    </r>
    <r>
      <rPr>
        <rFont val="Consolas"/>
        <color rgb="FF008080"/>
        <sz val="14.0"/>
      </rPr>
      <t>&gt;</t>
    </r>
    <r>
      <rPr>
        <rFont val="Consolas"/>
        <color rgb="FF000000"/>
        <sz val="14.0"/>
      </rPr>
      <t>aspectjrt</t>
    </r>
    <r>
      <rPr>
        <rFont val="Consolas"/>
        <color rgb="FF008080"/>
        <sz val="14.0"/>
      </rPr>
      <t>&lt;/</t>
    </r>
    <r>
      <rPr>
        <rFont val="Consolas"/>
        <color rgb="FF3F7F7F"/>
        <sz val="14.0"/>
      </rPr>
      <t>artifactId</t>
    </r>
    <r>
      <rPr>
        <rFont val="Consolas"/>
        <color rgb="FF008080"/>
        <sz val="14.0"/>
      </rPr>
      <t>&gt;</t>
    </r>
  </si>
  <si>
    <r>
      <rPr>
        <rFont val="Consolas"/>
        <color rgb="FF008080"/>
        <sz val="14.0"/>
      </rPr>
      <t>&lt;</t>
    </r>
    <r>
      <rPr>
        <rFont val="Consolas"/>
        <color rgb="FF3F7F7F"/>
        <sz val="14.0"/>
      </rPr>
      <t>version</t>
    </r>
    <r>
      <rPr>
        <rFont val="Consolas"/>
        <color rgb="FF008080"/>
        <sz val="14.0"/>
      </rPr>
      <t>&gt;</t>
    </r>
    <r>
      <rPr>
        <rFont val="Consolas"/>
        <color rgb="FF000000"/>
        <sz val="14.0"/>
      </rPr>
      <t>1.9.6</t>
    </r>
    <r>
      <rPr>
        <rFont val="Consolas"/>
        <color rgb="FF008080"/>
        <sz val="14.0"/>
      </rPr>
      <t>&lt;/</t>
    </r>
    <r>
      <rPr>
        <rFont val="Consolas"/>
        <color rgb="FF3F7F7F"/>
        <sz val="14.0"/>
      </rPr>
      <t>version</t>
    </r>
    <r>
      <rPr>
        <rFont val="Consolas"/>
        <color rgb="FF008080"/>
        <sz val="14.0"/>
      </rPr>
      <t>&gt;</t>
    </r>
  </si>
  <si>
    <r>
      <rPr>
        <rFont val="Consolas"/>
        <color rgb="FF008080"/>
        <sz val="14.0"/>
      </rPr>
      <t>&lt;</t>
    </r>
    <r>
      <rPr>
        <rFont val="Consolas"/>
        <color rgb="FF3F7F7F"/>
        <sz val="14.0"/>
      </rPr>
      <t>scope</t>
    </r>
    <r>
      <rPr>
        <rFont val="Consolas"/>
        <color rgb="FF008080"/>
        <sz val="14.0"/>
      </rPr>
      <t>&gt;</t>
    </r>
    <r>
      <rPr>
        <rFont val="Consolas"/>
        <color rgb="FF000000"/>
        <sz val="14.0"/>
      </rPr>
      <t>runtime</t>
    </r>
    <r>
      <rPr>
        <rFont val="Consolas"/>
        <color rgb="FF008080"/>
        <sz val="14.0"/>
      </rPr>
      <t>&lt;/</t>
    </r>
    <r>
      <rPr>
        <rFont val="Consolas"/>
        <color rgb="FF3F7F7F"/>
        <sz val="14.0"/>
      </rPr>
      <t>scope</t>
    </r>
    <r>
      <rPr>
        <rFont val="Consolas"/>
        <color rgb="FF008080"/>
        <sz val="14.0"/>
      </rPr>
      <t>&gt;</t>
    </r>
  </si>
  <si>
    <r>
      <rPr>
        <rFont val="Consolas"/>
        <color rgb="FF008080"/>
        <sz val="14.0"/>
      </rPr>
      <t>&lt;/</t>
    </r>
    <r>
      <rPr>
        <rFont val="Consolas"/>
        <color rgb="FF3F7F7F"/>
        <sz val="14.0"/>
      </rPr>
      <t>dependency</t>
    </r>
    <r>
      <rPr>
        <rFont val="Consolas"/>
        <color rgb="FF008080"/>
        <sz val="14.0"/>
      </rPr>
      <t>&gt;</t>
    </r>
  </si>
  <si>
    <r>
      <rPr>
        <rFont val="Consolas"/>
        <color rgb="FF008080"/>
        <sz val="14.0"/>
      </rPr>
      <t>&lt;</t>
    </r>
    <r>
      <rPr>
        <rFont val="Consolas"/>
        <color rgb="FF3F7F7F"/>
        <sz val="14.0"/>
      </rPr>
      <t>dependency</t>
    </r>
    <r>
      <rPr>
        <rFont val="Consolas"/>
        <color rgb="FF008080"/>
        <sz val="14.0"/>
      </rPr>
      <t>&gt;</t>
    </r>
  </si>
  <si>
    <r>
      <rPr>
        <rFont val="Consolas"/>
        <color rgb="FF008080"/>
        <sz val="14.0"/>
      </rPr>
      <t>&lt;</t>
    </r>
    <r>
      <rPr>
        <rFont val="Consolas"/>
        <color rgb="FF3F7F7F"/>
        <sz val="14.0"/>
      </rPr>
      <t>groupId</t>
    </r>
    <r>
      <rPr>
        <rFont val="Consolas"/>
        <color rgb="FF008080"/>
        <sz val="14.0"/>
      </rPr>
      <t>&gt;</t>
    </r>
    <r>
      <rPr>
        <rFont val="Consolas"/>
        <color rgb="FF000000"/>
        <sz val="14.0"/>
      </rPr>
      <t>org.aspectj</t>
    </r>
    <r>
      <rPr>
        <rFont val="Consolas"/>
        <color rgb="FF008080"/>
        <sz val="14.0"/>
      </rPr>
      <t>&lt;/</t>
    </r>
    <r>
      <rPr>
        <rFont val="Consolas"/>
        <color rgb="FF3F7F7F"/>
        <sz val="14.0"/>
      </rPr>
      <t>groupId</t>
    </r>
    <r>
      <rPr>
        <rFont val="Consolas"/>
        <color rgb="FF008080"/>
        <sz val="14.0"/>
      </rPr>
      <t>&gt;</t>
    </r>
  </si>
  <si>
    <r>
      <rPr>
        <rFont val="Consolas"/>
        <color rgb="FF008080"/>
        <sz val="14.0"/>
      </rPr>
      <t>&lt;</t>
    </r>
    <r>
      <rPr>
        <rFont val="Consolas"/>
        <color rgb="FF3F7F7F"/>
        <sz val="14.0"/>
      </rPr>
      <t>artifactId</t>
    </r>
    <r>
      <rPr>
        <rFont val="Consolas"/>
        <color rgb="FF008080"/>
        <sz val="14.0"/>
      </rPr>
      <t>&gt;</t>
    </r>
    <r>
      <rPr>
        <rFont val="Consolas"/>
        <color rgb="FF000000"/>
        <sz val="14.0"/>
      </rPr>
      <t>aspectjweaver</t>
    </r>
    <r>
      <rPr>
        <rFont val="Consolas"/>
        <color rgb="FF008080"/>
        <sz val="14.0"/>
      </rPr>
      <t>&lt;/</t>
    </r>
    <r>
      <rPr>
        <rFont val="Consolas"/>
        <color rgb="FF3F7F7F"/>
        <sz val="14.0"/>
      </rPr>
      <t>artifactId</t>
    </r>
    <r>
      <rPr>
        <rFont val="Consolas"/>
        <color rgb="FF008080"/>
        <sz val="14.0"/>
      </rPr>
      <t>&gt;</t>
    </r>
  </si>
  <si>
    <r>
      <rPr>
        <rFont val="Consolas"/>
        <color rgb="FF008080"/>
        <sz val="14.0"/>
      </rPr>
      <t>&lt;</t>
    </r>
    <r>
      <rPr>
        <rFont val="Consolas"/>
        <color rgb="FF3F7F7F"/>
        <sz val="14.0"/>
      </rPr>
      <t>version</t>
    </r>
    <r>
      <rPr>
        <rFont val="Consolas"/>
        <color rgb="FF008080"/>
        <sz val="14.0"/>
      </rPr>
      <t>&gt;</t>
    </r>
    <r>
      <rPr>
        <rFont val="Consolas"/>
        <color rgb="FF000000"/>
        <sz val="14.0"/>
      </rPr>
      <t>1.9.6</t>
    </r>
    <r>
      <rPr>
        <rFont val="Consolas"/>
        <color rgb="FF008080"/>
        <sz val="14.0"/>
      </rPr>
      <t>&lt;/</t>
    </r>
    <r>
      <rPr>
        <rFont val="Consolas"/>
        <color rgb="FF3F7F7F"/>
        <sz val="14.0"/>
      </rPr>
      <t>version</t>
    </r>
    <r>
      <rPr>
        <rFont val="Consolas"/>
        <color rgb="FF008080"/>
        <sz val="14.0"/>
      </rPr>
      <t>&gt;</t>
    </r>
  </si>
  <si>
    <r>
      <rPr>
        <rFont val="Consolas"/>
        <color rgb="FF008080"/>
        <sz val="14.0"/>
      </rPr>
      <t>&lt;</t>
    </r>
    <r>
      <rPr>
        <rFont val="Consolas"/>
        <color rgb="FF3F7F7F"/>
        <sz val="14.0"/>
      </rPr>
      <t>scope</t>
    </r>
    <r>
      <rPr>
        <rFont val="Consolas"/>
        <color rgb="FF008080"/>
        <sz val="14.0"/>
      </rPr>
      <t>&gt;</t>
    </r>
    <r>
      <rPr>
        <rFont val="Consolas"/>
        <color rgb="FF000000"/>
        <sz val="14.0"/>
      </rPr>
      <t>runtime</t>
    </r>
    <r>
      <rPr>
        <rFont val="Consolas"/>
        <color rgb="FF008080"/>
        <sz val="14.0"/>
      </rPr>
      <t>&lt;/</t>
    </r>
    <r>
      <rPr>
        <rFont val="Consolas"/>
        <color rgb="FF3F7F7F"/>
        <sz val="14.0"/>
      </rPr>
      <t>scope</t>
    </r>
    <r>
      <rPr>
        <rFont val="Consolas"/>
        <color rgb="FF008080"/>
        <sz val="14.0"/>
      </rPr>
      <t>&gt;</t>
    </r>
  </si>
  <si>
    <r>
      <rPr>
        <rFont val="Consolas"/>
        <color rgb="FF008080"/>
        <sz val="14.0"/>
      </rPr>
      <t>&lt;/</t>
    </r>
    <r>
      <rPr>
        <rFont val="Consolas"/>
        <color rgb="FF3F7F7F"/>
        <sz val="14.0"/>
      </rPr>
      <t>dependency</t>
    </r>
    <r>
      <rPr>
        <rFont val="Consolas"/>
        <color rgb="FF008080"/>
        <sz val="14.0"/>
      </rPr>
      <t>&gt;</t>
    </r>
  </si>
  <si>
    <r>
      <rPr>
        <rFont val="Consolas"/>
        <color rgb="FF008080"/>
        <sz val="14.0"/>
      </rPr>
      <t>&lt;</t>
    </r>
    <r>
      <rPr>
        <rFont val="Consolas"/>
        <color rgb="FF3F7F7F"/>
        <sz val="14.0"/>
      </rPr>
      <t>dependency</t>
    </r>
    <r>
      <rPr>
        <rFont val="Consolas"/>
        <color rgb="FF008080"/>
        <sz val="14.0"/>
      </rPr>
      <t>&gt;</t>
    </r>
  </si>
  <si>
    <r>
      <rPr>
        <rFont val="Consolas"/>
        <color rgb="FF008080"/>
        <sz val="14.0"/>
      </rPr>
      <t>&lt;</t>
    </r>
    <r>
      <rPr>
        <rFont val="Consolas"/>
        <color rgb="FF3F7F7F"/>
        <sz val="14.0"/>
      </rPr>
      <t>groupId</t>
    </r>
    <r>
      <rPr>
        <rFont val="Consolas"/>
        <color rgb="FF008080"/>
        <sz val="14.0"/>
      </rPr>
      <t>&gt;</t>
    </r>
    <r>
      <rPr>
        <rFont val="Consolas"/>
        <color rgb="FF000000"/>
        <sz val="14.0"/>
      </rPr>
      <t>org.aspectj</t>
    </r>
    <r>
      <rPr>
        <rFont val="Consolas"/>
        <color rgb="FF008080"/>
        <sz val="14.0"/>
      </rPr>
      <t>&lt;/</t>
    </r>
    <r>
      <rPr>
        <rFont val="Consolas"/>
        <color rgb="FF3F7F7F"/>
        <sz val="14.0"/>
      </rPr>
      <t>groupId</t>
    </r>
    <r>
      <rPr>
        <rFont val="Consolas"/>
        <color rgb="FF008080"/>
        <sz val="14.0"/>
      </rPr>
      <t>&gt;</t>
    </r>
  </si>
  <si>
    <r>
      <rPr>
        <rFont val="Consolas"/>
        <color rgb="FF008080"/>
        <sz val="14.0"/>
      </rPr>
      <t>&lt;</t>
    </r>
    <r>
      <rPr>
        <rFont val="Consolas"/>
        <color rgb="FF3F7F7F"/>
        <sz val="14.0"/>
      </rPr>
      <t>artifactId</t>
    </r>
    <r>
      <rPr>
        <rFont val="Consolas"/>
        <color rgb="FF008080"/>
        <sz val="14.0"/>
      </rPr>
      <t>&gt;</t>
    </r>
    <r>
      <rPr>
        <rFont val="Consolas"/>
        <color rgb="FF000000"/>
        <sz val="14.0"/>
      </rPr>
      <t>aspectjtools</t>
    </r>
    <r>
      <rPr>
        <rFont val="Consolas"/>
        <color rgb="FF008080"/>
        <sz val="14.0"/>
      </rPr>
      <t>&lt;/</t>
    </r>
    <r>
      <rPr>
        <rFont val="Consolas"/>
        <color rgb="FF3F7F7F"/>
        <sz val="14.0"/>
      </rPr>
      <t>artifactId</t>
    </r>
    <r>
      <rPr>
        <rFont val="Consolas"/>
        <color rgb="FF008080"/>
        <sz val="14.0"/>
      </rPr>
      <t>&gt;</t>
    </r>
  </si>
  <si>
    <r>
      <rPr>
        <rFont val="Consolas"/>
        <color rgb="FF008080"/>
        <sz val="14.0"/>
      </rPr>
      <t>&lt;</t>
    </r>
    <r>
      <rPr>
        <rFont val="Consolas"/>
        <color rgb="FF3F7F7F"/>
        <sz val="14.0"/>
      </rPr>
      <t>version</t>
    </r>
    <r>
      <rPr>
        <rFont val="Consolas"/>
        <color rgb="FF008080"/>
        <sz val="14.0"/>
      </rPr>
      <t>&gt;</t>
    </r>
    <r>
      <rPr>
        <rFont val="Consolas"/>
        <color rgb="FF000000"/>
        <sz val="14.0"/>
      </rPr>
      <t>1.9.5</t>
    </r>
    <r>
      <rPr>
        <rFont val="Consolas"/>
        <color rgb="FF008080"/>
        <sz val="14.0"/>
      </rPr>
      <t>&lt;/</t>
    </r>
    <r>
      <rPr>
        <rFont val="Consolas"/>
        <color rgb="FF3F7F7F"/>
        <sz val="14.0"/>
      </rPr>
      <t>version</t>
    </r>
    <r>
      <rPr>
        <rFont val="Consolas"/>
        <color rgb="FF008080"/>
        <sz val="14.0"/>
      </rPr>
      <t>&gt;</t>
    </r>
  </si>
  <si>
    <r>
      <rPr>
        <rFont val="Consolas"/>
        <color rgb="FF008080"/>
        <sz val="14.0"/>
      </rPr>
      <t>&lt;/</t>
    </r>
    <r>
      <rPr>
        <rFont val="Consolas"/>
        <color rgb="FF3F7F7F"/>
        <sz val="14.0"/>
      </rPr>
      <t>dependency</t>
    </r>
    <r>
      <rPr>
        <rFont val="Consolas"/>
        <color rgb="FF008080"/>
        <sz val="14.0"/>
      </rPr>
      <t>&gt;</t>
    </r>
  </si>
  <si>
    <t>이클립스나 인텔리제이에서 한글 깨지는 이유</t>
  </si>
  <si>
    <t>원본 소스가 무엇으로 작성되었는 지 확인해라, 대부분 utf-8 euc-kr</t>
  </si>
  <si>
    <t>그거에 맞게 인텔리제이 이클립스에서 인코딩 설정을 해놓고 불러와라!!!!</t>
  </si>
  <si>
    <t>인텔리제이에서 톰캣 추가</t>
  </si>
  <si>
    <t>run-edit configuration</t>
  </si>
  <si>
    <t>한글 파일 업로드시 깨지는 현상 해결</t>
  </si>
  <si>
    <r>
      <rPr>
        <rFont val="Calibri"/>
        <color theme="1"/>
      </rPr>
      <t xml:space="preserve">&lt;beans:bean id="multipartResolver"
                class="org.springframework.web.multipart.commons.CommonsMultipartResolver"&gt;
                </t>
    </r>
    <r>
      <rPr>
        <rFont val="Calibri"/>
        <color rgb="FFFF0000"/>
      </rPr>
      <t>&lt;beans:property name="defaultEncoding" value="utf-8"&gt;&lt;/beans:property&gt;</t>
    </r>
  </si>
  <si>
    <t>요청 타겟에서 유효하지 않은 문자가 발견되었습니다. 유효한 문자들은 RFC 7230과 RFC 3986에 정의되어 있습니다.</t>
  </si>
  <si>
    <t>주소표시 입력란에 URL  입력시  대괄호 같은 문자 입력시 나오는 에러</t>
  </si>
  <si>
    <t xml:space="preserve">자바스크립트를 이용하여 encodeURIComponent() 방법으로 해결할 수 있다. </t>
  </si>
  <si>
    <t>롬복 설정</t>
  </si>
  <si>
    <t>lombok.jar이 있는 경로에서</t>
  </si>
  <si>
    <t>java -jar lombok.jar 해서 이클립스 경로 찾은 후에 설치</t>
  </si>
  <si>
    <t>이클립스 아이콘 다시 가져오기</t>
  </si>
  <si>
    <t>SQLException: 지원되지 않는 문자 집합(클래스 경로에 orai18n.jar 추가): KO16KSC5601</t>
  </si>
  <si>
    <t>orai18n.jar 다운로드 및 적용</t>
  </si>
  <si>
    <t>래빗 크리스 2022. 11. 8. 14:06</t>
  </si>
  <si>
    <t>https://www.oracle.com/database/technologies/appdev/jdbc-downloads.html</t>
  </si>
  <si>
    <t>jdk8 용 인 ojdbc8-full.tar.gz 를 다운받아 .gz 압축을 풀면,</t>
  </si>
  <si>
    <t>orai18n.jar 파일이 나온다..</t>
  </si>
  <si>
    <t>이클립스 해당 프로젝트 명을 마우스 오른쪽 버튼으로 클릭하고,</t>
  </si>
  <si>
    <t>properties 단축메뉴 클릭,</t>
  </si>
  <si>
    <t>Java Build Path 의 Libraries 탭에서</t>
  </si>
  <si>
    <t>Add External JARs... 버튼 클릭.</t>
  </si>
  <si>
    <t>orai18n.jar 파일을 찾아서 선택하고,</t>
  </si>
  <si>
    <t>Apply and Close 한 다음,</t>
  </si>
  <si>
    <t>웹서버 재시작.</t>
  </si>
  <si>
    <t>build.gradle 수정 및 적용시 등등의 이유로 간혹,</t>
  </si>
  <si>
    <t>java build path 에서 orai18n.jar 세팅한 내용이 사라지므로,</t>
  </si>
  <si>
    <t>다시 Add External JARs 적용 요망.</t>
  </si>
  <si>
    <t>라이브러리 폴더에도 넣기</t>
  </si>
  <si>
    <t>@Builder</t>
  </si>
  <si>
    <t>TodoVO.builder().build()와 같은 형태로 객체를 생성</t>
  </si>
  <si>
    <t>The builder annotation creates a so-called 'builder' aspect to the class that is annotated or the class that contains a member which is annotated with @Builder.</t>
  </si>
  <si>
    <t>@BeforeEach</t>
  </si>
  <si>
    <t>@BeforeEach is used to signal that the annotated method should be executed before each @Test, @RepeatedTest, @ParameterizedTest, @TestFactory, and @TestTemplate method in the current test class.</t>
  </si>
  <si>
    <t>@Cleanup</t>
  </si>
  <si>
    <t>Ensures the variable declaration that you annotate will be cleaned up by calling its close method, regardless of what happens. Implemented by wrapping all statements following the local variable declaration to the end of your scope into a try block that, as a finally action, closes the resource.</t>
  </si>
  <si>
    <t>DTO -&gt; VO</t>
  </si>
  <si>
    <t>VO -&gt; DTO</t>
  </si>
  <si>
    <t>SessionLocaleResolver</t>
  </si>
  <si>
    <r>
      <rPr>
        <rFont val="Calibri"/>
        <color theme="1"/>
      </rPr>
      <t>사용자 정의 설정의 경우 구성된 기본 로케일, 요청의 Accept-Language 헤더 또는 서버의 기본 로케일로 대체하여 사용자 세션의 로케일 속성을 사용하는 LocaleResolver 구현입니다.
이는 어쨌든 애플리케이션에 사용자 세션이 필요한 경우, 즉</t>
    </r>
    <r>
      <rPr>
        <rFont val="Calibri"/>
        <color rgb="FFFF0000"/>
      </rPr>
      <t xml:space="preserve"> 사용자의 로케일을 저장하기 위해 HttpSession을 생성할 필요가 없는 경우에 가장 적합</t>
    </r>
    <r>
      <rPr>
        <rFont val="Calibri"/>
        <color theme="1"/>
      </rPr>
      <t>합니다. 
세션에는 선택적으로 관련 시간대 속성도 포함될 수 있습니다. 또는 기본 시간대를 지정할 수도 있습니다.</t>
    </r>
  </si>
  <si>
    <t>MessageSource</t>
  </si>
  <si>
    <t>메시지의 매개변수화 및 국제화를 지원합니다.</t>
  </si>
  <si>
    <t>ResourceBundleMessageSource: 표준 ResourceBundle 위에 구축되어 제한 사항을 공유합니다.
ReloadableResourceBundleMessageSource: 특히 메시지 정의 다시 로드와 관련하여 고도로 구성 가능합니다.</t>
  </si>
  <si>
    <t>https://github.com/hayaboy/bootAWSWebService2</t>
  </si>
  <si>
    <t>스프링 부트의 장점</t>
  </si>
  <si>
    <t>https://github.com/hayaboy/bootCoreGuide1/tree/master</t>
  </si>
  <si>
    <t>라이브러리 관리 자동화, 버전 자동 관리</t>
  </si>
  <si>
    <t>설정의 자동화</t>
  </si>
  <si>
    <t xml:space="preserve"> @Bean</t>
  </si>
  <si>
    <t>대체</t>
  </si>
  <si>
    <t>xml 대체</t>
  </si>
  <si>
    <t>테스트 기본 포함</t>
  </si>
  <si>
    <t>프로젝트 만드는 방법</t>
  </si>
  <si>
    <t>내장 톰캣</t>
  </si>
  <si>
    <t>main 메서드를 가진 클래스를 실행하는 방식으로 서버를 구동하므로 빠르게 실행결과를 볼 수 있다.</t>
  </si>
  <si>
    <t>1. 인텔리제이 얼티미트</t>
  </si>
  <si>
    <t>독립적으로 실행 가능한 JAR</t>
  </si>
  <si>
    <t>JSP 대시 템플릿 엔진(타임리프, 머스터치)</t>
  </si>
  <si>
    <t xml:space="preserve">Mybstis를 이용할 수도 있지만 </t>
  </si>
  <si>
    <t>JPA 선호</t>
  </si>
  <si>
    <t>Name</t>
  </si>
  <si>
    <t>생성할 프로젝트의 이름</t>
  </si>
  <si>
    <t>Type</t>
  </si>
  <si>
    <t>라이브러리 관리 도구 설정</t>
  </si>
  <si>
    <t>Packaging</t>
  </si>
  <si>
    <t>패키징 파일의 형식 지정</t>
  </si>
  <si>
    <t>Group</t>
  </si>
  <si>
    <t>프로젝트를 만들고 관리할 단체나 회사(도메인 이름)</t>
  </si>
  <si>
    <t>Package</t>
  </si>
  <si>
    <t>프로젝트 생성시 기본적으로 생성할 패키지 경로 지정</t>
  </si>
  <si>
    <t>교안</t>
  </si>
  <si>
    <t>스프링 vs 스프링부트</t>
  </si>
  <si>
    <t>일반적인 자바 소스</t>
  </si>
  <si>
    <t>스프링 부트를 이용하면 단독으로 실행가능한 상용 수준의 
스프링 기반 애플리케이션을 손쉽게 만들 수 있습니다.</t>
  </si>
  <si>
    <t>스프링 프로젝트 생성시 자동으로 만들어지는 파일</t>
  </si>
  <si>
    <t>자바소스가 아닌 XML이나 프로퍼티파일들을 등록</t>
  </si>
  <si>
    <t>스프링부트의 의존성 관리</t>
  </si>
  <si>
    <t>HTML 같은 정적인 웹 리소스가 저장</t>
  </si>
  <si>
    <t>타임리프같은 템플릿 기반의 웹 리소스가 저장</t>
  </si>
  <si>
    <t>Starter : 스프링이 제공하는 특정 모듈을 사용할 수 있도록
 관련된 라이브러리 의존성을 해결한다.</t>
  </si>
  <si>
    <t>spring-boot-starter-web</t>
  </si>
  <si>
    <t>웹 애플리케이션에 개발에 필요한 스프링 MVC 라이브러리</t>
  </si>
  <si>
    <t>AutoConfiguration : 스타터를 통해 추가한 모듈을 사용할 수 있도록 
관련된 빈 설정을 자동으로 처리(빈 초기화)</t>
  </si>
  <si>
    <t>프로젝트 전체에서 사용할 프로퍼티 정보들을 저장</t>
  </si>
  <si>
    <t>Actuator : 스프링 부트로 개발된 시스템을 모니터링할 수
 있는 다양한 기능을 제공</t>
  </si>
  <si>
    <t>: 개발이 끝나고 서비스를 운영하는 시기에는 해당 시스템이 사용하는 스레드, 메모리, 세션 등의 주요 요소들을 모니터링해야함</t>
  </si>
  <si>
    <t>Junit기반의 테스트 케이스 작성</t>
  </si>
  <si>
    <t>@SpringBootConfiguration</t>
  </si>
  <si>
    <t>은 3개의 어노테이션을 합친 구성</t>
  </si>
  <si>
    <t>application.properties</t>
  </si>
  <si>
    <t>프로그램 전체에서 사용할 프로퍼티 정보</t>
  </si>
  <si>
    <t>@EnableAutoConfiguration</t>
  </si>
  <si>
    <t>spring-boot-autoconfigure 패키지 안에 spring.factories 파일을 추가해 다양한 자동 설정이 일부 조건을 거쳐 적용</t>
  </si>
  <si>
    <t>@ComponentScan</t>
  </si>
  <si>
    <t>컨서레컴이 붙은 클래스를 발견해 빈 등록</t>
  </si>
  <si>
    <t>jdk11</t>
  </si>
  <si>
    <t>spring-boot-starter-parent</t>
  </si>
  <si>
    <t>2.6.3 사용</t>
  </si>
  <si>
    <t>스프링 부트 버전업시에는 jdk 업을 해야함</t>
  </si>
  <si>
    <t>MyBatis 오류: Invalid bound statement (not found)</t>
  </si>
  <si>
    <t>#mybatis.mapper-locations</t>
  </si>
  <si>
    <r>
      <rPr>
        <rFont val="Consolas"/>
        <color rgb="FF000080"/>
        <sz val="14.0"/>
      </rPr>
      <t>mybatis.mapper-locations</t>
    </r>
    <r>
      <rPr>
        <rFont val="Consolas"/>
        <color rgb="FF008000"/>
        <sz val="14.0"/>
      </rPr>
      <t>=</t>
    </r>
    <r>
      <rPr>
        <rFont val="Consolas"/>
        <color rgb="FF800000"/>
        <sz val="14.0"/>
      </rPr>
      <t>classpath:/mappers/*.xml</t>
    </r>
  </si>
  <si>
    <t>로그 파일 미생성시 application.properties에서 아래와 같이</t>
  </si>
  <si>
    <r>
      <rPr>
        <rFont val="Consolas"/>
        <color rgb="FF000080"/>
        <sz val="14.0"/>
      </rPr>
      <t>logging.file.name</t>
    </r>
    <r>
      <rPr>
        <rFont val="Consolas"/>
        <color rgb="FF008000"/>
        <sz val="14.0"/>
      </rPr>
      <t>=</t>
    </r>
    <r>
      <rPr>
        <rFont val="Consolas"/>
        <color rgb="FF800000"/>
        <sz val="14.0"/>
      </rPr>
      <t>src/main/resources/board_log.log</t>
    </r>
  </si>
  <si>
    <t>STS 혹은 이클립스에서 JPA 항목이 보이지 않을때 추가하는 방법</t>
  </si>
  <si>
    <t>jap, Project Facets</t>
  </si>
  <si>
    <t>JPA 프로젝트 생성시 Project Facets에서 JPA 항목이 보이지 않는 문제가 있다. 이는 중대한 이슈가 JPA와 관련해서 있기 때문에 이클립스 쪽에서 제거한 것으로 나와있다(자세한 건 여기를 참조)</t>
  </si>
  <si>
    <t>Help 메뉴</t>
  </si>
  <si>
    <t>⇒ Install new software...</t>
  </si>
  <si>
    <t>⇒ Work with: 항목에 http://download.eclipse.org/releases/oxygen를 입력 후 엔터</t>
  </si>
  <si>
    <t>⇒ 아래 Name 항목 여럿 중에서</t>
  </si>
  <si>
    <t>"Web, XML, Java EE and OSGi Enterprise Development" 항목을 펼쳐서</t>
  </si>
  <si>
    <t>JPA 관련 모든 항목을 체크한다</t>
  </si>
  <si>
    <t>(이때 간단히 찾는 방법은 위의 "type filter text" 항목에 JPA라고 입력)</t>
  </si>
  <si>
    <t>⇒ 이렇게 설치과정을 진행 후 이클립스 재구동</t>
  </si>
  <si>
    <t>이렇게 하면 정상적으로 JPA 항목이 보일 것이다.</t>
  </si>
  <si>
    <t>sts 3.9에서 JPX 안될시</t>
  </si>
  <si>
    <t>&lt;!-- JAXB provides an API and tools that automate the mapping between XML documents and Java objects --&gt;</t>
  </si>
  <si>
    <t>&lt;groupId&gt;javax.xml.bind&lt;/groupId&gt;</t>
  </si>
  <si>
    <t>&lt;artifactId&gt;jaxb-api&lt;/artifactId&gt;</t>
  </si>
  <si>
    <t>&lt;version&gt;2.3.0&lt;/version&gt;</t>
  </si>
  <si>
    <t>spring boot 3.0 이상</t>
  </si>
  <si>
    <t>jdk17이상</t>
  </si>
  <si>
    <t>스프링 애플리케이션의 시작 과정</t>
  </si>
  <si>
    <t>application properties</t>
  </si>
  <si>
    <t>자동완성 나오게 하는 법</t>
  </si>
  <si>
    <t>마우스 오른쪽 버튼 Open With - Spring Properties Editor로 열면 됨</t>
  </si>
  <si>
    <t>JUnit4와 5 차이점</t>
  </si>
  <si>
    <t>@Before를 @BeforeEach로</t>
  </si>
  <si>
    <t>H2 데이터베이스에서 sysdate가 안 먹일 때</t>
  </si>
  <si>
    <t>NOW()</t>
  </si>
  <si>
    <t>모놀리식 아키텍처와 마이크로서비스 아키텍처의 차이점</t>
  </si>
  <si>
    <t>https://aws.amazon.com/ko/compare/the-difference-between-monolithic-and-microservices-architecture/</t>
  </si>
  <si>
    <t>스프링 부트의 특징</t>
  </si>
  <si>
    <t>AutoConfiguration</t>
  </si>
  <si>
    <t>Starter</t>
  </si>
  <si>
    <t>Thymeleaf</t>
  </si>
  <si>
    <t>Thymeleaf 는 웹( 서블릿 기반) 및 비웹 환경 모두에서 작동할 수 있는 Java XML / XHTML / HTML5 템플릿 엔진 입니다 . MVC 기반 웹 애플리케이션 의 뷰 레이어에서 XHTML/HTML5를 제공하는 데 더 적합 하지만 오프라인 환경에서도 모든 XML 파일을 처리할 수 있습니다. 완전한 Spring Framework 통합을 제공합니다 .
웹 애플리케이션에서 Thymeleaf는 JSP( JavaServer Pages ) 의 완전한 대체물이 되는 것을 목표로 하며 브라우저에서 직접 열 수 있고 여전히 웹 페이지로 올바르게 표시되는 템플릿 파일인 자연 템플릿 의 개념을 구현합니다 .</t>
  </si>
  <si>
    <t>#temporals</t>
  </si>
  <si>
    <t>유틸리티 객체</t>
  </si>
  <si>
    <t xml:space="preserve"> </t>
  </si>
  <si>
    <t>#temporals라는 문법은 타임리프 3.0 버전 이상에서 사용할 수 있는 속성입니다. 이는 타임리프에서 날짜와 시간을 다룰 때 사용됩니다.</t>
  </si>
  <si>
    <t>#temporals 속성은 타임리프의 날짜 및 시간 처리 기능을 확장하여 날짜와 시간을 형식화하고 다양한 형태로 표시할 수 있도록 도와줍니다. 이 속성은 다양한 형식의 날짜와 시간을 표시하고 형식화하는 데 유용합니다.</t>
  </si>
  <si>
    <t>예를 들어, 다음은 타임리프에서 #temporals를 사용하여 날짜와 시간을 형식화하는 방법을 보여줍니다:</t>
  </si>
  <si>
    <t>&lt;span th:text="${#temporals.format(date, 'yyyy-MM-dd HH:mm:ss')}"&gt;&lt;/span&gt;</t>
  </si>
  <si>
    <t>이 코드는 ${date} 변수에 저장된 날짜를 'yyyy-MM-dd HH:mm:ss' 형식으로 표시합니다. 즉, "년-월-일 시:분:초"의 형식으로 날짜와 시간을 표시합니다.</t>
  </si>
  <si>
    <t>그러나 #temporals 속성이 추가된 후에도 다양한 형식의 날짜와 시간 처리 방식을 제공하기 위해 여러 다른 메소드와 속성이 추가되었습니다. 정확한 의미와 사용법은 사용 중인 버전의 타임리프 문서를 참조하는 것이 가장 좋습니다.</t>
  </si>
  <si>
    <t>JSP 사용시 타임리프 주석 처리!!!!!!!!!!!!!!!!</t>
  </si>
  <si>
    <t>@EntityGraph에 대하여 설명해주세요.</t>
  </si>
  <si>
    <t>화면 나오도록 하는것 최종 정리</t>
  </si>
  <si>
    <t>github의 appEC2 참조</t>
  </si>
  <si>
    <t>1)REST Api 방식</t>
  </si>
  <si>
    <t>@RequestMapping("/api/sample")</t>
  </si>
  <si>
    <t>public class SampleController {</t>
  </si>
  <si>
    <t>@GetMapping("/getArr")</t>
  </si>
  <si>
    <t>public String [] getArr(){</t>
  </si>
  <si>
    <t>return new String[]{"AAA2", "BBB","CCC"};</t>
  </si>
  <si>
    <t xml:space="preserve">2)컨트롤러 방식시 </t>
  </si>
  <si>
    <t>implementation 'org.springframework.boot:spring-boot-starter-thymeleaf'</t>
  </si>
  <si>
    <t>템플릿 파일을 타임리프로 사용해야 하므로</t>
  </si>
  <si>
    <t>여기서도 @ResponseBody 써서 문자열로만 나가게 할 수 있고 @ResponseBody 없이 html 파일명 맞추어서 안에 Model 객체에 데이터 담아서 나가게 할 수 도 있음</t>
  </si>
  <si>
    <t>docket</t>
  </si>
  <si>
    <t>명세서</t>
  </si>
  <si>
    <t>Docket 빈을 통해 Swagger UI에 접속하면 API 문서를 시각적으로 확인</t>
  </si>
  <si>
    <t>Swagger에서 Docket이란?</t>
  </si>
  <si>
    <t>Swagger에서 Docket은 스프링 프레임워크의 프로젝트인 Springfox 라이브러리에서 사용되는 클래스입니다. Springfox는 스프링 기반의 RESTful 웹 서비스를 문서화하기 위해 Swagger를 통합하는 데 사용됩니다.</t>
  </si>
  <si>
    <t>Docket은 Swagger의 설정을 구성하는 데 사용되며, 주로 스프링의 JavaConfig 스타일에서 사용됩니다. Docket을 사용하여 API 문서를 생성하고 Swagger UI를 설정할 수 있습니다. 주요 기능은 다음과 같습니다:</t>
  </si>
  <si>
    <t>API 문서 생성: Docket을 사용하여 API의 정보를 기반으로 Swagger 문서를 생성합니다.</t>
  </si>
  <si>
    <t>Swagger UI 설정: Docket을 통해 Swagger UI를 구성하여 API 문서를 시각적으로 탐색할 수 있는 사용자 인터페이스를 제공합니다.</t>
  </si>
  <si>
    <t>API 버전 관리: Docket은 API의 버전을 설정하고 관리하는 데 사용됩니다.</t>
  </si>
  <si>
    <t>API의 요청 및 응답을 설명하는 모델 클래스의 스캔 및 구성: Docket을 사용하여 API의 요청과 응답을 설명하는 모델 클래스를 스캔하고 Swagger 문서에 추가할 수 있습니다.</t>
  </si>
  <si>
    <t>일반적으로 스프링 부트 프로젝트에서는 Docket을 빈으로 설정하여 사용하며, 이를 통해 Swagger를 사용하여 API를 문서화하고 API 문서를 생성할 수 있습니다.</t>
  </si>
  <si>
    <t>localhost:8080/swagger-ui/index.html</t>
  </si>
  <si>
    <t>@RestControllerAdvice</t>
  </si>
  <si>
    <t>A convenience annotation that is itself annotated with @ControllerAdvice and @ResponseBody.</t>
  </si>
  <si>
    <t>Mockito</t>
  </si>
  <si>
    <t>실제 객체를 만들기에는 비용과 시간이 많이 들거나 의존성이 크게 걸쳐져 있어서 테스트 시 제대로 구현하기 어려울 경우 가짜 객체를 만들어서 사용하는 기술입니다.</t>
  </si>
  <si>
    <t>스프링 부터 에서 JSP 설정시 넣어야 할 라이브러리</t>
  </si>
  <si>
    <t>반드시</t>
  </si>
  <si>
    <t>&lt;version&gt;2.7.8&lt;/version&gt;</t>
  </si>
  <si>
    <t>스프링 부트 버전을 2.7.8로 할 것</t>
  </si>
  <si>
    <t>&lt;!-- JSP를 사용하기 위한 라이브러리 --&gt;</t>
  </si>
  <si>
    <t>&lt;groupId&gt;javax.servlet&lt;/groupId&gt;</t>
  </si>
  <si>
    <t>&lt;artifactId&gt;jstl&lt;/artifactId&gt;</t>
  </si>
  <si>
    <t>&lt;version&gt;1.2&lt;/version&gt;</t>
  </si>
  <si>
    <t>버전 꼭 넣어야 에러 안남</t>
  </si>
  <si>
    <t>&lt;groupId&gt;org.apache.tomcat.embed&lt;/groupId&gt;</t>
  </si>
  <si>
    <t>&lt;artifactId&gt;tomcat-embed-jasper&lt;/artifactId&gt;</t>
  </si>
  <si>
    <t>&lt;scope&gt;provided&lt;/scope&gt;</t>
  </si>
  <si>
    <t>JSP를 서블릿으로 변환시켜주는 Jasper</t>
  </si>
  <si>
    <t>Tomcat Jasper. Tomcats JSP Parser.</t>
  </si>
  <si>
    <t>#Spring MVC</t>
  </si>
  <si>
    <t>spring.mvc.view.prefix=/WEB-INF/views/</t>
  </si>
  <si>
    <t>spring.mvc.view.suffix=.jsp</t>
  </si>
  <si>
    <t>public class HomeController {</t>
  </si>
  <si>
    <t>private static final Logger logger = LoggerFactory.getLogger(HomeController.class);</t>
  </si>
  <si>
    <t>@ResponseBody  //메서드 반환 값을 웹 응답 본문에 바인딩해야 함</t>
  </si>
  <si>
    <t>@RequestMapping(value = "/", method = RequestMethod.GET)</t>
  </si>
  <si>
    <t>String home(){</t>
  </si>
  <si>
    <t>return "jsonTest";</t>
  </si>
  <si>
    <t>SpringApplication</t>
  </si>
  <si>
    <t xml:space="preserve">
Java 기본 메소드에서 Spring 애플리케이션을 부트스트랩하고 실행하는 데 사용할 수 있는 클래스입니다. 기본적으로 클래스는 애플리케이션을 부트스트랩하기 위해 다음 단계를 수행합니다.
적절한 ApplicationContext 인스턴스 생성(클래스 경로에 따라 다름)
CommandLinePropertySource를 등록하여 명령줄 인수를 Spring 속성으로 노출합니다.
모든 싱글톤 Bean을 로드하여 애플리케이션 컨텍스트를 새로 고칩니다.
CommandLineRunner 빈을 트리거합니다.</t>
  </si>
  <si>
    <t>//XmlBeanDefinitionReader가 이해하는 XML 문서에서 구성을 가져오는 WebApplicationContext 구현입니다. 이는 기본적으로 웹 환경의 GenericXmlApplicationContext와 동일합니다.
기본적으로 루트 컨텍스트의 경우 "/WEB-INF/applicationContext.xml"에서 구성을 가져오고 "test-servlet" 네임스페이스가 있는 컨텍스트의 경우 "/WEB-INF/test-servlet.xml"에서 구성을 가져옵니다(예: 서블릿 이름이 "test"인 DispatcherServlet 인스턴스의 경우).</t>
  </si>
  <si>
    <t>INFO: Initializing Spring root WebApplicationContext</t>
  </si>
  <si>
    <t>INFO : org.springframework.web.context.ContextLoader - Root WebApplicationContext: initialization started</t>
  </si>
  <si>
    <t>INFO : org.springframework.web.context.support.XmlWebApplicationContext - Refreshing Root WebApplicationContext: startup date [Thu Nov 02 15:51:09 KST 2023]; root of context hierarchy</t>
  </si>
  <si>
    <t>INFO : org.springframework.beans.factory.xml.XmlBeanDefinitionReader - Loading XML bean definitions from ServletContext resource [/WEB-INF/spring/root-context.xml]</t>
  </si>
  <si>
    <t>INFO : org.springframework.beans.factory.support.DefaultListableBeanFactory - Pre-instantiating singletons in org.springframework.beans.factory.support.DefaultListableBeanFactory@686cf8ad: defining beans []; root of factory hierarchy</t>
  </si>
  <si>
    <t>INFO : org.springframework.web.context.ContextLoader - Root WebApplicationContext: initialization completed in 582 ms</t>
  </si>
  <si>
    <t>11월 02, 2023 3:51:10 오후 org.apache.catalina.core.ApplicationContext log</t>
  </si>
  <si>
    <t>INFO: Initializing Spring FrameworkServlet 'appServlet'</t>
  </si>
  <si>
    <t>INFO : org.springframework.web.servlet.DispatcherServlet - FrameworkServlet 'appServlet': initialization started</t>
  </si>
  <si>
    <t>INFO : org.springframework.web.context.support.XmlWebApplicationContext - Refreshing WebApplicationContext for namespace 'appServlet-servlet': startup date [Thu Nov 02 15:51:10 KST 2023]; parent: Root WebApplicationContext</t>
  </si>
  <si>
    <t>INFO : org.springframework.beans.factory.xml.XmlBeanDefinitionReader - Loading XML bean definitions from ServletContext resource [/WEB-INF/spring/appServlet/servlet-context.xml]</t>
  </si>
  <si>
    <t>INFO : org.springframework.context.annotation.ClassPathBeanDefinitionScanner - JSR-250 'javax.annotation.ManagedBean' found and supported for component scanning</t>
  </si>
  <si>
    <t>INFO : org.springframework.context.annotation.ClassPathBeanDefinitionScanner - JSR-330 'javax.inject.Named' annotation found and supported for component scanning</t>
  </si>
  <si>
    <t>INFO : org.springframework.beans.factory.annotation.AutowiredAnnotationBeanPostProcessor - JSR-330 'javax.inject.Inject' annotation found and supported for autowiring</t>
  </si>
  <si>
    <t>INFO : org.springframework.beans.factory.support.DefaultListableBeanFactory - Pre-instantiating singletons in org.springframework.beans.factory.support.DefaultListableBeanFactory@164d01ba: defining beans [org.springframework.web.servlet.mvc.method.annotation.RequestMappingHandlerMapping#0,org.springframework.format.support.FormattingConversionServiceFactoryBean#0,org.springframework.web.servlet.mvc.method.annotation.RequestMappingHandlerAdapter#0,org.springframework.web.servlet.handler.MappedInterceptor#0,org.springframework.web.servlet.mvc.method.annotation.ExceptionHandlerExceptionResolver#0,org.springframework.web.servlet.mvc.annotation.ResponseStatusExceptionResolver#0,org.springframework.web.servlet.mvc.support.DefaultHandlerExceptionResolver#0,org.springframework.web.servlet.handler.BeanNameUrlHandlerMapping,org.springframework.web.servlet.mvc.HttpRequestHandlerAdapter,org.springframework.web.servlet.mvc.SimpleControllerHandlerAdapter,org.springframework.web.servlet.resource.ResourceHttpRequestHandler#0,org.springframework.web.servlet.handler.SimpleUrlHandlerMapping#0,org.springframework.web.servlet.view.InternalResourceViewResolver#0,homeController,org.springframework.context.annotation.internalConfigurationAnnotationProcessor,org.springframework.context.annotation.internalAutowiredAnnotationProcessor,org.springframework.context.annotation.internalRequiredAnnotationProcessor,org.springframework.context.annotation.internalCommonAnnotationProcessor,org.springframework.context.annotation.ConfigurationClassPostProcessor$ImportAwareBeanPostProcessor#0]; parent: org.springframework.beans.factory.support.DefaultListableBeanFactory@686cf8ad</t>
  </si>
  <si>
    <t>INFO : org.springframework.web.servlet.mvc.method.annotation.RequestMappingHandlerMapping - Mapped "{[/],methods=[GET],params=[],headers=[],consumes=[],produces=[],custom=[]}" onto public java.lang.String com.myspring.pro27.HomeController.home(java.util.Locale,org.springframework.ui.Model)</t>
  </si>
  <si>
    <t>INFO : org.springframework.web.servlet.handler.SimpleUrlHandlerMapping - Mapped URL path [/resources/**] onto handler 'org.springframework.web.servlet.resource.ResourceHttpRequestHandler#0'</t>
  </si>
  <si>
    <t>INFO : org.springframework.web.servlet.DispatcherServlet - FrameworkServlet 'appServlet': initialization completed in 751 ms</t>
  </si>
  <si>
    <t>11월 02, 2023 3:51:10 오후 org.apache.coyote.AbstractProtocol start</t>
  </si>
  <si>
    <t>INFO: 프로토콜 핸들러 ["http-nio-8090"]을(를) 시작합니다.</t>
  </si>
  <si>
    <t>11월 02, 2023 3:51:10 오후 org.apache.catalina.startup.Catalina start</t>
  </si>
  <si>
    <t>INFO: 서버가 [2428] 밀리초 내에 시작되었습니다.</t>
  </si>
  <si>
    <t>[12:10:14][INFO ](ContextLoader.java:285)-Root WebApplicationContext: initialization started</t>
  </si>
  <si>
    <t>[12:10:14][DEBUG](AbstractEnvironment.java:126)-Initialized StandardServletEnvironment with PropertySources [servletConfigInitParams,servletContextInitParams,jndiProperties,systemProperties,systemEnvironment]</t>
  </si>
  <si>
    <t>[12:10:14][INFO ](AbstractApplicationContext.java:510)-Refreshing Root WebApplicationContext: startup date [Tue Apr 11 12:10:14 KST 2023]; root of context hierarchy</t>
  </si>
  <si>
    <t>[12:10:14][INFO ](XmlBeanDefinitionReader.java:317)-Loading XML bean definitions from ServletContext resource [/WEB-INF/spring/mybatis-context.xml]</t>
  </si>
  <si>
    <t>[12:10:14][DEBUG](AbstractBeanDefinitionReader.java:223)-Loaded 6 bean definitions from location pattern [/WEB-INF/spring/mybatis-context.xml]</t>
  </si>
  <si>
    <t>[12:10:14][DEBUG](AbstractApplicationContext.java:540)-Bean factory for Root WebApplicationContext: org.springframework.beans.factory.support.DefaultListableBeanFactory@1756a471: defining beans [org.springframework.aop.config.internalAutoProxyCreator,propertyPlaceholderConfigurer,dataSource,sqlSessionFactory,transactionManager,sqlSession]; root of factory hierarchy</t>
  </si>
  <si>
    <t>[12:10:14][INFO ](PropertiesLoaderSupport.java:172)-Loading properties file from ServletContext resource [/WEB-INF/config/jdbc/jdbc.properties]</t>
  </si>
  <si>
    <t>[12:10:14][DEBUG](DefaultSingletonBeanRegistry.java:220)-Creating shared instance of singleton bean 'org.springframework.aop.config.internalAutoProxyCreator'</t>
  </si>
  <si>
    <t>[12:10:14][DEBUG](AbstractAutowireCapableBeanFactory.java:450)-Creating instance of bean 'dataSource'</t>
  </si>
  <si>
    <t>[12:10:15][TRACE](CachedIntrospectionResults.java:297)-Found bean property 'typeAliases' of type [[Ljava.lang.Class;]</t>
  </si>
  <si>
    <t>[12:10:16][DEBUG](GenericFilterBean.java:202)-Filter 'encodingFilter' configured successfully</t>
  </si>
  <si>
    <t>[12:10:16][DEBUG](HttpServletBean.java:118)-Initializing servlet 'appServlet'</t>
  </si>
  <si>
    <t>[12:10:16][INFO ](XmlBeanDefinitionReader.java:317)-Loading XML bean definitions from ServletContext resource [/WEB-INF/spring/appServlet/servlet-context.xml]</t>
  </si>
  <si>
    <t>[12:10:16][DEBUG](BeanDefinitionParserDelegate.java:495)-Neither XML 'id' nor 'name' specified - using generated bean name [com.bookshop01.common.interceptor.ViewNameInterceptor#0]</t>
  </si>
  <si>
    <t>간단버전로그</t>
  </si>
  <si>
    <t>INFO : org.springframework.web.context.support.XmlWebApplicationContext - Refreshing Root WebApplicationContext: startup date [Tue Apr 11 16:00:36 KST 2023]; root of context hierarchy</t>
  </si>
  <si>
    <t>INFO : org.springframework.beans.factory.xml.XmlBeanDefinitionReader - Loading XML bean definitions from ServletContext resource [/WEB-INF/spring/mybatis-context.xml]</t>
  </si>
  <si>
    <t>INFO : org.springframework.beans.factory.config.PropertyPlaceholderConfigurer - Loading properties file from ServletContext resource [/WEB-INF/config/jdbc/jdbc.properties]</t>
  </si>
  <si>
    <t>INFO : org.springframework.web.context.ContextLoader - Root WebApplicationContext: initialization completed in 1330 ms</t>
  </si>
  <si>
    <t>4월 11, 2023 4:00:37 오후 org.apache.catalina.core.ApplicationContext log</t>
  </si>
  <si>
    <t>정보: Initializing Spring FrameworkServlet 'appServlet'</t>
  </si>
  <si>
    <t>INFO : org.springframework.web.context.support.XmlWebApplicationContext - Refreshing WebApplicationContext for namespace 'appServlet-servlet': startup date [Tue Apr 11 16:00:37 KST 2023]; parent: Root WebApplicationContext</t>
  </si>
  <si>
    <t>INFO : org.springframework.web.servlet.mvc.method.annotation.RequestMappingHandlerMapping - Mapped "{[/admin/goods/modifyGoodsImageInfo.do],methods=[POST],params=[],headers=[],consumes=[],produces=[],custom=[]}" onto public void com.bookshop01.admin.goods.controller.AdminGoodsControllerImpl.modifyGoodsImageInfo(org.springframework.web.multipart.MultipartHttpServletRequest,javax.servlet.http.HttpServletResponse) throws java.lang.Exception</t>
  </si>
  <si>
    <t>INFO : org.springframework.web.servlet.mvc.method.annotation.RequestMappingHandlerMapping - Mapped "{[/admin/goods/adminGoodsMain.do],methods=[POST || GET],params=[],headers=[],consumes=[],produces=[],custom=[]}" onto public org.springframework.web.servlet.ModelAndView com.bookshop01.admin.goods.controller.AdminGoodsControllerImpl.adminGoodsMain(java.util.Map&lt;java.lang.String, java.lang.String&gt;,javax.servlet.http.HttpServletRequest,javax.servlet.http.HttpServletResponse) throws java.lang.Exception</t>
  </si>
  <si>
    <t>INFO : org.springframework.web.servlet.mvc.method.annotation.RequestMappingHandlerMapping - Mapped "{[/admin/goods/addNewGoods.do],methods=[POST],params=[],headers=[],consumes=[],produces=[],custom=[]}" onto public org.springframework.http.ResponseEntity com.bookshop01.admin.goods.controller.AdminGoodsControllerImpl.addNewGoods(org.springframework.web.multipart.MultipartHttpServletRequest,javax.servlet.http.HttpServletResponse) throws java.lang.Exception</t>
  </si>
  <si>
    <t>INFO : org.springframework.web.servlet.mvc.method.annotation.RequestMappingHandlerMapping - Mapped "{[/admin/goods/addNewGoodsImage.do],methods=[POST],params=[],headers=[],consumes=[],produces=[],custom=[]}" onto public void com.bookshop01.admin.goods.controller.AdminGoodsControllerImpl.addNewGoodsImage(org.springframework.web.multipart.MultipartHttpServletRequest,javax.servlet.http.HttpServletResponse) throws java.lang.Exception</t>
  </si>
  <si>
    <t>INFO : org.springframework.web.servlet.mvc.method.annotation.RequestMappingHandlerMapping - Mapped "{[/admin/goods/modifyGoodsInfo.do],methods=[POST],params=[],headers=[],consumes=[],produces=[],custom=[]}" onto public org.springframework.http.ResponseEntity com.bookshop01.admin.goods.controller.AdminGoodsControllerImpl.modifyGoodsInfo(java.lang.String,java.lang.String,java.lang.String,javax.servlet.http.HttpServletRequest,javax.servlet.http.HttpServletResponse) throws java.lang.Exception</t>
  </si>
  <si>
    <t>INFO : org.springframework.web.servlet.mvc.method.annotation.RequestMappingHandlerMapping - Mapped "{[/admin/goods/modifyGoodsForm.do],methods=[GET || POST],params=[],headers=[],consumes=[],produces=[],custom=[]}" onto public org.springframework.web.servlet.ModelAndView com.bookshop01.admin.goods.controller.AdminGoodsControllerImpl.modifyGoodsForm(int,javax.servlet.http.HttpServletRequest,javax.servlet.http.HttpServletResponse) throws java.lang.Exception</t>
  </si>
  <si>
    <t>INFO : org.springframework.web.servlet.mvc.method.annotation.RequestMappingHandlerMapping - Mapped "{[/admin/goods/removeGoodsImage.do],methods=[POST],params=[],headers=[],consumes=[],produces=[],custom=[]}" onto public void com.bookshop01.admin.goods.controller.AdminGoodsControllerImpl.removeGoodsImage(int,int,java.lang.String,javax.servlet.http.HttpServletRequest,javax.servlet.http.HttpServletResponse) throws java.lang.Exception</t>
  </si>
  <si>
    <t>INFO : org.springframework.web.servlet.mvc.method.annotation.RequestMappingHandlerMapping - Mapped "{[/admin/goods/*.do],methods=[POST || GET],params=[],headers=[],consumes=[],produces=[],custom=[]}" onto protected org.springframework.web.servlet.ModelAndView com.bookshop01.common.base.BaseController.viewForm(javax.servlet.http.HttpServletRequest,javax.servlet.http.HttpServletResponse) throws java.lang.Exception</t>
  </si>
  <si>
    <t>INFO : org.springframework.web.servlet.mvc.method.annotation.RequestMappingHandlerMapping - Mapped "{[/admin/member/adminMemberMain.do],methods=[POST || GET],params=[],headers=[],consumes=[],produces=[],custom=[]}" onto public org.springframework.web.servlet.ModelAndView com.bookshop01.admin.member.controller.AdminMemberControllerImpl.adminGoodsMain(java.util.Map&lt;java.lang.String, java.lang.String&gt;,javax.servlet.http.HttpServletRequest,javax.servlet.http.HttpServletResponse) throws java.lang.Exception</t>
  </si>
  <si>
    <t>INFO : org.springframework.web.servlet.mvc.method.annotation.RequestMappingHandlerMapping - Mapped "{[/admin/member/memberDetail.do],methods=[POST || GET],params=[],headers=[],consumes=[],produces=[],custom=[]}" onto public org.springframework.web.servlet.ModelAndView com.bookshop01.admin.member.controller.AdminMemberControllerImpl.memberDetail(javax.servlet.http.HttpServletRequest,javax.servlet.http.HttpServletResponse) throws java.lang.Exception</t>
  </si>
  <si>
    <t>INFO : org.springframework.web.servlet.mvc.method.annotation.RequestMappingHandlerMapping - Mapped "{[/admin/member/modifyMemberInfo.do],methods=[POST || GET],params=[],headers=[],consumes=[],produces=[],custom=[]}" onto public void com.bookshop01.admin.member.controller.AdminMemberControllerImpl.modifyMemberInfo(javax.servlet.http.HttpServletRequest,javax.servlet.http.HttpServletResponse) throws java.lang.Exception</t>
  </si>
  <si>
    <t>INFO : org.springframework.web.servlet.mvc.method.annotation.RequestMappingHandlerMapping - Mapped "{[/admin/member/deleteMember.do],methods=[POST],params=[],headers=[],consumes=[],produces=[],custom=[]}" onto public org.springframework.web.servlet.ModelAndView com.bookshop01.admin.member.controller.AdminMemberControllerImpl.deleteMember(javax.servlet.http.HttpServletRequest,javax.servlet.http.HttpServletResponse) throws java.lang.Exception</t>
  </si>
  <si>
    <t>INFO : org.springframework.web.servlet.mvc.method.annotation.RequestMappingHandlerMapping - Mapped "{[/admin/member/*.do],methods=[POST || GET],params=[],headers=[],consumes=[],produces=[],custom=[]}" onto protected org.springframework.web.servlet.ModelAndView com.bookshop01.common.base.BaseController.viewForm(javax.servlet.http.HttpServletRequest,javax.servlet.http.HttpServletResponse) throws java.lang.Exception</t>
  </si>
  <si>
    <t>INFO : org.springframework.web.servlet.mvc.method.annotation.RequestMappingHandlerMapping - Mapped "{[/admin/order/modifyDeliveryState.do],methods=[POST],params=[],headers=[],consumes=[],produces=[],custom=[]}" onto public org.springframework.http.ResponseEntity com.bookshop01.admin.order.controller.AdminOrderControllerImpl.modifyDeliveryState(java.util.Map&lt;java.lang.String, java.lang.String&gt;,javax.servlet.http.HttpServletRequest,javax.servlet.http.HttpServletResponse) throws java.lang.Exception</t>
  </si>
  <si>
    <t>INFO : org.springframework.web.servlet.mvc.method.annotation.RequestMappingHandlerMapping - Mapped "{[/admin/order/adminOrderMain.do],methods=[GET || POST],params=[],headers=[],consumes=[],produces=[],custom=[]}" onto public org.springframework.web.servlet.ModelAndView com.bookshop01.admin.order.controller.AdminOrderControllerImpl.adminOrderMain(java.util.Map&lt;java.lang.String, java.lang.String&gt;,javax.servlet.http.HttpServletRequest,javax.servlet.http.HttpServletResponse) throws java.lang.Exception</t>
  </si>
  <si>
    <t>INFO : org.springframework.web.servlet.mvc.method.annotation.RequestMappingHandlerMapping - Mapped "{[/admin/order/orderDetail.do],methods=[GET || POST],params=[],headers=[],consumes=[],produces=[],custom=[]}" onto public org.springframework.web.servlet.ModelAndView com.bookshop01.admin.order.controller.AdminOrderControllerImpl.orderDetail(int,javax.servlet.http.HttpServletRequest,javax.servlet.http.HttpServletResponse) throws java.lang.Exception</t>
  </si>
  <si>
    <t>INFO : org.springframework.web.servlet.mvc.method.annotation.RequestMappingHandlerMapping - Mapped "{[/admin/order/*.do],methods=[POST || GET],params=[],headers=[],consumes=[],produces=[],custom=[]}" onto protected org.springframework.web.servlet.ModelAndView com.bookshop01.common.base.BaseController.viewForm(javax.servlet.http.HttpServletRequest,javax.servlet.http.HttpServletResponse) throws java.lang.Exception</t>
  </si>
  <si>
    <t>INFO : org.springframework.web.servlet.mvc.method.annotation.RequestMappingHandlerMapping - Mapped "{[/cart/myCartList.do],methods=[GET],params=[],headers=[],consumes=[],produces=[],custom=[]}" onto public org.springframework.web.servlet.ModelAndView com.bookshop01.cart.controller.CartControllerImpl.myCartMain(javax.servlet.http.HttpServletRequest,javax.servlet.http.HttpServletResponse) throws java.lang.Exception</t>
  </si>
  <si>
    <t>INFO : org.springframework.web.servlet.mvc.method.annotation.RequestMappingHandlerMapping - Mapped "{[/cart/modifyCartQty.do],methods=[POST],params=[],headers=[],consumes=[],produces=[],custom=[]}" onto public java.lang.String com.bookshop01.cart.controller.CartControllerImpl.modifyCartQty(int,int,javax.servlet.http.HttpServletRequest,javax.servlet.http.HttpServletResponse) throws java.lang.Exception</t>
  </si>
  <si>
    <t>INFO : org.springframework.web.servlet.mvc.method.annotation.RequestMappingHandlerMapping - Mapped "{[/cart/addGoodsInCart.do],methods=[POST],params=[],headers=[],consumes=[],produces=[application/text;charset=utf8],custom=[]}" onto public java.lang.String com.bookshop01.cart.controller.CartControllerImpl.addGoodsInCart(int,javax.servlet.http.HttpServletRequest,javax.servlet.http.HttpServletResponse) throws java.lang.Exception</t>
  </si>
  <si>
    <t>INFO : org.springframework.web.servlet.mvc.method.annotation.RequestMappingHandlerMapping - Mapped "{[/cart/removeCartGoods.do],methods=[POST],params=[],headers=[],consumes=[],produces=[],custom=[]}" onto public org.springframework.web.servlet.ModelAndView com.bookshop01.cart.controller.CartControllerImpl.removeCartGoods(int,javax.servlet.http.HttpServletRequest,javax.servlet.http.HttpServletResponse) throws java.lang.Exception</t>
  </si>
  <si>
    <t>INFO : org.springframework.web.servlet.mvc.method.annotation.RequestMappingHandlerMapping - Mapped "{[/cart/*.do],methods=[POST || GET],params=[],headers=[],consumes=[],produces=[],custom=[]}" onto protected org.springframework.web.servlet.ModelAndView com.bookshop01.common.base.BaseController.viewForm(javax.servlet.http.HttpServletRequest,javax.servlet.http.HttpServletResponse) throws java.lang.Exception</t>
  </si>
  <si>
    <t>INFO : org.springframework.web.servlet.mvc.method.annotation.RequestMappingHandlerMapping - Mapped "{[/download],methods=[],params=[],headers=[],consumes=[],produces=[],custom=[]}" onto protected void com.bookshop01.common.file.FileDownloadController.download(java.lang.String,java.lang.String,javax.servlet.http.HttpServletResponse) throws java.lang.Exception</t>
  </si>
  <si>
    <t>INFO : org.springframework.web.servlet.mvc.method.annotation.RequestMappingHandlerMapping - Mapped "{[/thumbnails.do],methods=[],params=[],headers=[],consumes=[],produces=[],custom=[]}" onto protected void com.bookshop01.common.file.FileDownloadController.thumbnails(java.lang.String,java.lang.String,javax.servlet.http.HttpServletResponse) throws java.lang.Exception</t>
  </si>
  <si>
    <t>INFO : org.springframework.web.servlet.mvc.method.annotation.RequestMappingHandlerMapping - Mapped "{[/goods/goodsDetail.do],methods=[GET],params=[],headers=[],consumes=[],produces=[],custom=[]}" onto public org.springframework.web.servlet.ModelAndView com.bookshop01.goods.controller.GoodsControllerImpl.goodsDetail(java.lang.String,javax.servlet.http.HttpServletRequest,javax.servlet.http.HttpServletResponse) throws java.lang.Exception</t>
  </si>
  <si>
    <t>INFO : org.springframework.web.servlet.mvc.method.annotation.RequestMappingHandlerMapping - Mapped "{[/goods/keywordSearch.do],methods=[GET],params=[],headers=[],consumes=[],produces=[application/text;charset=utf8],custom=[]}" onto public java.lang.String com.bookshop01.goods.controller.GoodsControllerImpl.keywordSearch(java.lang.String,javax.servlet.http.HttpServletRequest,javax.servlet.http.HttpServletResponse) throws java.lang.Exception</t>
  </si>
  <si>
    <t>INFO : org.springframework.web.servlet.mvc.method.annotation.RequestMappingHandlerMapping - Mapped "{[/goods/searchGoods.do],methods=[GET],params=[],headers=[],consumes=[],produces=[],custom=[]}" onto public org.springframework.web.servlet.ModelAndView com.bookshop01.goods.controller.GoodsControllerImpl.searchGoods(java.lang.String,javax.servlet.http.HttpServletRequest,javax.servlet.http.HttpServletResponse) throws java.lang.Exception</t>
  </si>
  <si>
    <t>INFO : org.springframework.web.servlet.mvc.method.annotation.RequestMappingHandlerMapping - Mapped "{[/goods/*.do],methods=[POST || GET],params=[],headers=[],consumes=[],produces=[],custom=[]}" onto protected org.springframework.web.servlet.ModelAndView com.bookshop01.common.base.BaseController.viewForm(javax.servlet.http.HttpServletRequest,javax.servlet.http.HttpServletResponse) throws java.lang.Exception</t>
  </si>
  <si>
    <t>INFO : org.springframework.web.servlet.mvc.method.annotation.RequestMappingHandlerMapping - Mapped "{[/main/main.do],methods=[POST || GET],params=[],headers=[],consumes=[],produces=[],custom=[]}" onto public org.springframework.web.servlet.ModelAndView com.bookshop01.main.MainController.main(javax.servlet.http.HttpServletRequest,javax.servlet.http.HttpServletResponse) throws java.lang.Exception</t>
  </si>
  <si>
    <t>INFO : org.springframework.web.servlet.mvc.method.annotation.RequestMappingHandlerMapping - Mapped "{[/*.do],methods=[POST || GET],params=[],headers=[],consumes=[],produces=[],custom=[]}" onto protected org.springframework.web.servlet.ModelAndView com.bookshop01.common.base.BaseController.viewForm(javax.servlet.http.HttpServletRequest,javax.servlet.http.HttpServletResponse) throws java.lang.Exception</t>
  </si>
  <si>
    <t>INFO : org.springframework.web.servlet.mvc.method.annotation.RequestMappingHandlerMapping - Mapped "{[/member/overlapped.do],methods=[POST],params=[],headers=[],consumes=[],produces=[],custom=[]}" onto public org.springframework.http.ResponseEntity com.bookshop01.member.controller.MemberControllerImpl.overlapped(java.lang.String,javax.servlet.http.HttpServletRequest,javax.servlet.http.HttpServletResponse) throws java.lang.Exception</t>
  </si>
  <si>
    <t>INFO : org.springframework.web.servlet.mvc.method.annotation.RequestMappingHandlerMapping - Mapped "{[/member/login.do],methods=[POST],params=[],headers=[],consumes=[],produces=[],custom=[]}" onto public org.springframework.web.servlet.ModelAndView com.bookshop01.member.controller.MemberControllerImpl.login(java.util.Map&lt;java.lang.String, java.lang.String&gt;,javax.servlet.http.HttpServletRequest,javax.servlet.http.HttpServletResponse) throws java.lang.Exception</t>
  </si>
  <si>
    <t>INFO : org.springframework.web.servlet.mvc.method.annotation.RequestMappingHandlerMapping - Mapped "{[/member/logout.do],methods=[GET],params=[],headers=[],consumes=[],produces=[],custom=[]}" onto public org.springframework.web.servlet.ModelAndView com.bookshop01.member.controller.MemberControllerImpl.logout(javax.servlet.http.HttpServletRequest,javax.servlet.http.HttpServletResponse) throws java.lang.Exception</t>
  </si>
  <si>
    <t>INFO : org.springframework.web.servlet.mvc.method.annotation.RequestMappingHandlerMapping - Mapped "{[/member/addMember.do],methods=[POST],params=[],headers=[],consumes=[],produces=[],custom=[]}" onto public org.springframework.http.ResponseEntity com.bookshop01.member.controller.MemberControllerImpl.addMember(com.bookshop01.member.vo.MemberVO,javax.servlet.http.HttpServletRequest,javax.servlet.http.HttpServletResponse) throws java.lang.Exception</t>
  </si>
  <si>
    <t>INFO : org.springframework.web.servlet.mvc.method.annotation.RequestMappingHandlerMapping - Mapped "{[/member/*.do],methods=[POST || GET],params=[],headers=[],consumes=[],produces=[],custom=[]}" onto protected org.springframework.web.servlet.ModelAndView com.bookshop01.common.base.BaseController.viewForm(javax.servlet.http.HttpServletRequest,javax.servlet.http.HttpServletResponse) throws java.lang.Exception</t>
  </si>
  <si>
    <t>INFO : org.springframework.web.servlet.mvc.method.annotation.RequestMappingHandlerMapping - Mapped "{[/mypage/myPageMain.do],methods=[GET],params=[],headers=[],consumes=[],produces=[],custom=[]}" onto public org.springframework.web.servlet.ModelAndView com.bookshop01.mypage.controller.MyPageControllerImpl.myPageMain(java.lang.String,javax.servlet.http.HttpServletRequest,javax.servlet.http.HttpServletResponse) throws java.lang.Exception</t>
  </si>
  <si>
    <t>INFO : org.springframework.web.servlet.mvc.method.annotation.RequestMappingHandlerMapping - Mapped "{[/mypage/myOrderDetail.do],methods=[GET],params=[],headers=[],consumes=[],produces=[],custom=[]}" onto public org.springframework.web.servlet.ModelAndView com.bookshop01.mypage.controller.MyPageControllerImpl.myOrderDetail(java.lang.String,javax.servlet.http.HttpServletRequest,javax.servlet.http.HttpServletResponse) throws java.lang.Exception</t>
  </si>
  <si>
    <t>INFO : org.springframework.web.servlet.mvc.method.annotation.RequestMappingHandlerMapping - Mapped "{[/mypage/listMyOrderHistory.do],methods=[GET],params=[],headers=[],consumes=[],produces=[],custom=[]}" onto public org.springframework.web.servlet.ModelAndView com.bookshop01.mypage.controller.MyPageControllerImpl.listMyOrderHistory(java.util.Map&lt;java.lang.String, java.lang.String&gt;,javax.servlet.http.HttpServletRequest,javax.servlet.http.HttpServletResponse) throws java.lang.Exception</t>
  </si>
  <si>
    <t>INFO : org.springframework.web.servlet.mvc.method.annotation.RequestMappingHandlerMapping - Mapped "{[/mypage/myDetailInfo.do],methods=[GET],params=[],headers=[],consumes=[],produces=[],custom=[]}" onto public org.springframework.web.servlet.ModelAndView com.bookshop01.mypage.controller.MyPageControllerImpl.myDetailInfo(javax.servlet.http.HttpServletRequest,javax.servlet.http.HttpServletResponse) throws java.lang.Exception</t>
  </si>
  <si>
    <t>INFO : org.springframework.web.servlet.mvc.method.annotation.RequestMappingHandlerMapping - Mapped "{[/mypage/modifyMyInfo.do],methods=[POST],params=[],headers=[],consumes=[],produces=[],custom=[]}" onto public org.springframework.http.ResponseEntity com.bookshop01.mypage.controller.MyPageControllerImpl.modifyMyInfo(java.lang.String,java.lang.String,javax.servlet.http.HttpServletRequest,javax.servlet.http.HttpServletResponse) throws java.lang.Exception</t>
  </si>
  <si>
    <t>INFO : org.springframework.web.servlet.mvc.method.annotation.RequestMappingHandlerMapping - Mapped "{[/mypage/cancelMyOrder.do],methods=[POST],params=[],headers=[],consumes=[],produces=[],custom=[]}" onto public org.springframework.web.servlet.ModelAndView com.bookshop01.mypage.controller.MyPageControllerImpl.cancelMyOrder(java.lang.String,javax.servlet.http.HttpServletRequest,javax.servlet.http.HttpServletResponse) throws java.lang.Exception</t>
  </si>
  <si>
    <t>INFO : org.springframework.web.servlet.mvc.method.annotation.RequestMappingHandlerMapping - Mapped "{[/mypage/*.do],methods=[POST || GET],params=[],headers=[],consumes=[],produces=[],custom=[]}" onto protected org.springframework.web.servlet.ModelAndView com.bookshop01.common.base.BaseController.viewForm(javax.servlet.http.HttpServletRequest,javax.servlet.http.HttpServletResponse) throws java.lang.Exception</t>
  </si>
  <si>
    <t>INFO : org.springframework.web.servlet.mvc.method.annotation.RequestMappingHandlerMapping - Mapped "{[/order/orderAllCartGoods.do],methods=[POST],params=[],headers=[],consumes=[],produces=[],custom=[]}" onto public org.springframework.web.servlet.ModelAndView com.bookshop01.order.controller.OrderControllerImpl.orderAllCartGoods(java.lang.String[],javax.servlet.http.HttpServletRequest,javax.servlet.http.HttpServletResponse) throws java.lang.Exception</t>
  </si>
  <si>
    <t>INFO : org.springframework.web.servlet.mvc.method.annotation.RequestMappingHandlerMapping - Mapped "{[/order/payToOrderGoods.do],methods=[POST],params=[],headers=[],consumes=[],produces=[],custom=[]}" onto public org.springframework.web.servlet.ModelAndView com.bookshop01.order.controller.OrderControllerImpl.payToOrderGoods(java.util.Map&lt;java.lang.String, java.lang.String&gt;,javax.servlet.http.HttpServletRequest,javax.servlet.http.HttpServletResponse) throws java.lang.Exception</t>
  </si>
  <si>
    <t>INFO : org.springframework.web.servlet.mvc.method.annotation.RequestMappingHandlerMapping - Mapped "{[/order/orderEachGoods.do],methods=[POST],params=[],headers=[],consumes=[],produces=[],custom=[]}" onto public org.springframework.web.servlet.ModelAndView com.bookshop01.order.controller.OrderControllerImpl.orderEachGoods(com.bookshop01.order.vo.OrderVO,javax.servlet.http.HttpServletRequest,javax.servlet.http.HttpServletResponse) throws java.lang.Exception</t>
  </si>
  <si>
    <t>INFO : org.springframework.web.servlet.mvc.method.annotation.RequestMappingHandlerMapping - Mapped "{[/order/kakaoPay.do],methods=[POST],params=[],headers=[],consumes=[],produces=[],custom=[]}" onto public org.springframework.web.servlet.ModelAndView com.bookshop01.order.controller.OrderControllerImpl.kakaoPay(java.util.Map&lt;java.lang.String, java.lang.String&gt;,javax.servlet.http.HttpServletRequest,javax.servlet.http.HttpServletResponse) throws java.lang.Exception</t>
  </si>
  <si>
    <t>INFO : org.springframework.web.servlet.mvc.method.annotation.RequestMappingHandlerMapping - Mapped "{[/order/*.do],methods=[POST || GET],params=[],headers=[],consumes=[],produces=[],custom=[]}" onto protected org.springframework.web.servlet.ModelAndView com.bookshop01.common.base.BaseController.viewForm(javax.servlet.http.HttpServletRequest,javax.servlet.http.HttpServletResponse) throws java.lang.Exception</t>
  </si>
  <si>
    <t>INFO : org.springframework.web.servlet.mvc.method.annotation.RequestMappingHandlerMapping - Mapped "{[/test/cancel.do],methods=[],params=[],headers=[],consumes=[],produces=[],custom=[]}" onto public java.lang.String com.bookshop01.test.TestController.cancel(java.util.Map&lt;java.lang.String, java.lang.String&gt;) throws java.lang.Exception</t>
  </si>
  <si>
    <t>INFO : org.springframework.web.servlet.mvc.method.annotation.RequestMappingHandlerMapping - Mapped "{[/test/kakaoOrder.do],methods=[],params=[],headers=[],consumes=[],produces=[],custom=[]}" onto public java.util.Map&lt;java.lang.String, java.lang.Object&gt; com.bookshop01.test.TestController.kakaoOrder(java.util.Map&lt;java.lang.String, java.lang.String&gt;) throws java.lang.Exception</t>
  </si>
  <si>
    <t>INFO : org.springframework.web.servlet.mvc.method.annotation.RequestMappingHandlerMapping - Mapped "{[/test/keyin.do],methods=[],params=[],headers=[],consumes=[],produces=[],custom=[]}" onto public java.lang.String com.bookshop01.test.TestController.keyin(javax.servlet.http.HttpServletRequest,javax.servlet.http.HttpServletResponse) throws java.lang.Exception</t>
  </si>
  <si>
    <t>INFO : org.springframework.web.servlet.mvc.method.annotation.RequestMappingHandlerMapping - Mapped "{[/test/order.do],methods=[],params=[],headers=[],consumes=[],produces=[],custom=[]}" onto public java.lang.String com.bookshop01.test.TestController.order(java.util.Map&lt;java.lang.String, java.lang.String&gt;) throws java.lang.Exception</t>
  </si>
  <si>
    <t>INFO : org.springframework.web.servlet.mvc.method.annotation.RequestMappingHandlerMapping - Mapped "{[/test/test2.do],methods=[POST || GET],params=[],headers=[],consumes=[],produces=[],custom=[]}" onto public org.springframework.web.servlet.ModelAndView com.bookshop01.test.TestController2.main(javax.servlet.http.HttpServletRequest,javax.servlet.http.HttpServletResponse) throws java.lang.Exception</t>
  </si>
  <si>
    <t>INFO : org.springframework.web.servlet.mvc.method.annotation.RequestMappingHandlerAdapter - Looking for @ControllerAdvice: WebApplicationContext for namespace 'appServlet-servlet': startup date [Tue Apr 11 16:00:37 KST 2023]; parent: Root WebApplicationContext</t>
  </si>
  <si>
    <t>INFO : org.apache.tiles.access.TilesAccess - Publishing TilesContext for context: org.springframework.web.servlet.view.tiles2.SpringWildcardServletTilesApplicationContext</t>
  </si>
  <si>
    <t>INFO : org.springframework.web.servlet.DispatcherServlet - FrameworkServlet 'appServlet': initialization completed in 2700 ms</t>
  </si>
  <si>
    <t>4월 11, 2023 4:00:40 오후 org.apache.coyote.AbstractProtocol start</t>
  </si>
  <si>
    <t>정보: 프로토콜 핸들러 ["http-nio-8080"]을(를) 시작합니다.</t>
  </si>
  <si>
    <t>4월 11, 2023 4:00:40 오후 org.apache.catalina.startup.Catalina start</t>
  </si>
  <si>
    <t>정보: 서버가 [7102] 밀리초 내에 시작되었습니다.</t>
  </si>
  <si>
    <t>INFO : com.bookshop01.common.log.LoggingAdvice - []</t>
  </si>
  <si>
    <t>INFO : com.bookshop01.common.log.LoggingAdvice - -------------------------------------</t>
  </si>
  <si>
    <t>INFO : com.bookshop01.common.log.LoggingAdvice - 1:[]</t>
  </si>
  <si>
    <t>INFO : com.bookshop01.common.log.LoggingAdvice - 2:method-execution</t>
  </si>
  <si>
    <t>INFO : com.bookshop01.common.log.LoggingAdvice - 3:listGoods</t>
  </si>
  <si>
    <t>INFO : com.bookshop01.common.log.LoggingAdvice - 4:com.bookshop01.goods.service.GoodsServiceImpl@4a6651ed</t>
  </si>
  <si>
    <t>INFO : com.bookshop01.common.log.LoggingAdvice - 5:com.bookshop01.goods.service.GoodsServiceImpl@4a6651ed</t>
  </si>
  <si>
    <t>INFO : com.bookshop01.common.log.LoggingAdvice - [bestseller]</t>
  </si>
  <si>
    <t>INFO : com.bookshop01.common.log.LoggingAdvice - 1:[bestseller]</t>
  </si>
  <si>
    <t>INFO : com.bookshop01.common.log.LoggingAdvice - 3:selectGoodsList</t>
  </si>
  <si>
    <t>INFO : com.bookshop01.common.log.LoggingAdvice - 4:com.bookshop01.goods.dao.GoodsDAOImpl@1fc6b33a</t>
  </si>
  <si>
    <t>INFO : com.bookshop01.common.log.LoggingAdvice - 5:com.bookshop01.goods.dao.GoodsDAOImpl@1fc6b33a</t>
  </si>
  <si>
    <t>INFO : com.bookshop01.common.log.LoggingAdvice - selectGoodsList : 465</t>
  </si>
  <si>
    <t>INFO : com.bookshop01.common.log.LoggingAdvice - ==============================</t>
  </si>
  <si>
    <t>INFO : com.bookshop01.common.log.LoggingAdvice - [newbook]</t>
  </si>
  <si>
    <t>INFO : com.bookshop01.common.log.LoggingAdvice - 1:[newbook]</t>
  </si>
  <si>
    <t>INFO : com.bookshop01.common.log.LoggingAdvice - selectGoodsList : 11</t>
  </si>
  <si>
    <t>INFO : com.bookshop01.common.log.LoggingAdvice - [steadyseller]</t>
  </si>
  <si>
    <t>INFO : com.bookshop01.common.log.LoggingAdvice - 1:[steadyseller]</t>
  </si>
  <si>
    <t>INFO : com.bookshop01.common.log.LoggingAdvice - selectGoodsList : 9</t>
  </si>
  <si>
    <t>INFO : com.bookshop01.common.log.LoggingAdvice - listGoods : 498</t>
  </si>
  <si>
    <t>개발환경</t>
  </si>
  <si>
    <t>메이븐</t>
  </si>
  <si>
    <t>JDK에는 여러 종류가 있다.</t>
  </si>
  <si>
    <t>톰캣</t>
  </si>
  <si>
    <t>업계에서 표준으로 사용하는 것이 있다.</t>
  </si>
  <si>
    <t>이클립스</t>
  </si>
  <si>
    <t>oracle jdk 8버전이었으나 11로 바뀌는 추세이다.</t>
  </si>
  <si>
    <t>openjdk11</t>
  </si>
  <si>
    <t>스프링부트</t>
  </si>
  <si>
    <t>STS(이클립스 4)</t>
  </si>
  <si>
    <t>JDK</t>
  </si>
  <si>
    <t>Java Development kit</t>
  </si>
  <si>
    <t>생산성</t>
  </si>
  <si>
    <t>JRE</t>
  </si>
  <si>
    <t>Java Runtime Environment</t>
  </si>
  <si>
    <t>java를 실행하기 위한 환경</t>
  </si>
  <si>
    <r>
      <rPr>
        <rFont val="돋움"/>
        <color rgb="FF333333"/>
        <sz val="11.0"/>
      </rPr>
      <t>런타임</t>
    </r>
    <r>
      <rPr>
        <rFont val="Arial"/>
        <color rgb="FF333333"/>
        <sz val="11.0"/>
      </rPr>
      <t>(</t>
    </r>
    <r>
      <rPr>
        <rFont val="돋움"/>
        <color rgb="FF333333"/>
        <sz val="11.0"/>
      </rPr>
      <t>컴퓨터</t>
    </r>
    <r>
      <rPr>
        <rFont val="Arial"/>
        <color rgb="FF333333"/>
        <sz val="11.0"/>
      </rPr>
      <t xml:space="preserve"> </t>
    </r>
    <r>
      <rPr>
        <rFont val="돋움"/>
        <color rgb="FF333333"/>
        <sz val="11.0"/>
      </rPr>
      <t>프로그램</t>
    </r>
    <r>
      <rPr>
        <rFont val="Arial"/>
        <color rgb="FF333333"/>
        <sz val="11.0"/>
      </rPr>
      <t xml:space="preserve"> </t>
    </r>
    <r>
      <rPr>
        <rFont val="돋움"/>
        <color rgb="FF333333"/>
        <sz val="11.0"/>
      </rPr>
      <t>실행을</t>
    </r>
    <r>
      <rPr>
        <rFont val="Arial"/>
        <color rgb="FF333333"/>
        <sz val="11.0"/>
      </rPr>
      <t xml:space="preserve"> </t>
    </r>
    <r>
      <rPr>
        <rFont val="돋움"/>
        <color rgb="FF333333"/>
        <sz val="11.0"/>
      </rPr>
      <t>돕는</t>
    </r>
    <r>
      <rPr>
        <rFont val="Arial"/>
        <color rgb="FF333333"/>
        <sz val="11.0"/>
      </rPr>
      <t xml:space="preserve"> </t>
    </r>
    <r>
      <rPr>
        <rFont val="돋움"/>
        <color rgb="FF333333"/>
        <sz val="11.0"/>
      </rPr>
      <t>소프트웨어</t>
    </r>
    <r>
      <rPr>
        <rFont val="Arial"/>
        <color rgb="FF333333"/>
        <sz val="11.0"/>
      </rPr>
      <t>)</t>
    </r>
  </si>
  <si>
    <t>프레임워크(Framework)</t>
  </si>
  <si>
    <t xml:space="preserve"> 소프트웨어 프레임워크(software framework)는 복잡한 문제를 해결하거나 서술하는 데 사용되는 기본 개념 구조이다. 
간단히 뼈대, 골조(骨組), 프레임워크(framework)라고도 한다. 
이렇게 매우 폭넓은 정의는 이 용어를 버즈워드(buzzword)로서, 특히 소프트웨어 환경에서 사용할 수 있게 만들어 준다.</t>
  </si>
  <si>
    <t>JVM</t>
  </si>
  <si>
    <t>Java Virtual Machine</t>
  </si>
  <si>
    <t>java를 돌리기 위한 가상 기계</t>
  </si>
  <si>
    <t>war</t>
  </si>
  <si>
    <t>jar</t>
  </si>
  <si>
    <t>WAS</t>
  </si>
  <si>
    <t>아파치</t>
  </si>
  <si>
    <t>container</t>
  </si>
  <si>
    <t>컨테이너는 어떤 환경에서나 실행하기 위해 필요한 모든 요소를 포함하는 소프트웨어 패키지</t>
  </si>
  <si>
    <t>Secure Shell(명령어 해석기)</t>
  </si>
  <si>
    <t>telnet</t>
  </si>
  <si>
    <t>SVN</t>
  </si>
  <si>
    <t>실무개발환경설정</t>
  </si>
  <si>
    <t>gitlab</t>
  </si>
  <si>
    <t>local(개발자 PC)</t>
  </si>
  <si>
    <t>주로 H2로 개발</t>
  </si>
  <si>
    <t>MySQL로 운영</t>
  </si>
  <si>
    <t>git 기반</t>
  </si>
  <si>
    <t>log4J</t>
  </si>
  <si>
    <t>로그</t>
  </si>
  <si>
    <t>stage</t>
  </si>
  <si>
    <t>소스 작성</t>
  </si>
  <si>
    <t>코드 커밋</t>
  </si>
  <si>
    <t>깃허브</t>
  </si>
  <si>
    <t>코드 빌드</t>
  </si>
  <si>
    <t>Continuous Integration</t>
  </si>
  <si>
    <t>배포(배치, deployment)</t>
  </si>
  <si>
    <t>배포 및 인수 테스트</t>
  </si>
  <si>
    <t>예약기능</t>
  </si>
  <si>
    <t>add</t>
  </si>
  <si>
    <t>(버전관리시스템)</t>
  </si>
  <si>
    <t>JUNIT</t>
  </si>
  <si>
    <t>유닛테스트</t>
  </si>
  <si>
    <t>통합테스트</t>
  </si>
  <si>
    <t>젠킨스</t>
  </si>
  <si>
    <t>항공정보</t>
  </si>
  <si>
    <t>eclipse</t>
  </si>
  <si>
    <t>TDD</t>
  </si>
  <si>
    <t>빌드, 테스트, 배포 등 모든 것을 자동화해주는 자동화 서버</t>
  </si>
  <si>
    <t>호텔정보</t>
  </si>
  <si>
    <t>새로운 버전을 만드는 것을 ‘커밋한다(commit)’라고</t>
  </si>
  <si>
    <t>dev 환경</t>
  </si>
  <si>
    <t>Jira</t>
  </si>
  <si>
    <t>Stage 환경</t>
  </si>
  <si>
    <t>Production 환경</t>
  </si>
  <si>
    <t>점차 클라우드(국내 20%이상 확대가 되고 있음)</t>
  </si>
  <si>
    <t>Maven</t>
  </si>
  <si>
    <t>3.9.0</t>
  </si>
  <si>
    <t>(mvn clean install)</t>
  </si>
  <si>
    <t>클라우드 환경으로 바뀌고 있다.</t>
  </si>
  <si>
    <t>eclipse + spring tool suite(plugin)</t>
  </si>
  <si>
    <t>4.17.2</t>
  </si>
  <si>
    <t>도커</t>
  </si>
  <si>
    <t>쿠버네티스</t>
  </si>
  <si>
    <t>웹서버 재가동 없이</t>
  </si>
  <si>
    <t>devtoos</t>
  </si>
  <si>
    <t>http://ec2-43-202-1-15.ap-northeast-2.compute.amazonaws.com:8080/board/list</t>
  </si>
  <si>
    <t>최종버전</t>
  </si>
  <si>
    <t>STS</t>
  </si>
  <si>
    <t>oracle jdk11</t>
  </si>
  <si>
    <t>http://ec2-43-202-1-15.ap-northeast-2.compute.amazonaws.com:8080/board/register</t>
  </si>
  <si>
    <t>4.11.0</t>
  </si>
  <si>
    <t>에서 sts3를 사용하면서 spring legacy project</t>
  </si>
  <si>
    <t>spring boot 기반</t>
  </si>
  <si>
    <t>intelliJ IDEA</t>
  </si>
  <si>
    <t>전자정부eGov(JDK, 톰캣, MySQL, Maven, Eclipse 등이 통합)</t>
  </si>
  <si>
    <t>tomcat</t>
  </si>
  <si>
    <t>pro28.war</t>
  </si>
  <si>
    <t>Phusion Passenger</t>
  </si>
  <si>
    <t>ftp로</t>
  </si>
  <si>
    <t>Windows Server : 인증서버, 파일 서버, .NET 프레임워크 및 C#으로 작성된 웹 애플리케이션 서버</t>
  </si>
  <si>
    <t>웹개발자(백엔드)</t>
  </si>
  <si>
    <t>linux Server(Redhat 계열)</t>
  </si>
  <si>
    <t>용 웹서버</t>
  </si>
  <si>
    <t>이미지 이름</t>
  </si>
  <si>
    <t>"httpd"은 일반적으로 Apache 웹 서버를 가리키는 용어이며, "nginx"는 또 다른 유명한 웹 서버입니다. 어떤 웹 서버를 선택해야 하는지에 대한 결정은 여러 가지 요소에 의해 좌우되며, 프로젝트의 목적, 요구 사항 및 개발자의 선호도에 따라 다를 수 있습니다.
일반적으로, Apache와 Nginx는 각각의 강점과 특성을 가지고 있습니다:
Apache:
더 많은 모듈과 기능: Apache는 다양한 모듈과 확장 기능을 지원하며, 많은 웹 호스팅 환경에서 사용됩니다.
호환성: Apache는 많은 웹 애플리케이션과 프레임워크와 높은 호환성을 제공합니다.
쉬운 설정: Apache는 설정이 비교적 간단하며, 다양한 설정 옵션을 통해 유연한 운영이 가능합니다.
Nginx:
높은 성능: Nginx는 경량이면서도 높은 성능을 가지고 있어, 많은 연결을 처리할 수 있습니다. 특히 정적 콘텐츠 서빙에서 뛰어난 성과를 보입니다.
이벤트 기반 아키텍처: Nginx는 이벤트 기반 아키텍처를 사용하여 동시에 많은 연결을 처리하는 데 효율적입니다.
높은 확장성: Nginx는 높은 동시성을 지원하므로, 많은 사용자에게 서비스를 제공하는 데 적합합니다.
종합적으로, 프로젝트의 요구 사항과 특정한 사용 사례에 따라 웹 서버를 선택해야 합니다. Apache와 Nginx는 모두 강력하며 널리 사용되고 있으므로, 프로젝트에 가장 적합한 것을 선택하는 것이 중요합니다. 때로는 두 웹 서버를 함께 사용하여 각각의 강점을 활용하기도 합니다.</t>
  </si>
  <si>
    <t>Apache</t>
  </si>
  <si>
    <t>httpd</t>
  </si>
  <si>
    <t>아파치 HTTP 서버는 아파치 소프트웨어 재단에서 관리하는 오픈 소스, 크로스 플랫폼 HTTP 웹 서버 소프트웨어다. BSD, 리눅스 등 유닉스 계열 뿐 아니라 마이크로소프트 윈도우나 노벨 넷웨어 같은 기종에서도 무료로 운용할 수 있다.</t>
  </si>
  <si>
    <t>Apache Tomcat is a web server that is an open source software implementation of the Java Servlet, JavaServer Pages, Java Expression Language and Java WebSocket technologies</t>
  </si>
  <si>
    <t>Nginx</t>
  </si>
  <si>
    <t>PostgreSQL 서버(DB서버)</t>
  </si>
  <si>
    <t>postgres</t>
  </si>
  <si>
    <t>H2 서버(DB서버) - 테스트용</t>
  </si>
  <si>
    <t>MySQL 서버(DB 서버)</t>
  </si>
  <si>
    <t>데이터 분석 
개발자(데이터사이언티스트)</t>
  </si>
  <si>
    <t>서버 4대로 클러스터로 구축</t>
  </si>
  <si>
    <t>직접설치</t>
  </si>
  <si>
    <t>후 분석</t>
  </si>
  <si>
    <t>인텔리제이 깃 허브 공유</t>
  </si>
  <si>
    <t>AWS</t>
  </si>
  <si>
    <t xml:space="preserve">탄력적 IP (Elastic IP) 란 외부에서 인스턴스에 접근 가능한 고정 IP </t>
  </si>
  <si>
    <t>보안 그룹 설정</t>
  </si>
  <si>
    <t>AWS 서버</t>
  </si>
  <si>
    <t>프로젝트 클론 브랜치별로</t>
  </si>
  <si>
    <t>sudo git clone --branch master https://github.com/hayaboy/myboot03.git</t>
  </si>
  <si>
    <t>AWS 서버에서 빌드</t>
  </si>
  <si>
    <t>Playground와 sandbox는 모두 실험, 개발, 학습, 테스트를 위해 안전한 환경을 제공하는 개념입니다. 이 두 용어는 종종 비슷한 의미로 사용되지만, 그 목적과 사용 방식에 따라 약간의 차이가 있습니다.</t>
  </si>
  <si>
    <t>1. Playground</t>
  </si>
  <si>
    <t>Playground는 보통 코드나 시스템의 작은 부분을 빠르게 실험하고 테스트하기 위한 간단한 환경을 의미합니다. 이 용어는 주로 다음과 같은 상황에서 사용됩니다.</t>
  </si>
  <si>
    <t>코딩 학습 및 실험: 초보자나 개발자가 새로운 프로그래밍 언어나 프레임워크를 배우기 위해 사용하는 환경입니다. 예를 들어, Python, JavaScript 등의 코드를 즉시 실행하고 결과를 확인할 수 있는 온라인 플랫폼을 뜻합니다.</t>
  </si>
  <si>
    <t>예시: JSFiddle, Repl.it, Kaggle Notebooks</t>
  </si>
  <si>
    <t>빠른 프로토타이핑: 간단한 아이디어나 알고리즘을 빠르게 시도해보고 검증하는 데 사용됩니다.</t>
  </si>
  <si>
    <t>웹 애플리케이션 프레임워크: 일부 웹 애플리케이션 프레임워크는 사용자가 코드를 실험해볼 수 있는 playground를 제공합니다. 예를 들어, GraphQL Playground는 GraphQL 쿼리를 테스트하는 데 사용됩니다.</t>
  </si>
  <si>
    <t>2. Sandbox</t>
  </si>
  <si>
    <t>Sandbox는 보다 포괄적인 개념으로, 안전하고 독립적인 환경에서 시스템이나 소프트웨어를 테스트하고 개발할 수 있도록 합니다. 주요 특징과 사용 예는 다음과 같습니다.</t>
  </si>
  <si>
    <t>보안 및 격리: Sandbox 환경은 시스템의 다른 부분이나 운영 환경에 영향을 주지 않도록 격리되어 있습니다. 악성 코드 테스트, 보안 점검, 애플리케이션의 독립적인 실행 등을 위해 사용됩니다.</t>
  </si>
  <si>
    <t>예시: Virtual Machines (VMs), Docker 컨테이너</t>
  </si>
  <si>
    <t>개발 및 테스트: 새로운 소프트웨어나 기능을 개발하고 테스트하는 데 사용되며, 프로덕션 환경과 분리된 안전한 공간에서 작업이 이루어집니다. 이로 인해 시스템에 문제가 생겨도 실제 운영에는 영향을 미치지 않습니다.</t>
  </si>
  <si>
    <t>예시: 개발자 환경에서의 가상 서버, 클라우드 기반 개발 환경</t>
  </si>
  <si>
    <t>교육 및 학습: 학습자들이 다양한 실험을 안전하게 수행할 수 있도록 돕는 환경입니다. 이는 프로그래밍뿐만 아니라 네트워크 설정, 시스템 관리 등 다양한 분야에 적용될 수 있습니다.</t>
  </si>
  <si>
    <t>운영 환경 테스트: 실제 운영 환경과 유사한 설정으로 미리 테스트하여 배포 시 발생할 수 있는 문제를 최소화합니다. 이 환경은 종종 실제 운영 환경과 동일한 설정을 사용합니다.</t>
  </si>
  <si>
    <t>예시: Staging 환경, Pre-production 환경</t>
  </si>
  <si>
    <t>주요 차이점 요약</t>
  </si>
  <si>
    <t>Playground: 주로 코드 실험, 학습, 빠른 프로토타이핑을 위해 사용되는 간단한 환경. 결과를 즉시 확인할 수 있는 간단한 도구들이 포함됩니다.</t>
  </si>
  <si>
    <t>Sandbox: 보다 포괄적이고 격리된 환경으로, 보안, 테스트, 개발 등의 다양한 목적으로 사용됩니다. 실제 운영 환경과 유사하게 설정될 수 있으며, 시스템 전체에 영향을 주지 않도록 설계됩니다.</t>
  </si>
  <si>
    <t>이 두 개념 모두 개발자와 IT 전문가가 안전하고 효과적으로 작업을 수행할 수 있도록 도와줍니다.</t>
  </si>
  <si>
    <t xml:space="preserve">컴파일보다 훨씬 많은 것을 의미, 테스트를 포함한 소스코드 컴파일 작업, zip파일이나 자바의 jar 파일 혹은 윈도우의 exe파일 같은 배포할 수 있는 컴포넌트를 묶는 패키징 작업 파일과 디렉토리를 만들고 복사하고 지우는 작업, </t>
  </si>
  <si>
    <t>자동화된 테스트 작업 버전관리 도구 사용, Java Doc 등의 문서 생성, 각종 서버에 배포 작업, 자동화된 검사도구등을 통한 코드 품질 분석 등의 많은 작업을 수행함</t>
  </si>
  <si>
    <t>1.형상관리서버로부터 최신 소스코드 체크아웃</t>
  </si>
  <si>
    <t>이클립스나 STS에서 빌드하는법</t>
  </si>
  <si>
    <t>인텔리 제이로 빌드하는 법</t>
  </si>
  <si>
    <t>빌트 툴이 내장되었으므로 jar 파일 찾아서 배포하고자 하는 서버에서 java -jar 파일명</t>
  </si>
  <si>
    <t>------------------------ 인스턴스 생성 ------------------------</t>
  </si>
  <si>
    <t>EC2 메뉴진입 - 인스턴스 - 인스턴스시작</t>
  </si>
  <si>
    <t>애플리케이션 및 OS 이미지(Amazon Machine Image) - ubuntu선택</t>
  </si>
  <si>
    <t>키페어 - 새 키 페어 생성 - 원하는 경로에 저장</t>
  </si>
  <si>
    <t>1) PuTTYgen실행</t>
  </si>
  <si>
    <t>------------------------ SSH 클라이언트 ------------------------</t>
  </si>
  <si>
    <t>인스턴스 - 생성한 인스턴스 - 연결 - SSH 클라이언트 예:코드 복붙</t>
  </si>
  <si>
    <t>키페어파일이 있는 경로에서 AWS 서버에 접속(IP 확인 바람)</t>
  </si>
  <si>
    <t>ssh -i "test.pem" ubuntu@ec2-3-91-199-140.compute-1.amazonaws.com</t>
  </si>
  <si>
    <t>------------------------ git bash 접속 ------------------------</t>
  </si>
  <si>
    <t>키페어 저장한 경로로 이동 - SSH 클라이언트코드 복붙</t>
  </si>
  <si>
    <t>아마존 리눅스에 배포하기</t>
  </si>
  <si>
    <t>Chapter01로 연습함</t>
  </si>
  <si>
    <t>ftp가 아니 git으로 함</t>
  </si>
  <si>
    <t>------------------------ 자바설치 ------------------------</t>
  </si>
  <si>
    <t>sudo apt install openjdk-11-jre-headless</t>
  </si>
  <si>
    <t>아마존 리눅스에 jdk11설치</t>
  </si>
  <si>
    <t>sudo yum install jdk*11*</t>
  </si>
  <si>
    <t>아마존 리눅스에 git 설치</t>
  </si>
  <si>
    <t>sudo yum install git</t>
  </si>
  <si>
    <t>------------------------ 깃 clone ------------------------</t>
  </si>
  <si>
    <t>클론</t>
  </si>
  <si>
    <r>
      <rPr/>
      <t xml:space="preserve"> git clone </t>
    </r>
    <r>
      <rPr>
        <color rgb="FF1155CC"/>
        <u/>
      </rPr>
      <t>https://github.com/hayaboy/Chapter01.git</t>
    </r>
  </si>
  <si>
    <t>경로후 해당 Chaptor01로 이동</t>
  </si>
  <si>
    <t>------------------------ gradle 설치 ------------------------</t>
  </si>
  <si>
    <t>메이븐 설치</t>
  </si>
  <si>
    <t>sudo yum install maven</t>
  </si>
  <si>
    <t>cd home/ubuntu/</t>
  </si>
  <si>
    <t>wget https\://services.gradle.org/distributions/gradle-7.6.1-bin.zip</t>
  </si>
  <si>
    <t>mvn clean install</t>
  </si>
  <si>
    <t>sudo mkdir /opt/gradle</t>
  </si>
  <si>
    <t>sudo apt install unzip</t>
  </si>
  <si>
    <t>java -jar jar파일</t>
  </si>
  <si>
    <t>sudo unzip ./gradle-7.6.1-bin.zip -d /opt/gradle/</t>
  </si>
  <si>
    <t>------------------------ 권한주기 ------------------------</t>
  </si>
  <si>
    <t>sudo chown ubuntu /home/ubuntu/myboot03</t>
  </si>
  <si>
    <t>------------------------ gradle 빌드 ------------------------</t>
  </si>
  <si>
    <t>myboot03 폴더로 이동</t>
  </si>
  <si>
    <t>gradle clean build</t>
  </si>
  <si>
    <t>------------------------ 포트설정 ------------------------</t>
  </si>
  <si>
    <t>EC2 - 네트워크 및 보안 - 보안그룹</t>
  </si>
  <si>
    <t>선택 - 인바운드 규칙 - 인바운드 규칙 편집</t>
  </si>
  <si>
    <t>사용자지정 TCP, 8070, 0.0.0.0/0선택</t>
  </si>
  <si>
    <t>규칙저장</t>
  </si>
  <si>
    <t>------------------------ 확인 ------------------------</t>
  </si>
  <si>
    <t>http://3.91.199.140:8070/hi.do</t>
  </si>
  <si>
    <t>도커 설치 및 설정</t>
  </si>
  <si>
    <t>https://docs.google.com/document/d/1-60aSmkGoMnAFxbsFj5GYE9V8iyjrbDPGnfQRnZnVdE/edit</t>
  </si>
  <si>
    <t>도커란?</t>
  </si>
  <si>
    <t>데이터 또는 프로그램(웹서버 프로그램, 데이터베이스 프로그램(DBMS)을 격리시키는 기능을 제공하는 소프트웨어</t>
  </si>
  <si>
    <t>원래는 리눅스에 설치하는 것이지만</t>
  </si>
  <si>
    <t>격리시키는 기술</t>
  </si>
  <si>
    <t>컨테이너</t>
  </si>
  <si>
    <t>윈도우에서 공부 후 리눅스에서 사용해볼 것을 권장</t>
  </si>
  <si>
    <t>현재 실습 환경</t>
  </si>
  <si>
    <t>설치하기 위한 조건</t>
  </si>
  <si>
    <t>윈도우 10</t>
  </si>
  <si>
    <t>빌드 번호는 1903/1909 이후</t>
  </si>
  <si>
    <t>Hyiper-V</t>
  </si>
  <si>
    <t>체크</t>
  </si>
  <si>
    <t>docker images</t>
  </si>
  <si>
    <t>이미지 목록 보기</t>
  </si>
  <si>
    <t>docker ps</t>
  </si>
  <si>
    <t>Linux용 Windows  하위시스템</t>
  </si>
  <si>
    <t>가상 머신 플랫폼</t>
  </si>
  <si>
    <t>docker run 이미지ID</t>
  </si>
  <si>
    <t>Create and run a new container from an image</t>
  </si>
  <si>
    <t>docker rm</t>
  </si>
  <si>
    <t>컨테이너 삭제</t>
  </si>
  <si>
    <t>리눅스 커널 다운</t>
  </si>
  <si>
    <t>docker stop 컨테이너 ID</t>
  </si>
  <si>
    <t>Stop one or more running containers</t>
  </si>
  <si>
    <t>WSL2</t>
  </si>
  <si>
    <t>docker rm 컨테이너ID</t>
  </si>
  <si>
    <t>Remove one or more containers</t>
  </si>
  <si>
    <t>https://learn.microsoft.com/ko-kr/windows/wsl/install-manual</t>
  </si>
  <si>
    <t>docker rmi 이미지 id</t>
  </si>
  <si>
    <t>Remove one or more images</t>
  </si>
  <si>
    <t>도커 회원가입 후 로그인</t>
  </si>
  <si>
    <t>docker run -it 리눅스이미지</t>
  </si>
  <si>
    <t>이 리눅스에 접속한 콘솔화면</t>
  </si>
  <si>
    <t>docker run -it httpd</t>
  </si>
  <si>
    <t>포트 번호 설정 후 접속</t>
  </si>
  <si>
    <t>도커로 웹서버(httpd) 만든 후 접속</t>
  </si>
  <si>
    <t>아예 웹서버(httpd)가 설치된 리눅스 이미지를 가져옴</t>
  </si>
  <si>
    <t>컨테이너 실행(포트 지정해야함)</t>
  </si>
  <si>
    <t>컨테이너 속에서 실행중인 아파치는 외부와 직접 연결되지 않기 때문에 외부에서 접근할 수 없다.</t>
  </si>
  <si>
    <t>그래서 컨테이너를 실행중인 물리적 컴퓨터(우리 윈도우)가 외부의 접근을 대신 받아 전달해주도록 함</t>
  </si>
  <si>
    <t>-p 호스트포트번호 : 컨테이너 포트 번호</t>
  </si>
  <si>
    <t>--detach                         Run container in background</t>
  </si>
  <si>
    <t>docker run --name mywebserver -d -p 8080:80 httpd</t>
  </si>
  <si>
    <t>docker run -d -p 8080:80 --name mynginx --restart always nginx</t>
  </si>
  <si>
    <t>mywebserver라는 이름으로 포트번호 지정해서 백그라운드로 httpd 웹서비스를 가동</t>
  </si>
  <si>
    <t>docker exec</t>
  </si>
  <si>
    <t>Execute a command in a running container</t>
  </si>
  <si>
    <t>docker exec [OPTIONS] CONTAINER COMMAND</t>
  </si>
  <si>
    <t xml:space="preserve">docker exec -it 컨테이너명 </t>
  </si>
  <si>
    <t>docker exec -it mywebserver /bin/bash</t>
  </si>
  <si>
    <t>윈도우 폴더와 리눅스 폴더 연동(바인드 마운트)</t>
  </si>
  <si>
    <t>볼륨 마운트는 바인드 마운트와 달리 호스트 디렉토리를 컨테이너 디렉토리에 덮어쓰는 구조가 아니라 양쪽을 서로 동기화 시키는 구조이므로 비어있는 볼륨을 연결하는 경우 컨테이너 디렉토리에 있는 파일이 보존, 하지만 동일한 파일이 있는 경우 덮어쓰기가 됨(주의)</t>
  </si>
  <si>
    <t>docker run --name mywebserver -d -p 8080:80 -v C:\Users\Administrator\Documents\mywebcontent:/usr/local/apache2/htdocs httpd</t>
  </si>
  <si>
    <t>docker run --name mynginx -d -p 8080:80 -v C:\ex\dockerTest\webcontents:/usr/share/nginx/html nginx</t>
  </si>
  <si>
    <t>cat /etc/os-release</t>
  </si>
  <si>
    <t>apt-get update
apt-get install -y default-jdk</t>
  </si>
  <si>
    <t xml:space="preserve"> java -jar jar 파일</t>
  </si>
  <si>
    <t>Dockerfile 스크립트로 이미지 만들기</t>
  </si>
  <si>
    <t>원본 이미지1</t>
  </si>
  <si>
    <t>Alpine Linux</t>
  </si>
  <si>
    <t>commit 커맨드로 컨테이너를 이미지로 변환</t>
  </si>
  <si>
    <t>docker commit mywebserver my_new_web_server_image1</t>
  </si>
  <si>
    <t xml:space="preserve">이미지 만든 후 다시 run 시킨 후 </t>
  </si>
  <si>
    <t xml:space="preserve">MB 밖에 되지 않는다고 하였고 실제로 Docker에 올라가는 Alpine Linux는 그렇다. 
그 이유는  Docker가 호스트 운영체제의 커널 위에 격리를 시켜주는 반가상화 시스템이기 때문이다. 이러한 가벼움 덕분에 Docker를 사용하여 많은 패키지를 가상화하여 올리는
 경우나 정말로 서버에 올리고 싶은 것만 깔끔히 올리고 싶은 경우에 Alpine Linux를 사용한다. </t>
  </si>
  <si>
    <t>http://192.168.56.1:8080/nice.html</t>
  </si>
  <si>
    <t>접속됨</t>
  </si>
  <si>
    <t>docker kill 컨테이너 ID</t>
  </si>
  <si>
    <t>docker run  -d -p 8010:80 -v C:\Users\Administrator\Documents\mywebcontent:/usr/local/apache2/htdocs my_new_web_server_image1</t>
  </si>
  <si>
    <t>Dockerfile</t>
  </si>
  <si>
    <t>http://192.168.56.1:8010/nice.html</t>
  </si>
  <si>
    <t>FROM alpine</t>
  </si>
  <si>
    <t>COPY nice.html /home/</t>
  </si>
  <si>
    <t>docker build -t myfirstscriptfilebuildimage1 C:\Users\Administrator\Documents\mywebcontent</t>
  </si>
  <si>
    <t>이미지를 옮기는 방법</t>
  </si>
  <si>
    <t>docker save -o myhttpd.tar httpd</t>
  </si>
  <si>
    <t>해당 경로에 생김</t>
  </si>
  <si>
    <t>oracle dbms 가져온 후 실행</t>
  </si>
  <si>
    <r>
      <rPr/>
      <t xml:space="preserve">docker pull </t>
    </r>
    <r>
      <rPr>
        <color rgb="FF1155CC"/>
        <u/>
      </rPr>
      <t>container-registry.oracle.com/database/free:latest</t>
    </r>
  </si>
  <si>
    <r>
      <rPr/>
      <t xml:space="preserve">docker run -p 1521:1521 -p 5500:5500 --name oracle-container -e ORACLE_PDB=ORCL -e ORACLE_PWD=12341234 -e ORACLE_CHARACTERSET=AL32UTF8 -d </t>
    </r>
    <r>
      <rPr>
        <color rgb="FF1155CC"/>
        <u/>
      </rPr>
      <t>container-registry.oracle.com/database/free:latest</t>
    </r>
  </si>
  <si>
    <t>접속만 하는법</t>
  </si>
  <si>
    <t>docker exec -it e5fe3e842b41 /bin/bash</t>
  </si>
  <si>
    <t>접속 하고 sql 실행하기 위해</t>
  </si>
  <si>
    <t>먼저 ip 확인</t>
  </si>
  <si>
    <t>docker network inspect bridge</t>
  </si>
  <si>
    <t>172.17.0.1</t>
  </si>
  <si>
    <t>docker exec -it oracle-container sqlplus sys/12341234@//localhost:1521/ORCLCDB.localdomain as sysdba</t>
  </si>
  <si>
    <t>localhost 대신</t>
  </si>
  <si>
    <t>docker exec -it oracle-container sqlplus sys/12341234@//172.17.0.1:1521/ORCLCDB.localdomain as sysdba</t>
  </si>
  <si>
    <t>AWS 최종</t>
  </si>
  <si>
    <t>hayaboy777@gmail.com</t>
  </si>
  <si>
    <t>kt</t>
  </si>
  <si>
    <t>인스턴스 기본값으로 생성 키페어 pem으로 만든 후 putty gen로 변환 후 접속</t>
  </si>
  <si>
    <t>yum list java *11*</t>
  </si>
  <si>
    <t>sudo yum install java-11-amazon-corretto.x86_64</t>
  </si>
  <si>
    <t>AWS 프로젝트 실행</t>
  </si>
  <si>
    <t>AWS에서 스프링 부트로 작성된 프로젝트를 실행하는 가장 기본적인 방식은 jar로 빌드해서 실행</t>
  </si>
  <si>
    <t>로컬 환경에서 작성한 프로젝트를 jar로 빌드하고 EC2에서 가져다 실행</t>
  </si>
  <si>
    <t>프로젝트의 빌드 자체를 EC2 환경에서 진행</t>
  </si>
  <si>
    <t>추천</t>
  </si>
  <si>
    <t>인텔리제이의 share project on github</t>
  </si>
  <si>
    <t>EC2환경에서</t>
  </si>
  <si>
    <t xml:space="preserve">후에 폴더 설치 후 </t>
  </si>
  <si>
    <t>git clone 주소</t>
  </si>
  <si>
    <t>cd 폴더명</t>
  </si>
  <si>
    <t>u</t>
  </si>
  <si>
    <t>g</t>
  </si>
  <si>
    <t>o</t>
  </si>
  <si>
    <t>gradlew.bat 파일 실행</t>
  </si>
  <si>
    <t>rw-</t>
  </si>
  <si>
    <t>r--</t>
  </si>
  <si>
    <t>./gradlew build</t>
  </si>
  <si>
    <t>에러</t>
  </si>
  <si>
    <t>권한 수정 후 재실행</t>
  </si>
  <si>
    <t>sudo chmod 777 ./gradlew</t>
  </si>
  <si>
    <t>최초 실행시 Gradle을 실행하기 위한 내려받기가 실행됨</t>
  </si>
  <si>
    <t>build 폴더 아래에 libs 폴더로 이동</t>
  </si>
  <si>
    <t>java -jar 압축파일명.jar</t>
  </si>
  <si>
    <t>3.12.76.223:8080/api/sample/getArr</t>
  </si>
  <si>
    <t>퍼블릭IPv4 DNS 값</t>
  </si>
  <si>
    <t>인텔리제이에서 jar 빌드</t>
  </si>
  <si>
    <t>빌드 탭 -exec -  gradle build</t>
  </si>
  <si>
    <t>STS4에서 jar 빌드</t>
  </si>
  <si>
    <t>그레이들 설치, 플러그인 설치</t>
  </si>
  <si>
    <t>워드프레스  + mysql 컨테이너로  블로그 만들기</t>
  </si>
  <si>
    <t>docker network create</t>
  </si>
  <si>
    <t>같은 네트워크</t>
  </si>
  <si>
    <t>네트워크 만들기</t>
  </si>
  <si>
    <t>--net=</t>
  </si>
  <si>
    <t xml:space="preserve">네트워크 이름 </t>
  </si>
  <si>
    <t>wordpress000net1</t>
  </si>
  <si>
    <t>mysql 컨테이너 이름</t>
  </si>
  <si>
    <t>--name</t>
  </si>
  <si>
    <t>mysql000ex11</t>
  </si>
  <si>
    <t>-dit</t>
  </si>
  <si>
    <t xml:space="preserve">mysql 루트 패스워드 </t>
  </si>
  <si>
    <t>-e</t>
  </si>
  <si>
    <t>MYSQL_ROOT_PASSWORD</t>
  </si>
  <si>
    <t>myrootpass</t>
  </si>
  <si>
    <t xml:space="preserve">environment variable </t>
  </si>
  <si>
    <t>mysql 데이터베이스 이름</t>
  </si>
  <si>
    <t>MYSQL_DATABASE</t>
  </si>
  <si>
    <t>wordpress000db</t>
  </si>
  <si>
    <t>mysql 사용자 이름</t>
  </si>
  <si>
    <t>MYSQL_USER</t>
  </si>
  <si>
    <t>wordpress000kim</t>
  </si>
  <si>
    <t>mysql 사용자 패스워드</t>
  </si>
  <si>
    <t>MYSQL_PASSWORD</t>
  </si>
  <si>
    <t>kimpass</t>
  </si>
  <si>
    <t>사용된 인자</t>
  </si>
  <si>
    <t>문자 인코딩</t>
  </si>
  <si>
    <t>--character-set-server=utf8mb4</t>
  </si>
  <si>
    <t>정렬순서</t>
  </si>
  <si>
    <t>--collation-server=utf8mb4_unicode_ci</t>
  </si>
  <si>
    <t>인증방식</t>
  </si>
  <si>
    <t>--default-authentication-plugin=mysql_native_password</t>
  </si>
  <si>
    <t>mysql 컨테이너</t>
  </si>
  <si>
    <t>docker run --name  mysql000ex11 -dit --net=wordpress000net1 -e MYSQL_ROOT_PASSWORD=myrootpass -e MYSQL_DATABASE=wordpress000db -e MYSQL_USER=wordpress000kim -e MYSQL_PASSWORD=kimpass mysql --character-set-server=utf8mb4 --collation-server=utf8mb4_unicode_ci --default-authentication-plugin=mysql_native_password</t>
  </si>
  <si>
    <t>워드프레스 컨테이너</t>
  </si>
  <si>
    <t>docker run --name  wordpress000ex12 -dit --net=wordpress000net1 -p 8085:80 -e WORDPRESS_DB_HOST=mysql000ex11 -e WORDPRESS_DB_NAME=wordpress000db  -e WORDPRESS_DB_USER=wordpress000kim -e WORDPRESS_DB_PASSWORD=kimpass wordpress</t>
  </si>
  <si>
    <t>mysql 깔린 리눅스 접속</t>
  </si>
  <si>
    <t>docker exec -it mysql000ex11 /bin/bash</t>
  </si>
  <si>
    <t xml:space="preserve">mysql -u root -p  wordpress000db </t>
  </si>
  <si>
    <t>wordpress 접속</t>
  </si>
  <si>
    <t>localhost:8085</t>
  </si>
  <si>
    <t>wordpress 사용자명</t>
  </si>
  <si>
    <t>hayaboy</t>
  </si>
  <si>
    <t>(N!InrccpgBsS$0wDS</t>
  </si>
  <si>
    <t>패스워드 치면 mysql 접속</t>
  </si>
  <si>
    <t>use wordpressdb;</t>
  </si>
  <si>
    <t>show tables;</t>
  </si>
  <si>
    <t>컨테이너로 이미지 만들기</t>
  </si>
  <si>
    <t>docker run --name apa000ex22 -d -p 8092:80 httpd</t>
  </si>
  <si>
    <t>docker commit apa000ex22 ex22_original1</t>
  </si>
  <si>
    <t>docker build -t ex22_original2  C:\ex\dockerTest\apa_folder</t>
  </si>
  <si>
    <t>registry :  이미지를 배포하는 장소</t>
  </si>
  <si>
    <t>repository :   레지스트리를 구성하는 단위</t>
  </si>
  <si>
    <t>registry 안에 여러개의repository를 갖는다.</t>
  </si>
  <si>
    <t>도커 허브에서는 repository가 각각 ID를 갖게 돼 있다.</t>
  </si>
  <si>
    <t>docker tag ex22_original2 hayaboy/test1:v1</t>
  </si>
  <si>
    <t>docker push hayaboy/test1:v1</t>
  </si>
  <si>
    <t xml:space="preserve">바인드 마운트 </t>
  </si>
  <si>
    <t xml:space="preserve"> 폴더 속에 직접 두거나 열어볼 수 있으므로 자주 사용하는 파일을 두는데 사용</t>
  </si>
  <si>
    <t>docker run -v 스토리지 실제경로:컨테이너 마운트 경로</t>
  </si>
  <si>
    <t>볼륨 마운트(권장)</t>
  </si>
  <si>
    <t>자주 쓰지만 지우면 안되는 파일을 두는 목적으로</t>
  </si>
  <si>
    <t>docker run -v 볼륨이름:컨테이너 마운트 경로</t>
  </si>
  <si>
    <t>볼륨 생성</t>
  </si>
  <si>
    <t>docker volume create 볼륨명</t>
  </si>
  <si>
    <t>볼륨 상세정보 출력</t>
  </si>
  <si>
    <t>docker volume inspect볼륨명</t>
  </si>
  <si>
    <t>볼륨 삭제</t>
  </si>
  <si>
    <t>docker volume rm 볼륨명</t>
  </si>
  <si>
    <t>docker volume create apa000vo1</t>
  </si>
  <si>
    <t>docker volume inspect apa000vo1</t>
  </si>
  <si>
    <t>docker run --name mynginx -d -p 8080:80 -v apa000vol1:/usr/share/nginx/html nginx</t>
  </si>
  <si>
    <t>docker container inspect mynginx</t>
  </si>
  <si>
    <t>도커 컴포즈</t>
  </si>
  <si>
    <t>docker-compose.yml</t>
  </si>
  <si>
    <t>version: "3"</t>
  </si>
  <si>
    <t>콜론 뒤에 공백 하나</t>
  </si>
  <si>
    <t>컴포즈 버전</t>
  </si>
  <si>
    <t>services:</t>
  </si>
  <si>
    <t>services</t>
  </si>
  <si>
    <t>컨테이너에 대한 내용</t>
  </si>
  <si>
    <t>도커 컴포즈와 쿠버네티스에서는 컨테이너의 집합체</t>
  </si>
  <si>
    <t xml:space="preserve">    apa000ex2:</t>
  </si>
  <si>
    <t>공백 두개로 통일해야함</t>
  </si>
  <si>
    <t>컨테이너명</t>
  </si>
  <si>
    <t xml:space="preserve">        image: httpd</t>
  </si>
  <si>
    <t xml:space="preserve">        ports:</t>
  </si>
  <si>
    <t xml:space="preserve">            - 8080:80</t>
  </si>
  <si>
    <t xml:space="preserve">        restart: always</t>
  </si>
  <si>
    <t xml:space="preserve">networks </t>
  </si>
  <si>
    <t>네트워크 과련 정보</t>
  </si>
  <si>
    <t>volumes</t>
  </si>
  <si>
    <t>볼륨 관련 정보</t>
  </si>
  <si>
    <t>도커 리눅스(센토스)에 설치</t>
  </si>
  <si>
    <t>sudo yum install -y yum-utils device-mapper-persistent-data  lvm2</t>
  </si>
  <si>
    <t>리눅스에서 논리 볼륨 관리자(Logical Volume Manager, LVM)는 리눅스 커널에 논리 볼륨 관리 기능을 제공하는 장치 매퍼 대상</t>
  </si>
  <si>
    <t>커널에서 관리되는 복잡한 메타데이터가 필요합니다</t>
  </si>
  <si>
    <t>systemctl start docker</t>
  </si>
  <si>
    <t>도커 리눅스(우분투)에 설치</t>
  </si>
  <si>
    <t>apt-transport-https : 패키지 관리자가 https를 통해 데이터 및 패키지에 접근할 수 있도록 한다</t>
  </si>
  <si>
    <t>ca-certificates</t>
  </si>
  <si>
    <t>공통 CA 인증서
SSL 기반 어플리케이션이 SSL 연결의 신뢰성을 확인할 수 있도록 Mozilla 브라우져와 함께 제공되는 인증 기관을 포함합니다.</t>
  </si>
  <si>
    <t>curl</t>
  </si>
  <si>
    <t>cURL(/kɝl/ 또는 /kə:l/)[4]은 다양한 통신 프로토콜을 이용하여 데이터를 전송하기 위한 라이브러리와 명령 줄 도구를 제공하는 컴퓨터 소프트웨어 프로젝트이다. 이 이름은 "client URL"을 줄인 것이다</t>
  </si>
  <si>
    <t>curl은 URL 구문을 입력해 인터넷에서 파일을 포함한 데이터를 가져오거나 보내는 명령줄 도구이다</t>
  </si>
  <si>
    <t>software-properties-common</t>
  </si>
  <si>
    <t>manage the repositories that you install software from (common)</t>
  </si>
  <si>
    <t xml:space="preserve">쿠버네틱스 – 컨테이너 오케스트레이션
</t>
  </si>
  <si>
    <t>pods</t>
  </si>
  <si>
    <t>쿠버네틱스를 이루는 기본 오브젝트가 파드(pod)</t>
  </si>
  <si>
    <t>pod</t>
  </si>
  <si>
    <t>볼륨</t>
  </si>
  <si>
    <t>ECS AWS</t>
  </si>
  <si>
    <t>계정</t>
  </si>
  <si>
    <t>hpe0430</t>
  </si>
  <si>
    <t>hpeedu22$%</t>
  </si>
  <si>
    <t>서울 리전</t>
  </si>
  <si>
    <t>소프트웨어나 서비스 배포시 작업 배치 전략 에서 binpacking spread affiny distinct instance에 대해서 설명해주세요
ChatGPT
작업 배치 전략 중에서 binpacking, spread, affinity, distinct instance는 리소스 관리와 배치 전략을 결정하는 데 사용되는 다양한 기준입니다. 각각에 대해 간단히 설명해드리겠습니다.
Binpacking (Bin Packing):
이전에도 많이 사용된 기법 중 하나로, 여러 작업을 가장 적은 수의 리소스 단위로 묶는 방식입니다.
가능한 모든 작업을 최소한의 리소스에 할당하여 자원 사용 효율성을 높이는 것이 목표입니다.
일반적으로 이 방법은 자원의 활용도를 높이는 데 도움이 됩니다.
Spread:
리소스를 가능한 한 여러 노드 또는 서버에 분산시키는 전략입니다.
작업이 특정 노드에 집중되는 것을 방지하고, 전체 시스템의 부하를 균형있게 분산시킵니다.
특히 고가용성과 장애 복구 기능을 강화하는 데 사용됩니다.
Affinity:
특정 작업이 특정 노드나 리소스와 연결되도록 하는 전략입니다.
예를 들어, 작업이 특정 데이터베이스 인스턴스에 액세스해야 한다면, 해당 작업을 그 데이터베이스 인스턴스가 위치한 노드에 배치하는 것이 좋을 수 있습니다.
이 방법은 성능을 향상시키고 네트워크 트래픽을 줄이는 데 도움이 됩니다.
Distinct Instance:
각 작업이 서로 다른 노드나 리소스 인스턴스에 배치되도록 하는 전략입니다.
특정 작업이 중복으로 실행되는 것을 방지하고, 시스템의 안정성과 견고성을 높이는 데 도움이 됩니다.
특히 장애 발생 시에 시스템의 전체적인 영향을 줄이는 데 유용합니다.
이러한 전략은 서비스 배포 및 관리에서 자원 사용, 성능, 안정성 등을 극대화하기 위해 선택되고 조합됩니다.</t>
  </si>
  <si>
    <t>버추얼박스에 네트워크 설정</t>
  </si>
  <si>
    <t>DHCP 사용안함</t>
  </si>
  <si>
    <t>파일 질라 설치</t>
  </si>
  <si>
    <t>FTP프로그램</t>
  </si>
  <si>
    <t>서버-네트워크</t>
  </si>
  <si>
    <t>어댑터1</t>
  </si>
  <si>
    <t>NAT</t>
  </si>
  <si>
    <t>어댑터2</t>
  </si>
  <si>
    <t>호스트전용어댑터</t>
  </si>
  <si>
    <t>모두</t>
  </si>
  <si>
    <t>080027D8AB7E</t>
  </si>
  <si>
    <t>C:\Windows\System32\drivers\etc</t>
  </si>
  <si>
    <t>센토스를 고정 IP로 설정</t>
  </si>
  <si>
    <t>/etc/sysconfig/network-scripts</t>
  </si>
  <si>
    <t>에 접속하고자 하는 IP 추가</t>
  </si>
  <si>
    <t>192.168.56.101</t>
  </si>
  <si>
    <t>이더넷 파일</t>
  </si>
  <si>
    <t>HWADDR=080027D8AB7E</t>
  </si>
  <si>
    <t>080027044EE1</t>
  </si>
  <si>
    <t>BOOTPROTO=static</t>
  </si>
  <si>
    <t>IPADDR=192.168.56.101</t>
  </si>
  <si>
    <t>NETMASK=255.255.255.0</t>
  </si>
  <si>
    <t>GATEWAY=192.168.56.1</t>
  </si>
  <si>
    <t>만약 안될 시 DHCP사용</t>
  </si>
  <si>
    <t>jar 파일 복사</t>
  </si>
  <si>
    <t>java -jar 파일명</t>
  </si>
  <si>
    <t>java -version 체크 후</t>
  </si>
  <si>
    <t>jdk11이 없을 시</t>
  </si>
  <si>
    <t>yum install epel-release</t>
  </si>
  <si>
    <t>yum install epel-release --disablerepo=epel</t>
  </si>
  <si>
    <t>yum install java-11-openjdk</t>
  </si>
  <si>
    <t>alternatives --config java</t>
  </si>
  <si>
    <t>firewall-cmd --permanent --remove-service=https</t>
  </si>
  <si>
    <t>원하는 자바 선택</t>
  </si>
  <si>
    <t>해당 cmd에서 ip 확인 후 포트 8080 후 접속</t>
  </si>
  <si>
    <t>홀수, 짝수</t>
  </si>
  <si>
    <t xml:space="preserve">수론에서 짝수(數, 영어: even number)는 2로 나누어 떨어지는 정수이다. 홀수(-數, 영어: odd number)는 2로 나누어 떨어지지 않는 정수이다. </t>
  </si>
  <si>
    <t>배수</t>
  </si>
  <si>
    <r>
      <rPr>
        <rFont val="돋움"/>
        <color rgb="FF3366CC"/>
        <sz val="11.0"/>
      </rPr>
      <t>수론</t>
    </r>
    <r>
      <rPr>
        <rFont val="돋움"/>
        <color rgb="FF202122"/>
        <sz val="11.0"/>
      </rPr>
      <t>에서</t>
    </r>
    <r>
      <rPr>
        <rFont val="Arial"/>
        <color rgb="FF202122"/>
        <sz val="11.0"/>
      </rPr>
      <t xml:space="preserve">, </t>
    </r>
    <r>
      <rPr>
        <rFont val="돋움"/>
        <color rgb="FF202122"/>
        <sz val="11.0"/>
      </rPr>
      <t>어떤</t>
    </r>
    <r>
      <rPr>
        <rFont val="Arial"/>
        <color rgb="FF202122"/>
        <sz val="11.0"/>
      </rPr>
      <t xml:space="preserve"> </t>
    </r>
    <r>
      <rPr>
        <rFont val="돋움"/>
        <color rgb="FF202122"/>
        <sz val="11.0"/>
      </rPr>
      <t>수의</t>
    </r>
    <r>
      <rPr>
        <rFont val="Arial"/>
        <color rgb="FF202122"/>
        <sz val="11.0"/>
      </rPr>
      <t> </t>
    </r>
    <r>
      <rPr>
        <rFont val="돋움"/>
        <b/>
        <color rgb="FF202122"/>
        <sz val="11.0"/>
      </rPr>
      <t>배수</t>
    </r>
    <r>
      <rPr>
        <rFont val="Arial"/>
        <color rgb="FF202122"/>
        <sz val="11.0"/>
      </rPr>
      <t>(</t>
    </r>
    <r>
      <rPr>
        <rFont val="돋움"/>
        <color rgb="FF202122"/>
        <sz val="11.0"/>
      </rPr>
      <t>倍數</t>
    </r>
    <r>
      <rPr>
        <rFont val="Arial"/>
        <color rgb="FF202122"/>
        <sz val="11.0"/>
      </rPr>
      <t>, </t>
    </r>
    <r>
      <rPr>
        <rFont val="돋움"/>
        <color rgb="FF3366CC"/>
        <sz val="7.0"/>
      </rPr>
      <t>영어</t>
    </r>
    <r>
      <rPr>
        <rFont val="Arial"/>
        <color rgb="FF202122"/>
        <sz val="7.0"/>
      </rPr>
      <t>: </t>
    </r>
    <r>
      <rPr>
        <rFont val="Arial"/>
        <color rgb="FF202122"/>
        <sz val="11.0"/>
      </rPr>
      <t>multiple)</t>
    </r>
    <r>
      <rPr>
        <rFont val="돋움"/>
        <color rgb="FF202122"/>
        <sz val="11.0"/>
      </rPr>
      <t>는</t>
    </r>
    <r>
      <rPr>
        <rFont val="Arial"/>
        <color rgb="FF202122"/>
        <sz val="11.0"/>
      </rPr>
      <t xml:space="preserve"> </t>
    </r>
    <r>
      <rPr>
        <rFont val="돋움"/>
        <color rgb="FF202122"/>
        <sz val="11.0"/>
      </rPr>
      <t>그</t>
    </r>
    <r>
      <rPr>
        <rFont val="Arial"/>
        <color rgb="FF202122"/>
        <sz val="11.0"/>
      </rPr>
      <t xml:space="preserve"> </t>
    </r>
    <r>
      <rPr>
        <rFont val="돋움"/>
        <color rgb="FF202122"/>
        <sz val="11.0"/>
      </rPr>
      <t>수에</t>
    </r>
    <r>
      <rPr>
        <rFont val="Arial"/>
        <color rgb="FF202122"/>
        <sz val="11.0"/>
      </rPr>
      <t> </t>
    </r>
    <r>
      <rPr>
        <rFont val="돋움"/>
        <color rgb="FF3366CC"/>
        <sz val="11.0"/>
      </rPr>
      <t>정수</t>
    </r>
    <r>
      <rPr>
        <rFont val="돋움"/>
        <color rgb="FF202122"/>
        <sz val="11.0"/>
      </rPr>
      <t>를</t>
    </r>
    <r>
      <rPr>
        <rFont val="Arial"/>
        <color rgb="FF202122"/>
        <sz val="11.0"/>
      </rPr>
      <t xml:space="preserve"> </t>
    </r>
    <r>
      <rPr>
        <rFont val="돋움"/>
        <color rgb="FF202122"/>
        <sz val="11.0"/>
      </rPr>
      <t>곱한</t>
    </r>
    <r>
      <rPr>
        <rFont val="Arial"/>
        <color rgb="FF202122"/>
        <sz val="11.0"/>
      </rPr>
      <t xml:space="preserve"> </t>
    </r>
    <r>
      <rPr>
        <rFont val="돋움"/>
        <color rgb="FF202122"/>
        <sz val="11.0"/>
      </rPr>
      <t>수이다</t>
    </r>
    <r>
      <rPr>
        <rFont val="Arial"/>
        <color rgb="FF202122"/>
        <sz val="11.0"/>
      </rPr>
      <t xml:space="preserve">. </t>
    </r>
    <r>
      <rPr>
        <rFont val="돋움"/>
        <color rgb="FF202122"/>
        <sz val="11.0"/>
      </rPr>
      <t>반대로</t>
    </r>
    <r>
      <rPr>
        <rFont val="Arial"/>
        <color rgb="FF202122"/>
        <sz val="11.0"/>
      </rPr>
      <t xml:space="preserve"> </t>
    </r>
    <r>
      <rPr>
        <rFont val="돋움"/>
        <color rgb="FF202122"/>
        <sz val="11.0"/>
      </rPr>
      <t>말해</t>
    </r>
    <r>
      <rPr>
        <rFont val="Arial"/>
        <color rgb="FF202122"/>
        <sz val="11.0"/>
      </rPr>
      <t xml:space="preserve"> </t>
    </r>
    <r>
      <rPr>
        <rFont val="돋움"/>
        <color rgb="FF202122"/>
        <sz val="11.0"/>
      </rPr>
      <t>그</t>
    </r>
    <r>
      <rPr>
        <rFont val="Arial"/>
        <color rgb="FF202122"/>
        <sz val="11.0"/>
      </rPr>
      <t xml:space="preserve"> </t>
    </r>
    <r>
      <rPr>
        <rFont val="돋움"/>
        <color rgb="FF202122"/>
        <sz val="11.0"/>
      </rPr>
      <t>수에</t>
    </r>
    <r>
      <rPr>
        <rFont val="Arial"/>
        <color rgb="FF202122"/>
        <sz val="11.0"/>
      </rPr>
      <t xml:space="preserve"> </t>
    </r>
    <r>
      <rPr>
        <rFont val="돋움"/>
        <color rgb="FF202122"/>
        <sz val="11.0"/>
      </rPr>
      <t>의해</t>
    </r>
    <r>
      <rPr>
        <rFont val="Arial"/>
        <color rgb="FF202122"/>
        <sz val="11.0"/>
      </rPr>
      <t xml:space="preserve"> </t>
    </r>
    <r>
      <rPr>
        <rFont val="돋움"/>
        <color rgb="FF202122"/>
        <sz val="11.0"/>
      </rPr>
      <t>나누어떨어지는</t>
    </r>
    <r>
      <rPr>
        <rFont val="Arial"/>
        <color rgb="FF202122"/>
        <sz val="11.0"/>
      </rPr>
      <t xml:space="preserve"> </t>
    </r>
    <r>
      <rPr>
        <rFont val="돋움"/>
        <color rgb="FF202122"/>
        <sz val="11.0"/>
      </rPr>
      <t>수이다</t>
    </r>
    <r>
      <rPr>
        <rFont val="Arial"/>
        <color rgb="FF202122"/>
        <sz val="11.0"/>
      </rPr>
      <t xml:space="preserve">. </t>
    </r>
    <r>
      <rPr>
        <rFont val="Arial"/>
        <color rgb="FF202122"/>
        <sz val="11.0"/>
      </rPr>
      <t>0</t>
    </r>
    <r>
      <rPr>
        <rFont val="돋움"/>
        <color rgb="FF202122"/>
        <sz val="11.0"/>
      </rPr>
      <t>의</t>
    </r>
    <r>
      <rPr>
        <rFont val="Arial"/>
        <color rgb="FF202122"/>
        <sz val="11.0"/>
      </rPr>
      <t xml:space="preserve"> </t>
    </r>
    <r>
      <rPr>
        <rFont val="돋움"/>
        <color rgb="FF202122"/>
        <sz val="11.0"/>
      </rPr>
      <t>배수는</t>
    </r>
    <r>
      <rPr>
        <rFont val="Arial"/>
        <color rgb="FF202122"/>
        <sz val="11.0"/>
      </rPr>
      <t xml:space="preserve"> 0</t>
    </r>
    <r>
      <rPr>
        <rFont val="돋움"/>
        <color rgb="FF202122"/>
        <sz val="11.0"/>
      </rPr>
      <t>뿐이고</t>
    </r>
    <r>
      <rPr>
        <rFont val="Arial"/>
        <color rgb="FF202122"/>
        <sz val="11.0"/>
      </rPr>
      <t xml:space="preserve">, </t>
    </r>
    <r>
      <rPr>
        <rFont val="돋움"/>
        <color rgb="FF202122"/>
        <sz val="11.0"/>
      </rPr>
      <t>모든</t>
    </r>
    <r>
      <rPr>
        <rFont val="Arial"/>
        <color rgb="FF202122"/>
        <sz val="11.0"/>
      </rPr>
      <t> </t>
    </r>
    <r>
      <rPr>
        <rFont val="돋움"/>
        <color rgb="FF3366CC"/>
        <sz val="11.0"/>
      </rPr>
      <t>정수</t>
    </r>
    <r>
      <rPr>
        <rFont val="돋움"/>
        <color rgb="FF202122"/>
        <sz val="11.0"/>
      </rPr>
      <t>는</t>
    </r>
    <r>
      <rPr>
        <rFont val="Arial"/>
        <color rgb="FF202122"/>
        <sz val="11.0"/>
      </rPr>
      <t xml:space="preserve"> 0</t>
    </r>
    <r>
      <rPr>
        <rFont val="돋움"/>
        <color rgb="FF202122"/>
        <sz val="11.0"/>
      </rPr>
      <t>을</t>
    </r>
    <r>
      <rPr>
        <rFont val="Arial"/>
        <color rgb="FF202122"/>
        <sz val="11.0"/>
      </rPr>
      <t xml:space="preserve"> </t>
    </r>
    <r>
      <rPr>
        <rFont val="돋움"/>
        <color rgb="FF202122"/>
        <sz val="11.0"/>
      </rPr>
      <t>배수로</t>
    </r>
    <r>
      <rPr>
        <rFont val="Arial"/>
        <color rgb="FF202122"/>
        <sz val="11.0"/>
      </rPr>
      <t xml:space="preserve"> </t>
    </r>
    <r>
      <rPr>
        <rFont val="돋움"/>
        <color rgb="FF202122"/>
        <sz val="11.0"/>
      </rPr>
      <t>갖는다</t>
    </r>
    <r>
      <rPr>
        <rFont val="Arial"/>
        <color rgb="FF202122"/>
        <sz val="11.0"/>
      </rPr>
      <t>.</t>
    </r>
  </si>
  <si>
    <t xml:space="preserve">2의 배수 </t>
  </si>
  <si>
    <t>0 2 4 6 8 10 ….</t>
  </si>
  <si>
    <t>2로 나누어 떨어진다.(나머지가 0이다.)</t>
  </si>
  <si>
    <t>num % 2 == 0</t>
  </si>
  <si>
    <t>두 자릿수 이상일 때 일의 자릿수는 0 또는 짝수로 끝난다</t>
  </si>
  <si>
    <t>3의 배수</t>
  </si>
  <si>
    <t>0 3 6 9 12 …</t>
  </si>
  <si>
    <t>3으로 나누어 떨어진다.(나머지가 0이다.)</t>
  </si>
  <si>
    <t>num % 3 == 0</t>
  </si>
  <si>
    <t>각 자리의 숫자의 합이 3의 배수</t>
  </si>
  <si>
    <t>4의 배수는 끝의 두 자릿수가 00으로 끝나거나 4의 배수이어야 한다.</t>
  </si>
  <si>
    <t>10의 배수</t>
  </si>
  <si>
    <t>0 10 20 30 …</t>
  </si>
  <si>
    <t>10으로 나누어 떨어진다.(나머지가 0이다.)</t>
  </si>
  <si>
    <t>num % 10 == 0</t>
  </si>
  <si>
    <t>5의 배수는 일의 자릿수가 5 또는 0으로 끝난다.</t>
  </si>
  <si>
    <t>9의 배수는 각 자리의 숫자의 합이 9의 배수이다.</t>
  </si>
  <si>
    <t>0 =0 + 0</t>
  </si>
  <si>
    <t>1=0+1</t>
  </si>
  <si>
    <t>0+1+….13</t>
  </si>
  <si>
    <t>0+1+….14</t>
  </si>
  <si>
    <t>짝수합</t>
  </si>
  <si>
    <t>홀수합</t>
  </si>
  <si>
    <t xml:space="preserve"> 1 = 0 + 1</t>
  </si>
  <si>
    <t xml:space="preserve">  total=0 + 1 +3</t>
  </si>
  <si>
    <t xml:space="preserve">  total=0 + 1 +3 + … 99</t>
  </si>
  <si>
    <t>모, 네모</t>
  </si>
  <si>
    <t>방</t>
  </si>
  <si>
    <t>4+ 네모칸 =9</t>
  </si>
  <si>
    <t>등식</t>
  </si>
  <si>
    <t xml:space="preserve">수학에서 같음(영어: equality) 또는 상등(相等)은 둘 또는 그 이상의 식이 동일한 수학적 대상임을 나타내는 관계이다. 대상을 등호 '='로 연결해 그들의 같음을 표현하는 관계식을 등식(문화어: 같기식; 영어: equality)이라고 한다. </t>
  </si>
  <si>
    <r>
      <rPr>
        <rFont val="맑은 고딕"/>
        <color rgb="FFFF0000"/>
        <sz val="11.0"/>
      </rPr>
      <t>방정식</t>
    </r>
    <r>
      <rPr>
        <rFont val="맑은 고딕"/>
        <color theme="1"/>
        <sz val="11.0"/>
      </rPr>
      <t>(方程式, 영어: equation)은 미지수가 포함된 식에서 그 미지수에 특정한 값을 주었을 때만 성립하는 등식이다. 이때, 방정식을 참이 되게 하는(성립하게 하는) 특정 문자의 값을 해 또는 근이라 한다.</t>
    </r>
  </si>
  <si>
    <r>
      <rPr>
        <rFont val="맑은 고딕"/>
        <color rgb="FFFF0000"/>
        <sz val="11.0"/>
      </rPr>
      <t>항등식</t>
    </r>
    <r>
      <rPr>
        <rFont val="맑은 고딕"/>
        <color theme="1"/>
        <sz val="11.0"/>
      </rPr>
      <t>(Identity) 등식 내부의 특정한 변수가 복소수의 범위에서 어떤 값으로 변하든 항상 참을 만족하는 등식이다.</t>
    </r>
  </si>
  <si>
    <t>수열</t>
  </si>
  <si>
    <t>자연수 집합(또는 양의 정수 집합)을 정의역으로 갖는 함수. 쉽게 말하자면, 수를 늘어놓고 그것에 순번을 붙이는 것</t>
  </si>
  <si>
    <t>피보나치 수열</t>
  </si>
  <si>
    <t xml:space="preserve">첫째 및 둘째 항이 1이며 그 뒤의 모든 항은 바로 앞 두 항의 합인 </t>
  </si>
  <si>
    <t>1, 1, 2, 3,  5 ,  8, 13, ……….</t>
  </si>
  <si>
    <t>n3</t>
  </si>
  <si>
    <t>1+1 n2=2, n1= 1</t>
  </si>
  <si>
    <t>1 + 2  n2=3, n1=2</t>
  </si>
  <si>
    <t>2+3</t>
  </si>
  <si>
    <t>ch='1'</t>
  </si>
  <si>
    <t>ch='2'</t>
  </si>
  <si>
    <t>ch='o'</t>
  </si>
  <si>
    <t>ch='4'</t>
  </si>
  <si>
    <t>약수</t>
  </si>
  <si>
    <t>수론에서 약수(約數, 영어: divisor) 또는 인수(因數, 영어: factor)는 어떤 수를 나누어떨어지게 하는 0이 아닌 정수를 말한다.</t>
  </si>
  <si>
    <t>맺을 약</t>
  </si>
  <si>
    <t>나누어 떨어지게 약속을 맺었다.</t>
  </si>
  <si>
    <t>소인수 분해</t>
  </si>
  <si>
    <r>
      <rPr>
        <rFont val="Malgun Gothic"/>
        <color theme="10"/>
        <sz val="11.0"/>
      </rPr>
      <t>素</t>
    </r>
    <r>
      <rPr>
        <rFont val="맑은 고딕"/>
        <color theme="10"/>
        <sz val="11.0"/>
        <u/>
      </rPr>
      <t> </t>
    </r>
  </si>
  <si>
    <t>소수(素數)</t>
  </si>
  <si>
    <t>1과 그 수 자신 이외의 자연수로는 나눌 수 없는 자연수. 2, 3, 5, 7, 11 따위가 있다.</t>
  </si>
  <si>
    <t xml:space="preserve"> 본디 2. 바탕, 근본(根本)</t>
  </si>
  <si>
    <t>prime number</t>
  </si>
  <si>
    <t>어떤 수의 약수가 두 개이면 그 수는 소수이다.</t>
  </si>
  <si>
    <t>자연수는</t>
  </si>
  <si>
    <t>로 나뉨</t>
  </si>
  <si>
    <r>
      <rPr>
        <rFont val="Microsoft YaHei"/>
        <color rgb="FF333333"/>
        <sz val="11.0"/>
      </rPr>
      <t>0</t>
    </r>
    <r>
      <rPr>
        <rFont val="돋움"/>
        <color rgb="FF333333"/>
        <sz val="11.0"/>
      </rPr>
      <t>보다</t>
    </r>
    <r>
      <rPr>
        <rFont val="Microsoft YaHei"/>
        <color rgb="FF333333"/>
        <sz val="11.0"/>
      </rPr>
      <t xml:space="preserve"> </t>
    </r>
    <r>
      <rPr>
        <rFont val="돋움"/>
        <color rgb="FF333333"/>
        <sz val="11.0"/>
      </rPr>
      <t>크고</t>
    </r>
    <r>
      <rPr>
        <rFont val="Microsoft YaHei"/>
        <color rgb="FF333333"/>
        <sz val="11.0"/>
      </rPr>
      <t xml:space="preserve"> 1</t>
    </r>
    <r>
      <rPr>
        <rFont val="돋움"/>
        <color rgb="FF333333"/>
        <sz val="11.0"/>
      </rPr>
      <t>보다</t>
    </r>
    <r>
      <rPr>
        <rFont val="Microsoft YaHei"/>
        <color rgb="FF333333"/>
        <sz val="11.0"/>
      </rPr>
      <t xml:space="preserve"> </t>
    </r>
    <r>
      <rPr>
        <rFont val="돋움"/>
        <color rgb="FF333333"/>
        <sz val="11.0"/>
      </rPr>
      <t>작은</t>
    </r>
    <r>
      <rPr>
        <rFont val="Microsoft YaHei"/>
        <color rgb="FF333333"/>
        <sz val="11.0"/>
      </rPr>
      <t xml:space="preserve"> </t>
    </r>
    <r>
      <rPr>
        <rFont val="돋움"/>
        <color rgb="FF333333"/>
        <sz val="11.0"/>
      </rPr>
      <t>실수를</t>
    </r>
    <r>
      <rPr>
        <rFont val="Microsoft YaHei"/>
        <color rgb="FF333333"/>
        <sz val="11.0"/>
      </rPr>
      <t xml:space="preserve"> </t>
    </r>
    <r>
      <rPr>
        <rFont val="돋움"/>
        <color rgb="FF333333"/>
        <sz val="11.0"/>
      </rPr>
      <t>이르는</t>
    </r>
    <r>
      <rPr>
        <rFont val="Microsoft YaHei"/>
        <color rgb="FF333333"/>
        <sz val="11.0"/>
      </rPr>
      <t xml:space="preserve"> </t>
    </r>
    <r>
      <rPr>
        <rFont val="돋움"/>
        <color rgb="FF333333"/>
        <sz val="11.0"/>
      </rPr>
      <t>말은</t>
    </r>
    <r>
      <rPr>
        <rFont val="Microsoft YaHei"/>
        <color rgb="FF333333"/>
        <sz val="11.0"/>
      </rPr>
      <t xml:space="preserve"> </t>
    </r>
    <r>
      <rPr>
        <rFont val="Microsoft YaHei"/>
        <color rgb="FFFF0000"/>
        <sz val="11.0"/>
      </rPr>
      <t>'</t>
    </r>
    <r>
      <rPr>
        <rFont val="돋움"/>
        <color rgb="FFFF0000"/>
        <sz val="11.0"/>
      </rPr>
      <t>소수</t>
    </r>
    <r>
      <rPr>
        <rFont val="Microsoft YaHei"/>
        <color rgb="FFFF0000"/>
        <sz val="11.0"/>
      </rPr>
      <t>(小數)</t>
    </r>
  </si>
  <si>
    <t>합성수</t>
  </si>
  <si>
    <t>소수인지 합성수인지 알아내기 어려운 경우 3,5,7,9,11,13,17로 나누어 본다.</t>
  </si>
  <si>
    <t>1은 소수도 합성수도 아니다.</t>
  </si>
  <si>
    <t>거듭제곱은 지수와 밑수로 구성됨</t>
  </si>
  <si>
    <t>절대값</t>
  </si>
  <si>
    <r>
      <rPr>
        <rFont val="Arial"/>
        <b/>
        <color rgb="FF202122"/>
        <sz val="11.0"/>
      </rPr>
      <t>절댓값</t>
    </r>
    <r>
      <rPr>
        <rFont val="Arial"/>
        <b val="0"/>
        <color rgb="FF202122"/>
        <sz val="11.0"/>
      </rPr>
      <t>(絶對-, </t>
    </r>
    <r>
      <rPr>
        <rFont val="Arial"/>
        <b val="0"/>
        <color rgb="FF3366CC"/>
        <sz val="7.0"/>
      </rPr>
      <t>영어</t>
    </r>
    <r>
      <rPr>
        <rFont val="Arial"/>
        <b val="0"/>
        <color rgb="FF202122"/>
        <sz val="7.0"/>
      </rPr>
      <t>: </t>
    </r>
    <r>
      <rPr>
        <rFont val="Arial"/>
        <b val="0"/>
        <color rgb="FF202122"/>
        <sz val="11.0"/>
      </rPr>
      <t>absolute value 또는 modulus)은 </t>
    </r>
    <r>
      <rPr>
        <rFont val="Arial"/>
        <b val="0"/>
        <color rgb="FF3366CC"/>
        <sz val="11.0"/>
      </rPr>
      <t>수직선</t>
    </r>
    <r>
      <rPr>
        <rFont val="Arial"/>
        <b val="0"/>
        <color rgb="FF202122"/>
        <sz val="11.0"/>
      </rPr>
      <t> 위에서 </t>
    </r>
    <r>
      <rPr>
        <rFont val="Arial"/>
        <b val="0"/>
        <color rgb="FF3366CC"/>
        <sz val="11.0"/>
      </rPr>
      <t>원점</t>
    </r>
    <r>
      <rPr>
        <rFont val="Arial"/>
        <b val="0"/>
        <color rgb="FF202122"/>
        <sz val="11.0"/>
      </rPr>
      <t>으로부터 어떤 수를 나타내는 점까지의 </t>
    </r>
    <r>
      <rPr>
        <rFont val="Arial"/>
        <b val="0"/>
        <color rgb="FF3366CC"/>
        <sz val="11.0"/>
      </rPr>
      <t>거리</t>
    </r>
    <r>
      <rPr>
        <rFont val="Arial"/>
        <b val="0"/>
        <color rgb="FF202122"/>
        <sz val="11.0"/>
      </rPr>
      <t>다.</t>
    </r>
  </si>
  <si>
    <t>유클리드 거리</t>
  </si>
  <si>
    <t>(4,5)</t>
  </si>
  <si>
    <t>빗변의 길이</t>
  </si>
  <si>
    <t>(1,1)</t>
  </si>
  <si>
    <t>집합</t>
  </si>
  <si>
    <t>집합 集合 
(수학) set</t>
  </si>
  <si>
    <t>집합의 원소들은 서로 다르며, 같은 원소가 여러 개 있을 수는 없다</t>
  </si>
  <si>
    <t>순서 X</t>
  </si>
  <si>
    <t>중복 X</t>
  </si>
  <si>
    <t>원</t>
  </si>
  <si>
    <t xml:space="preserve"> 원(圓, 영어: circle)은 평면 위의 한 점에 이르는 거리가 일정한 평면 위의 점들의 집합으로 정의되는 도형이다. 이러한 점을 원의 중심이라고 하고, 중심과 원 위의 점을 잇는 선분 또는 이들의 공통된 길이를 원의 반지름이라고 한다.</t>
  </si>
  <si>
    <r>
      <rPr>
        <rFont val="Arial"/>
        <b/>
        <color rgb="FF202122"/>
        <sz val="11.0"/>
      </rPr>
      <t>데카르트 좌표계</t>
    </r>
    <r>
      <rPr>
        <rFont val="Arial"/>
        <b val="0"/>
        <color rgb="FF202122"/>
        <sz val="11.0"/>
      </rPr>
      <t>(</t>
    </r>
    <r>
      <rPr>
        <rFont val="Arial"/>
        <b val="0"/>
        <color rgb="FF3366CC"/>
        <sz val="7.0"/>
      </rPr>
      <t>영어</t>
    </r>
    <r>
      <rPr>
        <rFont val="Arial"/>
        <b val="0"/>
        <color rgb="FF202122"/>
        <sz val="7.0"/>
      </rPr>
      <t>: </t>
    </r>
    <r>
      <rPr>
        <rFont val="Arial"/>
        <b val="0"/>
        <color rgb="FF202122"/>
        <sz val="11.0"/>
      </rPr>
      <t>Cartesian coordinate system)는 임의의 차원의 </t>
    </r>
    <r>
      <rPr>
        <rFont val="Arial"/>
        <b val="0"/>
        <color rgb="FF3366CC"/>
        <sz val="11.0"/>
      </rPr>
      <t>유클리드 공간</t>
    </r>
    <r>
      <rPr>
        <rFont val="Arial"/>
        <b val="0"/>
        <color rgb="FF202122"/>
        <sz val="11.0"/>
      </rPr>
      <t>(혹은 좀 더 일반적으로 </t>
    </r>
    <r>
      <rPr>
        <rFont val="Arial"/>
        <b val="0"/>
        <color rgb="FF3366CC"/>
        <sz val="11.0"/>
      </rPr>
      <t>내적 공간</t>
    </r>
    <r>
      <rPr>
        <rFont val="Arial"/>
        <b val="0"/>
        <color rgb="FF202122"/>
        <sz val="11.0"/>
      </rPr>
      <t>)을 나타내는 </t>
    </r>
    <r>
      <rPr>
        <rFont val="Arial"/>
        <b val="0"/>
        <color rgb="FF3366CC"/>
        <sz val="11.0"/>
      </rPr>
      <t>좌표계</t>
    </r>
    <r>
      <rPr>
        <rFont val="Arial"/>
        <b val="0"/>
        <color rgb="FF202122"/>
        <sz val="11.0"/>
      </rPr>
      <t> 중 하나이다.</t>
    </r>
  </si>
  <si>
    <t>Regular Expression</t>
  </si>
  <si>
    <t>reg ex</t>
  </si>
  <si>
    <t>PCRE(Perl Compatible Regular Expressions)와 PCRE2는 정규 표현식 라이브러리</t>
  </si>
  <si>
    <t>찾고자 할 경우</t>
  </si>
  <si>
    <t>패턴을 문법으로 만든 것</t>
  </si>
  <si>
    <t>abcdefghijklmnopqrstuvwxyz</t>
  </si>
  <si>
    <t>ABCDEFGHIJKLMNOPQRSTUVWXYZ</t>
  </si>
  <si>
    <t>가나다라마바사하</t>
  </si>
  <si>
    <t>~!@#$%^&amp;*()_+|</t>
  </si>
  <si>
    <t>&lt;실습&gt;</t>
  </si>
  <si>
    <t>wget https://www.hanbit.co.kr/store/books/full_book_list.html</t>
  </si>
  <si>
    <t>https://regex101.com/</t>
  </si>
  <si>
    <t>cat full_book_list.html | grep '패턴'</t>
  </si>
  <si>
    <t>cat books.csv | sed 's/,/  /g'</t>
  </si>
  <si>
    <t>&lt;&lt;정규표현식&gt;&gt;</t>
  </si>
  <si>
    <t>텍스트 패턴을 기술하기 위한 간단한 언어</t>
  </si>
  <si>
    <t>특정 패턴의 문자열을 나타내기 위한 문자열 표현을 의미</t>
  </si>
  <si>
    <t>패턴에 맞는 문자열을 검색할 때 사용</t>
  </si>
  <si>
    <t>1.정규표현식 규격</t>
  </si>
  <si>
    <t xml:space="preserve">  POSIX</t>
  </si>
  <si>
    <t>POSIX는 이식 가능 운영 체제 인터페이스의 약자로, 서로 다른 UNIX OS의 공통 API를 정리하여 이식성이 높은 유닉스 응용 프로그램을 개발하기 위한 목적으로 IEEE가 책정한 애플리케이션 인터페이스 규격</t>
  </si>
  <si>
    <t xml:space="preserve">    Basic Regular Expressions(BRE)</t>
  </si>
  <si>
    <t xml:space="preserve">    Extended Regular Expressions(ERE)   -E</t>
  </si>
  <si>
    <t xml:space="preserve">  Perl 정규표현식</t>
  </si>
  <si>
    <t>2. 공통으로 사용하는 메타 문자</t>
  </si>
  <si>
    <t xml:space="preserve">  </t>
  </si>
  <si>
    <t>.   임의의 문자 하나를 나타냄, 줄바꿈 문자인 \n을 제외한 모든 문자와 매치됨</t>
  </si>
  <si>
    <t xml:space="preserve">    정규식 a[.]b는 "a.b" 문자열과 매치되고, "a0b" 문자열과는 매치되지 않는다.</t>
  </si>
  <si>
    <t>*   *바로 앞에 있는 문자가 0부터 무한대로 반복될 수 있다는 의미</t>
  </si>
  <si>
    <t>(.*)</t>
  </si>
  <si>
    <t>괄호로 묶인 임의 문자 시퀀스</t>
  </si>
  <si>
    <t>+  +는 최소 1번 이상 반복될 때 사용, 즉 *가 반복 횟수 0부터라면 +는 반복 횟수  1부터인 것</t>
  </si>
  <si>
    <t>방식에는 두가지가 있다.</t>
  </si>
  <si>
    <t>문자클래스</t>
  </si>
  <si>
    <t>\</t>
  </si>
  <si>
    <t>[ ] 문자 클래스   [  ] 사이의 문자들과 매치, [ ] 사이에는 어떤 문자도 들어갈 수 있다.</t>
  </si>
  <si>
    <t xml:space="preserve">                       [ ] 안의 두 문자 사이에 하이픈(-)을 사용하면 두 문자 사이의 범위(From - To)를 의미한다. </t>
  </si>
  <si>
    <t xml:space="preserve">                    </t>
  </si>
  <si>
    <t>[0-9]  \d</t>
  </si>
  <si>
    <t>[^0-9] \D</t>
  </si>
  <si>
    <t>\s</t>
  </si>
  <si>
    <t>\S</t>
  </si>
  <si>
    <t>//전화번호부 패턴</t>
  </si>
  <si>
    <t>[가-힣a-zA-Z0-9_] \w</t>
  </si>
  <si>
    <t>// 지역번호(02)거나 핸드폰번호(010)-3자리이거나 4자리-4자리</t>
  </si>
  <si>
    <t>[^가-힣a-zA-Z0-9_] \W</t>
  </si>
  <si>
    <t>String regEx="(02|010)-\\d{3,4}-\\d{4}";</t>
  </si>
  <si>
    <t>System.out.println(Pattern.matches(regEx, "010-123-4567"));</t>
  </si>
  <si>
    <t>System.out.println(Pattern.matches(regEx, "032-333-2222"));</t>
  </si>
  <si>
    <t>줄에서 원하는 문자열 위치 추출</t>
  </si>
  <si>
    <t>//이메일 패턴</t>
  </si>
  <si>
    <t>String regEx2="\\w+@\\w+\\.\\w+(\\.\\w+)?";</t>
  </si>
  <si>
    <t>sed cut awk 명령어를 사용</t>
  </si>
  <si>
    <t>System.out.println(Pattern.matches(regEx2, "abc@gmail.com"));</t>
  </si>
  <si>
    <t>System.out.println(Pattern.matches(regEx2, "abc@aa.co.kr"));</t>
  </si>
  <si>
    <t>1. sed 명령어로 정규 표현식에 매치되는 부분 추출</t>
  </si>
  <si>
    <t>sed 's/&lt;A위치&gt;/&lt;B위치&gt; /</t>
  </si>
  <si>
    <t>//숫자(digit) \d</t>
  </si>
  <si>
    <t>//영어 대문자</t>
  </si>
  <si>
    <t>//영어 소문자</t>
  </si>
  <si>
    <t>echo abcdef | sed -E 's/ .* (d.)/.*/\1/ '</t>
  </si>
  <si>
    <t>//한글 [ㄱ-힣]</t>
  </si>
  <si>
    <t>//결합[0-9a-zA-Zㄱ-힣]</t>
  </si>
  <si>
    <t>lxml에서 "l"은 "libxml2"와 "libxslt"의 "l"을 의미합니다. lxml은 이 두 라이브러리를 기반으로 하고 있습니다.</t>
  </si>
  <si>
    <t>libxml2: XML 처리를 위한 C 라이브러리로, XML 문서를 파싱하고 검증하는 데 사용됩니다.</t>
  </si>
  <si>
    <t>libxslt: XSLT(Extensible Stylesheet Language Transformations)를 사용하여 XML 문서를 변환하는 데 사용되는 C 라이브러리입니다.</t>
  </si>
  <si>
    <t>이 두 라이브러리는 성능이 매우 뛰어나고, 다양한 기능을 제공하여 XML 및 HTML 문서를 효율적으로 처리할 수 있습니다. lxml은 이러한 라이브러리들을 파이썬에서 쉽게 사용할 수 있도록 래핑(wrapping)한 라이브러리입니다.</t>
  </si>
  <si>
    <t>JDBC</t>
  </si>
  <si>
    <t xml:space="preserve">JDBC(Java Database Connectivity)는 자바에서 데이터베이스에 접속할 수 있도록 하는 자바 API이다. </t>
  </si>
  <si>
    <t>Connection Pool</t>
  </si>
  <si>
    <t>: 미리 데이터베이스와 연결시킨 상태를 유지하는 기술</t>
  </si>
  <si>
    <t>톰캣7이상 부터는 자체 내장하고 있어 따로 다운 안 받아도 됨</t>
  </si>
  <si>
    <t>System.out.println("MemberDAO 객체 생성");
		 try {
				//1. 연결을 하기 위한 컨텍스트(pro07)인식을 위한 Context 객체
				Context ctx=new InitialContext();
				Context envContext=(Context) ctx.lookup("java:/comp/env");
				dataFactory=(DataSource) envContext.lookup("jdbc/oracle");
				////이 코드는 JNDI를 사용하여 "java:/comp/env" 컨텍스트에서 "jdbc/oracle"라는 이름으로 등록된 
				//데이터 소스를 얻어와서 dataFactory 변수에 할당하는 것입니다. 
				//이렇게 얻어온 데이터 소스를 사용하여 데이터베이스 연결을 설정하고 관리할 수 있습니다.
		 }catch(Exception e) {
			 System.out.println("MemberDAO 객체에서 DB 연결 관련 에러");
		 }</t>
  </si>
  <si>
    <t xml:space="preserve">대표적인 커넥션풀 </t>
  </si>
  <si>
    <t>HikariCP</t>
  </si>
  <si>
    <t>joinDate</t>
  </si>
  <si>
    <t>void listMembers(){
		try {
			conn = dataFactory.getConnection();
			String sql="select * from T_MEMBER";
			pstmt=conn.prepareStatement(sql);
			ResultSet rs= pstmt.executeQuery();
			//ResultSet rs= pstmt.executeQuery(sql);
			while(rs.next()) {
				String id=rs.getString("id");
				System.out.println(id);
			}
		} catch (SQLException e) {
			System.out.println("SQL 실행시 에러");
		}
	}</t>
  </si>
  <si>
    <t>hong</t>
  </si>
  <si>
    <t>홍길동</t>
  </si>
  <si>
    <t>hong@gmail.com</t>
  </si>
  <si>
    <t>lee</t>
  </si>
  <si>
    <t>이순신</t>
  </si>
  <si>
    <t>lee@test.com</t>
  </si>
  <si>
    <t>kim</t>
  </si>
  <si>
    <t>김유신</t>
  </si>
  <si>
    <t>kim@jweb.com</t>
  </si>
  <si>
    <t>JNDI</t>
  </si>
  <si>
    <t>JNDI(Java Naming and Directory Interface)는 디렉터리 서비스에서 제공하는 데이터 및 객체를 발견(discover)하고 참고(lookup)하기 위한 자바 API다.</t>
  </si>
  <si>
    <t>자바 애플리케이션을 외부 디렉터리 서비스에 연결</t>
  </si>
  <si>
    <t>https://docs.oracle.com/javase/8/docs/technotes/guides/jndi/spec/jndi/jndi.5.html#pgfId_997944</t>
  </si>
  <si>
    <t>context : 각 웹어플리케이션(pro07)</t>
  </si>
  <si>
    <t>MVC</t>
  </si>
  <si>
    <t>톰캣(컨테이너)</t>
  </si>
  <si>
    <t>스프링-jdbc</t>
  </si>
  <si>
    <t>연결</t>
  </si>
  <si>
    <t>iBatis</t>
  </si>
  <si>
    <t>iBATIS(아이바티스)는 SQL에 기반한 데이터베이스와 자바, 닷넷(.NET), 루비(Ruby) 등을 연결시켜 주는 역할을 하는 영속성 프레임워크(Persistence Framework)이다. 이러한 연결은 프로그램의 소스코드에서 SQL 문장을 분리하여 별도의 XML 파일로 저장하고 이 둘을 서로 연결시켜주는 방식으로 작동한다.</t>
  </si>
  <si>
    <t xml:space="preserve"> 중단됨(MyBatis로 이전)</t>
  </si>
  <si>
    <t xml:space="preserve"> MyBatis</t>
  </si>
  <si>
    <t>SQL Mapping Framework for Java</t>
  </si>
  <si>
    <t>마이바티스는 자바 퍼시스턴스 프레임워크의 하나로 XML 서술자나 애너테이션을 사용하여 저장 프로시저나 SQL 문으로 객체들을 연결시킨다</t>
  </si>
  <si>
    <t>SqlSessionFactory</t>
  </si>
  <si>
    <t>Creates an SqlSession out of a connection or a DataSource</t>
  </si>
  <si>
    <t>SqlSession</t>
  </si>
  <si>
    <t>MyBatis 작업을 위한 기본 Java 인터페이스입니다. 이 인터페이스를 통해 명령을 실행하고, 매퍼를 가져오고, 트랜잭션을 관리</t>
  </si>
  <si>
    <t xml:space="preserve">마이바티스 </t>
  </si>
  <si>
    <t>각각 독립 프레임워크</t>
  </si>
  <si>
    <t>MyBatis와 iBatis는 ORM이 아닙니다. SQL Mapper이다. ORM은 객체를 매핑하는 것이고, SQL Mapper는 쿼리를 매핑함</t>
  </si>
  <si>
    <t>스프링 - 마이바티스</t>
  </si>
  <si>
    <t>연동</t>
  </si>
  <si>
    <t>아직 SI 환경에서는 Spring &amp; MyBatis를 많이 사용하지만 자사서비스를 개발하는 곳(네카라쿠배당토)에서는 SpringBoot&amp;JPA를 전사 표준으로 사용하고 있다.</t>
  </si>
  <si>
    <t xml:space="preserve">개발시 Mapper 인터페이스라는 방식을 </t>
  </si>
  <si>
    <t>이용해서 인터페이스만으로 모든 개발이 가능한 방식</t>
  </si>
  <si>
    <t>관계형 데이터베이스와 객체 지향 프로그래밍 언어의 패러다임이 서로 다른데, 객체를 데이터베이스에 저장하려고 하니 여러문제가 발생</t>
  </si>
  <si>
    <t>객체 지향 프로그래밍에서 부모가 되는 객체를 가져오려면 어떻게 해야할까요?</t>
  </si>
  <si>
    <t>User user = findUser();</t>
  </si>
  <si>
    <t>Group grroup =user.getGroup();</t>
  </si>
  <si>
    <t>Usesr와 Group은 부모 - 자식 관계임을 알 수 있다.</t>
  </si>
  <si>
    <t>여기서 데이터베이스가 추가되면 다음과 같이 변경 됨</t>
  </si>
  <si>
    <t>User user=UserDao.findUser();</t>
  </si>
  <si>
    <t>Group group = groupDao.findGroup(user.getGroupId());</t>
  </si>
  <si>
    <t>User 따로 Group 따로 조회하게 되어 User와 Group이 어떤 관계인지 알 수 없다.</t>
  </si>
  <si>
    <t>상속, 1 : N 등 다양한 객체 모델링을 데이터베이스로 구현할 수 없다. 그러다 보니 웹애플리케이션 개발은 점점 데이터베이스 모델링메만 집중하게 됨</t>
  </si>
  <si>
    <t>이러한 문제점을 해결하기 위한 것이 JPA이다.</t>
  </si>
  <si>
    <t>개발자는 객체지향적으로 프로그래밍을 하고, JPA가 이를 관계형 데이터베이스에 맞게 SQL을 대신 생성해서 실행</t>
  </si>
  <si>
    <t>개발자는 항상 객체지향적으로 코드를 표현할 수 있으니 더는 SQL에 종속적인 개발을 하지 않아도 됨</t>
  </si>
  <si>
    <t>객체 중심으로 개발을 하게 되니 생산성 향상은 물론 유지 보수하기가 편함, 이런 점으로 규모가 크고 365일24시간, 대규모 트래픽을 가진 서비스에서는 JPA가 점점 표준 기술로 자리 잡고 있다.</t>
  </si>
  <si>
    <t>최종 DB연동 기술1 : 스프링-마이바티스 연동 방식</t>
  </si>
  <si>
    <t>최종 DB연동 기술2 : ORM</t>
  </si>
  <si>
    <t>ORM</t>
  </si>
  <si>
    <t>Object Relational Mapping</t>
  </si>
  <si>
    <t>ORM 표준이 JPA</t>
  </si>
  <si>
    <t>Java Persistence API(자바 플랫폼 EE를 사용하는 응용프로그램에서 관계형 데이터베이스의 관리를 표현하는 자바 API)</t>
  </si>
  <si>
    <t>persistence</t>
  </si>
  <si>
    <t>영속성</t>
  </si>
  <si>
    <t>RAM - 휘발성</t>
  </si>
  <si>
    <t>영속성이란 애플리케이션이 생산한 데이터가 영구적으로 유지되는 성질</t>
  </si>
  <si>
    <t>디스크(비휘발성)</t>
  </si>
  <si>
    <t>JPA를 사용하기 위해 구현체가 필요한데 대표적인 것이 Hiberbate, 하지만 스프링에서는 JPA를 사용할 때 이 구현체를 직접 다루지 않는다.</t>
  </si>
  <si>
    <t>좀 더 쉽게 사용하고자 추상화시킨 Spring Data JPA라는 모듈을 이용하여 JPA기술을 다룸</t>
  </si>
  <si>
    <t>모든 자바 애플리케이션은 관계형 데이터베이스에 데이터를 저장하기 위해 JDBC API를 사용</t>
  </si>
  <si>
    <t>Java Application</t>
  </si>
  <si>
    <t>JPA가 데이터베이스 연동에 사용되는 코드뿐만 아니라 SQL까지 제공한다</t>
  </si>
  <si>
    <t>프로젝트가 준비 후 테이블 생성</t>
  </si>
  <si>
    <t>JPA는 테이블이 없으면 자바 클래스를 기준으로 매핑한 테이블을 자동으로 생성하는데, 테이블과 매핑되는 자바 클래스를 엔티티라고 함</t>
  </si>
  <si>
    <t>JPA를 사용하는데 있어서 가장 먼저 할 일은 엔티티를 만드는 것</t>
  </si>
  <si>
    <t>일반적인 Value Object 클래스처럼 테이블과 동일한 이름을 사용하고 칼럼과 매핑될 멤버 변수를 선언하면 된다.</t>
  </si>
  <si>
    <t>다만 이클립스의 JPA 퍼스펙티브가 제공하는 엔티티 생성기능을 사용하면 엔티티를 생성함과 동시에 영속성  설정 파일(persistence.xml)에 자동으로 엔티티를 등록해준다.</t>
  </si>
  <si>
    <t>영속성 컨테스트를 EntityManager와 동일한 개념으로 이해하면 됨</t>
  </si>
  <si>
    <t>JPA 장단점</t>
  </si>
  <si>
    <t>구현 난이도 : JPA의 내부 동작을 잘 알지 못하면 어떤 쿼리가 실행되는지, 얼마나 많은 쿼리가 실행되는지 알 수 없다. 프로젝트 규모나 애플리케이션 기능이 복잡할수록 JPA 경험과 구현 원리를 잘 파악하고 있어야 한다.</t>
  </si>
  <si>
    <t>구현 난이도 높음</t>
  </si>
  <si>
    <t>JPA 프레임워크에 대한 높은 이해도</t>
  </si>
  <si>
    <t>JPA는 OLTP에 적합</t>
  </si>
  <si>
    <t>OLTP : 실시간 트랜잭션 처리</t>
  </si>
  <si>
    <t>통계 쿼리는 원하는 데이터를 추출하기 위해 대량의 데이터를 사용, 세밀하게 튜닝하거나 복잡한 쿼리를 사용, 이 때는 JPA 보다는 MyBatis같은 SQL Mapper 가 더 적합</t>
  </si>
  <si>
    <t>극복 방법</t>
  </si>
  <si>
    <t xml:space="preserve"> : @Qeury 에노테이션의 value로 작성하는 문자열을 JPQL이라고 함, JPA에서 사용하는 쿼리 방법</t>
  </si>
  <si>
    <t>@Query("select b from Board b where b.title like concat('%',:keywork,'%')")</t>
  </si>
  <si>
    <t>생산성 : 코드를 중복해서 선언하지 않아도 됨</t>
  </si>
  <si>
    <t>Page&lt;Board&gt; findKeyword(String keyword, Pageable pageable);</t>
  </si>
  <si>
    <t>데이터베이스에 독립적인 개발</t>
  </si>
  <si>
    <t>쿼리 메서드가 할 수 없는 몇 가지 기능을 할 수 있음</t>
  </si>
  <si>
    <t>SQL보다 코드를 유지 보수하기 쉬우며 코드를 재활용할 수 있다. 개발자는 비지니스 로직에 집중할 수 있다.</t>
  </si>
  <si>
    <t>1. 조인과 같이 복잡한 쿼리를 실행할 수 있는 기능</t>
  </si>
  <si>
    <t>2. 원하는 속성들만 추출해서 Object[]로 처리하거나 DTO로 처리하는 기능</t>
  </si>
  <si>
    <t>3. nativeQuery 속성값을 true로 지정해서 특정 데이터베이스에서 동작하는 SQL을 사용하는 기능</t>
  </si>
  <si>
    <t>연관관계 매핑</t>
  </si>
  <si>
    <t>이 기술이 노드 프로젝트와 장고프로젝트에서도 사용</t>
  </si>
  <si>
    <t>JPQL은 정적 쿼리</t>
  </si>
  <si>
    <t>극복하기 위해 QueryDSL 사용</t>
  </si>
  <si>
    <t xml:space="preserve">연관 관계 매핑
방향(Direction) 
단방향과 양방향이 있다.
게시판 객체가 참조 변수를 통해 회원 객체를 참조하면 단방향
만약 회원 겍채도 게시판 객체를 참조한다면 양방향이 된다.
중요한 것은 방향은 객체에만 존재하고 테이블은 항상 양방향이라는 것이다.
다중성(Multiplicity) 
다대일(N:1) 일대다(1:N), 일대일(1:1), 다대다(N:M)
회원과 게시글은 일대다, 반대로 게시글 입장에서 보면 다대일 관계
연관관계 주인(Owner)
양방향 연관관계로 만들면 연관 관계의 주인을 정해야 한다. 일반적으로 다대일이나 일대다 관계에서 연관관계의 주인은 다쪽에 해당하는 객체라고 생각하면 쉽다.
다대일 연관관계 테스트
조건
게시판과 회원이 있다.
한명의 회원은 여러 개의 게시 글을 작성할 수 있다.
게시판화 회원은 다대일 관계다.
게시글을 통해서 게시글을 작성한 회원 정보를 조회할 수 있다.(반대는 안됨)
</t>
  </si>
  <si>
    <t xml:space="preserve">Querydsl은 JPA의 구현체인 Hibernate 프레임워크가 
사용하는 HQL(Hibernate Query Language)을 동적으로 
생성할 수 있는 프레임워크지만 JPA를 지원함
Querydsl을 이용하면 자바 코드를 이용하기 때문에
타입의 안전성을 유지한 상태에서 원하는 쿼리를 작성할 수 있다.
Querydsl을 이용하기 위해서는 Q도메인이라는 존재가 필요한데
Q도메인은 Querydsl의 설정을 통해서 기존의 엔티티 클래스를
Querydsl에서 사용하기 위해서 별도의 코드로 생성하는 클래스
</t>
  </si>
  <si>
    <t>mybatis vs jpa 중 어떤 걸 더 사용하나요?</t>
  </si>
  <si>
    <t xml:space="preserve">MyBatis와 JPA(Jakarta Persistence API)은 두 가지 다른 접근 방식으로 데이터베이스와 상호 작용하는 데 사용되는 자바 기반의 영속성 프레임워크입니다. 어떤 것을 선택해야 하는지는 프로젝트 요구 사항과 개발자 선호도에 따라 다를 수 있습니다. 각각의 프레임워크에는 장단점이 있으며, 이를 고려하여 선택해야 합니다.
MyBatis:
SQL 직접 제어: MyBatis는 SQL 쿼리를 직접 작성하고 제어할 수 있는 유연성을 제공합니다. 개발자가 SQL을 세밀하게 조절하고 최적화할 수 있습니다.
프로시저와 트리거 지원: 저장 프로시저와 트리거와 같은 데이터베이스 특정 기능을 지원합니다.
레거시 데이터베이스와의 통합: 기존 레거시 데이터베이스와의 통합이 필요한 경우에 유용합니다.
간단한 매핑: MyBatis는 SQL 결과와 객체 간의 간단한 매핑을 제공하며, XML 또는 어노테이션을 사용하여 데이터베이스 스키마와 객체 모델 간의 매핑을 정의할 수 있습니다.
JPA:
객체-관계 매핑 (ORM): JPA는 객체와 데이터베이스 레코드 간의 매핑을 자동으로 처리하는 ORM 프레임워크입니다. 이로써 개발자는 데이터베이스 스키마에 직접 접근하지 않고 객체 지향적인 코드를 작성할 수 있습니다.
높은 생산성: JPA는 개발자가 빠르게 애플리케이션을 개발하고 유지 관리하는 데 도움이 됩니다. SQL 쿼리를 직접 작성하지 않고도 데이터베이스와 상호 작용할 수 있습니다.
벤더 중립성: JPA는 벤더 중립성을 제공하여 데이터베이스를 교체할 때 비교적 적은 수정이 필요하게 합니다.
객체 그래프 탐색: JPA는 객체 그래프를 탐색하고 지연 로딩을 지원하여 효율적인 데이터 액세스를 가능하게 합니다.
어떤 프레임워크를 선택할지는 프로젝트의 성격, 개발자의 스킬, 팀의 선호도, 데이터베이스 특성 및 기타 요구 사항에 따라 다를 수 있습니다. 프로젝트가 복잡한 데이터베이스 스키마를 가지고 있고 SQL을 세밀하게 제어해야 하는 경우 MyBatis가 유용할 수 있고, 객체-관계 매핑과 생산성이 중요한 경우 JPA가 적합할 수 있습니다.
</t>
  </si>
  <si>
    <t xml:space="preserve">SqlSession 클래스에서 제공하는 여러 가지 메서드
</t>
  </si>
  <si>
    <t>List selectList(query_id)</t>
  </si>
  <si>
    <t>id에 대한 select문을 실행한 후 여러 레코드를 List로 반환합니다.</t>
  </si>
  <si>
    <t>List selectList(query_id, 조건)</t>
  </si>
  <si>
    <t>id에 대한 select문을 실행하면서 사용되는 조건도 전달합니다.</t>
  </si>
  <si>
    <t>T selectOne(query_id)</t>
  </si>
  <si>
    <t>id에 대한 select문을 실행한 후 지정한 타입으로 한 개의 레코드를 반환합니다.</t>
  </si>
  <si>
    <t>T selectOne(query_id, 조건)</t>
  </si>
  <si>
    <t>Map&lt;K,V) selectMap(query_id, 조건)</t>
  </si>
  <si>
    <t>id에 대한 select문을 실행하면서 사용되는 조건도 전달합니다. Map 타입으로 레코드를 반환합니다.</t>
  </si>
  <si>
    <t>int insert(query_id, Object obj)</t>
  </si>
  <si>
    <t>id에 대한 insert문을 실행하면서 obj 객체의 값을 테이블에 추가합니다.</t>
  </si>
  <si>
    <t>int update(query_id, Object obj)</t>
  </si>
  <si>
    <t>obj 객체의 값을 조건문의 수정 값으로 사용해 id에 대한 update문을 실행합니다.</t>
  </si>
  <si>
    <t>int delete(query_id, Object obj)</t>
  </si>
  <si>
    <t>obj 객체의 값을 조건문의 조건 값으로 사용해 id에 대한 delete문을 실행합니다.</t>
  </si>
  <si>
    <t>openjdk11 경로</t>
  </si>
  <si>
    <t>C:\jdk-11.0.0.1\bin</t>
  </si>
  <si>
    <t>이클립스안에 있는 jdk17 경로</t>
  </si>
  <si>
    <t>D:\eclipse\plugins\org.eclipse.justj.openjdk.hotspot.jre.full.win32.x86_64_17.0.6.v20230204-1729\jre\bin</t>
  </si>
  <si>
    <t>인텔리제이 JDK 경로</t>
  </si>
  <si>
    <t>C:\jdk-11.0.0.1</t>
  </si>
  <si>
    <t>JSP파일이 컴파일되는 경로</t>
  </si>
  <si>
    <t>C:\eclipse-workspace\.metadata\.plugins\org.eclipse.wst.server.core\tmp0\work\Catalina\localhost</t>
  </si>
  <si>
    <t>톰캣이 웹서비스하는 포트(서비스의 종류(구멍))</t>
  </si>
  <si>
    <t>shutdown port  8005</t>
  </si>
  <si>
    <t>connection port 8090</t>
  </si>
  <si>
    <t>톰캣 매니저 admin / admin</t>
  </si>
  <si>
    <t>톰캣경로</t>
  </si>
  <si>
    <t>C:\tomcat9</t>
  </si>
  <si>
    <t>오라클 DBMS 루트(root) 또는 시스템  : 모든 권한을 가지고 있는 사용자</t>
  </si>
  <si>
    <t>전역(전체 영역) 데이터베이스(System ID) orcl</t>
  </si>
  <si>
    <t>비밀번호 : Manager1</t>
  </si>
  <si>
    <t>C:\app\Administrator</t>
  </si>
  <si>
    <t>문자집합 KO16MSWIN949</t>
  </si>
  <si>
    <t>scott / 12341234</t>
  </si>
  <si>
    <t>HR / 12341234</t>
  </si>
  <si>
    <t>오라클 사용자 계정 잠금 해제 및 패스워드 변경</t>
  </si>
  <si>
    <t>sqlplus</t>
  </si>
  <si>
    <t>system / Manager1</t>
  </si>
  <si>
    <t>alter user hr account unlock;</t>
  </si>
  <si>
    <t>alter user hr identified by 12341234;</t>
  </si>
  <si>
    <t>madang / madang</t>
  </si>
  <si>
    <t>소스트리와 github 연동시 ssh의 암호 : 비워놈</t>
  </si>
  <si>
    <t>node 경로</t>
  </si>
  <si>
    <t>C:\Program Files\nodejs</t>
  </si>
  <si>
    <t>Centos Linux 루트 계정</t>
  </si>
  <si>
    <t>root / manager1</t>
  </si>
  <si>
    <t>green /green</t>
  </si>
  <si>
    <t>IntelliJ IDEA Community 설치경로</t>
  </si>
  <si>
    <t>C:\Program Files\JetBrains\IntelliJ IDEA Community Edition 2023.1.2</t>
  </si>
  <si>
    <t>IntelliJ IDEA Ultimate 설치경로</t>
  </si>
  <si>
    <t>C:\Program Files\JetBrains\IntelliJ IDEA 2023.1.2</t>
  </si>
  <si>
    <t>인텔리 제이 jsp 컴파일 경로</t>
  </si>
  <si>
    <t>C:\Users\Administrator\AppData\Local\JetBrains\IntelliJIdea2023.1\tomcat\2fb6c771-2002-49bd-bbd3-7bcd0d3d1f21\work\Catalina\localhost\Gradle___com_green___servletTestFirst_1_0_SNAPSHOT_war\org\apache\jsp</t>
  </si>
  <si>
    <t>Maven(3.9) 설정 (다운 받은 후 PATH 설정)</t>
  </si>
  <si>
    <t>Maven 미리 설치함(6/16 intelliJ 테스트를 위하여)</t>
  </si>
  <si>
    <t>MYSQL</t>
  </si>
  <si>
    <t>root / 12341234</t>
  </si>
  <si>
    <t>mysql 데이터경로</t>
  </si>
  <si>
    <t>C:\ProgramData\MySQL\MySQL Server 8.0</t>
  </si>
  <si>
    <t>C:\Program Files\MySQL\MySQL Workbench 8.0</t>
  </si>
  <si>
    <t>jquery CDN</t>
  </si>
  <si>
    <t>&lt;script src="https://ajax.googleapis.com/ajax/libs/jquery/2.2.4/jquery.min.js"&gt;&lt;/script&gt;</t>
  </si>
  <si>
    <t>&lt;스프링 설정&gt;</t>
  </si>
  <si>
    <t>1. 교재대로 가능방식 - 라이브러리 넣어놓는 방식</t>
  </si>
  <si>
    <t>2. 이클립스에 sts 설치 하여 이클립스에서 계속 스프링을 이용하는 방식</t>
  </si>
  <si>
    <t>3. STS 3.9.10 작업경로  C:\Users\Administrator\Documents\workspace-sts-3.9.10.RELEASE</t>
  </si>
  <si>
    <t>4. STS 4.19.0, 작업 경로 : C:\Users\Administrator\Documents\workspace-spring-tool-suite-4-4.19.0.RELEASE</t>
  </si>
  <si>
    <t>미적분의 4단계</t>
  </si>
  <si>
    <t>1단계</t>
  </si>
  <si>
    <t>2단계</t>
  </si>
  <si>
    <t>3단계</t>
  </si>
  <si>
    <t>기울기</t>
  </si>
  <si>
    <t>4단계</t>
  </si>
  <si>
    <t>넓이</t>
  </si>
  <si>
    <t>미적분을 함수, 그래프, 기울기, 넓이의 순으로 공부하면 아무리 수학에 자신 없는 사람이라도 반드시 최단경로로 미적분의 본질을 이해할 수 있습니다.</t>
  </si>
  <si>
    <t>함수는 변환 장치</t>
  </si>
  <si>
    <t>입력</t>
  </si>
  <si>
    <t>출력</t>
  </si>
  <si>
    <t>그래프는 입력과 출력 결과의 관계를 그림으로 나타낸 것</t>
  </si>
  <si>
    <t>그려보세요</t>
  </si>
  <si>
    <t>f(x) = x^2일 때의 함수 y=f(x)라는 그래프도 그려보세요</t>
  </si>
  <si>
    <t>미분은 기울기를 구하는 도구</t>
  </si>
  <si>
    <t>1초</t>
  </si>
  <si>
    <t>5초</t>
  </si>
  <si>
    <t>2m</t>
  </si>
  <si>
    <t>6m</t>
  </si>
  <si>
    <t>속도 구하기</t>
  </si>
  <si>
    <t>=거리 / 시간</t>
  </si>
  <si>
    <t>velocity:속도</t>
  </si>
  <si>
    <t>(가정 : 속도가 일정)</t>
  </si>
  <si>
    <t>= 4m / 4초</t>
  </si>
  <si>
    <t>v</t>
  </si>
  <si>
    <t>= 1 m/s</t>
  </si>
  <si>
    <t>거리</t>
  </si>
  <si>
    <t>속도란 기울기를 가리킨다.</t>
  </si>
  <si>
    <t>t</t>
  </si>
  <si>
    <t>time 시간</t>
  </si>
  <si>
    <t>현실 세계에서 속도가 일정할 경우는 거의 불가능에 가깝다.</t>
  </si>
  <si>
    <t>x : 간 거리가 일정하지 않고 잘 모르므로 일단 x로 놓겠습니다.</t>
  </si>
  <si>
    <t>그런 경우의 그래프를 그려보자.</t>
  </si>
  <si>
    <t>속도가 일정하지 않을 때 어떻게 기울기(변화율)를 구해야 할까?</t>
  </si>
  <si>
    <t>직선의 경우는 선 위의 어떤 점을 잡더라도 기울기가 일정하나</t>
  </si>
  <si>
    <t>곡선은 그렇지가 않다.</t>
  </si>
  <si>
    <t>그래서 미분 등장</t>
  </si>
  <si>
    <t>기울기(변화율)를 구할 경우 설령 '순간 속도'라고 해도</t>
  </si>
  <si>
    <t>두 점을 잡아야 제대로 계산할 수 있다.</t>
  </si>
  <si>
    <t>따라서 기울기를 구하려면 두 점이 반드시 필요</t>
  </si>
  <si>
    <t>delta, 변화</t>
  </si>
  <si>
    <t>변화한 양</t>
  </si>
  <si>
    <t>디자인 pattern</t>
  </si>
  <si>
    <t>설계 패턴</t>
  </si>
  <si>
    <t>선배들로부터 배우는 문제 해결 방법</t>
  </si>
  <si>
    <t>command 패턴</t>
  </si>
  <si>
    <t>request 명령어에 따른 분기</t>
  </si>
  <si>
    <t>커맨드(Command) 객체는 객체지향 디자인 패턴 중 하나로, 요청을 캡슐화하여 실행할 수 있는 객체를 만드는 패턴입니다. 이 패턴은 요청을 한 객체와 그 요청을 처리할 객체를 분리하여 유연성과 확장성을 높이는 데에 사용됩니다.</t>
  </si>
  <si>
    <t>커맨드 객체는 일반적으로 다음과 같은 구성요소로 이루어집니다.</t>
  </si>
  <si>
    <t>실행할 작업을 캡슐화하는 인터페이스</t>
  </si>
  <si>
    <t>실제 작업을 수행하는 리시버(Receiver) 객체</t>
  </si>
  <si>
    <t>커맨드 객체에서 호출될 리시버의 메서드를 지정하는 메서드</t>
  </si>
  <si>
    <t>커맨드 객체는 요청을 캡슐화하여 수행하기 때문에, 요청의 내용을 이력으로 기록하거나 실행 취소, 다시 실행 등의 기능을 추가하기 쉽습니다. 또한 커맨드 객체를 이용하면 요청을 한 객체와 요청을 처리할 객체를 분리하여 유연하게 설계할 수 있습니다. 예를 들어, 커맨드 객체를 이용하면 요청을 한 객체와 요청을 처리할 객체 간의 결합도를 낮출 수 있으며, 동일한 요청을 처리하는 다양한 리시버 객체를 만들어 확장성을 높일 수 있습니다.</t>
  </si>
  <si>
    <t>싱글톤 패턴</t>
  </si>
  <si>
    <t>컨트롤 - 모델 - 뷰</t>
  </si>
  <si>
    <t>팩토리 패턴</t>
  </si>
  <si>
    <t>객체 생성을 처리하는 클래스를 팩토리라고 부릅니다.</t>
  </si>
  <si>
    <t>옵저버 패터</t>
  </si>
  <si>
    <t>이벤트를 일어나기를 관찰하고 있는 패턴</t>
  </si>
  <si>
    <t>리스너 관련</t>
  </si>
  <si>
    <t>PRG 패턴 (Post-Redirect-Get)</t>
  </si>
  <si>
    <t>https://programmer93.tistory.com/76</t>
  </si>
  <si>
    <t xml:space="preserve">최근 발생한 이슈 중 중복 결제에 대한 이슈가 있어서 원인을 찾아보는 중에 브라우저에서 새로고침이나 뒤로 가기를 했을 경우 이전에 보내진 POST 요청이 다시 보내져 중복 결제가 일어나는 버그가 있다는 것을 발견했다.
이러한 새로고침 버그에 대해서 회피할 수 있는 방법을 찾아보는 중 PRG 패턴에 대해서 알게 되어 정리 차원에서 포스팅을 한다.
PRG 패턴 (Post-Redirect-Get)
웹 개발 패턴 중 자주 쓰이는 패턴으로 HTTP POST 요청에 대한 응답이 또 다른 URL로의 GET 요청을 위한 리다이렉트(응답 코드가 3XX) 여야 한다는 것을 의미한다. 
즉, 쉽게 설명하면 POST 방식으로 온 요청에 대해서 GET 방식의 웹페이지로 리다이렉트 시키는 패턴을 말한다.
PRG 패턴을 사용하지 않으면 발생하는 문제점
첫번째로 새로고침으로 인한 동일한 요청이 연속적으로 보내지는 이슈가 발생한다는 것이다. 만약 이 이슈가 중요하지 않은 로직이 있는 부분이라면 상관없겠지만 결제 같은 중요한 로직에서는 중복 결제가 일어나는 문제가 발생한다.
두 번째로는 POST 요청은 URL을 복사하더라도 다른 사람과 공유할 수 없다는 점이 문제가 된다. POST 요청을 보내게 되면 Parameter 값들이 URL에 남겨있지 않기에 특정 Paramter 가 필요한 POST 요청인 경우 URL을 복붙 하더라도 에러 페이지만 보이게 될 것이다.
아마 대부분이 스프링으로 구성된 환경일 것이라고 생각하고 예제 코드를 첨부했다.
PRG 패턴 적용 전 코드
TestController.java
@Controller
class TestController {
    @GetMapping
    public String main(){
        return "main";
    }
    @PostMapping("/pay")
    public String pay(){
        // 결제 로직
        return "success";
    }
}
main.html
&lt;!DOCTYPE html&gt;
&lt;html lang="en" &gt;
&lt;head&gt;
    &lt;meta charset="UTF-8"&gt;
&lt;/head&gt;
&lt;body&gt;
&lt;form action="/pay"  method="post"&gt;
    &lt;button&gt;결제&lt;/button&gt;
&lt;/form&gt;
&lt;/body&gt;
&lt;/html&gt;
success.html
&lt;!DOCTYPE html&gt;
&lt;html lang="en"  &gt;
&lt;head&gt;
    &lt;meta charset="UTF-8"&gt;
&lt;/head&gt;
&lt;body&gt;
성공
&lt;/body&gt;
&lt;/html&gt;
적용 전 코드를 사용해서 결제 버튼을 클릭하게 되면 성공 시 정상적으로 페이지에 가지지만 해당 페이지에서 새로고침을 하게 되면 아래와 같은 브라우저 경고가 뜨면서 확인 시 똑같은 POST 요청이 반복적으로 보내진다.
이런 경고가 뜨면서 새로고침 시 재요청을 한다
이렇게 되면 해당 로직이 계속 호출이 되는 것이라 중요한 로직이 들어 있는 경우 문제가 될 가능성이 많이 있다.
PRG 패턴 적용 후 코드
딱 POST 요청으로 들어온 경우 redirect로 새로 만들어지는 /success라는 페이지로 이동을 시키는 것이 전부이다.
@Controller
class TestController {
    @GetMapping
    public String main(){
        return "main";
    }
    @PostMapping("/pay")
    public String pay(){
        // 결제 로직
        return "redirect:/success";
    }
    @GetMapping("/success")
    public String success(){
        return "success";
    }
}
이렇게 되면 브라우저에서는 /pay라는 POST 요청이 오게 되면 302 응답 코드를 받게 될 것이고 302 응답 코드를 받은 브라우저는 /success라는 곳으로 리다이렉트 시켜준다. 
브라우저는 /success 라는 곳으로 이동했기에 새로고침을 하더라도 GET /success로 새로 고침을 하는 것이라 결제 로직이 중복으로 발생하지 않을뿐더러 3XX 응답 코드를 받은 페이지에 대해서는 브라우저에서는 저장하고 있지 않으므로 뒤로 가기를 하더라도 해당 페이지( /pay )가 나오지 않게 된다.
</t>
  </si>
  <si>
    <t>ctrl shift f</t>
  </si>
  <si>
    <t>자동 줄 맞춤</t>
  </si>
  <si>
    <t>L</t>
  </si>
  <si>
    <t xml:space="preserve">shift 두번 </t>
  </si>
  <si>
    <t>파일 찾기</t>
  </si>
  <si>
    <t>visualStudio Code</t>
  </si>
  <si>
    <t>Shift + Alt + F</t>
  </si>
  <si>
    <t xml:space="preserve">위줄 복사하기 </t>
  </si>
  <si>
    <t>shift alt 아래화살표</t>
  </si>
  <si>
    <t>톰캣 등록</t>
  </si>
  <si>
    <t>run-configuration</t>
  </si>
  <si>
    <t>IntelliJ에서 Tomcat 서버 설정 중 JMX 포트는 Java Management Extensions(JMX)를 사용하여 Tomcat 서버를 모니터링하고 관리하기 위한 포트 번호입니다.</t>
  </si>
  <si>
    <t>JMX는 자바 애플리케이션의 모니터링과 관리를 위한 표준화된 인터페이스를 제공하는 기술입니다. 이를 통해 애플리케이션의 상태, 성능, 리소스 사용 등을 모니터링하고, 애플리케이션을 원격으로 관리할 수 있습니다. Tomcat 서버의 JMX 포트를 설정하면, 이를 통해 IntelliJ에서 Tomcat 서버를 모니터링하고 조작할 수 있습니다.</t>
  </si>
  <si>
    <t>IntelliJ에서 Tomcat 서버의 JMX 포트를 설정하는 방법은 다음과 같습니다:</t>
  </si>
  <si>
    <t>IntelliJ를 열고, 프로젝트를 로드합니다.</t>
  </si>
  <si>
    <t>상단 메뉴에서 "Run" 또는 "Edit Configurations"을 선택합니다.</t>
  </si>
  <si>
    <t>왼쪽 창에서 Tomcat 서버 설정을 선택합니다.</t>
  </si>
  <si>
    <t>오른쪽 창의 "Tomcat Server" 탭에서 "Enable JMX" 옵션을 선택합니다.</t>
  </si>
  <si>
    <t>"Port" 필드에 JMX 포트 번호를 입력합니다. 기본적으로 JMX 포트는 1099입니다.</t>
  </si>
  <si>
    <t>필요에 따라 사용자 이름과 암호를 입력하거나, 인증 및 보안 설정을 구성합니다.</t>
  </si>
  <si>
    <t>변경 사항을 저장하고 창을 닫습니다.</t>
  </si>
  <si>
    <t>JMX 포트를 설정한 후에는 IntelliJ의 "Run" 탭에서 Tomcat 서버를 실행하고, IntelliJ의 JMX 기능을 통해 서버를 모니터링하거나 관리할 수 있습니다. IntelliJ는 JMX를 사용하여 Tomcat 서버의 메모리 사용, 스레드 상태, 애플리케이션 성능 등을 모니터링하고, 필요한 경우 서버 설정을 변경할 수 있습니다.</t>
  </si>
  <si>
    <t xml:space="preserve">들여쓰기 </t>
  </si>
  <si>
    <t>Help  - Edit Cusom VM Options</t>
  </si>
  <si>
    <t>-Xmx2039m</t>
  </si>
  <si>
    <t>인텔리제이가 사용할 최대 메모리</t>
  </si>
  <si>
    <t>톰캣 로그 한 글 깨짐</t>
  </si>
  <si>
    <t>톰캣서버로그 한글 깨질 경우</t>
  </si>
  <si>
    <t>-Dfile.encoding=UTF-8</t>
  </si>
  <si>
    <t>톰캣서버에서</t>
  </si>
  <si>
    <t>VM options</t>
  </si>
  <si>
    <t>-Dconsole.encoding=UTF-8</t>
  </si>
  <si>
    <t>-Dfile.encoding=UTF-8 -Duser.language=en -Duser.region=en</t>
  </si>
  <si>
    <t>종료 후 재시작</t>
  </si>
  <si>
    <t>재시작</t>
  </si>
  <si>
    <t>url 경로가 길어서 실행 명령 및에 edit configurations</t>
  </si>
  <si>
    <t>deployment</t>
  </si>
  <si>
    <t>.war를 제거 후 artifact를 (exploded)가 포함된 항목으로 지정</t>
  </si>
  <si>
    <t>Application context의 값은 /로 지정</t>
  </si>
  <si>
    <t>톰캣 재시작 최소화</t>
  </si>
  <si>
    <t xml:space="preserve">edit configurations의 on update action과 on frame deactivation 설정 update classes and resources로 </t>
  </si>
  <si>
    <t>hot swap classes</t>
  </si>
  <si>
    <t>index.jsp는 다시 deploy all을 실행해서 다시 빌드하고 buil/libs  내용물 수정함</t>
  </si>
  <si>
    <t>서블릿 실행시</t>
  </si>
  <si>
    <t>8.0대로</t>
  </si>
  <si>
    <t>Java EE에서 Jakarta EE로의 전환</t>
  </si>
  <si>
    <t>https://www.samsungsds.com/kr/insights/java_jakarta.html</t>
  </si>
  <si>
    <t>인텔리제이에서 한글이 깨질 경우</t>
  </si>
  <si>
    <t xml:space="preserve">properties 파일 한글 깨질 때 </t>
  </si>
  <si>
    <t>Editor-File Encodings  변경</t>
  </si>
  <si>
    <t>intelliJ에서 Required type:</t>
  </si>
  <si>
    <t>java.lang.String</t>
  </si>
  <si>
    <t>Provided:</t>
  </si>
  <si>
    <t>java.lang.String의 해결 방안은?</t>
  </si>
  <si>
    <t>이 에러는 IntelliJ에서 발생한 것으로 보입니다. 에러 메시지를 보면 "Required type: java.lang.String, Provided: java.lang.String"로 주어진 타입이 필요한 타입과 동일하다는 것을 나타냅니다. 이는 일반적으로 실제로는 같은 타입이지만 컴파일러가 그렇게 이해하지 못할 때 발생할 수 있는 문제입니다.</t>
  </si>
  <si>
    <t>이런 종류의 문제를 해결하기 위해 몇 가지 단계를 따를 수 있습니다:</t>
  </si>
  <si>
    <t>프로젝트 재빌드: IntelliJ에서 프로젝트를 다시 빌드해 보세요. 종종 이러한 유형의 오류는 빌드 도중 발생한 문제로 해결될 수 있습니다.</t>
  </si>
  <si>
    <t>Invalidate Caches / Restart IntelliJ: IntelliJ에서 "File" 메뉴에서 "Invalidate Caches / Restart..." 옵션을 선택하고 캐시를 무효화하고 IntelliJ를 다시 시작해 보세요.</t>
  </si>
  <si>
    <t>//RedirectAttributes의 addFlashAttribute() 보관된 데이터를 단 한 번만 사용할 수 있게 보관, 일회성으로만 데이터를 사용할 수 있어 이를 이용해서 경고창이나 모달창 등을 보여줌</t>
  </si>
  <si>
    <t>API 서버</t>
  </si>
  <si>
    <t>필요한 데이터만 제공하는 서버</t>
  </si>
  <si>
    <t>컨테이너 기반(도커)</t>
  </si>
  <si>
    <t>MSA</t>
  </si>
  <si>
    <t>클라우드 네이티브</t>
  </si>
  <si>
    <t>서버측에서 렌더링</t>
  </si>
  <si>
    <t>클라이언트측에서 렌더링</t>
  </si>
  <si>
    <t>JSON/XML</t>
  </si>
  <si>
    <t>SSR</t>
  </si>
  <si>
    <t>CSR</t>
  </si>
  <si>
    <t>사용자 추적</t>
  </si>
  <si>
    <t>쿠키와 세션</t>
  </si>
  <si>
    <t>쿠키X, 순수하게 데이터를 요청하고 응답받는 방식</t>
  </si>
  <si>
    <t>토큰</t>
  </si>
  <si>
    <t>MPA</t>
  </si>
  <si>
    <t>https://proglish.tistory.com/216</t>
  </si>
  <si>
    <t>native app</t>
  </si>
  <si>
    <t>플레이스토어에서 다운</t>
  </si>
  <si>
    <t>업데이트가 생기면 다시 내려받아야함</t>
  </si>
  <si>
    <t>mobile web app</t>
  </si>
  <si>
    <t>푸시 알림 기능을 사용할 수 X</t>
  </si>
  <si>
    <t>운영체제와 X</t>
  </si>
  <si>
    <t>hybrid app</t>
  </si>
  <si>
    <t>네이티브앱의 성능을 내는데 한계</t>
  </si>
  <si>
    <t>progressive web app</t>
  </si>
  <si>
    <t>service worker</t>
  </si>
  <si>
    <t>푸시 알림</t>
  </si>
  <si>
    <t>생애주기</t>
  </si>
  <si>
    <t>웹브라우저 안에 있지만 웹 페이지와는 분리되어 항상 실행되는 백그라운드 프로그램</t>
  </si>
  <si>
    <t>install</t>
  </si>
  <si>
    <t>fetch</t>
  </si>
  <si>
    <t>오프라인 상태에서 캐시</t>
  </si>
  <si>
    <t>installing</t>
  </si>
  <si>
    <t>activating</t>
  </si>
  <si>
    <t>installed</t>
  </si>
  <si>
    <t>activated</t>
  </si>
  <si>
    <t>manifest</t>
  </si>
  <si>
    <t>앱 소개 정보와 기본 설정을 담은 JSON 파일</t>
  </si>
  <si>
    <t>https</t>
  </si>
  <si>
    <t>firebase</t>
  </si>
  <si>
    <t>앱 개발에서 개발자에게 부담스러운 백엔드 처리를 손쉽게 도와주는 서비스</t>
  </si>
  <si>
    <t>실시간 데이터베이스</t>
  </si>
  <si>
    <t>오픈 인증</t>
  </si>
  <si>
    <t>스토리지</t>
  </si>
  <si>
    <t>호스팅</t>
  </si>
  <si>
    <t>푸시 알림 서비스</t>
  </si>
  <si>
    <t>광고</t>
  </si>
  <si>
    <t>분석</t>
  </si>
  <si>
    <t>1.인텔리제이 폴더 구조 만든 후</t>
  </si>
  <si>
    <t xml:space="preserve">  new로 가상환경</t>
  </si>
  <si>
    <t>db.sqlite3 삭제</t>
  </si>
  <si>
    <t>프레임워크</t>
  </si>
  <si>
    <t>2. 데이터베이스 생성</t>
  </si>
  <si>
    <t>장고</t>
  </si>
  <si>
    <t>sqlite3</t>
  </si>
  <si>
    <r>
      <rPr/>
      <t xml:space="preserve">python </t>
    </r>
    <r>
      <rPr>
        <color rgb="FF1155CC"/>
        <u/>
      </rPr>
      <t>manage.py</t>
    </r>
    <r>
      <rPr/>
      <t xml:space="preserve"> migrate</t>
    </r>
  </si>
  <si>
    <t>db.sqlite3 다시 만들어짐</t>
  </si>
  <si>
    <t>마이그레이션이란 데이터베이스에 적용시켜야 하는 변화에 대한 기록(commit 같은)</t>
  </si>
  <si>
    <t>3. 관리자 계정 생성</t>
  </si>
  <si>
    <r>
      <rPr/>
      <t xml:space="preserve">python </t>
    </r>
    <r>
      <rPr>
        <color rgb="FF1155CC"/>
        <u/>
      </rPr>
      <t>manage.py</t>
    </r>
    <r>
      <rPr/>
      <t xml:space="preserve"> createuser</t>
    </r>
  </si>
  <si>
    <t>username</t>
  </si>
  <si>
    <t>first_name</t>
  </si>
  <si>
    <t>last_name</t>
  </si>
  <si>
    <t>is_admin</t>
  </si>
  <si>
    <t>james</t>
  </si>
  <si>
    <t>gildong</t>
  </si>
  <si>
    <t>4. 대문페이지 앱 만들기</t>
  </si>
  <si>
    <r>
      <rPr/>
      <t xml:space="preserve">python </t>
    </r>
    <r>
      <rPr>
        <color rgb="FF1155CC"/>
        <u/>
      </rPr>
      <t>manage.py</t>
    </r>
    <r>
      <rPr/>
      <t xml:space="preserve"> startapp blog</t>
    </r>
  </si>
  <si>
    <t>YoungHee</t>
  </si>
  <si>
    <t>5. 자기소개페이지 앱만들기</t>
  </si>
  <si>
    <r>
      <rPr/>
      <t xml:space="preserve">python </t>
    </r>
    <r>
      <rPr>
        <color rgb="FF1155CC"/>
        <u/>
      </rPr>
      <t>manage.py</t>
    </r>
    <r>
      <rPr/>
      <t xml:space="preserve"> startapp single_pages</t>
    </r>
  </si>
  <si>
    <t>6. 모델만들기</t>
  </si>
  <si>
    <t>모델 : 데이터를 저장하기 위한 하나의 단위(클래스 같은)</t>
  </si>
  <si>
    <t>author</t>
  </si>
  <si>
    <t>7. settings.py(프로젝트 설정 파일)에 installed_apps에 'blog','single_pages' 추가</t>
  </si>
  <si>
    <t>8. Post 모델 만들기</t>
  </si>
  <si>
    <t>Comment</t>
  </si>
  <si>
    <t>post</t>
  </si>
  <si>
    <t>9. 데이터베이스에 Post 모델 반영</t>
  </si>
  <si>
    <r>
      <rPr/>
      <t xml:space="preserve">python </t>
    </r>
    <r>
      <rPr>
        <color rgb="FF1155CC"/>
        <u/>
      </rPr>
      <t>manage.py</t>
    </r>
    <r>
      <rPr/>
      <t xml:space="preserve"> makemigrations</t>
    </r>
  </si>
  <si>
    <t>장고에게 알려줌( makemigrations)</t>
  </si>
  <si>
    <t>데이터베이스에 모델 적용</t>
  </si>
  <si>
    <r>
      <rPr/>
      <t xml:space="preserve">python </t>
    </r>
    <r>
      <rPr>
        <color rgb="FF1155CC"/>
        <u/>
      </rPr>
      <t>manage.py</t>
    </r>
    <r>
      <rPr/>
      <t xml:space="preserve"> migrate</t>
    </r>
  </si>
  <si>
    <t>데이터베이스에 반영(migrate)</t>
  </si>
  <si>
    <t>전체 페이지 경로</t>
  </si>
  <si>
    <t xml:space="preserve"> 데이터변경분 반영</t>
  </si>
  <si>
    <r>
      <rPr/>
      <t xml:space="preserve">python </t>
    </r>
    <r>
      <rPr>
        <color rgb="FF1155CC"/>
        <u/>
      </rPr>
      <t>manage.py</t>
    </r>
    <r>
      <rPr/>
      <t xml:space="preserve"> makemigrations</t>
    </r>
  </si>
  <si>
    <t>대문페이지</t>
  </si>
  <si>
    <t>도메인</t>
  </si>
  <si>
    <t>블로그페이지</t>
  </si>
  <si>
    <t>포스트 목록</t>
  </si>
  <si>
    <t>도메인/blog</t>
  </si>
  <si>
    <t>포스트 상세</t>
  </si>
  <si>
    <t>도메인/blog/포스트pk</t>
  </si>
  <si>
    <t>자기소개페이지</t>
  </si>
  <si>
    <t>도메인/about_me</t>
  </si>
  <si>
    <t>스프링 MVC의 View와 장고의 View</t>
  </si>
  <si>
    <t>스프링 MVC의 View</t>
  </si>
  <si>
    <t>역할: 스프링 MVC의 View는 모델 데이터를 사용자에게 보여주는 역할을 합니다. 주로 HTML, JSP, Thymeleaf 등의 템플릿 엔진을 사용합니다.</t>
  </si>
  <si>
    <t>구현 방식:</t>
  </si>
  <si>
    <t>스프링 MVC에서는 컨트롤러(Controller)가 모델(Model)과 뷰(View) 사이에서 중개 역할을 합니다.</t>
  </si>
  <si>
    <t>컨트롤러는 요청을 처리한 후 모델에 데이터를 담고, 특정 뷰로 포워딩합니다.</t>
  </si>
  <si>
    <t>예를 들어, ModelAndView 객체를 통해 모델 데이터를 전달하고 뷰 이름을 지정할 수 있습니다.</t>
  </si>
  <si>
    <t>public class MyController {</t>
  </si>
  <si>
    <t>@GetMapping("/hello")</t>
  </si>
  <si>
    <t>public ModelAndView hello() {</t>
  </si>
  <si>
    <t>ModelAndView mav = new ModelAndView("hello");</t>
  </si>
  <si>
    <t>mav.addObject("message", "Hello, Spring MVC!");</t>
  </si>
  <si>
    <t>장고의 View</t>
  </si>
  <si>
    <t>장고의 뷰는 컨트롤러 역할</t>
  </si>
  <si>
    <t>역할: 장고의 View는 요청을 처리하고 응답을 생성하는 역할을 합니다. 장고에서는 템플릿 엔진(Django Template)을 사용하여 HTML을 렌더링합니다.</t>
  </si>
  <si>
    <t>장고의 View는 함수형 뷰와 클래스 기반 뷰로 구현할 수 있습니다.</t>
  </si>
  <si>
    <t>함수형 뷰는 단순히 함수로 정의되며, 요청 객체를 받아서 응답 객체를 반환합니다.</t>
  </si>
  <si>
    <t>클래스 기반 뷰는 재사용성과 확장성을 고려하여 클래스로 정의되며, 다양한 제네릭 뷰를 제공합니다.</t>
  </si>
  <si>
    <t>함수형 뷰:</t>
  </si>
  <si>
    <t>from django.http import HttpResponse</t>
  </si>
  <si>
    <t>from django.shortcuts import render</t>
  </si>
  <si>
    <t>def hello(request):</t>
  </si>
  <si>
    <t>return render(request, 'hello.html', {'message': 'Hello, Django!'})</t>
  </si>
  <si>
    <t>클래스 기반 뷰:</t>
  </si>
  <si>
    <t>from django.views import View</t>
  </si>
  <si>
    <t>class HelloView(View):</t>
  </si>
  <si>
    <t>def get(self, request):</t>
  </si>
  <si>
    <t>프레임워크 특성:</t>
  </si>
  <si>
    <t>스프링 MVC는 자바 기반의 엔터프라이즈급 애플리케이션을 위한 프레임워크입니다.</t>
  </si>
  <si>
    <t>장고는 파이썬 기반의 웹 애플리케이션 프레임워크로, 비교적 더 단순하고 빠른 개발을 지향합니다.</t>
  </si>
  <si>
    <t>뷰 정의 방식:</t>
  </si>
  <si>
    <t>스프링 MVC는 @Controller와 ModelAndView를 사용하여 뷰를 정의합니다.</t>
  </si>
  <si>
    <t>장고는 함수형 뷰와 클래스 기반 뷰를 제공하며, 템플릿 엔진을 통해 뷰를 렌더링합니다.</t>
  </si>
  <si>
    <t>템플릿 엔진:</t>
  </si>
  <si>
    <t>스프링 MVC는 JSP, Thymeleaf, FreeMarker 등 다양한 템플릿 엔진을 지원합니다.</t>
  </si>
  <si>
    <t>장고는 기본적으로 Django Template 엔진을 사용하지만, 다른 템플릿 엔진도 사용할 수 있습니다.</t>
  </si>
  <si>
    <t>이와 같이 스프링 MVC와 장고는 각기 다른 언어와 프레임워크를 기반으로 하지만, 웹 애플리케이션의 요청과 응답을 처리하고 뷰를 렌더링하는 역할을 한다는 점에서는 공통점이 있습니다.</t>
  </si>
  <si>
    <t>M         C       View</t>
  </si>
  <si>
    <t>Model View Template</t>
  </si>
  <si>
    <t>모델 뷰 템플릿 순서를 기준으로 코딩</t>
  </si>
  <si>
    <t>1. 프로젝트 뼈대 만들기</t>
  </si>
  <si>
    <r>
      <rPr/>
      <t xml:space="preserve">2. 모델 코딩(테이블 관련 사항을 개발(models.py, </t>
    </r>
    <r>
      <rPr>
        <color rgb="FF1155CC"/>
        <u/>
      </rPr>
      <t>admin.py</t>
    </r>
    <r>
      <rPr/>
      <t xml:space="preserve"> 파일)</t>
    </r>
  </si>
  <si>
    <t>3. URLconf 코딩 : URL 및 뷰 매핑 관계 정의(urls.py)</t>
  </si>
  <si>
    <t>4. 뷰 코딩(애플리케이션 로직 개발(views.py 파일)</t>
  </si>
  <si>
    <t>5. 템플릿 코딩 : 화면 UI 개발(templates / 디렉토리 하위의 .html 파일들)</t>
  </si>
  <si>
    <t>settings.py(프로젝트 설정 파일)</t>
  </si>
  <si>
    <t>데이터베이스 설정 : 디폴트로 SQLite3 데이터베이스 엔진을 사용</t>
  </si>
  <si>
    <t>애플리케이션 등록 : 여러분이 개발하는 앱, 즉 프로젝트에 포함되는 애플리케이션들은 모두 설정 파일에 등록해야 함</t>
  </si>
  <si>
    <t>글로설 설정 파일</t>
  </si>
  <si>
    <t>템플릿 항목 설정 : templates 항목 지정</t>
  </si>
  <si>
    <t>장고설치폴더/django/conf/global_settings.py</t>
  </si>
  <si>
    <t>정적 파일 항목 설정 : static_url 등 관련 항목 지정</t>
  </si>
  <si>
    <t>타임존 지정</t>
  </si>
  <si>
    <t>models.py</t>
  </si>
  <si>
    <t>migration</t>
  </si>
  <si>
    <t>테이블 및 필드의 생성, 삭제, 변경 등과 같이 데이터베이스에 대한 변경 사항을 알려주는 정보</t>
  </si>
  <si>
    <t>makemigrations 및 migrate 명령 제공</t>
  </si>
  <si>
    <t>URLconf</t>
  </si>
  <si>
    <r>
      <rPr/>
      <t xml:space="preserve">URL과 뷰(함수 또는 클래스의 메서드)를 매핑해주는 </t>
    </r>
    <r>
      <rPr>
        <color rgb="FF1155CC"/>
        <u/>
      </rPr>
      <t>urls.py</t>
    </r>
    <r>
      <rPr/>
      <t xml:space="preserve"> 파일을 말함</t>
    </r>
  </si>
  <si>
    <t>커</t>
  </si>
  <si>
    <t>commit</t>
  </si>
  <si>
    <t>깃 초기 설정</t>
  </si>
  <si>
    <t>git config --global user.name</t>
  </si>
  <si>
    <t>"hayaboy"</t>
  </si>
  <si>
    <t>사용자 이름</t>
  </si>
  <si>
    <t>git config --global user.email</t>
  </si>
  <si>
    <t>hayaboy@korea.ac.kr</t>
  </si>
  <si>
    <t>이메일</t>
  </si>
  <si>
    <t>확인</t>
  </si>
  <si>
    <t>git config --list</t>
  </si>
  <si>
    <t>공부순서</t>
  </si>
  <si>
    <t>깃-소스트리-깃허브</t>
  </si>
  <si>
    <t>깃 설치</t>
  </si>
  <si>
    <t>소스트리 설치</t>
  </si>
  <si>
    <t>계정 설정</t>
  </si>
  <si>
    <t>로컬 repository 설정</t>
  </si>
  <si>
    <t>원격저장소(repositories)</t>
  </si>
  <si>
    <t>origin(기본값)</t>
  </si>
  <si>
    <t>비주얼스튜디오코드</t>
  </si>
  <si>
    <t>로컬저장소</t>
  </si>
  <si>
    <t>: 내 컴퓨터 안에 있는 저장소</t>
  </si>
  <si>
    <t>원격저장소</t>
  </si>
  <si>
    <t>: 웹상에(원격에) 존재하는 저장소</t>
  </si>
  <si>
    <t>학습할 원격 저장소와의 상호 작용은 크게 네 가지</t>
  </si>
  <si>
    <t>.git  숨김 폴더가 있는 공간이 '버전이 관리되는 공간'</t>
  </si>
  <si>
    <t>1 | 클론(clone): 원격 저장소를 복제하기</t>
  </si>
  <si>
    <t>2 | 푸시(push): 원격 저장소에 밀어넣기</t>
  </si>
  <si>
    <t>3 | 패치(fetch): 원격 저장소를 일단 가져만 오기</t>
  </si>
  <si>
    <t xml:space="preserve">스테이지는 변경 사항이 있는 파일 중 다음 버전이 될 후보가 올라가는 공간인 셈
</t>
  </si>
  <si>
    <t>4 | 풀(pull): 원격 저장소를 가져와서 합치기</t>
  </si>
  <si>
    <t xml:space="preserve">스테이지는 스테이징 영역(staging area) 또는 인덱스(index)라고도 부름
</t>
  </si>
  <si>
    <t>버전만들기</t>
  </si>
  <si>
    <t>반드시 커밋 메시지 적으세요</t>
  </si>
  <si>
    <t>소스 트리와 깃 허브 연동</t>
  </si>
  <si>
    <t>깃 배시 창</t>
  </si>
  <si>
    <t>ssh-keygen</t>
  </si>
  <si>
    <t xml:space="preserve">소스트리와 깃허브 연동하기
네 가지 상호 작용을 학습하기에 앞서, 소스트리와 깃허브가 SSH 통신할 수 있도록 연동
SSH(Secure Shell)는 안전하게 정보를 주고받을 수 있는 통신 방법
다시 말해, 소스트리와 깃허브가 서로 SSH 통신이 가능하도록 연동하면 여러분의 컴퓨터(로컬 저장소)와 깃허브(원격 저장소)는 서로 안전하게 정보를 주고받을 수 있음
</t>
  </si>
  <si>
    <t xml:space="preserve">키 만들고 </t>
  </si>
  <si>
    <t>소스 트리의 도구 - 옵션에 가서 openssh에서 키 추카 id_rsa</t>
  </si>
  <si>
    <t>등록</t>
  </si>
  <si>
    <t>깃 허브 SSH and GPG keys에서 new ssh  key에서 키 제목과 id_rsa.pub에 적힌 내용 넣기</t>
  </si>
  <si>
    <t>소스 트리에서 remote - 토큰 새로 고침</t>
  </si>
  <si>
    <t>브랜치 버전 관리시 알아야 할 점</t>
  </si>
  <si>
    <t xml:space="preserve"> :  기본적으로 현재 작업 중인 브랜치의 최신 커밋을 가리키는 일종의 표시</t>
  </si>
  <si>
    <t>보통은 현재 작업 중인 브랜치의 최신 커밋을 가리키지만, 브랜치를 나누고 합치는 과정에서 HEAD의 위치를 자유자재로 바꿀 수 있습니다.</t>
  </si>
  <si>
    <t>체크아웃</t>
  </si>
  <si>
    <t xml:space="preserve"> : 특정 브랜치에서 작업 할 수 있도록 작업 환경을 바꾸는 것</t>
  </si>
  <si>
    <t>특정 브랜치로 체크아웃하게 되면 HEAD의 위치가 해당 브랜치의 최신 커밋을 가리키고, 작업 디렉토리는 체크아웃한 브랜치의 모습으로 바뀌게 됩니다.</t>
  </si>
  <si>
    <t>빨리 감기 병합</t>
  </si>
  <si>
    <t>fast-forward</t>
  </si>
  <si>
    <t>main(master) 브랜치 입장에서 자신의 브랜치가 마치 빨리 감기 하듯이 foo 브랜치와 동일하게 업데이트 됌</t>
  </si>
  <si>
    <t>이처럼 main 브랜치가 빨리 감기 하듯이 foo와 동일해질 수 있었던 이유는 foo 브랜치가 main 브랜치에서 뻗어나온 시점부터</t>
  </si>
  <si>
    <t>병합되는 순간까지 main 브랜치에 어떠한 변화도 없었기 때문</t>
  </si>
  <si>
    <t>변화가 없었던 브랜치가 마치 빨리 감기 하듯 업데이트 되는 병합 기법을 빨리 감기 병합(fast-forward merge)</t>
  </si>
  <si>
    <t xml:space="preserve">변화가 없었던 브랜치가 마치 빨리 감기 하듯 업데이트되는 병합 기법을 빨리 감기 병합(fastforward merge)이라고 함
</t>
  </si>
  <si>
    <t>충돌이 발생했다는 표시</t>
  </si>
  <si>
    <t>윗부분</t>
  </si>
  <si>
    <t>&lt;&lt;&lt;&lt;&lt;&lt;&lt; HEAD</t>
  </si>
  <si>
    <t>HEAD가 가리키는 브랜치(main), 즉 현재 체크아웃한 브랜치의 내용이 적혀있고</t>
  </si>
  <si>
    <t>기준</t>
  </si>
  <si>
    <t>=======</t>
  </si>
  <si>
    <t>아래부분</t>
  </si>
  <si>
    <t>foo</t>
  </si>
  <si>
    <t>병합하려는 브랜치</t>
  </si>
  <si>
    <t>&gt;&gt;&gt;&gt;&gt;&gt;&gt; foo</t>
  </si>
  <si>
    <t>충돌이란 병합하려는 두 브랜치가 서로 같은 내용을 다르게 수정한 상황을 의미</t>
  </si>
  <si>
    <t>충돌이 발생하면 브랜치가 한 번에 병합되지 못함</t>
  </si>
  <si>
    <t>충돌은 여럿이 협업하여 개발할 때 빈번히 발생하므로 언제 발생하고, 어떻게 해결할 수 있는지 꼭 알아야 함</t>
  </si>
  <si>
    <t>pull</t>
  </si>
  <si>
    <t>브랜치로 체크아웃 하려면 더블클릭</t>
  </si>
  <si>
    <t>fork</t>
  </si>
  <si>
    <t>본 소프트웨어 프로젝트를 기반으로 새로운 분기(Branch)를 생성하는 것을 의미</t>
  </si>
  <si>
    <t>github 협업</t>
  </si>
  <si>
    <t>풀 리퀘스트: 깃허브로 협업하기</t>
  </si>
  <si>
    <t>푸시 권한이 없는 원격 저장소에 어떻게 코드를 밀어넣을 수 있을까?</t>
  </si>
  <si>
    <t>어떻게 다른 원격 저장소에 변경 사항을 추가할 수 있을까?</t>
  </si>
  <si>
    <t>풀 리퀘스트(pull request)를 통해 가능</t>
  </si>
  <si>
    <t>풀 리퀘스트는 말 그대로 원격 저장소가 내 변경 사항을 풀(pull)하도록 요청(request)하는 방법</t>
  </si>
  <si>
    <t>즉, ‘내가 당신의 원격 저장소를 이렇게 변경하고 싶은데, 이 변경을 당신의 저장소로 풀 해주세요!’ 하고 부탁하는 방법</t>
  </si>
  <si>
    <t>컴퓨터 두대 에서 깃허브</t>
  </si>
  <si>
    <t>privat 키를 소스트리에서 툴 - ssh 키추가</t>
  </si>
  <si>
    <t>ToDO 웹 애플리케이션</t>
  </si>
  <si>
    <t>동작방식</t>
  </si>
  <si>
    <t>컨트롤러(org.zerock.w1.todo)</t>
  </si>
  <si>
    <t>서비스</t>
  </si>
  <si>
    <t>JSP</t>
  </si>
  <si>
    <t>해야할 일 목록</t>
  </si>
  <si>
    <t>마감기한(dueDate)</t>
  </si>
  <si>
    <t>목록</t>
  </si>
  <si>
    <t>ToDoListController</t>
  </si>
  <si>
    <t>TodoService
dto나 vo로 변환 작업
dto &lt;-&gt; vo</t>
  </si>
  <si>
    <t>WEB-INF/todo/list.jsp</t>
  </si>
  <si>
    <t>완료</t>
  </si>
  <si>
    <t>등록(입력)</t>
  </si>
  <si>
    <t>ToDoRegisterController</t>
  </si>
  <si>
    <t>WEB-INF/todo/register.jsp</t>
  </si>
  <si>
    <t>- 쇼핑몰 프로젝트 마무리하기</t>
  </si>
  <si>
    <t>23년 11월 30일까지 끝내야 함</t>
  </si>
  <si>
    <t>조회 기능</t>
  </si>
  <si>
    <t>등록(처리)</t>
  </si>
  <si>
    <t>Redirect</t>
  </si>
  <si>
    <t>PRG 패턴</t>
  </si>
  <si>
    <t>- 스프링 부트 체험하기</t>
  </si>
  <si>
    <t>조회</t>
  </si>
  <si>
    <t>ToDoReadController</t>
  </si>
  <si>
    <t>WEB-INF/todo/read.jsp</t>
  </si>
  <si>
    <t>수정(입력)</t>
  </si>
  <si>
    <t>ToDoModifyController</t>
  </si>
  <si>
    <t>WEB-INF/todo/modify.jsp</t>
  </si>
  <si>
    <t>수정(처리)</t>
  </si>
  <si>
    <t>삭제(처리)</t>
  </si>
  <si>
    <t>ToDoRemoveController</t>
  </si>
  <si>
    <t>dto는 객체 전송시에 여러가지 조건이나 페이징 처리를 해서 전송하기위한 목적의 객체</t>
  </si>
  <si>
    <t>해야할 일 등록</t>
  </si>
  <si>
    <t>테이블 명 : tbl_todo</t>
  </si>
  <si>
    <t>해야할 일 번호</t>
  </si>
  <si>
    <t>해야할 일 제목</t>
  </si>
  <si>
    <t>할 일을 마쳐야할 마감기한</t>
  </si>
  <si>
    <t>완료 여부</t>
  </si>
  <si>
    <t>tno</t>
  </si>
  <si>
    <t>dueDate</t>
  </si>
  <si>
    <t>finished</t>
  </si>
  <si>
    <t xml:space="preserve">해야할 일 :  </t>
  </si>
  <si>
    <t>수정</t>
  </si>
  <si>
    <t>0 1</t>
  </si>
  <si>
    <t>0은 안 함 1은 했다</t>
  </si>
  <si>
    <t xml:space="preserve">언제까지 : </t>
  </si>
  <si>
    <t>null 여부</t>
  </si>
  <si>
    <t>not null</t>
  </si>
  <si>
    <t>기본값</t>
  </si>
  <si>
    <t xml:space="preserve">                           등록</t>
  </si>
  <si>
    <t>create table tbl_todo (    
tno int auto_increment primary key,
title varchar(100) not null,
dueDate date not null,
finished tinyint default 0
 );</t>
  </si>
  <si>
    <t>jdbcex 프로젝트 검토 결과 문제점</t>
  </si>
  <si>
    <t>1. 여러개의 컨트롤러를 작성하는 번거로움</t>
  </si>
  <si>
    <t>2. 동일한 로직의 반복적인 사용</t>
  </si>
  <si>
    <t xml:space="preserve"> : 게시물의 조회나 수정 작업은 둘 다 GET 방식으로 동작하지만 결과를 보여주는 JSP만 보여주는 다른</t>
  </si>
  <si>
    <t>결국 동일한 코드를 여러번 작성</t>
  </si>
  <si>
    <t>3. 예외 처리의 부재</t>
  </si>
  <si>
    <t>4. 반복적인 메서드 호출(HttpServletRequest, HttpServletResponse를 이용해서 TodoDTO를 구성하는 작업 등이 동일한 코드로 작성되어서 개선)</t>
  </si>
  <si>
    <t>스프링 프레임워크가 위 문제를 해결할 예정임</t>
  </si>
  <si>
    <t>쿠키 활용</t>
  </si>
  <si>
    <t>Todo목록에서 조회했던 Todo 번호(tno)들을 쿠키를 이용해서 보관해 보도록 함</t>
  </si>
  <si>
    <t>브라우저에서 전송된 쿠키가 있는지 확인-있다면 해당 쿠키의 값을 활용하고 없다면 새로운 문자열 생성</t>
  </si>
  <si>
    <t>쿠키의 이름을 viewTodos로 지정</t>
  </si>
  <si>
    <t>문자열 내에 현재 Todo의 번호를 문자열로 연결</t>
  </si>
  <si>
    <t>이미 조회한 번호는 추가하지 않음</t>
  </si>
  <si>
    <t>쿠키의 유효시간은 24시간으로 지정하고 쿠키를 담아서 전송</t>
  </si>
  <si>
    <t>필터를 이용해서 게시판 볼 수 있는 권한  확인 후 로그인 처리</t>
  </si>
  <si>
    <t>세션을 이용하는 로그아웃</t>
  </si>
  <si>
    <t>최종</t>
  </si>
  <si>
    <r>
      <rPr>
        <rFont val="Calibri"/>
        <color rgb="FFFF0000"/>
        <sz val="16.0"/>
      </rPr>
      <t>자동 로그인(remember-me)</t>
    </r>
    <r>
      <rPr>
        <rFont val="Calibri"/>
        <color theme="1"/>
      </rPr>
      <t xml:space="preserve"> 처리</t>
    </r>
  </si>
  <si>
    <t>범용 고유 식별자(汎用固有識別子, 영어: universally unique identifier, UUID)는 소프트웨어 구축에 쓰이는 식별자 표준으로, 개방 소프트웨어 재단(OSF)이 분산 컴퓨팅 환경(DCE)의 일부로 표준화</t>
  </si>
  <si>
    <t>자동로그인을 위해서는 쿠키에 어떤 값을 보관하게 할 것인지를 결정해고, 이 값의 유효 시간도 고려</t>
  </si>
  <si>
    <t>글 번호 하루</t>
  </si>
  <si>
    <t>로그인은 다음과 같은 방식으로 구현</t>
  </si>
  <si>
    <t>사용자가 로그인할 때 임의의 문자열(UUID)을 생성하고 이를 데이터베이스에 보관</t>
  </si>
  <si>
    <t xml:space="preserve">쿠키에는 생성된 문자열(UUID)을 값으로 삼고 </t>
  </si>
  <si>
    <t>로그인으로 생성된 문자열은 유효기간을 1주일로 지정</t>
  </si>
  <si>
    <t>로그인 체크는 다음과 같은 방식으로 구현</t>
  </si>
  <si>
    <t>현재 사용자의 HttpSession에 로그인 정보가 없는 경우에만 쿠키를 확인</t>
  </si>
  <si>
    <t>쿠키의 값과 데이터베이스 값을 비교하고 같다면 사용자의 정보를 읽어와서 HttpSession에 사용자 정보를 추가</t>
  </si>
  <si>
    <t>쿠키의 값을 탈취당하면 문제가 되므로 안전하게 위해서 주기적으로 쿠키의 값을 갱신하는 부분이 추가되어야 함</t>
  </si>
  <si>
    <t>UUID(Universally Unique identifier) 는 범용 고유 식별자로 고유한 번호를 랜덤으로 생성할 때 많이 사용</t>
  </si>
  <si>
    <t>웹 개발시 UUID를 사용하는 이유와 구현 코드는?
UUID(Universally Unique Identifier)는 각각의 식별자가 전 세계적으로 고유한 값을 가지도록 하는 식별자입니다. 웹 개발에서 UUID를 사용하는 이유는 다양합니다.
고유성: UUID는 매우 낮은 확률로 중복되는 값이 생성되므로, 데이터베이스의 레코드 식별이나 웹 어플리케이션에서의 고유한 식별자로 사용할 때 유용합니다.
보안: 일반적으로 UUID는 무작위로 생성되며, 예측하기 어려운 값이기 때문에 보안 측면에서도 유리합니다.
분산 환경에서의 사용: 여러 시스템 간에 데이터를 전송하거나 여러 서버에서 작업을 수행할 때, 중복을 방지하고 각각의 고유한 작업을 구분하기 위해 UUID를 사용할 수 있습니다.
URL에서의 사용: 일반적으로 URL에서 사용되는 식별자는 의미있는 값이 아니라 일련의 문자열일 경우가 많은데, UUID를 사용하면 이러한 문자열을 손쉽게 생성할 수 있습니다.
UUID를 구현하는 방법은 언어나 프레임워크에 따라 다를 수 있지만, 여러 언어에서는 UUID를 생성하기 위한 라이브러리나 함수를 제공합니다.</t>
  </si>
  <si>
    <t>최종 정리</t>
  </si>
  <si>
    <t>과거에 LoginChekFilter는 HttpSession에 loginInfo라는 이름으로 객체가 저장된 것인지만을 확인했지만</t>
  </si>
  <si>
    <t>이제는 HttpSession에는 없고, 쿠키에 UUID값만 있는 경우를 고려하는 방식 사용</t>
  </si>
  <si>
    <t>전체 진행과정을 정리해보면 아래와 같은 방식으로 로그인 체크가 이루어짐</t>
  </si>
  <si>
    <t>HttpServletRequest를 이용해서 모든 쿠키 중에 'remember-me' 이름의 쿠키를 검색</t>
  </si>
  <si>
    <t>해당 쿠키의  value를 이용해서 MeberService를 통해 MemberDTO를 구성</t>
  </si>
  <si>
    <t>HttpSession을 이용해서 loginInfo라는 이름으로 MemberDTO를 setAttribute()</t>
  </si>
  <si>
    <t>정상정으로 FilterChain의 doFilter()를 수행</t>
  </si>
  <si>
    <t>프로젝트의 구현 목표와 준비</t>
  </si>
  <si>
    <t>1. 검색과 필터링을 적용할 수 있는 화면을 구성하고 MyBatis의 동적 쿼리를 이용해서 상황에 맞는 Todo 검색</t>
  </si>
  <si>
    <t>2. 새로운 Todo를 등록할 때 문자열, boolean, LocalDate를 자동으로 처리하도록 함</t>
  </si>
  <si>
    <t>3. 목록에서 조회하면으로 이동할 때 모든 검색, 필터링, 페이징 조건을 유지하도록 구성</t>
  </si>
  <si>
    <t>4. 조회 화면에서는 모든 조건을 유지한 채로 수정/삭제 화면으로 이동하도록 구성</t>
  </si>
  <si>
    <t>5. 삭제 시에는 다시 목록 화면으로 이동</t>
  </si>
  <si>
    <t>6. 수정 시에는 다시 조회 화면으로 이동하지만, 검색, 필터링, 페이징 조건은 초기화 함</t>
  </si>
  <si>
    <t>/todo/register라고 하는 URL의 모든 자원에 접근 하기 위해서는 로그인 화면을 거치게끔</t>
  </si>
  <si>
    <t>하기 위해 세션 쿠키(JSESSIONID)를 이용</t>
  </si>
  <si>
    <t>로그인필터</t>
  </si>
  <si>
    <t>인코딩 필터</t>
  </si>
  <si>
    <t>세션을 이용한 로그아웃</t>
  </si>
  <si>
    <t>회원 데이터 처리(MemberVO, MemberDAO 구현)</t>
  </si>
  <si>
    <t>쿠키사용하는 경우 ( 쿠키는 서버와 브라우저 사이를 오가므로 보안에 취약한 단점, 그래서 용도가 제한적)</t>
  </si>
  <si>
    <t>예를 들어 오랜 시간 보관하는 데이터는 항상 서버에 보관하고, 약간의 편의를 제공하기 위한</t>
  </si>
  <si>
    <t>데이터는 쿠키로 보관하는 방식을 사용</t>
  </si>
  <si>
    <t xml:space="preserve">예를 들어 '오늘 하루 이 창 열지 않기', '최근 본 상품 목록'과 같이 조금은 사소하고 서버에 </t>
  </si>
  <si>
    <t>보관할 필요가 없는 데이터들은 쿠키를 이용해서 처리됨</t>
  </si>
  <si>
    <t>Todo목록에서 조회했던 Todo번호(tno)들을 쿠키를 이용해서 보관해보도록 함</t>
  </si>
  <si>
    <t>1. 브라우저에서 전송된 쿠키가 있는지 확인-있다면 해당 쿠키의 값(value)을 활용하고 없다면 새로운 문자열 생성</t>
  </si>
  <si>
    <t>2. 쿠키의 이름은 viewTodos로 지정</t>
  </si>
  <si>
    <t>3. 문자열 내에 현재 Todo의 번호를 문자열로 연결</t>
  </si>
  <si>
    <t>4. '2-3-4-'와 같은 형태로 연결하고 이미 조회한 번호는 추가하지 않음</t>
  </si>
  <si>
    <t>5. 쿠키의 유효시간은 24시간으로 지정하고 쿠키를 담아서 전송</t>
  </si>
  <si>
    <t>쿠키와 세션을 같이 활용해 자동 로그인(주로 모바일)</t>
  </si>
  <si>
    <t xml:space="preserve"> : 쿠키의 유효기간을 지정(사용자 쿠키)하는 경우 브라우저가 종료되더라도 보관되는 방식으로 
동작하게 되므로 모바일에서는 매번 사용자가 로그인하는 수고로움을 덜어줄 수 있다.</t>
  </si>
  <si>
    <t>MyBatis와 스프링을 이용한 영속 처리</t>
  </si>
  <si>
    <t>1.VO 선언</t>
  </si>
  <si>
    <t>2. Mapper 인터페이스 개발</t>
  </si>
  <si>
    <t>3.XML 개발</t>
  </si>
  <si>
    <t>4. 테스트 코드 개발</t>
  </si>
  <si>
    <t xml:space="preserve">스프링 프로젝트(Todo) 1차 </t>
  </si>
  <si>
    <t xml:space="preserve"> -  mybatis, 페이징(조건)</t>
  </si>
  <si>
    <t xml:space="preserve">스프링 부트 프로젝트(Todo) 2차 </t>
  </si>
  <si>
    <t xml:space="preserve"> - jpa, 파일 첨부, 댓글(REST API), 스프링 시큐리티, 소셜로그인(카카오로그인),JWT, AWS(클라우드) 및 도커</t>
  </si>
  <si>
    <t>게시판 검색/필터링</t>
  </si>
  <si>
    <t>검색 키워드</t>
  </si>
  <si>
    <t>keyword</t>
  </si>
  <si>
    <t>제목</t>
  </si>
  <si>
    <t>String types []</t>
  </si>
  <si>
    <t>작성자</t>
  </si>
  <si>
    <t>w</t>
  </si>
  <si>
    <t>제목 작성자</t>
  </si>
  <si>
    <t>tw</t>
  </si>
  <si>
    <t>from</t>
  </si>
  <si>
    <t>to</t>
  </si>
  <si>
    <t>빈 문자열 불가</t>
  </si>
  <si>
    <t>원래 ID</t>
  </si>
  <si>
    <t>GOODS_ID</t>
  </si>
  <si>
    <t>334에서</t>
  </si>
  <si>
    <t>398까지</t>
  </si>
  <si>
    <t>400번부터 시작해서 1씩 증가</t>
  </si>
  <si>
    <t>중간에 빠진 ID 있음</t>
  </si>
  <si>
    <t>상품 추가시 시작하는 상품 ID</t>
  </si>
  <si>
    <t>IMAGE_ID</t>
  </si>
  <si>
    <t>추가된 ID</t>
  </si>
  <si>
    <t>장바구니 리스트를 최신 목록으로 조회</t>
  </si>
  <si>
    <t>범위에 따른 애세리페 객체(들)</t>
  </si>
  <si>
    <t>로그인 화면</t>
  </si>
  <si>
    <t>로그아웃</t>
  </si>
  <si>
    <t>application(컨텍스트)</t>
  </si>
  <si>
    <t>admin</t>
  </si>
  <si>
    <t>상품 추가 가능</t>
  </si>
  <si>
    <t>상품 추가시 상품 정보 객체</t>
  </si>
  <si>
    <t xml:space="preserve">상품 추가시 상품 이미지들  객체 </t>
  </si>
  <si>
    <t>memberVO(멤버객체)</t>
  </si>
  <si>
    <t>newGoodsMap</t>
  </si>
  <si>
    <t>신간, 베스트셀러, 스테디셀러에 따라 구분되서 들어감</t>
  </si>
  <si>
    <t>멤버 객체 (admin) 가져와서 상품 추가한 멤버 설정해줌</t>
  </si>
  <si>
    <t>imageFileList</t>
  </si>
  <si>
    <t>각 이미지 파일 객체(imageFileVO)에 등록된 id 설정</t>
  </si>
  <si>
    <t>일반사용자</t>
  </si>
  <si>
    <t>CIDR이란 무엇인가요? Classless Inter-Domain Routing(CIDR)은 인터넷상의 데이터 라우팅 효율성을 향상시키는 IP 주소 할당 방법</t>
  </si>
  <si>
    <t>CIDR(Classless Inter-Domain Routing, 사이더)는 클래스 없는 도메인 간 라우팅 기법으로 1993년 도입되기 시작한, 최신의 IP 주소 할당 방법이다. CIDR는 기존의 IP 주소 할당 방식이었던 네트워크 클래스를 대체하였다. CIDR는 IP 주소의 영역을 여러 네트워크 영역으로 나눌 때 기존방식에 비해 유연성을 더해준다.</t>
  </si>
  <si>
    <t>WebServer</t>
  </si>
  <si>
    <t>API 서비스를 위한 보안 정책 변경</t>
  </si>
  <si>
    <t>argo cd도 알아야함</t>
  </si>
  <si>
    <t>80이나 8080 허용</t>
  </si>
  <si>
    <t>인바운드</t>
  </si>
  <si>
    <t xml:space="preserve">SSH </t>
  </si>
  <si>
    <t>0.0.0.0/0</t>
  </si>
  <si>
    <t>Anywhere</t>
  </si>
  <si>
    <t>사용자지정TCP</t>
  </si>
  <si>
    <t>아웃바운드</t>
  </si>
  <si>
    <t>모든트래픽</t>
  </si>
  <si>
    <t>사용자지정</t>
  </si>
  <si>
    <t>사용자지정 TCP</t>
  </si>
  <si>
    <t>yum list jdk*</t>
  </si>
  <si>
    <t>인텔리제이에서 만든 소스깃에 올리기</t>
  </si>
  <si>
    <t>https://github.com/hayaboy/board_final2.git</t>
  </si>
  <si>
    <t>EC2에서 빌드</t>
  </si>
  <si>
    <t>EC2에 git 설치</t>
  </si>
  <si>
    <t xml:space="preserve">프로젝트 폴더 만든 후 </t>
  </si>
  <si>
    <t xml:space="preserve">git clone </t>
  </si>
  <si>
    <t xml:space="preserve">./gradlew build
</t>
  </si>
  <si>
    <t>권한 에러</t>
  </si>
  <si>
    <t xml:space="preserve">AWS의 데이터베이스 </t>
  </si>
  <si>
    <t>admin/12341234</t>
  </si>
  <si>
    <t>DB 인스턴스 식별자</t>
  </si>
  <si>
    <t>kds-database1</t>
  </si>
  <si>
    <t>외부에서 사용하기 위해 퍼블릭 액세스</t>
  </si>
  <si>
    <t xml:space="preserve">데이터베이스 생성 후 </t>
  </si>
  <si>
    <t>보안 그룹에서 3306 포트가 외부 아이피에서 연결하도록 수정</t>
  </si>
  <si>
    <t>anywhere</t>
  </si>
  <si>
    <t>kds-database1.curnx4fcg4bo.ap-northeast-2.rds.amazonaws.com</t>
  </si>
  <si>
    <t xml:space="preserve">DATABASE는 </t>
  </si>
  <si>
    <t xml:space="preserve">DB 인스턴스의 DB 엔진 버전 </t>
  </si>
  <si>
    <t>한글 저장 문제 없도록</t>
  </si>
  <si>
    <t>파라미터 그룹 생성</t>
  </si>
  <si>
    <t>그룹패밀리</t>
  </si>
  <si>
    <t>mariadb10.5</t>
  </si>
  <si>
    <t>10.6.14</t>
  </si>
  <si>
    <t>그룹이름</t>
  </si>
  <si>
    <t>kdsparam</t>
  </si>
  <si>
    <t>time_zone</t>
  </si>
  <si>
    <t>Asia/Seoul</t>
  </si>
  <si>
    <t>utf8</t>
  </si>
  <si>
    <t>cd build/libs</t>
  </si>
  <si>
    <t>java -jar jar 파일</t>
  </si>
  <si>
    <t>AWS 처음 시작할  때</t>
  </si>
  <si>
    <t>회원 가입(카드 등록 )</t>
  </si>
  <si>
    <t>hayaboy@naver.com</t>
  </si>
  <si>
    <t>Hay</t>
  </si>
  <si>
    <t>AWS에서 제공하는 서비스를 사용하기 위해서는 접근(Access)을 할 수 있는 권한이 있어야 합니다.</t>
  </si>
  <si>
    <t>접근 권한을 받기 위해서 Access key를 발급받아 서비스를 사용할 때 해당 정보를 전달하면 됩니다.</t>
  </si>
  <si>
    <t>콘솔 화면 - 계정- 내 보안 자격 증명 - 액세스 키 - 새 액세스 키 만들기</t>
  </si>
  <si>
    <t xml:space="preserve">액세스 키를 사용하여 AWS CLI, AWS Tools for PowerShell, AWS SDK 또는 직접 AWS API 호출을 통해 AWS에 프로그래밍 방식 호출을 전송합니다. 한 번에 최대 두 개의 액세스 키(활성 또는 비활성)를 가질 수 있습니다. </t>
  </si>
  <si>
    <t xml:space="preserve">키 파일 다운로드 </t>
  </si>
  <si>
    <t>Amazon SES는 Amazon Web Services (AWS)의 한 서비스로, 이메일을 안전하게 보내는 데 사용</t>
  </si>
  <si>
    <t>아래 URL로 접속</t>
  </si>
  <si>
    <t>https://docs.aws.amazon.com/ko_kr/ses/latest/DeveloperGuide/create-shared-credentials-file.html</t>
  </si>
  <si>
    <t>복사 후 메모장에 붙여 넣음</t>
  </si>
  <si>
    <t>키에 있던 내용을 넣고 credentials.txt로 파일 저장</t>
  </si>
  <si>
    <t>나중에 코랩에서 credential.txt를 복사하면 AWS Vision API를 사용할 수 있음</t>
  </si>
  <si>
    <t>https://drive.google.com/drive/folders/16eNuWcXfmP-QjIZxc_NvO0rVcb-utXOG</t>
  </si>
  <si>
    <t>AWS 운영을 위한 핵심 Core 서비스 구축 설계 방법론</t>
  </si>
  <si>
    <t>EC2</t>
  </si>
  <si>
    <t>가상 서버 인스턴스</t>
  </si>
  <si>
    <t>루트  - 어드민</t>
  </si>
  <si>
    <t>비용 봄</t>
  </si>
  <si>
    <t>탈취되면 안됨</t>
  </si>
  <si>
    <t>ECS EKS FARGATE</t>
  </si>
  <si>
    <t>관리형 EC2 클러스터 위에서 실행되는 컨테이너 오케스트레이션 서비스</t>
  </si>
  <si>
    <t>차일드</t>
  </si>
  <si>
    <t>비용 안 보임</t>
  </si>
  <si>
    <t>LAMBDA</t>
  </si>
  <si>
    <t>이벤트 트리거로 코드를 실행하는 서버리스 컴퓨팅</t>
  </si>
  <si>
    <t>단축아이콘 하고 휠버트하면 화면 겹치지 않고 나오게 함</t>
  </si>
  <si>
    <t>default VPC</t>
  </si>
  <si>
    <t>172.31.0.0</t>
  </si>
  <si>
    <t>최근에는 EC2와 EB(block) Storage를 분리함</t>
  </si>
  <si>
    <t>EC2 는 C드라이브, EBS는  D드라이브</t>
  </si>
  <si>
    <t>로그때문에라도 나눠야함</t>
  </si>
  <si>
    <t>가용존 2A,2C 프리티어</t>
  </si>
  <si>
    <t>AWS는 실습위주로</t>
  </si>
  <si>
    <t xml:space="preserve">ami </t>
  </si>
  <si>
    <t>ec2-user</t>
  </si>
  <si>
    <t>우분투는 그대로 ubuntu</t>
  </si>
  <si>
    <t>루트 패스워드 만들기</t>
  </si>
  <si>
    <t>sudo passwd root</t>
  </si>
  <si>
    <t>bastion 
1.
명사 격식 (생활 방식·주의 등의) 수호자
2.
명사 보루, 요새</t>
  </si>
  <si>
    <t>일일 사용자</t>
  </si>
  <si>
    <t>hpe5476</t>
  </si>
  <si>
    <t>eduhpe11@#</t>
  </si>
  <si>
    <t>1. VPC 생성</t>
  </si>
  <si>
    <t>vec-prd-vpc : 10.250.0.0/16  (65,563)</t>
  </si>
  <si>
    <t>2. Subnet 생성</t>
  </si>
  <si>
    <t>avaliable zone</t>
  </si>
  <si>
    <t>1) AZ : 2A</t>
  </si>
  <si>
    <t>VEC-PRD-VPC-BESTION-PUB-2A   (10.250.4.0/24) - 251       VEC-PRD-VPC-BestionX-PUB-SG-2A (80,443)</t>
  </si>
  <si>
    <t>ec2: VEC-PRD-VPC-Bestion-PUB-2A :  10.250.4.107</t>
  </si>
  <si>
    <t>bastion server</t>
  </si>
  <si>
    <t>VEC-PRD-VPC-NGINX-PUB-2A      (10.250.1.0/24) - 251      VEC-PRD-VPC-NGINX-PUB-SG-2A  (80,443)</t>
  </si>
  <si>
    <t>security group</t>
  </si>
  <si>
    <t>가용영역을 2a로 해야함</t>
  </si>
  <si>
    <t>ec2: VEC-PRD-VPC-NGINX-PUB-2A : 10.250.1.212</t>
  </si>
  <si>
    <t>VEC-PRD-VPC-TOMCAT-PRI-2A    (10.250.2.0/24) - 251       VEC-PRD-VPC-TOMCAT-PRI-SG-2A</t>
  </si>
  <si>
    <t>ec2: VEC-PRD-VPC-TOMCAT-PRI-2A   : 10.250.2.115</t>
  </si>
  <si>
    <t>VEC-PRD-VPC-DB-PRI-2A            (10.250.3.0/24) - 251   VEC-PRD-VPC-DB-PRI-SG-2A</t>
  </si>
  <si>
    <t>2) AZ : 2C</t>
  </si>
  <si>
    <t>VEC-PRD-VPC-NGINX-PUB-2C      (10.250.11.0/24) - 251     VEC-PRD-VPC-NGINX-PUB-SG-2C</t>
  </si>
  <si>
    <t>ec2: VEC-PRD-VPC-NGINX-PUB-2C    : 10.250.11.13</t>
  </si>
  <si>
    <t>VEC-PRD-VPC-TOMCAT-PRI-2C    (10.250.12.0/24) - 251      VEC-PRD-VPC-TOMCAT-PRI-SG-2C</t>
  </si>
  <si>
    <t>ec2: VEC-PRD-VPC-TOMCAT-PRI-2C  : 10.250.12.254</t>
  </si>
  <si>
    <t>VEC-PRD-VPC-DB-PRI-2C            (10.250.13.0/24) - 251  VEC-PRD-VPC-DB-PRI-SG-2C</t>
  </si>
  <si>
    <t>3. Routeing 테이블 생성</t>
  </si>
  <si>
    <t>VEC-PRD-RT-PUB-2A     VEC-PRD-RT-PUB</t>
  </si>
  <si>
    <t>VEC-PRD-RT-PUB-2C</t>
  </si>
  <si>
    <t>VEC-PRD-RT-PRI-2A     VEC-PRD-RT-PRI</t>
  </si>
  <si>
    <t>VEC-PRD-RT-PRI-2C</t>
  </si>
  <si>
    <t>4. Internet Gateway 생성  (Pub Sunbet 에 있는 인스턴스가 인터넷을 사용할 수 있도록 해주기 위함)</t>
  </si>
  <si>
    <t>VEC-PRD-IGW</t>
  </si>
  <si>
    <t>5. NAT GATEWAY  생성 (Private Subnet에 있는 인스턴스가 인터넷을 사용할 수 있도록 해주기 위함)</t>
  </si>
  <si>
    <t>VEC-PRD-NGW-2A   -- 우리 실습환경</t>
  </si>
  <si>
    <t>VEC-PRD-NGW-2C   -- 이중화를 위해 구성하는것을 권고함.</t>
  </si>
  <si>
    <t>6. KeyPair 이름 : powermvp.pem</t>
  </si>
  <si>
    <t>7. AWS Linux2 연결사용자계정 : ec2-user 패스워드는 없다. powermvp.pem 연결할거다.</t>
  </si>
  <si>
    <t>8. 10.250.1.13(Nginx) &lt;========&gt; 10.250.2.13 (Tomcat)</t>
  </si>
  <si>
    <t>9.  10.240.1.13 (VEC-DEV-VPC-Tomcat-2a)     &lt;========&gt; 10.250.2.13 (VEC-PRD-VPC-Tomcat-2a)  성공</t>
  </si>
  <si>
    <t>10. 10.240.2.13 (VEC-DEV-VPC-Webserver-2a)   &lt;========&gt; 10.250.2.13 (VEC-PRD-VPC-Tomcat-2a)  실패 왜?</t>
  </si>
  <si>
    <t>11. ELB :  VEC-NGINX-CLB-SG  (80)</t>
  </si>
  <si>
    <t>AWS 2일차 교육</t>
  </si>
  <si>
    <t>powermvp116@gmail.com</t>
  </si>
  <si>
    <t>사설 IP는 내부에서만 보는 IP</t>
  </si>
  <si>
    <t>공인IP는 외부에서 보이는 IP</t>
  </si>
  <si>
    <t>외부에서 접근하게 하려면 탄력적 IP를 할당해서 연결해줘야 함</t>
  </si>
  <si>
    <t>내부 IP와 외부 IP는 전혀 상관 없음</t>
  </si>
  <si>
    <t>pem.key 없이 패스워드 방식 로그인 순서</t>
  </si>
  <si>
    <t>1. pem.key를 사용하여 EC2 접속</t>
  </si>
  <si>
    <t>[ec2-user@ip-10-250-1-212 ~]$ exit</t>
  </si>
  <si>
    <t>2. 사용자 관리 대장 : user(technical account) 및 패스워드 설정</t>
  </si>
  <si>
    <t>logout</t>
  </si>
  <si>
    <t>3. sudoers 파일(루트가 들어가 있음)에 생성한 user(ta) 추가</t>
  </si>
  <si>
    <t>Connection to 10.250.1.212 closed.</t>
  </si>
  <si>
    <t>4. sshd_config 열어 파일 설정 변경(etd/ssh)   passwordauthentication을 yes로</t>
  </si>
  <si>
    <t>[ec2-user@ip-10-250-4-107 ~]$ sudo passwd root</t>
  </si>
  <si>
    <t>5. 서비스 재시작</t>
  </si>
  <si>
    <t>service sshd restart</t>
  </si>
  <si>
    <t>Changing password for user root.</t>
  </si>
  <si>
    <t>6.  설정한 user-password로 ssh 접속</t>
  </si>
  <si>
    <t>New password:</t>
  </si>
  <si>
    <t>BAD PASSWORD: The password fails the dictionary check - it does not contain enough DIFFERENT characters</t>
  </si>
  <si>
    <t>Retype new password:</t>
  </si>
  <si>
    <t>passwd: all authentication tokens updated successfully.</t>
  </si>
  <si>
    <t>[ec2-user@ip-10-250-4-107 ~]$ adduser ta</t>
  </si>
  <si>
    <t>-bash: /usr/sbin/adduser: Permission denied</t>
  </si>
  <si>
    <t>[ec2-user@ip-10-250-4-107 ~]$ su root</t>
  </si>
  <si>
    <t>Password:</t>
  </si>
  <si>
    <t>[root@ip-10-250-4-107 ec2-user]# adduser ta</t>
  </si>
  <si>
    <t>[root@ip-10-250-4-107 ec2-user]# passwd ta</t>
  </si>
  <si>
    <t>Changing password for user ta.</t>
  </si>
  <si>
    <t>[root@ip-10-250-4-107 ec2-user]# chmod u+w /ect/sudoers</t>
  </si>
  <si>
    <t>chmod: cannot access ‘/ect/sudoers’: No such file or directory</t>
  </si>
  <si>
    <t>[root@ip-10-250-4-107 ec2-user]# chmod u+w /etc/sudoers</t>
  </si>
  <si>
    <t>[root@ip-10-250-4-107 ec2-user]# vi /etc/sudoers</t>
  </si>
  <si>
    <t>root 권한 복사 후 ta권한도 추가</t>
  </si>
  <si>
    <t>[root@ip-10-250-4-107 ec2-user]# vi /etc/ssh/sshd_config</t>
  </si>
  <si>
    <t>password 방식도 되게 체크</t>
  </si>
  <si>
    <t>[root@ip-10-250-4-107 ec2-user]# ^C</t>
  </si>
  <si>
    <t>[root@ip-10-250-4-107 ec2-user]#</t>
  </si>
  <si>
    <t>후 접속해보면 되야함</t>
  </si>
  <si>
    <t>리눅스에서 sudoers 파일의 역할은?
ChatGPT
sudoers 파일은 리눅스 시스템에서 사용자가 sudo 명령을 사용하여 특정 명령을 특정 권한으로 실행할 수 있도록 규정하는 파일입니다.
sudo 명령은 슈퍼 유저(일반적으로 root) 권한으로 명령을 실행할 수 있도록 해주는 명령입니다. 하지만 보안상의 이유로 모든 사용자가 슈퍼 유저 권한을 사용할 수는 없습니다. 대신 sudo 명령을 사용하여 특정 명령을 특정 권한으로 실행할 수 있도록 sudoers 파일에 사용자 또는 그룹을 추가할 수 있습니다.
sudoers 파일은 /etc/sudoers 경로에 위치하며, root 권한으로만 수정할 수 있습니다. sudoers 파일의 내용은 다음과 같은 형식을 따릅니다:
bash
Copy code
user host=(runas) command
여기서:
user: sudo 명령을 실행할 수 있는 사용자의 이름을 지정합니다.
host: sudo 명령을 실행할 수 있는 호스트의 이름을 지정합니다. 주로 ALL로 설정하여 모든 호스트에서 사용할 수 있도록 합니다.
runas: 실행할 사용자를 지정합니다. 대부분의 경우 root로 설정됩니다.
command: sudo로 실행할 수 있는 명령을 지정합니다. ALL 또는 특정 명령을 지정할 수 있습니다.
예를 들어, 다음은 사용자 "john"이 모든 호스트에서 모든 명령을 슈퍼 유저 권한으로 실행할 수 있도록 하는 sudoers 파일의 예입니다:
css
Copy code
john ALL=(ALL) ALL
sudoers 파일을 올바르게 구성하면 일반 사용자도 필요한 경우에만 슈퍼 유저 권한을 사용하여 명령을 실행할 수 있으므로 시스템 보안을 강화할 수 있습니다.</t>
  </si>
  <si>
    <t>hayaboy.shop</t>
  </si>
  <si>
    <t>관리 정보</t>
  </si>
  <si>
    <t>소유자 정보</t>
  </si>
  <si>
    <t>소유자명(한글/영문)</t>
  </si>
  <si>
    <t>[성공버전]</t>
  </si>
  <si>
    <t>전화번호</t>
  </si>
  <si>
    <t>휴대전화</t>
  </si>
  <si>
    <t>#!/bin/bash</t>
  </si>
  <si>
    <t>관리자 정보</t>
  </si>
  <si>
    <t>관리자명(한글/영문)</t>
  </si>
  <si>
    <t>yum install httpd -y</t>
  </si>
  <si>
    <t>service httpd start</t>
  </si>
  <si>
    <t>네임서버</t>
  </si>
  <si>
    <t>ns.gabia.co.kr 43.201.170.100
ns1.gabia.co.kr 20.200.205.248
ns.gabia.net 121.78.117.39</t>
  </si>
  <si>
    <t>chkconfig httpd on</t>
  </si>
  <si>
    <t>aws s3 cp s3://ldcd-as-test/index.html /var/www/html --region ap-northeast-2</t>
  </si>
  <si>
    <t>INSTANCE_ID=$(curl -s http://169.254.169.254/latest/meta-data/instance-id) # 자신의 인스턴스 ID 문자값을 변수에 저장</t>
  </si>
  <si>
    <t>yum  install httpd -y # 아파치 서버 설치</t>
  </si>
  <si>
    <t>echo ""$INSTANCE_ID"" &gt;&gt; /var/www/html/index.html # #INSTANCE_ID 변수값을 html에 이어쓰기</t>
  </si>
  <si>
    <t>service httpd start # 아파치 시작</t>
  </si>
  <si>
    <t>root는 돈관리 포함 모든 것 다 하는 권한</t>
  </si>
  <si>
    <t>admin은 또다른 루트의 차일드</t>
  </si>
  <si>
    <t>IAM은 임시권한</t>
  </si>
  <si>
    <t>ARN은 Amazon Resource Number의 약자로 우리가 람다함수를 생성할때 EC2를 생성할때 생성되는 일련번호입니다.</t>
  </si>
  <si>
    <t>AKIATLH3TS2HFVLGSU6Z</t>
  </si>
  <si>
    <t>AWS에서의 권한은 다음과 같이 세 가지 레벨로 나뉩니다.</t>
  </si>
  <si>
    <t>Root 권한 (Root Account):</t>
  </si>
  <si>
    <t>AWS 계정의 최상위 권한을 가지고 있는 계정입니다.</t>
  </si>
  <si>
    <t>이 계정은 AWS 리소스에 대한 모든 권한을 갖고 있으며, AWS 계정에 대한 모든 조작을 수행할 수 있습니다.</t>
  </si>
  <si>
    <t>보안상의 이유로 Root 계정은 최소한으로 사용되어야 하며, 보통 초기 설정을 위해 사용됩니다.</t>
  </si>
  <si>
    <t>Admin 권한 (Administrator Access):</t>
  </si>
  <si>
    <t>Admin 권한은 AWS 계정에서 두 번째로 높은 권한 수준입니다.</t>
  </si>
  <si>
    <t>이 권한을 가진 사용자는 AWS 계정 내의 모든 리소스에 대한 전체적인 액세스 권한을 갖습니다.</t>
  </si>
  <si>
    <t>이는 서비스를 생성하고 구성할 수 있으며, 다른 사용자 및 리소스에 대한 액세스 권한도 관리할 수 있습니다.</t>
  </si>
  <si>
    <t>Root 계정과 마찬가지로, 이 권한은 주의하여 부여되어야 합니다.</t>
  </si>
  <si>
    <t>IAM 권한 (Identity and Access Management):</t>
  </si>
  <si>
    <t>IAM 권한은 AWS Identity and Access Management (IAM)을 통해 관리됩니다.</t>
  </si>
  <si>
    <t>IAM을 사용하여 AWS 리소스에 대한 액세스를 세부적으로 제어할 수 있습니다.</t>
  </si>
  <si>
    <t>사용자, 그룹 및 역할에 대한 권한을 정의하고 관리할 수 있으며, 필요한 권한을 가진 사용자에게만 해당 권한을 부여할 수 있습니다.</t>
  </si>
  <si>
    <t>이를 통해 보안을 강화하고 필요에 따라 사용자 권한을 조정할 수 있습니다.</t>
  </si>
  <si>
    <t>요약하면, Root 권한은 전체 AWS 계정에 대한 권한을 가지며, Admin 권한은 해당 계정 내의 모든 리소스에 대한 액세스를 갖습니다. 반면 IAM 권한은 세부적인 권한을 정의하고 관리하여 필요한 사용자 또는 역할에게만 필요한 권한을 부여합니다.</t>
  </si>
  <si>
    <t>게시판 배포(부트)</t>
  </si>
  <si>
    <t>1. 실제 서버에 접속</t>
  </si>
  <si>
    <t>2. 루트 권한 변경</t>
  </si>
  <si>
    <t>3. 루트로 접속</t>
  </si>
  <si>
    <t>4. jdk가 있는지 확인</t>
  </si>
  <si>
    <t>find / -name javac*</t>
  </si>
  <si>
    <t>java --version</t>
  </si>
  <si>
    <t>5. jdk 설치</t>
  </si>
  <si>
    <t>yum install java-11-amazon-corretto.x86_64</t>
  </si>
  <si>
    <t>먼저 간단한 프로젝트 테스트 후 빌드</t>
  </si>
  <si>
    <t>6. aws 서버에 git 설치</t>
  </si>
  <si>
    <t>yum install git</t>
  </si>
  <si>
    <t>7. aws서버에 프로젝트 폴더 만듬</t>
  </si>
  <si>
    <t>mkdir webtest</t>
  </si>
  <si>
    <t>ls -alh</t>
  </si>
  <si>
    <t>8. git clone 깃주소</t>
  </si>
  <si>
    <t>9. build</t>
  </si>
  <si>
    <t>권한해결</t>
  </si>
  <si>
    <t>sudo chmod u+x ./gradlew</t>
  </si>
  <si>
    <t>sudo chmod  777 ./gradlew</t>
  </si>
  <si>
    <t>10. build/libs로 확인</t>
  </si>
  <si>
    <t>aws rds 연결</t>
  </si>
  <si>
    <t>1.  생성</t>
  </si>
  <si>
    <t>식별자 만들고</t>
  </si>
  <si>
    <t>admin / 암호 지정</t>
  </si>
  <si>
    <t>2. 인텔리 DB 연결 정보로 엔드포인트로 접속 성공</t>
  </si>
  <si>
    <t>타임존 과 utf-8 설정</t>
  </si>
  <si>
    <t xml:space="preserve">3.  DB사용자 </t>
  </si>
  <si>
    <t>쇼핑몰</t>
  </si>
  <si>
    <t>todo 게시판</t>
  </si>
  <si>
    <t>게시판(댓글(REST), 파일첨부)</t>
  </si>
  <si>
    <t>WAS - 스프링</t>
  </si>
  <si>
    <t xml:space="preserve"> maven,STS3.9(eGov 대체여부확인)</t>
  </si>
  <si>
    <t>mariadb, gradle,intelliJ</t>
  </si>
  <si>
    <t>프로젝트 이름</t>
  </si>
  <si>
    <t>bookShop01</t>
  </si>
  <si>
    <t>b01</t>
  </si>
  <si>
    <t>artifact</t>
  </si>
  <si>
    <t>/bookShop01</t>
  </si>
  <si>
    <t>wx,was(톰캣)포트</t>
  </si>
  <si>
    <t>8080(내장)</t>
  </si>
  <si>
    <t>프로젝트 순서</t>
  </si>
  <si>
    <t>라이브러리 추가</t>
  </si>
  <si>
    <t>웹, 테스트</t>
  </si>
  <si>
    <t xml:space="preserve"> servlet, junit</t>
  </si>
  <si>
    <t>스프링관련</t>
  </si>
  <si>
    <t>스프링 관련(core,context,webmvc,test)</t>
  </si>
  <si>
    <t>springweb</t>
  </si>
  <si>
    <t>롬복관련(테스트도 함께)</t>
  </si>
  <si>
    <t>lombok</t>
  </si>
  <si>
    <t>로그관련(log4j)</t>
  </si>
  <si>
    <t>로그 관련(log4j2) - 설정(xml)</t>
  </si>
  <si>
    <t>뷰 설정</t>
  </si>
  <si>
    <t>타일즈, JSP</t>
  </si>
  <si>
    <t>JSP(jstl)</t>
  </si>
  <si>
    <t>thymeleaf, thymeleaf-layout</t>
  </si>
  <si>
    <t>servlet,filter, listener</t>
  </si>
  <si>
    <t>ContextLoaderListener</t>
  </si>
  <si>
    <t>mariadb driver</t>
  </si>
  <si>
    <t>DB연동기술</t>
  </si>
  <si>
    <t>common-dbcp,mybatis</t>
  </si>
  <si>
    <t>HikariDataSource 커넥션풀,mybatis</t>
  </si>
  <si>
    <t>JPA(spring data jpa)</t>
  </si>
  <si>
    <t xml:space="preserve"> com.zaxxer.hikari.HikariDataSource       : HikariPool-1 - Starting...
2023-11-20 10:45:29.719  INFO 14996 --- [  restartedMain] com.zaxxer.hikari.HikariDataSource       : HikariPool-1 - Start completed.</t>
  </si>
  <si>
    <t>개발툴</t>
  </si>
  <si>
    <t>devtools</t>
  </si>
  <si>
    <t>MVC 패턴</t>
  </si>
  <si>
    <t xml:space="preserve">Controller -&gt; Service -&gt; DAO -&gt;Model </t>
  </si>
  <si>
    <t>서비스에서 DTO객체를 이용하여 다양한 형태의 요청시 
데이터와 응답시 데이터들에 대해 하나로 DTO로 묶어 전송</t>
  </si>
  <si>
    <t>DTO 사용이유</t>
  </si>
  <si>
    <t>인터페이스-매퍼파일</t>
  </si>
  <si>
    <t>DTO (Data Transfer Object)는 주로 데이터를 전송하거나 여러 레이어 간에 데이터를 전달하는 데 사용되는 객체입니다. 스프링 프로젝트에서 DTO를 사용할지 여부는 프로젝트의 구조, 규모, 유지 보수성 등 여러 요소에 의해 결정됩니다. 여기에는 몇 가지 고려해야 할 사항이 있습니다:</t>
  </si>
  <si>
    <t>데이터 전송 및 변환:</t>
  </si>
  <si>
    <t>DTO는 주로 서비스 간에 데이터를 전송하거나 데이터베이스와 상호 작용할 때 사용됩니다. 만약 데이터베이스 엔터티가 도메인 모델과 다른 구조를 가지고 있거나, 클라이언트에게 전송하는 데이터가 도메인 모델과 다를 경우 DTO를 사용하는 것이 유용할 수 있습니다.</t>
  </si>
  <si>
    <t>계층 간 결합도:</t>
  </si>
  <si>
    <t>DTO를 사용하면 서비스나 레이어 간의 결합도를 줄일 수 있습니다. 예를 들어, 클라이언트에서 전송한 데이터가 도메인 모델과 일치하지 않는 경우에 DTO를 사용하여 변환하는 것이 도움이 될 수 있습니다.</t>
  </si>
  <si>
    <t>클라이언트와의 통신:</t>
  </si>
  <si>
    <t>웹 애플리케이션에서 클라이언트와의 통신이 필요한 경우 DTO를 사용하여 클라이언트에 전달할 데이터의 구조를 명확하게 정의할 수 있습니다.</t>
  </si>
  <si>
    <t>도메인 모델의 순수성:</t>
  </si>
  <si>
    <t>도메인 모델은 비즈니스 로직을 나타내는 데 중점을 둬야 합니다. 때로는 도메인 모델을 데이터 전송 목적으로 사용하기보다는 별도의 DTO를 정의하여 사용하는 것이 도메인 모델의 순수성을 보존하는 데 도움이 될 수 있습니다.</t>
  </si>
  <si>
    <t>실행방식</t>
  </si>
  <si>
    <t>톰캣 가동 후 브라우저에서 요청</t>
  </si>
  <si>
    <t>프로젝트명+Application안의
main메서드실행 - 자동으로 내장된 톰캣이
실행</t>
  </si>
  <si>
    <t>복잡성과 유지 보수성:</t>
  </si>
  <si>
    <t>프로젝트의 규모와 복잡성이 증가할수록 DTO를 사용하는 것이 코드를 더 명확하게 만들 수 있습니다. 특히, 여러 레이어 간의 통신이나 다양한 데이터 전송 시나리오가 있는 경우 DTO를 사용하는 것이 좋습니다.</t>
  </si>
  <si>
    <t>결론적으로, 스프링 프로젝트에서 DTO를 사용할지 여부는 프로젝트의 특성과 요구 사항에 따라 다를 수 있습니다. 프로젝트의 크기와 구조, 도메인 모델의 특성, 데이터 전송의 복잡성 등을 고려하여 적절하게 사용하면 됩니다.</t>
  </si>
  <si>
    <t>자동 리로딩설정</t>
  </si>
  <si>
    <t>edit configurations</t>
  </si>
  <si>
    <t>modify options</t>
  </si>
  <si>
    <t>on update action</t>
  </si>
  <si>
    <t>on frame deactivation</t>
  </si>
  <si>
    <t>설정 값 변경</t>
  </si>
  <si>
    <t>롬복을 테스트 환경에서도 사용하기</t>
  </si>
  <si>
    <t>testCompileOnly 'org.projectlombok:lombok'
    testAnnotationProcessor 'org.projectlombok:lombok:'</t>
  </si>
  <si>
    <t>로그 설정</t>
  </si>
  <si>
    <t>resource 폴더에서 log4j2.xml</t>
  </si>
  <si>
    <t>프로젝트 구조비교</t>
  </si>
  <si>
    <t>스프링 부트</t>
  </si>
  <si>
    <t>깃허브에서 프로젝트 가져온 경우 한글 깨질 때 조치 사항</t>
  </si>
  <si>
    <t xml:space="preserve">프로젝트 오른쪽 버튼 properties에서 resource의 text file encoding을 </t>
  </si>
  <si>
    <t>EUC-KR</t>
  </si>
  <si>
    <t>로 강제 입력</t>
  </si>
  <si>
    <t>J Transaction API</t>
  </si>
  <si>
    <t>데이터베이스 간의 분산 트랜잭션을 처리하는 자바 API</t>
  </si>
  <si>
    <t>Java</t>
  </si>
  <si>
    <t>Persistence</t>
  </si>
  <si>
    <t xml:space="preserve"> : JPA는 ORM의 표준 스펙</t>
  </si>
  <si>
    <t>애플리케이션이 생산한 데이터가 영구적으로 유지되는 성질</t>
  </si>
  <si>
    <t>저장</t>
  </si>
  <si>
    <t>메모리 - 주기억(RAM)</t>
  </si>
  <si>
    <t>휘발성</t>
  </si>
  <si>
    <t>메모리에는 데이터를 영구적으로 저장할 수 없으므로 메모리에 저장된 데이터는 애플리케이션이 종료되면 메모리에서 지워진다.</t>
  </si>
  <si>
    <t>하드디스크</t>
  </si>
  <si>
    <t>영속성은 비휘발성 저장소에 데이터를 저장, 애플리케이션을 다시 시작해도 이전 상태의 데이터를 복구하여 계속 작업할 수 있다.</t>
  </si>
  <si>
    <t>영속한다(persist)</t>
  </si>
  <si>
    <t>ORM의 역할</t>
  </si>
  <si>
    <t xml:space="preserve"> : 관계형 데이터베이스에 애플리케이션에서 생성한 데이터나 객체를 저장하는 것</t>
  </si>
  <si>
    <t>영속성 프레임워크</t>
  </si>
  <si>
    <t>(ORM 프레임워크)</t>
  </si>
  <si>
    <t>중 보편적으로 사용되는 프레임워크가 Hibernate</t>
  </si>
  <si>
    <t>: 하이버네이트는 JPA 표준 스펙을 따르는 구현 프레임워크</t>
  </si>
  <si>
    <t>스프링 데이터 JPA</t>
  </si>
  <si>
    <t>SQL을 대체하는 기술들</t>
  </si>
  <si>
    <t>쿼리 메서드</t>
  </si>
  <si>
    <t>SQL에서 사용하는 카워드와 칼럼들을 같이 결합해서 구성하면 그 자체가 JPA에서 사용하는 쿼리가 되는 기능</t>
  </si>
  <si>
    <t>일반적으로 메소드 이름은 findBy 혹은 get으로 시작하고 칼럼명과 키워드를 결합하는 방식으로 구성함</t>
  </si>
  <si>
    <t>https://docs.spring.io/spring-data/jpa/reference/jpa/query-methods.html</t>
  </si>
  <si>
    <t>쿼리메서드는 주로 단순한 쿼리 작성시 사용하고 실제 개발에서는 많이 사용되지 않음</t>
  </si>
  <si>
    <t>쿼리 메서드와 유사하게 별도의 처리없이 @Query로 JPQL을 이용할 수 있습니다.</t>
  </si>
  <si>
    <t xml:space="preserve">JPQL </t>
  </si>
  <si>
    <t>@Query 어노테이션의 value로 작성하는 문자열, SQL과 유사하게 JPA에서 사용하는 쿼리 언어</t>
  </si>
  <si>
    <t>조인과 같이 복잡한 쿼리 실행</t>
  </si>
  <si>
    <t>원하는 속성들만 추출해서 Object [] 로 처리하거나 DTO로 처리 하는 기능</t>
  </si>
  <si>
    <t>nativeQuery 속성값을 true로 지정해서 특정 DB에서 동작하는 SQL을 사용하는 기능</t>
  </si>
  <si>
    <t>아래 참조</t>
  </si>
  <si>
    <t>Q 도메인을 이용한 쿼리 작성 및 테스트</t>
  </si>
  <si>
    <t>JPA + QL</t>
  </si>
  <si>
    <t>JPQL</t>
  </si>
  <si>
    <t>자바 퍼시스턴스 쿼리 언어(Java Persistence Query Language, JPQL)는 관계형 데이터베이스에 저장된 엔티티에 대한 쿼리들을 작성한다. 쿼리들은 구문에서 SQL 쿼리와 유사하지만, 데이터베이스 테이블에 직접적으로 처리하지 않고 엔티티 개체에 대하여 처리된다.</t>
  </si>
  <si>
    <t xml:space="preserve">특정 도메인(분야)에 맞춘 쿼리 </t>
  </si>
  <si>
    <t>Querydsl</t>
  </si>
  <si>
    <t>(동적)</t>
  </si>
  <si>
    <t>JPA의 구현체인 Hibernate 프레임워크가 사용하는 HQL(HIbernate Query Language)을 동적으로 생성할 수 있는 프레임워크</t>
  </si>
  <si>
    <t>자바코드를 이용하므로 타입의 안정성을 유지한 상태에서 원하는 쿼리를 작성할 수 있다.</t>
  </si>
  <si>
    <t>Querydsl을 이용하기 위해서는 Q도메인이라는 존재가 필요한데 Q도메인은 Querydsl의 설정을 통해서 기존의 엔티티 클래스를 Querydsl에서 사용하기 위해 별도의 코드로 생성하는 클래스</t>
  </si>
  <si>
    <t>의 목적은 타입(클래스) 기반으로 코드를 이용해서 JPQL 쿼리를 생성하고 실행하는 것,  이 때 코드를 만드는 대신 클래스가 필요한데 그것이 바로  Q도메인 클래스</t>
  </si>
  <si>
    <t>JPQL Query는 @Query로 작성했던 JPQL을 코드를 통해서 생성할 수 있게 합니다. 이를 통해서 where 나 groupby 혹은 조인 처리 등이 가능</t>
  </si>
  <si>
    <t>JPQL Query의 실행은 fetch()라는 기능을 이용하고 , fetch()라는 기능을 이용하고 fetchCount()를 이용하면 count 쿼리를 실행할 수 있다.</t>
  </si>
  <si>
    <t xml:space="preserve">QueryDSL(Queries in Domain-Specific Language)은 자바 기반의 데이터베이스 쿼리 작성을 위한 도메인 특화 언어(DSL)입니다. QueryDSL은 데이터베이스와 상호작용하기 위해 SQL 질의를 작성하는 대신 자바 코드를 사용하여 유형 안전하고 가독성이 높은 쿼리를 작성할 수 있도록 도와줍니다.
QueryDSL은 주로 JPA(Java Persistence API)와 함께 사용되며, JPA 엔티티를 대상으로 쿼리 작성 및 조작을 지원합니다. 이를 통해 개발자는 문자열 기반의 SQL 쿼리를 작성하는 대신 자바 코드로 쿼리를 작성하고 컴파일러의 지원을 받을 수 있습니다. 이러한 방식으로 개발자는 코드의 안정성을 높일 수 있으며, 코드 유지보수와 디버깅이 더 쉬워집니다.
QueryDSL은 다양한 데이터베이스와 연동할 수 있으며, JPA뿐만 아니라 Hibernate, JDO(Java Data Objects) 등 다양한 데이터 액세스 기술과 함께 사용할 수 있습니다. 또한 QueryDSL은 다양한 종류의 쿼리 작성 및 조작 기능을 지원하며, 복잡한 데이터베이스 조작을 간단하게 수행할 수 있도록 도와줍니다.
QueryDSL은 개발자가 데이터베이스 쿼리를 더 쉽게 작성하고 관리할 수 있도록 도와주는 강력한 도구 중 하나로 평가되고 있으며, 자바 기반의 애플리케이션에서 데이터베이스 작업을 수행하는 데 유용하게 활용됩니다.
</t>
  </si>
  <si>
    <t>Querydsl 설정(build.gradle)</t>
  </si>
  <si>
    <t>buildscript {</t>
  </si>
  <si>
    <t>ext{</t>
  </si>
  <si>
    <t>queryDslVersion = "5.0.0"</t>
  </si>
  <si>
    <t>implementation "com.querydsl:querydsl-jpa:${queryDslVersion}"</t>
  </si>
  <si>
    <t>annotationProcessor(</t>
  </si>
  <si>
    <t>"javax.persistence:javax.persistence-api",</t>
  </si>
  <si>
    <t>"javax.annotation:javax.annotation-api",</t>
  </si>
  <si>
    <t>"com.querydsl:querydsl-apt:${queryDslVersion}:jpa")</t>
  </si>
  <si>
    <t>sourceSets {</t>
  </si>
  <si>
    <t>java {</t>
  </si>
  <si>
    <t>srcDirs = ["$projectDir/src/main/java", "$projectDir/build/generated"]</t>
  </si>
  <si>
    <t>기존의 Repository와 QueryDSL 연동하기</t>
  </si>
  <si>
    <t>Querydsl을 이용한 인터페이스 선언</t>
  </si>
  <si>
    <t>인터페이스 이름 + Impl'이라는 이름으로 클래스 선언 - 이 때 QuerydslRepositorySupport라는 부모 클래스를 지정하고 인터페이스를 구현</t>
  </si>
  <si>
    <t>기존의 Repository에는 부모 인터페이스로 Querydsl을 위한 인터페이스를 지정</t>
  </si>
  <si>
    <t>게시판</t>
  </si>
  <si>
    <t>한 명의 회원은 여러 개의 게시 글을 작성할 수 있다.</t>
  </si>
  <si>
    <t>회원 한명이</t>
  </si>
  <si>
    <t>글을 여러개 쓸 수 있다.</t>
  </si>
  <si>
    <t xml:space="preserve">게시판과 회원은 </t>
  </si>
  <si>
    <t>다대일</t>
  </si>
  <si>
    <t>주키(PK)와 외래키(FK)</t>
  </si>
  <si>
    <t>JPA 방식에서 연관관계 파악시 데이터가 빈번하게 바뀌는 곳(FK)으로 판단하는 것이 일반적인 방법</t>
  </si>
  <si>
    <t>bno(PK)</t>
  </si>
  <si>
    <t>regdate</t>
  </si>
  <si>
    <t>moddate</t>
  </si>
  <si>
    <t>Long</t>
  </si>
  <si>
    <t>A가 B를 참조</t>
  </si>
  <si>
    <t>B가 A를 참조</t>
  </si>
  <si>
    <t>rno(PK)</t>
  </si>
  <si>
    <t>reply_text</t>
  </si>
  <si>
    <t>bno(FK)</t>
  </si>
  <si>
    <t>replyer</t>
  </si>
  <si>
    <t>A와 B 서로 참조</t>
  </si>
  <si>
    <t>양방향(bidirectional)</t>
  </si>
  <si>
    <t>MyBatis(SQL Mapper Framework)와 JPA</t>
  </si>
  <si>
    <t>OLTP</t>
  </si>
  <si>
    <t>API 처럼 실시간 트랜잭션 처리</t>
  </si>
  <si>
    <t>OLAP</t>
  </si>
  <si>
    <t>통계를 위한 쿼리 : 분석(집계합수) - 쿼리를 세밀하게 튜닝, 복잡한 쿼리</t>
  </si>
  <si>
    <t>SQL Mapper Framework 단점</t>
  </si>
  <si>
    <t>반복되는 코드와 SQL</t>
  </si>
  <si>
    <t>구현 난이도 높다</t>
  </si>
  <si>
    <t>관계형DB에 의존하는 어플리케이션</t>
  </si>
  <si>
    <t>JPA 프레임워크에 대한 높은 이해도가 필요</t>
  </si>
  <si>
    <t>수정하기 힘듦</t>
  </si>
  <si>
    <t>OLTP에 적합</t>
  </si>
  <si>
    <t>객체 구조와 관계형 데이터베이스의 테이블 구조가 다름</t>
  </si>
  <si>
    <t>SQL 중심의 코드 구조와 비지니스 로직</t>
  </si>
  <si>
    <t>생산성이 높다</t>
  </si>
  <si>
    <t>데이터를 저장하거나 조회하는 일련의 작업이 테이블이 아닌 엔티티 클래스를 기준으로 진행되므로 개발자는 비지니스 로직에 집중</t>
  </si>
  <si>
    <t>JPA 프로젝트(게시판, 댓글, 파일 처리)</t>
  </si>
  <si>
    <t>spring.jpa.hibernate.ddl-auto</t>
  </si>
  <si>
    <t>create</t>
  </si>
  <si>
    <t>실행할 때마다 새롭게 테이블을 생성</t>
  </si>
  <si>
    <t>update</t>
  </si>
  <si>
    <t>기존과 다르게 변경된 부분이 있을 때는 새로 생성</t>
  </si>
  <si>
    <t>#JPA 설정</t>
  </si>
  <si>
    <t>spring.jpa.hibernate.ddl-auto=update</t>
  </si>
  <si>
    <t>#JPA가 실행하는 SQL을 같이 출력</t>
  </si>
  <si>
    <t>spring.jpa.show-sql=true</t>
  </si>
  <si>
    <t>#SQL을 보기 쉽게 출력</t>
  </si>
  <si>
    <t>spring.jpa.properties.hibernate.format_sql=true</t>
  </si>
  <si>
    <t>키 생성 전략</t>
  </si>
  <si>
    <t>IDENTITY</t>
  </si>
  <si>
    <t>데이터베이스에서 알아서 결정</t>
  </si>
  <si>
    <t xml:space="preserve"> 위임 </t>
  </si>
  <si>
    <t>-mysql, mariadb</t>
  </si>
  <si>
    <t>auto increment</t>
  </si>
  <si>
    <t>SEQUENCE</t>
  </si>
  <si>
    <t>오라클 에서 시쿼스 오브젝트 사용 '@SequenceGenerator필요</t>
  </si>
  <si>
    <t>TABLE</t>
  </si>
  <si>
    <t>키 생성용 테이블 사용</t>
  </si>
  <si>
    <t>AUTO</t>
  </si>
  <si>
    <t>방언(sql 언어별)에 따라 자동 지정, 기본값</t>
  </si>
  <si>
    <t>JPA가 EntityManager 객체를 얻기 위한 과정</t>
  </si>
  <si>
    <t>https://docs.google.com/document/d/1YNJ4AVRlTPChOExqMjsTTspncIn-HyVM6GVcFD6feRs/edit</t>
  </si>
  <si>
    <t>LOADING</t>
  </si>
  <si>
    <t>Persistence 클래스를 이용하여 영속성 유닛(persistence-unit) 정보가 저장된 JPA 메인환경설정파일(persistence.xml)을 로딩</t>
  </si>
  <si>
    <t>영속성 유닛(persistence-unit) 설정 정보를 바탕으로 EntityManagerFactory 객체 생성</t>
  </si>
  <si>
    <t>EntityManagerFactory 로부터 EntityManager를 얻어서 데이터베이스 연동 처리</t>
  </si>
  <si>
    <t>JPA(Java Persistence API)에서 영속성(Persistence)은 객체의 상태를 관리하는 기능을 말합니다. 영속성은 객체를 생성하고, 데이터베이스에 저장하고, 수정하고, 조회하는 등의 역할을 담당합니다.</t>
  </si>
  <si>
    <t>JPA에서는 객체를 저장할 때, 객체를 데이터베이스 테이블의 레코드로 변환하여 저장합니다. 이때, 객체의 상태 변화를 추적하고, 데이터베이스와 일치시키기 위해 영속성 컨텍스트(Persistence Context)라는 것을 사용합니다.</t>
  </si>
  <si>
    <t>영속성 컨텍스트는 JPA에서 관리하는 객체의 라이프 사이클을 관리합니다. 객체가 영속 상태가 되면, 영속성 컨텍스트에 의해 관리되며, 이후에 발생하는 모든 상태 변화가 추적됩니다. 그리고 이후에 데이터베이스에 반영됩니다.</t>
  </si>
  <si>
    <t>따라서, 영속성은 객체의 상태 변화를 추적하고, 데이터베이스와 일치시키는 JPA의 중요한 기능 중 하나입니다.</t>
  </si>
  <si>
    <t>EntityManager가 제공하는 CURD</t>
  </si>
  <si>
    <t>persist(Object entity) 엔티티를 영속화한다.(INSERT)</t>
  </si>
  <si>
    <t>merge(Object entity) 준영속상태의 엔티티를 영속화한다.(UPDATE)</t>
  </si>
  <si>
    <t>remove(Object entity) 영속상태의 엔티티를 제거한다.(DELETE)</t>
  </si>
  <si>
    <t>find(Class&lt;T&gt; entity Class, Object primaryKey) 하나의 엔티티를 검색(SELECT ONE)</t>
  </si>
  <si>
    <t>createQuery(String jpql, Class&lt;T&gt; resultClass) JPQL에 해당하는 엔티티 목록을 검색(SELECT LIST)</t>
  </si>
  <si>
    <t>JPA의 엔티티 매니저가 활성화된 상태로(Spring Data JPA를 쓴다면 기본 옵션) 트랜잭션 안에서 데이터베이스에서 데이터를 가져오면 이 데이터는 영속성 컨텍스트가 유지된 상태</t>
  </si>
  <si>
    <t>이 상태에서 해당 데이터의 값을 변경하면 트랜잭션이 끝나는 시점에 해당 테이블에 변경분을 반영</t>
  </si>
  <si>
    <t>즉 Entity 객체의 값만 변경하면 별도로 Update 쿼리를 날릴 필요가 없다.</t>
  </si>
  <si>
    <t>NEW(비영속), Managed(영속), Detached(준영속), Removed(삭제)</t>
  </si>
  <si>
    <t>비영속:엔티티가 영속성 컨텍스트와 전혀 무관한 상태</t>
  </si>
  <si>
    <t>영속: 엔티티가 영속성 컨텍스트에 저장된 상태</t>
  </si>
  <si>
    <t>준영속 : 엔티티가 한번 영속성 컨텍스트에 저장되었다가 분리된 상태</t>
  </si>
  <si>
    <t>삭제 : 엔티티가 영속성 컨텍스트에서 삭제된 상태</t>
  </si>
  <si>
    <t>detach(entity) 특정 엔티티만 준영속상태로 전환, 값을 수정해도 데이터베이스에 아무런 영향을 미치지 못함</t>
  </si>
  <si>
    <t>clear() 영속성 컨텍스트를 초기화, 영속성 컨텍스트가 관리하던 엔티티들을 모두 삭제</t>
  </si>
  <si>
    <t>close() 영속성 컨텍스트를 종료, 영속성 컨텍스트는 종료되기 직전에 자신이 관리하던 엔티티들을 모두 삭제</t>
  </si>
  <si>
    <t>영속성 컨텍스트는 엔티티 객체들을 관리하는 일종의 컨테이너, 논리적인 개념, EntityManager를 생성할 때 자동으로 만들어짐</t>
  </si>
  <si>
    <t>1차 캐시는 일종의 Map같은 컬렉션으로서 Key(@Id로 매핑한 식별자 값), Value(엔티티 객체)로 엔티티로 관리, 중요한 것은 1차 캐시에 저장된 엔티티는 바로 실제 데이터베이스에 반영되지 않는다.</t>
  </si>
  <si>
    <t>1차 캐시에 저장된 엔티티는 EntityTransaction으로 트랜잭션을 종료할 때 실제 데이터베이스에 반영됨</t>
  </si>
  <si>
    <t>INSERT : 트랜잭션 객체의 commit()메서드를 호출하면 1차캐시에 저장된 엔티티에 해당하는 INSERT 구문이 생성되고 데이터베이스로 전송됨, 이렇게 영속성 컨텍스트에 저장된 엔티티를 데이터베이스에 반영하는 과정을 플러시(flush)라고 한다.</t>
  </si>
  <si>
    <t>목록을 조회하기 위해서 JPQL( JPA에서 제공하는 별도의 쿼리 명령어를 사용)</t>
  </si>
  <si>
    <t>JPA 스타터 : JPA 연동에 필요한 라이브러리들과 복잡한 XML 설정을 자동으로 처리</t>
  </si>
  <si>
    <t>JPA는 검색된 엔티티를 영속성 컨텍스트에 저장할 때, 엔티티의 복사본을 만들어서 별도의 컬렉션에 저장하는데 이 저장 공간을 스냅샷이라고 한다. 그리고 트랜잭션이 종료될 때 스냅샷에 저장된 원래의 엔티티와 1차 캐시에 수정된 엔티티를 비교해서 변경된 값을 이용하여 UPDATE를 만드는 것이다. 그리고 이렇게 만든 UPDATE 구문을 SQL 저장소에 저장했다가 트랜잭션이 종료될 때 다른 SQL들과 같이 데이터베이스에 한 번에 전송된다.</t>
  </si>
  <si>
    <t>몽고DB 설치</t>
  </si>
  <si>
    <t>C:\data\db</t>
  </si>
  <si>
    <t>경로를 만들어야 연결이 됨</t>
  </si>
  <si>
    <t>커맨드에서</t>
  </si>
  <si>
    <t>mongod</t>
  </si>
  <si>
    <t>compass에서 연결</t>
  </si>
  <si>
    <t>몽고쉘에서</t>
  </si>
  <si>
    <t>show dbs</t>
  </si>
  <si>
    <t>현재 DB</t>
  </si>
  <si>
    <t>db</t>
  </si>
  <si>
    <t>test</t>
  </si>
  <si>
    <t>컴파스에서</t>
  </si>
  <si>
    <t>dbtest1이라는 데이터베이스와 collectiontest1이라는 컬렉션을 만들어서 다큐먼트 추가</t>
  </si>
  <si>
    <t>use dbtest1</t>
  </si>
  <si>
    <t>show collections</t>
  </si>
  <si>
    <t>다큐먼트</t>
  </si>
  <si>
    <t>db.컬렉션명.find()</t>
  </si>
  <si>
    <t>db.collectiontest1.find();</t>
  </si>
  <si>
    <t>db.collectiontest1.deleteOne({name:'kim'});</t>
  </si>
  <si>
    <t>컬렉션 삭제</t>
  </si>
  <si>
    <t>db.컬렉션명.drop()</t>
  </si>
  <si>
    <t>몽고쉘에서 DB 만들고 컬렉션 만들고 다큐먼트 추가하고 싹 삭제까지</t>
  </si>
  <si>
    <t>nodejs라는 DB를 만듦</t>
  </si>
  <si>
    <t>use 데이터베이스명</t>
  </si>
  <si>
    <t>use는 데이터베이스명이 있을 때는 데이터베이스로 전환</t>
  </si>
  <si>
    <t>없을 때는 데이터베이스 만들어버렴</t>
  </si>
  <si>
    <t>데이터베이스는 컬렉션이 없으면 의미가 없으므로 컬렉션까지 만들어야 조회가 됨</t>
  </si>
  <si>
    <t>db.createCollection('users')</t>
  </si>
  <si>
    <t>db.createCollection('comments')</t>
  </si>
  <si>
    <t>다큐먼트 작성</t>
  </si>
  <si>
    <t>db.컬렉션명.insertOne({키:밸류})</t>
  </si>
  <si>
    <t>insert 명령어과 같음(JPA에서는 save)</t>
  </si>
  <si>
    <t>조건 조회</t>
  </si>
  <si>
    <t>$gt(초과), $gte(이상), $lt(미만), $lte(이하), $ne(같지 않음), $or(또는), $in(배열 요소 중 하나)</t>
  </si>
  <si>
    <t>0 또는 false 해당 필드를 가져오지 않는다.</t>
  </si>
  <si>
    <t>1 또는 true는 표시한 필드만 가져옴</t>
  </si>
  <si>
    <t>db.users.find({name:'hong'}, {married : false})</t>
  </si>
  <si>
    <t>db.users.find({name:'hong'}, {married : true})</t>
  </si>
  <si>
    <t>db.users.find({age : { $gt : 25 }}   , {_id:false, name :true})</t>
  </si>
  <si>
    <t>db.users.find({ $or  :     [ {age: {$gt:25}}    ,  {married : false }   ]  }  ,  { _id:false, name :true  } )</t>
  </si>
  <si>
    <t>db.users.find({ $and  :     [ {age: {$gt:25}}    ,  {married : false }   ]  }  ,  { _id:false, name :true  } )</t>
  </si>
  <si>
    <t>db.users.find( {},  { _id:false, age:true  } ).sort({age:-1})</t>
  </si>
  <si>
    <t>나이많은순</t>
  </si>
  <si>
    <t>개수 설정</t>
  </si>
  <si>
    <t>db.users.find( {},  { _id:false, age:true  } ).sort({age:-1}).limit(1)</t>
  </si>
  <si>
    <t>db.users.update( {name:'hong'},  {  $set  : { age: 25} } )</t>
  </si>
  <si>
    <t>필드 삭제</t>
  </si>
  <si>
    <t>db.users.update( {name:'hong'},  {  $unset  : { comment: true} } )</t>
  </si>
  <si>
    <t>필드 추가</t>
  </si>
  <si>
    <t>db.users.update( {name:'hong'},  {  $set  : { comment: "전 홍입니다."} } )</t>
  </si>
  <si>
    <t>다큐먼트 삭제</t>
  </si>
  <si>
    <t>db.users.remove( {name:'park'})</t>
  </si>
  <si>
    <t>인증과 인가</t>
  </si>
  <si>
    <t>많은 서비스에서 로그인 기능을 id/password 방식보다는 구글, 카카오로그인과 같은 소셜 로그인 기능을 사용</t>
  </si>
  <si>
    <t>인증</t>
  </si>
  <si>
    <t>Authentication</t>
  </si>
  <si>
    <t xml:space="preserve"> id</t>
  </si>
  <si>
    <t>사용자 식별</t>
  </si>
  <si>
    <t>왜냐하면 직접 구현하면 아래와 같은 것들을 전부 구현해야 합니다.</t>
  </si>
  <si>
    <t>인가</t>
  </si>
  <si>
    <t>Authorization</t>
  </si>
  <si>
    <t>특정 자원에 접근할 권한이 있는가</t>
  </si>
  <si>
    <t>로그인시 보안</t>
  </si>
  <si>
    <t>비밀번호 찾기</t>
  </si>
  <si>
    <t>회원가입시 이메일 혹은 전화번호 인증</t>
  </si>
  <si>
    <t>스프링 시큐리티가 이런 인증과 인가를 처리</t>
  </si>
  <si>
    <t>비밀번호 변경</t>
  </si>
  <si>
    <t>회원 정보 변경</t>
  </si>
  <si>
    <t>OAuth 로그인 구현시 앞선 목록의 것들을 모두 구글, 카카오에 맡기면 됨</t>
  </si>
  <si>
    <t>Spring Web security</t>
  </si>
  <si>
    <t>스프링 시큐리티의 기본 동작 방식은 서블릿의 여러 종류의 필터와 인터셉터를 이용해서 처리</t>
  </si>
  <si>
    <t>필터는 스프링과 무관하게 서블릿 자원, 인터셉터는 스프링의 빈으로 관리되면서 스프링의 컨텍스트 내에 속한다. 일반 필터로 실행되는 서블릿 컨텍스트에 속하긴 하지만 스프링과 무관, 반면에 인터셉터의 경우는 스프링의 내부에서 컨트롤러를 호출할 때 관여하기 때문에 스프링의 컨텍스트 내에 있는 모든 자원 활용할 수 있다.</t>
  </si>
  <si>
    <t>스프링 MVC 프로젝트에 스프링 시큐리티 적용된 구조</t>
  </si>
  <si>
    <t>필터체인 프록시는 스프링 시큐리티에서 제공하는 필터로서 보안 필터 체인(SecurityFilterChain)을 통해 많은 보안 필터(Security Filter)를 사용할 수 있다.</t>
  </si>
  <si>
    <t>Spring Security를 사용한다면, DelegatingFilterProxy가 생성된다. 이는 Spring Boot 사용시 SecurityFilterAutoConfiguration을 통해서 DelegatingFilterProxyRegistrationBean 빈을 생성하며 이 빈은 DelegatingFilterProxy 필터를 생산해내는 빈으로서 ServletContextInitializer을 통해 서블릿 컨테이너의 필터체인에 DelegatingFilterProxy을 등록하도록 지원한다.</t>
  </si>
  <si>
    <t>An AuthenticationProvider implementation that integrates with JA-SIG Central Authentication Service (CAS).</t>
  </si>
  <si>
    <t>경량 디렉터리 액세스 프로토콜(영어: Lightweight Directory Access Protocol; LDAP)은 TCP/IP 위에서 디렉터리 서비스를 조회하고 수정하는 응용 프로토콜이다</t>
  </si>
  <si>
    <t>스프링 부트는 스프링 시큐리티를 쉽게 사용할 수 있도록 시큐리티 스타터 제공</t>
  </si>
  <si>
    <t>스프링 부트 시큐리티 적용하지 않았을 때</t>
  </si>
  <si>
    <t>사용자는 웹 애플리케이션에 제공하는 모든 자원에 아무런 제약없이 접근할 수 있다.</t>
  </si>
  <si>
    <t>스프링 부트 시큐리티 적용</t>
  </si>
  <si>
    <t>시큐리티 스타터 추가</t>
  </si>
  <si>
    <t>사용자의 아이디는 user</t>
  </si>
  <si>
    <t>비밀번호는 콘솔에 출력된 긴 문자열</t>
  </si>
  <si>
    <t>스프링 부트 시큐리티 커스터마이징</t>
  </si>
  <si>
    <t>시큐리티 설정 파일 작성</t>
  </si>
  <si>
    <t>/ 인증을 하지 않은 모든 사용자가 접근할 수 있다.</t>
  </si>
  <si>
    <t>/member 인증을 통과한 사용자만 접근할 수 있다.</t>
  </si>
  <si>
    <t>/manager 인증을 통과했고, MANAGER 권한을 가진 사용자만 접근</t>
  </si>
  <si>
    <t>/admin 인증을 통과했고, ADMIN 권한을 가진 사용자만 접근</t>
  </si>
  <si>
    <t>authorizeRequests() 사용자 인증과 권한 설정 - antMatchers(“URL 패턴)</t>
  </si>
  <si>
    <t>formLogin() - loginPage(“/login”)</t>
  </si>
  <si>
    <t>logout() - loginUrl(“/logout”)</t>
  </si>
  <si>
    <t>csrf() - disable() RESTful을 사용하기 위해서는 csrf 기능을 비활성해야함</t>
  </si>
  <si>
    <t>Cross-site request forgery, also known as one-click attack or session riding and abbreviated as CSRF or XSRF, is a type of malicious exploit of a website where unauthorized commands are submitted from a user that the web application trusts</t>
  </si>
  <si>
    <t>원 클릭 공격 또는 세션 라이딩 이라고도 하고 CSRF (때로는 sea-surf [1] 으로 발음 됨) 또는 XSRF 로 약칭되는 사이트 간 요청 위조 는 사용자 로부터 승인되지 않은 명령이 제출되는 웹 사이트 의 악성 익스플로잇 유형입니다</t>
  </si>
  <si>
    <t>LDAP(Lightweight Directory Access Protocol)는 다양한 컴퓨터 시스템과 애플리케이션의 정보에 대한 접근 권한을 제공하는 인터넷 표준입니다</t>
  </si>
  <si>
    <t>스프링 시큐리티는 시큐리티와 관련한 다양한 기능들을 필터 체인으로 제공</t>
  </si>
  <si>
    <t>SecurityContextPersistenceFilter</t>
  </si>
  <si>
    <t>SecurityContextHolder가 실행될 때 유효한 SecurityContext를 포함할 것으로 기대합니다.</t>
  </si>
  <si>
    <t xml:space="preserve"> : SecurityContextRepository에서 SecurityContext 객체를 로딩하여 SecurityContextHolder에 저장하고, 요청 처리가 끝나면 제거</t>
  </si>
  <si>
    <t>LogoutFilter</t>
  </si>
  <si>
    <t>: 지정한 경로의 요청이 들어오면 로그아웃하고, 지정한 페이지로 이동, 이후 필터들은 진행하지 않는다.</t>
  </si>
  <si>
    <t>UsernamePasswordAuthenticationFilter</t>
  </si>
  <si>
    <t>:  로그인 요청이 들어오면 아이디/비밀번호 기반의 인증을 수행, 인증에 성공하면 지정한 페이지로 이동하고, 실패하면 로그인 화면을 보여준다.</t>
  </si>
  <si>
    <t>DefaultLoginPageGenerationFilter</t>
  </si>
  <si>
    <t>: 로그인 요청이 들어오면 기본으로 제공하는 로그인 화면을 출력하고 이후 필터를 진행하지 않는다.</t>
  </si>
  <si>
    <t>AnonymousAuthenticationFilter</t>
  </si>
  <si>
    <t>: 이 필터가 실행되는 시점까지 사용자가 인증을 받지 못했다면 임의 사용자에 해당하는 Authentication 객체를 생성하여
SecurityContext에 설정함, 생성된 Authentication의 아이디는 "anonymousUser"고, 권한은 "ROLE_ANONYMOUS"이며
인증되지 않은 상태의 값을 가짐</t>
  </si>
  <si>
    <t>SessionManagementFilter</t>
  </si>
  <si>
    <t>: 세션 타임아웃, 동시 접근 제어, 세션 고정 공격 등을 처리</t>
  </si>
  <si>
    <t>ExeptionTranslationFilter</t>
  </si>
  <si>
    <t>: FilterSecurityInterceptor에서 발생한 예외를 웹에 맞는 응답으로 변환, 예를 들어 403 상태 코드를 응답하거나 로그인 페이지로 이동하는 작업을 처리</t>
  </si>
  <si>
    <t>FilterSecurityInterceptor</t>
  </si>
  <si>
    <t xml:space="preserve">: 현재 사용자가 지정한 경로에 접근할 수 있는지 여부를 검사, 권한이 있으면 보안 필터를 통과시켜 자원에 접근할 수 있게 하고, 권한이 없으면
예외를 발생
</t>
  </si>
  <si>
    <t>SecurityContextRepository에서 SecurityContext 객체를 로딩하여 SecurityContextHolder에 저장하고, 요청처리가 끝나면 재건한다.</t>
  </si>
  <si>
    <t>LogOutFilter</t>
  </si>
  <si>
    <t>지정한 경로의 요청이 들어오면 로그아웃하고 지정한 페이지로 이동한다. 이 후 필터들을 진행하지 않는다.</t>
  </si>
  <si>
    <t>로그인 요청이 들어오면, 아이디/비밀번호 기반의 인증 수행, 인증에서 성공하면 지정한 페이지로 이동하고 실패하면 로그인 화면을 보여준다.</t>
  </si>
  <si>
    <t>DefaultLoginPageGeneratingFilter</t>
  </si>
  <si>
    <t>로그인 요청이 들어오면 기본적으로 제공하는 로그인 화면을 출력하고 이 후 필터를 진행하지 않는다.</t>
  </si>
  <si>
    <t>이 필터가 실행되는 시점까지 사용자가 인증을 받지 못했다면 임의 사용자에 해당하는 Authentication 객체를 생성하여 SecurityContext에 설정</t>
  </si>
  <si>
    <t>생성된 Authentication의 아이디는 “anonymousUser”고, 권한은 “ROLE_ANONYMOUS”이며, 인증되지 않은 상태의 값을 가진다.</t>
  </si>
  <si>
    <t>SessionManagerFilter</t>
  </si>
  <si>
    <t>세션 타임아웃, 동시 접근 제어, 세션 고정 공격 등을 처리</t>
  </si>
  <si>
    <t>ExceptionTranslationFilter</t>
  </si>
  <si>
    <t>FilterSecurityInterceptor에서 발생한 예외를 웹에 맞는 응답으로 변환</t>
  </si>
  <si>
    <t>예를 들어 403 상태 코드를 응답하거나 로그인 페이지로 이동하는 작업 처리</t>
  </si>
  <si>
    <t>현재 사용자가 지정한 경로에 접근할 수 있는지 여부 검사</t>
  </si>
  <si>
    <t>권한이 있으면 보안 필터를 통과시켜 자원에 접근할 수 있게 하고, 권한이 없으면 예외 발생</t>
  </si>
  <si>
    <t>위에서 부터 순차적으로 동작</t>
  </si>
  <si>
    <t>게시판 프로젝트(스프링부트) DB 모델</t>
  </si>
  <si>
    <t>회원 데이터</t>
  </si>
  <si>
    <t>mid(회원아이디)</t>
  </si>
  <si>
    <t>mpw(패스워드)</t>
  </si>
  <si>
    <t>email(이메일)</t>
  </si>
  <si>
    <t>del(탈퇴여부)</t>
  </si>
  <si>
    <t>regDate(등록일)</t>
  </si>
  <si>
    <t>modDate(수정일)</t>
  </si>
  <si>
    <t>social(소셜로그인자동회원가입여부)</t>
  </si>
  <si>
    <t xml:space="preserve"> : 별도의 회원 가입없이 소셜 서비스에서 인증된 사용자의 이메일을 회원 아이디로 간주하고 회원 데이터를 추가하도록 구성(나중에 회원 수정에서 패스워드 등을 수정하도록 구성)</t>
  </si>
  <si>
    <t xml:space="preserve">각 회원은 </t>
  </si>
  <si>
    <t>USER</t>
  </si>
  <si>
    <t>ADMIN</t>
  </si>
  <si>
    <t>권한을 가질 수 있도록 '@ElementCollection(내장 타입을 컬렉션으로 저장)</t>
  </si>
  <si>
    <t>Member</t>
  </si>
  <si>
    <t>MemberRole</t>
  </si>
  <si>
    <t>소셜(카카오) 로그인</t>
  </si>
  <si>
    <t>소셜 로그인 기술</t>
  </si>
  <si>
    <t>OAuth("Open Authorization")는 인터넷 사용자들이 비밀번호를 제공하지 않고 다른 웹사이트 상의 자신들의 정보에 대해 웹사이트나 애플리케이션의 접근 권한을 부여할 수 있는 공통적인 수단으로서 사용되는, 접근 위임을 위한 개방형 표준</t>
  </si>
  <si>
    <t>OAuth2</t>
  </si>
  <si>
    <t>토큰(문자열)</t>
  </si>
  <si>
    <t>2e9fe9fad79b06c722d0ccac2e08d82c</t>
  </si>
  <si>
    <r>
      <rPr>
        <color rgb="FF1155CC"/>
        <u/>
      </rPr>
      <t>https://developers.kakao.com/docs/latest/ko/kakaologin/common</t>
    </r>
    <r>
      <rPr/>
      <t xml:space="preserve"> </t>
    </r>
  </si>
  <si>
    <t>참조</t>
  </si>
  <si>
    <t>우리가 만든 게시판 서비스</t>
  </si>
  <si>
    <t>A라는 사람(카카오 계정이 없는 사람)</t>
  </si>
  <si>
    <t>서비스를 이용하는 첫번째 방식</t>
  </si>
  <si>
    <t>회원1(sampleuser / 1111)</t>
  </si>
  <si>
    <t>가입</t>
  </si>
  <si>
    <t>서비스 이용</t>
  </si>
  <si>
    <t>sampleuser@aaa.com</t>
  </si>
  <si>
    <t>lee/1111</t>
  </si>
  <si>
    <t>lee@naver.com</t>
  </si>
  <si>
    <t>hayaboy@korea.ac.kr은 일반 로그인 방식은 안됨</t>
  </si>
  <si>
    <t>그러므로 소셜 로그인 사용자는 소셜 로그인으로 로그인 한 후</t>
  </si>
  <si>
    <t>사용자 정보를 일반 회원으로 수정하도록 해야 함</t>
  </si>
  <si>
    <t>kds_sample</t>
  </si>
  <si>
    <t>카카오 개발자 계정을 가지고 카카오에서 서비스 중 로그인 서비스 를 이용할 수 있도록 신청( 토큰, 키)</t>
  </si>
  <si>
    <t>B라는 사람(카카오 계정이 있는 사람)</t>
  </si>
  <si>
    <t>서비스를 이용하는 두번째 방식</t>
  </si>
  <si>
    <t>카카오 계정 있냐?</t>
  </si>
  <si>
    <t>있으경우</t>
  </si>
  <si>
    <t>카카오로그인해라</t>
  </si>
  <si>
    <t>카카오 로그인 할 경우 게시판 서비스에 회원 가입 되는가? 됨</t>
  </si>
  <si>
    <t>소셜 로그인 성공 후에는 현재 사용자의 패스워드에 따라서 사용자 정보를 수정하거나 특정한 페이지로 이동하는 방법 처리</t>
  </si>
  <si>
    <t>그것은 AuthenticationSuccessHandler를 이용해서 처리</t>
  </si>
  <si>
    <t>vmplayer 설치 후</t>
  </si>
  <si>
    <t>리눅스(센토스7)에 오라클XE 깔려있는 다운</t>
  </si>
  <si>
    <t>http://dw.hanbit.co.kr/Oracle/11gXE/CentOS7_Oracle.exe (약 1.29GB)</t>
  </si>
  <si>
    <t>hr 계정에다가</t>
  </si>
  <si>
    <t>DB 서버 IP 192.168.129.129</t>
  </si>
  <si>
    <t>putty 접속 됨</t>
  </si>
  <si>
    <t xml:space="preserve">sql 디벨로퍼로 접속 후 </t>
  </si>
  <si>
    <t>shopping_table_schema.sql 파일 돌림</t>
  </si>
  <si>
    <t xml:space="preserve">인텔리 제이 북샵 소스 가져온 후 </t>
  </si>
  <si>
    <t>/mytest04_war_exploded</t>
  </si>
  <si>
    <t>웹서버는 본인 컴퓨터 ip로</t>
  </si>
  <si>
    <t>내부망에서만 됨</t>
  </si>
  <si>
    <t>http://192.168.0.137:8090/mytest04_war_exploded/main/main.do</t>
  </si>
  <si>
    <t>@Test</t>
  </si>
  <si>
    <t xml:space="preserve"> @Test  //메소드가 테스트 메소드임을 나타냅니다.</t>
  </si>
  <si>
    <t>프로젝트 수행 단계에 따른 테스트의 분류</t>
  </si>
  <si>
    <t>단위 테스트 작은 소프트웨어 단위(컴포넌트 또는 모듈)를 테스트하는 것으로서, 일반적으로 개발자 자신에 의해 행해진다. 과거에는 시간 부족을 이유로 단위 테스트가 생략 되었으나 최근에는 개발 도구의 발전으로 개발 과정 중에 자동으로 진행된다. 단 위 테스트는 아주 중요한 부분이므로 개발 도구에서 지원하지 않아도 반드시 수 행해야 한다</t>
  </si>
  <si>
    <t>통합 테스트 모듈 사이의 인터페이스, 통합된 컴포넌트 간의 상호 작용을 테스트하는 것으로, 하나의 프로세스가 완성된 경우 부분적으로 통합 테스트를 수행하는 경우도 있다</t>
  </si>
  <si>
    <t>시스템 테스트 통합된 단위 시스템의 기능이 시스템에서 정상적으로 수행되는지를 테스트하는 것으로 성능 및 장애 테스트가 여기에 포함된다</t>
  </si>
  <si>
    <t>인수 테스트 일반적으로 최종 사용자와 업무에 따른 이해관계자 등이 테스트를 수행함으로써 개발된 제품에 대해 운영 여부를 결정하는 테스트로, 실제 업무 적용 전에 수행 한다.</t>
  </si>
  <si>
    <t>테스트시에도 롬복을 적용해야함</t>
  </si>
  <si>
    <t>annotationProcessor group: 'org.projectlombok', name: 'lombok', version: '1.18.22'</t>
  </si>
  <si>
    <t>testCompileOnly group: 'org.projectlombok', name: 'lombok', version: '1.18.22'</t>
  </si>
  <si>
    <t>testAnnotationProcessor group: 'org.projectlombok', name: 'lombok', version: '1.18.22'</t>
  </si>
  <si>
    <t>1가상환경</t>
  </si>
  <si>
    <t>vmware palyer</t>
  </si>
  <si>
    <t>centos7</t>
  </si>
  <si>
    <t>orcl</t>
  </si>
  <si>
    <t>centos7_orcl다 설치된 파일로 실습</t>
  </si>
  <si>
    <t>리눅스 접속</t>
  </si>
  <si>
    <t>오라클 접속</t>
  </si>
  <si>
    <t>SYSTEM</t>
  </si>
  <si>
    <t>alter user hr account unlock identifed 1234;</t>
  </si>
  <si>
    <t>2. 도커</t>
  </si>
  <si>
    <t>conncet hr/1234;</t>
  </si>
  <si>
    <t>일반적으로 libaio를 사용하는 프로그래밍 시나리오는 다음과 같습니다:</t>
  </si>
  <si>
    <t>select * from TAB;</t>
  </si>
  <si>
    <t>성능 향상: 비동기 I/O를 사용하면 입출력 작업이 블록되지 않기 때문에 다른 작업을 수행하거나 다른 I/O 작업을 동시에 수행할 수 있습니다. 이로 인해 프로그램의 성능이 향상될 수 있습니다.</t>
  </si>
  <si>
    <t>스케일링 및 병렬 처리: 여러 개의 비동기 I/O 작업을 동시에 처리함으로써 시스템 자원을 효과적으로 활용하고 병렬 처리를 구현할 수 있습니다.</t>
  </si>
  <si>
    <t>대용량 데이터 처리: 대용량 데이터를 읽거나 쓸 때, 비동기 I/O를 사용하면 더 효과적으로 데이터를 처리할 수 있습니다.</t>
  </si>
  <si>
    <t>리눅스에서 libaio는 주로 C 언어를 사용하여 프로그래밍되며, 주로 비동기 I/O 작업을 위한 함수와 관련된 헤더 파일을 제공합니다. 사용자는 이러한 함수를 사용하여 파일 또는 디바이스와의 비동기 I/O 작업을 구현할 수 있습니다.</t>
  </si>
  <si>
    <t>3. AWS</t>
  </si>
  <si>
    <t>net-tools은 리눅스 시스템에서 네트워크 관련 유틸리티를 제공하는 패키지입니다. 이 패키지에는 네트워크 설정 및 모니터링에 사용되는 다양한 명령줄 도구들이 포함되어 있습니다. 그러나 주의해야 할 점은 net-tools 패키지가 오래된 것으로 여겨져서 현재 많은 리눅스 시스템에서는 다른 도구들이 더 권장되고 있습니다.</t>
  </si>
  <si>
    <t>일반적으로 net-tools에 포함된 주요 유틸리티는 다음과 같습니다:</t>
  </si>
  <si>
    <t>ifconfig: 네트워크 인터페이스를 구성하고 확인하는 명령어입니다. 하지만 ifconfig는 현재 많은 리눅스 배포판에서 deprecated(사용이 권장되지 않음)되고 있습니다. 대신 ip 명령어를 사용하는 것이 권장됩니다.</t>
  </si>
  <si>
    <t>route: 라우팅 테이블을 확인하고 관리하는 데 사용되는 명령어입니다. ip route로 대체될 수 있습니다.</t>
  </si>
  <si>
    <t>https://cafe.naver.com/thisisMysql</t>
  </si>
  <si>
    <t>에서 fedora 다운 후 mysql 설치</t>
  </si>
  <si>
    <t>arp: ARP (Address Resolution Protocol) 캐시를 확인하고 제어하는 데 사용됩니다.</t>
  </si>
  <si>
    <t>netstat: 현재의 네트워크 연결 상태 및 라우팅 테이블을 보여주는 명령어입니다. 이 역시 ss 명령어로 대체될 수 있습니다.</t>
  </si>
  <si>
    <t>fedora</t>
  </si>
  <si>
    <t>새로운 리눅스 시스템에서는 net-tools 대신 iproute2 패키지 및 다른 도구들이 권장되며, 이는 보다 현대적이고 강력한 네트워크 관리 기능을 제공합니다. 따라서 가능하다면 net-tools보다는 iproute2 및 관련 도구들을 사용하는 것이 좋습니다.</t>
  </si>
  <si>
    <t>root/password</t>
  </si>
  <si>
    <r>
      <rPr/>
      <t xml:space="preserve">dnf -y install </t>
    </r>
    <r>
      <rPr>
        <color rgb="FF1155CC"/>
        <u/>
      </rPr>
      <t>http://repo.mysql.com/mysql80-community-release-fc28-2.noarch.rpm</t>
    </r>
  </si>
  <si>
    <t>systemctl status mysqld</t>
  </si>
  <si>
    <t>인텔리 - mysql 설정</t>
  </si>
  <si>
    <t>z.?rYgb_r3I=</t>
  </si>
  <si>
    <t>SET GLOBAL validate_password.policy=0</t>
  </si>
  <si>
    <t>비밀번호 복잡도 off</t>
  </si>
  <si>
    <t>spring.datasource.driver-class-name=com.mysql.cj.jdbc.Driver</t>
  </si>
  <si>
    <t>비밀번호 길이 설정</t>
  </si>
  <si>
    <t>spring.datasource.url=jdbc:mysql://192.168.129.130:3306/webdbboot?useSSL=false&amp;serverTimezone=Asia/Seoul</t>
  </si>
  <si>
    <t>alter user 'root'@'localhost' identified by '1234';</t>
  </si>
  <si>
    <t>spring.datasource.username=root</t>
  </si>
  <si>
    <t>create user root@'%' identified by '1234';</t>
  </si>
  <si>
    <t>spring.datasource.password=1234</t>
  </si>
  <si>
    <t>grant all on *.* to root@'%' with grant option;</t>
  </si>
  <si>
    <t>logging.level.org.springframework=info</t>
  </si>
  <si>
    <t>logging.level.org.zerock=debug</t>
  </si>
  <si>
    <t>spring.jpa.database=mysql</t>
  </si>
  <si>
    <t>spring.servlet.multipart.enabled=true</t>
  </si>
  <si>
    <t>spring.servlet.multipart.location=C:\\upload2</t>
  </si>
  <si>
    <t>spring.servlet.multipart.max-request-size=30MB</t>
  </si>
  <si>
    <t>spring.servlet.multipart.max-file-size=10MB</t>
  </si>
  <si>
    <t>org.zerock.upload.path=C:\\upload2</t>
  </si>
  <si>
    <t>52.90.23.65</t>
  </si>
  <si>
    <t>aws 인스턴스 만들기</t>
  </si>
  <si>
    <t xml:space="preserve"> 이거 아니고 mariadb하듯 교재랑 같이</t>
  </si>
  <si>
    <t>파일질라로 인스턴스 접속</t>
  </si>
  <si>
    <t>XE</t>
  </si>
  <si>
    <t>hr/1234</t>
  </si>
  <si>
    <t>버출박스oracle 연동</t>
  </si>
  <si>
    <t>DB server</t>
  </si>
  <si>
    <t>192.168.129.129</t>
  </si>
  <si>
    <t>프로젝트 인코딩 한글로</t>
  </si>
  <si>
    <t xml:space="preserve">인텔리 제이로 </t>
  </si>
  <si>
    <t xml:space="preserve">jar 파일을 </t>
  </si>
  <si>
    <t>만든 후 배포</t>
  </si>
  <si>
    <t>sudo yum install tomcat9</t>
  </si>
  <si>
    <t xml:space="preserve">sudo systemctl start tomcat9
</t>
  </si>
  <si>
    <t xml:space="preserve">톰캣 경로 </t>
  </si>
  <si>
    <t>/var/lib/tomcat9/webapps</t>
  </si>
  <si>
    <t>sudo chmod -R 777 .</t>
  </si>
  <si>
    <t>http://ec2-52-90-23-65.compute-1.amazonaws.com:8080/mytest04-1.0.0-BUILD-SNAPSHOT/main/main.do</t>
  </si>
  <si>
    <t>db에서 방화벽 풀고</t>
  </si>
  <si>
    <t xml:space="preserve">systemctl disable firewalld  </t>
  </si>
  <si>
    <t>reboot</t>
  </si>
  <si>
    <t>aws 에서 오라클 포트 풀고</t>
  </si>
  <si>
    <t>오라클에서의 경로</t>
  </si>
  <si>
    <t>/u01/app/oracle/product/11.2.0/xe/network/admin/listener.ora</t>
  </si>
  <si>
    <t>aws ec2 인스턴스에서 로컬의 vmplayer의 oracle dbms 접속할 수 있도록 하는 설정 방법은?
ChatGPT
AWS EC2 인스턴스에서 로컬의 VMWare Player의 Oracle DBMS에 접속하려면 몇 가지 단계를 따라야 합니다. 이 과정에는 다음 세 가지 주요 단계가 포함됩니다:
EC2 보안 그룹 설정:
EC2 인스턴스의 보안 그룹 설정에서 Oracle DBMS가 사용하는 포트를 열어야 합니다. 일반적으로 Oracle 데이터베이스는 TCP 포트 1521을 사용합니다. 따라서 해당 포트를 인바운드 규칙으로 추가해야 합니다.
AWS Management Console을 열고 EC2 대시보드로 이동합니다.
해당 EC2 인스턴스의 보안 그룹을 선택합니다.
"인바운드 규칙 편집"을 선택하고 포트 1521에 대한 규칙을 추가합니다.
Oracle Listener 구성:
Oracle DBMS가 사용하는 Listener를 구성하여 외부에서의 연결을 허용해야 합니다.
Oracle DBMS가 설치된 서버에서 listener.ora 파일을 열고, LISTENER 섹션에 다음과 같이 ALLOWED_IPS를 추가합니다.
plaintext
Copy code
LISTENER =
  (DESCRIPTION_LIST =
    (DESCRIPTION =
      (ADDRESS = (PROTOCOL = TCP)(HOST = 0.0.0.0)(PORT = 1521))
    )
  )
SID_LIST_LISTENER =
  (SID_LIST =
    (SID_DESC =
      (GLOBAL_DBNAME = &lt;GLOBAL_DBNAME&gt;)
      (ORACLE_HOME = &lt;ORACLE_HOME_PATH&gt;)
      (SID_NAME = &lt;SID_NAME&gt;)
    )
  )
ALLOWED_IPS = (&lt;IP_ADDRESS&gt;, &lt;EC2_INSTANCE_PUBLIC_IP&gt;)
여기서 &lt;IP_ADDRESS&gt;는 VMWare Player의 IP 주소이고, &lt;EC2_INSTANCE_PUBLIC_IP&gt;는 EC2 인스턴스의 퍼블릭 IP 주소입니다.
Listener를 다시 시작합니다.
bash
Copy code
lsnrctl stop
lsnrctl start
로컬 VMWare Player에서 연결:
이제 VMWare Player에서 Oracle SQL*Plus 또는 SQLcl을 사용하여 EC2 인스턴스의 Oracle 데이터베이스에 접속할 수 있어야 합니다. 다음과 같은 명령을 사용하여 접속합니다.
bash
Copy code
sqlplus &lt;USERNAME&gt;/&lt;PASSWORD&gt;@&lt;EC2_INSTANCE_PUBLIC_IP&gt;:1521/&lt;SID&gt;
여기서 &lt;USERNAME&gt;, &lt;PASSWORD&gt;, &lt;EC2_INSTANCE_PUBLIC_IP&gt;, &lt;SID&gt;는 각각 Oracle 데이터베이스 사용자 이름, 비밀번호, EC2 인스턴스의 퍼블릭 IP 주소, Oracle SID입니다.
이러한 설정 후에는 로컬 VMWare Player에서 Oracle 데이터베이스에 EC2 인스턴스를 통해 접속할 수 있어야 합니다.</t>
  </si>
  <si>
    <t>aws 인스턴스에 aws oracle</t>
  </si>
  <si>
    <t>https://docs.aws.amazon.com/ko_kr/AmazonRDS/latest/UserGuide/CHAP_GettingStarted.CreatingConnecting.Oracle.html</t>
  </si>
  <si>
    <t>ec2에서</t>
  </si>
  <si>
    <t>sql 파일 실행</t>
  </si>
  <si>
    <t>@파일경로/파일이름.sql;</t>
  </si>
  <si>
    <t>Endpoint (호스트 주소): Oracle RDS 인스턴스의 엔드포인트 주소</t>
  </si>
  <si>
    <t>database-1.curnx4fcg4bo.ap-northeast-2.rds.amazonaws.com</t>
  </si>
  <si>
    <t>Port: Oracle RDS 인스턴스의 포트 번호</t>
  </si>
  <si>
    <t>ec2에서 오라클 연결</t>
  </si>
  <si>
    <t>ssh -i ./myawskey2.pem ec2-user@ec2-52-79-100-228.ap-northeast-2.compute.amazonaws.com</t>
  </si>
  <si>
    <t xml:space="preserve">관련 라이브러리 설치 후 </t>
  </si>
  <si>
    <t>QL*Plus를 시작하고 Oracle DB 인스턴스에 연결</t>
  </si>
  <si>
    <t>sqlplus admin@database-1.curnx4fcg4bo.ap-northeast-2.rds.amazonaws.com:1521/DATABASE</t>
  </si>
  <si>
    <t>pc에서 rds 접속</t>
  </si>
  <si>
    <t>rds-ec2-1 (sg-04f76dd09353c43b2)</t>
  </si>
  <si>
    <t>rds 보안 그룹</t>
  </si>
  <si>
    <t>database-1</t>
  </si>
  <si>
    <t>db 인스턴스 식별자</t>
  </si>
  <si>
    <t>현재 값
새 값
보안 그룹	rds-ec2-1	rds-ec2-1, launch-wizard-1, default, ec2-rds-1, launch-wizard-2
마스터 암호		********</t>
  </si>
  <si>
    <t>https://blog.jetbrains.com/ko/idea/2022/03/aws-in-intellij-idea/</t>
  </si>
  <si>
    <t>NVJZ-SXFV</t>
  </si>
  <si>
    <t>aws 인스턴스에 aws maria/mysql</t>
  </si>
  <si>
    <t>ALTER TABLE `webdb`.`board` MODIFY COLUMN `content` TEXT CHARACTER SET utf8 COLLATE utf8_general_ci;</t>
  </si>
  <si>
    <t>ALTER TABLE `webdb`.`board` MODIFY COLUMN `title` TEXT CHARACTER SET utf8 COLLATE utf8_general_ci;</t>
  </si>
  <si>
    <t>orcl.curnx4fcg4bo.ap-northeast-2.rds.amazonaws.com</t>
  </si>
  <si>
    <t>sudo systemctl start tomcat9</t>
  </si>
  <si>
    <t>오라클 최종</t>
  </si>
  <si>
    <t>http://43.200.2.246:8080/mytest04-1.0.0-BUILD-SNAPSHOT/main/main.do</t>
  </si>
  <si>
    <t>sudo yum update</t>
  </si>
  <si>
    <t>sudo apt-get install maven</t>
  </si>
  <si>
    <t>로컬에서 컴파일 후 톰캣 가동이 더 쉬움</t>
  </si>
  <si>
    <t>sudo apt-get install git</t>
  </si>
  <si>
    <t>git clone [프로젝트 Git 저장소 주소]</t>
  </si>
  <si>
    <t xml:space="preserve">pom.xml 파일 위치에서 </t>
  </si>
  <si>
    <t>mvn compile</t>
  </si>
  <si>
    <t>chmod -R 777 /home/ec2-user/bookShop231214/target</t>
  </si>
  <si>
    <t>mvn package</t>
  </si>
  <si>
    <t>war파일을 tomcat의 webapps 경로에 옮긴다.</t>
  </si>
  <si>
    <t>파일을 옮긴뒤에 server을 재시작 해준다.
sudo service tomcat8 restart</t>
  </si>
  <si>
    <t>최최최최종</t>
  </si>
  <si>
    <t>http://13.125.63.226:8080/mytest04-1.0.0-BUILD-SNAPSHOT/main/main.do</t>
  </si>
  <si>
    <t>aws 계정</t>
  </si>
  <si>
    <t>ec2</t>
  </si>
  <si>
    <t>WEB 서버</t>
  </si>
  <si>
    <t>이미지 파일</t>
  </si>
  <si>
    <t>mytest04-1.0.0-BUILD-SNAPSHOT</t>
  </si>
  <si>
    <t>rds</t>
  </si>
  <si>
    <t>개발/테스트</t>
  </si>
  <si>
    <t>인스턴스 식별자</t>
  </si>
  <si>
    <t>amin</t>
  </si>
  <si>
    <t>퍼블릭액세스</t>
  </si>
  <si>
    <t>예</t>
  </si>
  <si>
    <t>아래 사항 현재 안먹힘</t>
  </si>
  <si>
    <t> https://aws.amazon.com/ko/premiumsupport/knowledge-center/ec2-server-refused-our-key/
처음 인스턴스를 생성할 때 다운로드 했던 pem 파일을 찾지 못한다면... 사망!! 처음부터 다시 구축하던가 백업해둔 이미지로 다시 생성!!
.ssh/authorized_keys 내용을 직접 수정하고 재시작 해봤지만 이 방법은 불가.
1. 해당 인스턴스를 실행 중지 시키고.. 
2. 작업 &gt; 인스턴스 설정 &gt; 사용자 데이터 보기/변경을 선택 (인스턴스가 완전히 종료되지 않은 상태에서 변경 불가)
3. 아래 코드를 붙여넣기 한 다음
#cloud-config
ssh_deletekeys: false
ssh_authorized_keys:
cloud_final_modules:
  - [ssh, always]
4. puttygen을 연 후, load 버튼을 눌러 저장해둔 pem 파일을 연다.
5. 그러면 상단 텍스트 박스에 public key 텍스트가 출력되는데 ssh-rsa로 시작하는 텍스트부터 끝까지 복사를 한다.
6. 붙여넣기 했던 위 코드 중 ssh_authorized_keys:  바로 옆에 복사한 내용을 붙여넣는다. 
7. 저장 하고 인스턴스를 다시 시작한다.
8. 다시 연결되는 것을 확인할 수 있다. 
위 링크의 내용을 그대로 가져왔지만 붙여 넣기 할 때 주의가 필요함.
출처: https://ongamedev.tistory.com/360 [가끔 보자, 하늘.:티스토리]</t>
  </si>
  <si>
    <t>모놀리식 아키텍처에서 모든 프로세스는 강하게 결합되어 하나의 서비스로 실행됨</t>
  </si>
  <si>
    <t>마이크로서비스는 하나의 특정 영역을 담당하는 매우 작은 기능 부분</t>
  </si>
  <si>
    <t>스프링 부트를 사용하면 위 두 유형의 아키텍처를 모두 구축</t>
  </si>
  <si>
    <t>스프링 부트느 REST 기반/JSON 마이크로서비스 구축을 단순화</t>
  </si>
  <si>
    <t>마이크로서비스 라우팅 패턴</t>
  </si>
  <si>
    <t>: 마이크로서비스를 사용하려는 클라이언트 애플리케이션이 서비스 위치와 서비스로 라우팅되는 방법을 다룬다.</t>
  </si>
  <si>
    <t>클라이언트 회복성 패턴</t>
  </si>
  <si>
    <t>: 서비스 인스턴스 문제가 서비스 소비자에게 연쇄적으로 전파되는 것을 방지하기 위하여</t>
  </si>
  <si>
    <t>- 회로 차단기 패턴 : 실패한 서비스에 대한 호출을 피할 수 있는 회로 차단기 패턴</t>
  </si>
  <si>
    <t>- 폴백 패턴 : 서비스가 실패할 때 데이터를 조회하거나 특정 작업을 수행하는 대체 경로를 만듦</t>
  </si>
  <si>
    <t>- 클라이언트 부하 분산 패턴 : 가능한 모든 병목 및 장애 시나리오 지점을 해소하고 제거함</t>
  </si>
  <si>
    <t>- 벌크헤드 패턴 : 다른 서비스에 악영향을 미치는 성능 낮은 서비스에 호출을 방지하도록 서비스에 대한 동시 호출 수를 제한함</t>
  </si>
  <si>
    <t xml:space="preserve">빌드/배포 패턴 </t>
  </si>
  <si>
    <t>: 인프라스트럭처의 구성을 빌드/배포 프로세스에 바로 통합</t>
  </si>
  <si>
    <t>Heroku(회사)의 모범 사례 12 facot app</t>
  </si>
  <si>
    <t>코드 베이스</t>
  </si>
  <si>
    <t>각 마이크로서비스는 소즈 제어 가능한 단일 코드 베이스를 가진다.</t>
  </si>
  <si>
    <t>서버 프로비저닝 정보를 버전 관리</t>
  </si>
  <si>
    <t>의존성</t>
  </si>
  <si>
    <t>애플리케이션이 메이븐이나 그레이들 같은 자바용 빌드 도구로 사용되는 의존성을 선언</t>
  </si>
  <si>
    <t>구성 정보</t>
  </si>
  <si>
    <t>애플리케이션 구성 정보, 특히 환경별 구성 정보를 절대 소스코드에 구성 정보를 추가하지 않는 것</t>
  </si>
  <si>
    <t>구성 정보를 배포한 마이크로서비스와 완전 분리해서 관리</t>
  </si>
  <si>
    <t>백엔드 서비스</t>
  </si>
  <si>
    <t xml:space="preserve"> 데이터베이스나 API RESTful 서비스, 다른 서버, 메시징 시스템 등과 네트워크로 통신할 경우 애플리케이션의 코드 변경없이 로컬 및 써드 파티와 연결하는데 배포 구현체를 교체할 수 있는지 확인해야함</t>
  </si>
  <si>
    <t>예) 코드 변경 없이 로컬 데이터베이스를  서드파티( AWS RDS)로 교체 연결할 수 있다.</t>
  </si>
  <si>
    <t>서비스 인터페이스 설계</t>
  </si>
  <si>
    <t>REST 철학을 수용하라!!!</t>
  </si>
  <si>
    <t>URI를 사용하여 의도를 전달하라.</t>
  </si>
  <si>
    <t>요청과 응답에 JSON을 사용하라</t>
  </si>
  <si>
    <t>HTTP 상태코드로 결과를 전달하라</t>
  </si>
  <si>
    <t>HATEOAS</t>
  </si>
  <si>
    <t>hypermedia As The Engine Of Application State</t>
  </si>
  <si>
    <t>애플리케이션 상태엔진인 하이퍼미디어를 의미</t>
  </si>
  <si>
    <t>HATEOAS 원칙(해당 리소스와 관련된 링크를 표시하는)을 준수하는 API를 생성하는 작은 프로젝트</t>
  </si>
  <si>
    <t>스프링투어의 아키텍처 변화</t>
  </si>
  <si>
    <t>스프링 투어의 시작</t>
  </si>
  <si>
    <t>서비스 안전성 확보</t>
  </si>
  <si>
    <t>확장의 시작</t>
  </si>
  <si>
    <t>데이터 저장소의 확장</t>
  </si>
  <si>
    <t>sharding</t>
  </si>
  <si>
    <t>Sharding은 데이터베이스에서 사용되는 분산 데이터베이스 아키텍처의 한 형태입니다. 이 기술은 대규모 데이터베이스를 여러 개의 작은 데이터베이스로 분할하여 데이터를 저장하고 처리하는 것을 의미합니다. 
각각의 작은 데이터베이스는 Shard라고 불리며, 각각의 Shard는 독립적으로 관리됩니다.</t>
  </si>
  <si>
    <t>Sharding의 주요 목적은 다음과 같습니다:</t>
  </si>
  <si>
    <t>확장성 (Scalability): 데이터베이스의 성능과 용량을 늘리기 위해 여러 서버에 데이터를 분산시킴으로써 시스템의 확장성을 향상시킵니다.</t>
  </si>
  <si>
    <t>부하 분산 (Load Balancing): 데이터베이스의 부하를 분산시켜 각각의 Shard가 별도의 서버에서 실행되므로 전체 시스템의 부하를 분산시킵니다.</t>
  </si>
  <si>
    <t>장애 격리 (Fault Isolation): 하나의 Shard에서 장애가 발생해도 다른 Shard는 영향을 받지 않아 시스템의 안정성을 높입니다.</t>
  </si>
  <si>
    <t>지역성 (Locality): 사용자 또는 애플리케이션에 가까운 지역에 데이터를 저장하여 데이터 액세스의 성능을 향상시킵니다.</t>
  </si>
  <si>
    <t>Sharding은 대규모의 데이터베이스 시스템에서 일반적으로 사용되며, 주로 웹 및 모바일 애플리케이션, 소셜 네트워크, 온라인 게임 등의 대규모 사용자를 지원하는 시스템에서 적용됩니다.</t>
  </si>
  <si>
    <t>Spring HATEOAS 소개</t>
  </si>
  <si>
    <t>https://www.baeldung.com/spring-hateoas-tutorial</t>
  </si>
  <si>
    <t>1. 개요
이 기사에서는 Spring HATEOAS 프로젝트를 사용하여 하이퍼미디어 기반 REST 웹 서비스를 생성하는 프로세스를 설명합니다.
2. 봄-헤이토아스
Spring HATEOAS 프로젝트는 HATEOAS(애플리케이션 상태 엔진으로서의 하이퍼텍스트) 원칙을 따르는 REST 표현을 쉽게 생성하는 데 사용할 수 있는 API 라이브러리입니다.
일반적으로 이 원칙은 API가 각 응답과 함께 다음 잠재적 단계에 대한 관련 정보를 반환하여 애플리케이션을 통해 클라이언트를 안내해야 함을 의미합니다.
이 기사에서는 클라이언트와 서버를 분리하고 이론적으로 API가 클라이언트를 중단하지 않고 URI 체계를 변경할 수 있도록 허용한다는 목표로 Spring HATEOAS를 사용하는 예제를 구축할 것입니다.</t>
  </si>
  <si>
    <t>3. 준비</t>
  </si>
  <si>
    <t>먼저 Spring HATEOAS 종속성을 추가해 보겠습니다.</t>
  </si>
  <si>
    <t>&lt;groupId&gt;org.springframework.boot&lt;/groupId&gt;</t>
  </si>
  <si>
    <t>&lt;artifactId&gt;spring-boot-starter-hateoas&lt;/artifactId&gt;</t>
  </si>
  <si>
    <t>&lt;version&gt;2.6.4&lt;/version&gt;</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</si>
</sst>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0_ "/>
    <numFmt numFmtId="165" formatCode="yyyy-mm-dd"/>
    <numFmt numFmtId="166" formatCode="m, yyyy"/>
    <numFmt numFmtId="167" formatCode="[$₩-412]#,##0.00"/>
    <numFmt numFmtId="168" formatCode="0.0_ "/>
    <numFmt numFmtId="169" formatCode="0.00_ "/>
    <numFmt numFmtId="170" formatCode="m-d"/>
    <numFmt numFmtId="171" formatCode="m/d"/>
    <numFmt numFmtId="172" formatCode="yy년 m월 d일"/>
  </numFmts>
  <fonts count="490">
    <font>
      <sz val="11.0"/>
      <color theme="1"/>
      <name val="Calibri"/>
      <scheme val="minor"/>
    </font>
    <font>
      <color theme="1"/>
      <name val="Calibri"/>
      <scheme val="minor"/>
    </font>
    <font>
      <sz val="12.0"/>
      <color rgb="FF374151"/>
      <name val="Söhne"/>
    </font>
    <font>
      <u/>
      <color rgb="FF0000FF"/>
    </font>
    <font>
      <sz val="26.0"/>
      <color rgb="FF000000"/>
      <name val="-apple-system"/>
    </font>
    <font>
      <sz val="12.0"/>
      <color rgb="FF000000"/>
      <name val="-apple-system"/>
    </font>
    <font>
      <sz val="12.0"/>
      <color rgb="FF0D0D0D"/>
      <name val="Ui-sans-serif"/>
    </font>
    <font>
      <color rgb="FF0D0D0D"/>
      <name val="Ui-monospace"/>
    </font>
    <font>
      <sz val="12.0"/>
      <color rgb="FF0D0D0D"/>
      <name val="Söhne"/>
    </font>
    <font>
      <color rgb="FF0D0D0D"/>
      <name val="Söhne"/>
    </font>
    <font>
      <color rgb="FF0D0D0D"/>
      <name val="&quot;Söhne Mono&quot;"/>
    </font>
    <font>
      <b/>
      <color theme="1"/>
      <name val="Calibri"/>
      <scheme val="minor"/>
    </font>
    <font>
      <sz val="11.0"/>
      <color theme="1"/>
      <name val="Malgun Gothic"/>
    </font>
    <font>
      <sz val="8.0"/>
      <color theme="1"/>
      <name val="Malgun Gothic"/>
    </font>
    <font>
      <sz val="6.0"/>
      <color theme="1"/>
      <name val="Malgun Gothic"/>
    </font>
    <font/>
    <font>
      <sz val="11.0"/>
      <color rgb="FFFF0000"/>
      <name val="Malgun Gothic"/>
    </font>
    <font>
      <sz val="12.0"/>
      <color rgb="FF202124"/>
      <name val="Arial"/>
    </font>
    <font>
      <sz val="11.0"/>
      <color rgb="FF202122"/>
      <name val="Arial"/>
    </font>
    <font>
      <color rgb="FFFF0000"/>
      <name val="Calibri"/>
      <scheme val="minor"/>
    </font>
    <font>
      <color rgb="FFFFFF00"/>
      <name val="Calibri"/>
      <scheme val="minor"/>
    </font>
    <font>
      <color rgb="FF000000"/>
      <name val="Calibri"/>
      <scheme val="minor"/>
    </font>
    <font>
      <sz val="10.0"/>
      <color rgb="FF0D0D0D"/>
      <name val="Ui-sans-serif"/>
    </font>
    <font>
      <color theme="1"/>
      <name val="Ui-monospace"/>
    </font>
    <font>
      <sz val="11.0"/>
      <color rgb="FF333333"/>
      <name val="Trebuchet MS"/>
    </font>
    <font>
      <u/>
      <sz val="11.0"/>
      <color theme="10"/>
      <name val="Malgun Gothic"/>
    </font>
    <font>
      <sz val="11.0"/>
      <color rgb="FF888888"/>
      <name val="Arial"/>
    </font>
    <font>
      <sz val="14.0"/>
      <color rgb="FFFF0000"/>
      <name val="Consolas"/>
    </font>
    <font>
      <sz val="8.0"/>
      <color rgb="FFFF0000"/>
      <name val="Malgun Gothic"/>
    </font>
    <font>
      <sz val="11.0"/>
      <color rgb="FF000000"/>
      <name val="&quot;맑은 고딕&quot;"/>
    </font>
    <font>
      <b/>
      <sz val="11.0"/>
      <color rgb="FF000000"/>
      <name val="&quot;맑은 고딕&quot;"/>
    </font>
    <font>
      <b/>
      <sz val="11.0"/>
      <color rgb="FFFF0000"/>
      <name val="&quot;맑은 고딕&quot;"/>
    </font>
    <font>
      <sz val="11.0"/>
      <color rgb="FFFF0000"/>
      <name val="&quot;맑은 고딕&quot;"/>
    </font>
    <font>
      <sz val="10.0"/>
      <color rgb="FF000000"/>
      <name val="&quot;맑은 고딕&quot;"/>
    </font>
    <font>
      <color theme="1"/>
      <name val="Calibri"/>
    </font>
    <font>
      <b/>
      <sz val="17.0"/>
      <color rgb="FFFF0000"/>
      <name val="Malgun Gothic"/>
    </font>
    <font>
      <b/>
      <i/>
      <sz val="14.0"/>
      <color rgb="FF000000"/>
      <name val="Consolas"/>
    </font>
    <font>
      <b/>
      <sz val="16.0"/>
      <color rgb="FFFF0000"/>
      <name val="Malgun Gothic"/>
    </font>
    <font>
      <sz val="8.0"/>
      <color theme="1"/>
      <name val="Calibri"/>
      <scheme val="minor"/>
    </font>
    <font>
      <sz val="18.0"/>
      <color theme="1"/>
      <name val="Calibri"/>
      <scheme val="minor"/>
    </font>
    <font>
      <u/>
      <sz val="11.0"/>
      <color rgb="FF1B47B9"/>
      <name val="새굴림"/>
    </font>
    <font>
      <sz val="11.0"/>
      <color rgb="FF1B47B9"/>
      <name val="새굴림"/>
    </font>
    <font>
      <sz val="11.0"/>
      <color rgb="FF333333"/>
      <name val="새굴림"/>
    </font>
    <font>
      <sz val="11.0"/>
      <color rgb="FF000000"/>
      <name val="Consolas"/>
    </font>
    <font>
      <b/>
      <sz val="16.0"/>
      <color rgb="FF000000"/>
      <name val="Consolas"/>
    </font>
    <font>
      <b/>
      <u/>
      <sz val="16.0"/>
      <color rgb="FF3F7F5F"/>
      <name val="Consolas"/>
    </font>
    <font>
      <b/>
      <u/>
      <sz val="16.0"/>
      <color rgb="FF000000"/>
      <name val="Consolas"/>
    </font>
    <font>
      <b/>
      <u/>
      <sz val="16.0"/>
      <color rgb="FF000000"/>
      <name val="Consolas"/>
    </font>
    <font>
      <b/>
      <i/>
      <u/>
      <sz val="16.0"/>
      <color rgb="FF000000"/>
      <name val="Consolas"/>
    </font>
    <font>
      <b/>
      <i/>
      <u/>
      <sz val="16.0"/>
      <color rgb="FF3F7F5F"/>
      <name val="Consolas"/>
    </font>
    <font>
      <b/>
      <i/>
      <u/>
      <sz val="16.0"/>
      <color rgb="FF000000"/>
      <name val="Consolas"/>
    </font>
    <font>
      <b/>
      <i/>
      <u/>
      <sz val="16.0"/>
      <color rgb="FF3F7F5F"/>
      <name val="Consolas"/>
    </font>
    <font>
      <u/>
      <sz val="11.0"/>
      <color rgb="FF0563C1"/>
      <name val="Malgun Gothic"/>
    </font>
    <font>
      <u/>
      <sz val="11.0"/>
      <color theme="10"/>
      <name val="Malgun Gothic"/>
    </font>
    <font>
      <sz val="19.0"/>
      <color rgb="FFFF0000"/>
      <name val="Malgun Gothic"/>
    </font>
    <font>
      <sz val="11.0"/>
      <color rgb="FF008000"/>
      <name val="Consolas"/>
    </font>
    <font>
      <b/>
      <sz val="14.0"/>
      <color rgb="FF000000"/>
      <name val="Consolas"/>
    </font>
    <font>
      <i/>
      <sz val="8.0"/>
      <color rgb="FF8C8C8C"/>
      <name val="&quot;Courier New&quot;"/>
    </font>
    <font>
      <i/>
      <sz val="8.0"/>
      <color rgb="FF1750EB"/>
      <name val="&quot;Courier New&quot;"/>
    </font>
    <font>
      <b/>
      <i/>
      <sz val="14.0"/>
      <color rgb="FF3F7F5F"/>
      <name val="Consolas"/>
    </font>
    <font>
      <i/>
      <sz val="8.0"/>
      <color rgb="FF067D17"/>
      <name val="&quot;Courier New&quot;"/>
    </font>
    <font>
      <i/>
      <sz val="8.0"/>
      <color rgb="FF0033B3"/>
      <name val="&quot;Courier New&quot;"/>
    </font>
    <font>
      <b/>
      <sz val="10.0"/>
      <color rgb="FF000000"/>
      <name val="&quot;Google Sans&quot;"/>
    </font>
    <font>
      <color rgb="FF000000"/>
      <name val="Calibri"/>
    </font>
    <font>
      <i/>
      <sz val="8.0"/>
      <color rgb="FF00627A"/>
      <name val="&quot;Courier New&quot;"/>
    </font>
    <font>
      <sz val="11.0"/>
      <color rgb="FF333333"/>
      <name val="-apple-system"/>
    </font>
    <font>
      <u/>
      <color rgb="FF0000FF"/>
    </font>
    <font>
      <sz val="11.0"/>
      <color rgb="FF4D5156"/>
      <name val="&quot;Apple SD Gothic Neo&quot;"/>
    </font>
    <font>
      <b/>
      <u/>
      <sz val="14.0"/>
      <color rgb="FF3F7F5F"/>
      <name val="Consolas"/>
    </font>
    <font>
      <b/>
      <u/>
      <sz val="14.0"/>
      <color rgb="FF3F7F5F"/>
      <name val="Consolas"/>
    </font>
    <font>
      <b/>
      <u/>
      <sz val="14.0"/>
      <color rgb="FF000000"/>
      <name val="Consolas"/>
    </font>
    <font>
      <b/>
      <u/>
      <sz val="14.0"/>
      <color rgb="FF000000"/>
      <name val="Consolas"/>
    </font>
    <font>
      <b/>
      <i/>
      <u/>
      <sz val="14.0"/>
      <color rgb="FF000000"/>
      <name val="Consolas"/>
    </font>
    <font>
      <b/>
      <i/>
      <u/>
      <sz val="14.0"/>
      <color rgb="FF000000"/>
      <name val="Consolas"/>
    </font>
    <font>
      <sz val="30.0"/>
      <color rgb="FFFF0000"/>
      <name val="Calibri"/>
      <scheme val="minor"/>
    </font>
    <font>
      <sz val="12.0"/>
      <color rgb="FF000000"/>
      <name val="Dotum"/>
    </font>
    <font>
      <b/>
      <sz val="11.0"/>
      <color rgb="FF202122"/>
      <name val="Arial"/>
    </font>
    <font>
      <b/>
      <color rgb="FFFF0000"/>
      <name val="Calibri"/>
      <scheme val="minor"/>
    </font>
    <font>
      <b/>
      <sz val="11.0"/>
      <color rgb="FFFF0000"/>
      <name val="Malgun Gothic"/>
    </font>
    <font>
      <sz val="12.0"/>
      <color rgb="FF000000"/>
      <name val="Arial"/>
    </font>
    <font>
      <i/>
      <color theme="1"/>
      <name val="Calibri"/>
      <scheme val="minor"/>
    </font>
    <font>
      <i/>
      <sz val="8.0"/>
      <color theme="1"/>
      <name val="Malgun Gothic"/>
    </font>
    <font>
      <u/>
      <sz val="11.0"/>
      <color theme="1"/>
      <name val="Malgun Gothic"/>
    </font>
    <font>
      <i/>
      <sz val="11.0"/>
      <color theme="1"/>
      <name val="Malgun Gothic"/>
    </font>
    <font>
      <i/>
      <color rgb="FFFFFF00"/>
      <name val="Calibri"/>
      <scheme val="minor"/>
    </font>
    <font>
      <sz val="9.0"/>
      <color rgb="FFFF0000"/>
      <name val="&quot;times new roman&quot;"/>
    </font>
    <font>
      <sz val="9.0"/>
      <color rgb="FFFF0000"/>
      <name val="Dotum"/>
    </font>
    <font>
      <i/>
      <color rgb="FF000000"/>
      <name val="Calibri"/>
      <scheme val="minor"/>
    </font>
    <font>
      <u/>
      <color rgb="FF0563C1"/>
    </font>
    <font>
      <i/>
      <color rgb="FFFF0000"/>
      <name val="Calibri"/>
      <scheme val="minor"/>
    </font>
    <font>
      <sz val="12.0"/>
      <color rgb="FFFF0000"/>
      <name val="Söhne"/>
    </font>
    <font>
      <sz val="14.0"/>
      <color rgb="FF3F7F5F"/>
      <name val="Consolas"/>
    </font>
    <font>
      <sz val="17.0"/>
      <color rgb="FFFF0000"/>
      <name val="Calibri"/>
      <scheme val="minor"/>
    </font>
    <font>
      <b/>
      <sz val="14.0"/>
      <color rgb="FF646464"/>
      <name val="Consolas"/>
    </font>
    <font>
      <b/>
      <sz val="14.0"/>
      <color rgb="FF3F7F5F"/>
      <name val="Consolas"/>
    </font>
    <font>
      <b/>
      <sz val="11.0"/>
      <color rgb="FF5F6368"/>
      <name val="Arial"/>
    </font>
    <font>
      <b/>
      <sz val="12.0"/>
      <color rgb="FFFF0000"/>
      <name val="Malgun Gothic"/>
    </font>
    <font>
      <sz val="11.0"/>
      <color rgb="FF116644"/>
      <name val="Monospace"/>
    </font>
    <font>
      <sz val="1.0"/>
      <color rgb="FF0D0D0D"/>
      <name val="Söhne"/>
    </font>
    <font>
      <sz val="10.0"/>
      <color rgb="FF0D0D0D"/>
      <name val="Söhne"/>
    </font>
    <font>
      <sz val="10.0"/>
      <color theme="1"/>
      <name val="Calibri"/>
      <scheme val="minor"/>
    </font>
    <font>
      <color theme="1"/>
      <name val="&quot;Söhne Mono&quot;"/>
    </font>
    <font>
      <b/>
      <sz val="14.0"/>
      <color theme="1"/>
      <name val="Calibri"/>
      <scheme val="minor"/>
    </font>
    <font>
      <color rgb="FFFF0000"/>
      <name val="&quot;Söhne Mono&quot;"/>
    </font>
    <font>
      <color theme="1"/>
      <name val="Söhne"/>
    </font>
    <font>
      <sz val="11.0"/>
      <color rgb="FFFFFFFF"/>
      <name val="&quot;Söhne Mono&quot;"/>
    </font>
    <font>
      <color rgb="FFFFFFFF"/>
      <name val="Inherit"/>
    </font>
    <font>
      <b/>
      <sz val="20.0"/>
      <color rgb="FF000000"/>
      <name val="&quot;Malgun Gothic&quot;"/>
    </font>
    <font>
      <b/>
      <sz val="13.0"/>
      <color rgb="FFFF0000"/>
      <name val="Calibri"/>
      <scheme val="minor"/>
    </font>
    <font>
      <sz val="16.0"/>
      <color rgb="FFF6AD3A"/>
      <name val="&quot;Noto Sans Symbols&quot;"/>
    </font>
    <font>
      <sz val="16.0"/>
      <color rgb="FF000000"/>
      <name val="&quot;Malgun Gothic&quot;"/>
    </font>
    <font>
      <b/>
      <sz val="13.0"/>
      <color rgb="FF1F1F1F"/>
      <name val="&quot;Google Sans&quot;"/>
    </font>
    <font>
      <sz val="9.0"/>
      <color theme="1"/>
      <name val="Inherit"/>
    </font>
    <font>
      <color rgb="FF2E95D3"/>
      <name val="Inherit"/>
    </font>
    <font>
      <color rgb="FFF22C3D"/>
      <name val="Inherit"/>
    </font>
    <font>
      <color rgb="FF00A67D"/>
      <name val="Inherit"/>
    </font>
    <font>
      <color rgb="FF374151"/>
      <name val="&quot;Söhne Mono&quot;"/>
    </font>
    <font>
      <sz val="11.0"/>
      <color rgb="FF000000"/>
      <name val="Monospace"/>
    </font>
    <font>
      <color rgb="FFDF3079"/>
      <name val="Inherit"/>
    </font>
    <font>
      <color rgb="FFE9950C"/>
      <name val="Inherit"/>
    </font>
    <font>
      <sz val="11.0"/>
      <color rgb="FF0D0D0D"/>
      <name val="Söhne"/>
    </font>
    <font>
      <u/>
      <sz val="9.0"/>
      <color rgb="FF000000"/>
      <name val="&quot;Google Sans&quot;"/>
    </font>
    <font>
      <sz val="10.0"/>
      <color rgb="FF0033B3"/>
      <name val="Arimo"/>
    </font>
    <font>
      <sz val="10.0"/>
      <color rgb="FF080808"/>
      <name val="Arimo"/>
    </font>
    <font>
      <sz val="10.0"/>
      <color rgb="FF067D17"/>
      <name val="Arimo"/>
    </font>
    <font>
      <i/>
      <sz val="10.0"/>
      <color rgb="FF8C8C8C"/>
      <name val="Arimo"/>
    </font>
    <font>
      <u/>
      <color rgb="FF0563C1"/>
    </font>
    <font>
      <sz val="12.0"/>
      <color rgb="FF212121"/>
      <name val="Roboto"/>
    </font>
    <font>
      <sz val="12.0"/>
      <color rgb="FF24292F"/>
      <name val="&quot;Noto Sans KR&quot;"/>
    </font>
    <font>
      <sz val="9.0"/>
      <color rgb="FF1F1F1F"/>
      <name val="&quot;Google Sans&quot;"/>
    </font>
    <font>
      <color theme="1"/>
      <name val="Arial"/>
    </font>
    <font>
      <sz val="11.0"/>
      <color rgb="FF3B3B3B"/>
      <name val="Consolas"/>
    </font>
    <font>
      <sz val="11.0"/>
      <color rgb="FF001080"/>
      <name val="Consolas"/>
    </font>
    <font>
      <sz val="11.0"/>
      <color rgb="FF267F99"/>
      <name val="Consolas"/>
    </font>
    <font>
      <sz val="12.0"/>
      <color theme="1"/>
      <name val="Calibri"/>
      <scheme val="minor"/>
    </font>
    <font>
      <sz val="15.0"/>
      <color rgb="FFFF0000"/>
      <name val="Calibri"/>
      <scheme val="minor"/>
    </font>
    <font>
      <b/>
      <sz val="12.0"/>
      <color rgb="FFFF0000"/>
      <name val="Calibri"/>
      <scheme val="minor"/>
    </font>
    <font>
      <b/>
      <sz val="20.0"/>
      <color rgb="FFFF0000"/>
      <name val="&quot;Malgun Gothic&quot;"/>
    </font>
    <font>
      <sz val="16.0"/>
      <color rgb="FFEB7363"/>
      <name val="&quot;Noto Sans Symbols&quot;"/>
    </font>
    <font>
      <sz val="12.0"/>
      <color rgb="FFE64B38"/>
      <name val="Arial"/>
    </font>
    <font>
      <sz val="12.0"/>
      <color rgb="FF000000"/>
      <name val="&quot;Malgun Gothic&quot;"/>
    </font>
    <font>
      <sz val="11.0"/>
      <color rgb="FF666666"/>
      <name val="&quot;Noto Sans KR&quot;"/>
    </font>
    <font>
      <b/>
      <sz val="10.0"/>
      <color rgb="FF24292F"/>
      <name val="&quot;Noto Sans KR&quot;"/>
    </font>
    <font>
      <color rgb="FF697070"/>
      <name val="Inherit"/>
    </font>
    <font>
      <b/>
      <color rgb="FF697070"/>
      <name val="Inherit"/>
    </font>
    <font>
      <b/>
      <color rgb="FF880000"/>
      <name val="Inherit"/>
    </font>
    <font>
      <b/>
      <sz val="12.0"/>
      <color rgb="FF24292F"/>
      <name val="&quot;Noto Sans KR&quot;"/>
    </font>
    <font>
      <color rgb="FF333333"/>
      <name val="&quot;SF Mono&quot;"/>
    </font>
    <font>
      <color rgb="FF444444"/>
      <name val="&quot;SF Mono&quot;"/>
    </font>
    <font>
      <color rgb="FF000000"/>
      <name val="Inherit"/>
    </font>
    <font>
      <b/>
      <sz val="12.0"/>
      <color rgb="FF0D0D0D"/>
      <name val="Söhne"/>
    </font>
    <font>
      <u/>
      <color rgb="FF0000FF"/>
    </font>
    <font>
      <u/>
      <color rgb="FF0000FF"/>
      <name val="NanumSquareRoundR"/>
    </font>
    <font>
      <sz val="12.0"/>
      <color rgb="FF212529"/>
      <name val="NanumSquareRoundR"/>
    </font>
    <font>
      <u/>
      <sz val="12.0"/>
      <color rgb="FF212529"/>
      <name val="NanumSquareRoundR"/>
    </font>
    <font>
      <u/>
      <sz val="12.0"/>
      <color rgb="FF0000FF"/>
      <name val="NanumSquareRoundR"/>
    </font>
    <font>
      <color rgb="FFEEEEEE"/>
      <name val="Inherit"/>
    </font>
    <font>
      <b/>
      <sz val="14.0"/>
      <color rgb="FFFF0000"/>
      <name val="Calibri"/>
      <scheme val="minor"/>
    </font>
    <font>
      <b/>
      <sz val="16.0"/>
      <color rgb="FFFF0000"/>
      <name val="Calibri"/>
      <scheme val="minor"/>
    </font>
    <font>
      <sz val="10.0"/>
      <color rgb="FF0D0D0D"/>
      <name val="Arial"/>
    </font>
    <font>
      <sz val="12.0"/>
      <color rgb="FF0D0D0D"/>
      <name val="Arial"/>
    </font>
    <font>
      <b/>
      <sz val="15.0"/>
      <color theme="1"/>
      <name val="Calibri"/>
      <scheme val="minor"/>
    </font>
    <font>
      <b/>
      <sz val="14.0"/>
      <color rgb="FFFF0000"/>
      <name val="Malgun Gothic"/>
    </font>
    <font>
      <u/>
      <sz val="11.0"/>
      <color theme="10"/>
      <name val="Malgun Gothic"/>
    </font>
    <font>
      <sz val="11.0"/>
      <color rgb="FF333333"/>
      <name val="Arial"/>
    </font>
    <font>
      <sz val="11.0"/>
      <color rgb="FF000000"/>
      <name val="Calibri"/>
    </font>
    <font>
      <sz val="11.0"/>
      <color rgb="FFFF0000"/>
      <name val="돋움"/>
    </font>
    <font>
      <sz val="14.0"/>
      <color rgb="FF000000"/>
      <name val="Consolas"/>
    </font>
    <font>
      <b/>
      <i/>
      <sz val="14.0"/>
      <color rgb="FFFF0000"/>
      <name val="Consolas"/>
    </font>
    <font>
      <sz val="9.0"/>
      <color theme="1"/>
      <name val="Malgun Gothic"/>
    </font>
    <font>
      <b/>
      <sz val="16.0"/>
      <color rgb="FF3F7F5F"/>
      <name val="Consolas"/>
    </font>
    <font>
      <b/>
      <i/>
      <sz val="16.0"/>
      <color rgb="FF000000"/>
      <name val="Consolas"/>
    </font>
    <font>
      <b/>
      <i/>
      <sz val="16.0"/>
      <color rgb="FF3F7F5F"/>
      <name val="Consolas"/>
    </font>
    <font>
      <b/>
      <color rgb="FF212529"/>
      <name val="-apple-system"/>
    </font>
    <font>
      <sz val="14.0"/>
      <color rgb="FF212529"/>
      <name val="-apple-system"/>
    </font>
    <font>
      <color rgb="FF212529"/>
      <name val="&quot;Fira Mono&quot;"/>
    </font>
    <font>
      <sz val="11.0"/>
      <color rgb="FF212529"/>
      <name val="&quot;Fira Mono&quot;"/>
    </font>
    <font>
      <i/>
      <color rgb="FF8C8C8C"/>
      <name val="&quot;JetBrains Mono&quot;"/>
    </font>
    <font>
      <i/>
      <color rgb="FF8C8C8C"/>
      <name val="&quot;Courier New&quot;"/>
    </font>
    <font>
      <b/>
      <sz val="20.0"/>
      <color theme="1"/>
      <name val="Calibri"/>
      <scheme val="minor"/>
    </font>
    <font>
      <b/>
      <sz val="19.0"/>
      <color theme="1"/>
      <name val="Calibri"/>
      <scheme val="minor"/>
    </font>
    <font>
      <b/>
      <u/>
      <sz val="14.0"/>
      <color rgb="FF646464"/>
      <name val="Consolas"/>
    </font>
    <font>
      <b/>
      <i/>
      <u/>
      <sz val="14.0"/>
      <color rgb="FF646464"/>
      <name val="Consolas"/>
    </font>
    <font>
      <sz val="12.0"/>
      <color rgb="FF3F7F5F"/>
      <name val="Consolas"/>
    </font>
    <font>
      <b/>
      <i/>
      <u/>
      <sz val="14.0"/>
      <color rgb="FF3F7F5F"/>
      <name val="Consolas"/>
    </font>
    <font>
      <b/>
      <i/>
      <u/>
      <sz val="14.0"/>
      <color rgb="FF000000"/>
      <name val="Consolas"/>
    </font>
    <font>
      <b/>
      <i/>
      <u/>
      <sz val="14.0"/>
      <color rgb="FF3F7F5F"/>
      <name val="Consolas"/>
    </font>
    <font>
      <b/>
      <i/>
      <u/>
      <sz val="14.0"/>
      <color rgb="FF000000"/>
      <name val="Consolas"/>
    </font>
    <font>
      <u/>
      <color rgb="FF0563C1"/>
      <name val="Calibri"/>
      <scheme val="minor"/>
    </font>
    <font>
      <color rgb="FF000000"/>
      <name val="&quot;JetBrains Mono&quot;"/>
    </font>
    <font>
      <color rgb="FF067D17"/>
      <name val="&quot;JetBrains Mono&quot;"/>
    </font>
    <font>
      <color rgb="FF0033B3"/>
      <name val="&quot;JetBrains Mono&quot;"/>
    </font>
    <font>
      <i/>
      <color rgb="FF067D17"/>
      <name val="&quot;Courier New&quot;"/>
    </font>
    <font>
      <i/>
      <color rgb="FF871094"/>
      <name val="&quot;Courier New&quot;"/>
    </font>
    <font>
      <i/>
      <color rgb="FF067D17"/>
      <name val="&quot;JetBrains Mono&quot;"/>
    </font>
    <font>
      <i/>
      <color rgb="FF000000"/>
      <name val="&quot;JetBrains Mono&quot;"/>
    </font>
    <font>
      <i/>
      <color rgb="FF871094"/>
      <name val="&quot;JetBrains Mono&quot;"/>
    </font>
    <font>
      <color rgb="FF00627A"/>
      <name val="&quot;JetBrains Mono&quot;"/>
    </font>
    <font>
      <i/>
      <color rgb="FF1750EB"/>
      <name val="&quot;JetBrains Mono&quot;"/>
    </font>
    <font>
      <i/>
      <color rgb="FF0033B3"/>
      <name val="&quot;JetBrains Mono&quot;"/>
    </font>
    <font>
      <i/>
      <color rgb="FF000000"/>
      <name val="&quot;Courier New&quot;"/>
    </font>
    <font>
      <i/>
      <color rgb="FF1750EB"/>
      <name val="&quot;Courier New&quot;"/>
    </font>
    <font>
      <i/>
      <color rgb="FF0033B3"/>
      <name val="&quot;Courier New&quot;"/>
    </font>
    <font>
      <i/>
      <color rgb="FF00627A"/>
      <name val="&quot;Courier New&quot;"/>
    </font>
    <font>
      <b/>
      <i/>
      <color rgb="FF8C8C8C"/>
      <name val="&quot;Courier New&quot;"/>
    </font>
    <font>
      <b/>
      <i/>
      <color rgb="FF067D17"/>
      <name val="&quot;Courier New&quot;"/>
    </font>
    <font>
      <b/>
      <i/>
      <color rgb="FF000000"/>
      <name val="&quot;Courier New&quot;"/>
    </font>
    <font>
      <b/>
      <i/>
      <color rgb="FF0033B3"/>
      <name val="&quot;Courier New&quot;"/>
    </font>
    <font>
      <sz val="11.0"/>
      <color rgb="FF555555"/>
      <name val="Applesdgothicneo-ultralight"/>
    </font>
    <font>
      <sz val="14.0"/>
      <color rgb="FF666666"/>
      <name val="Applesdgothicneo-ultralight"/>
    </font>
    <font>
      <sz val="12.0"/>
      <color rgb="FF000000"/>
      <name val="Söhne"/>
    </font>
    <font>
      <color rgb="FF000000"/>
      <name val="&quot;Söhne Mono&quot;"/>
    </font>
    <font>
      <color rgb="FF000000"/>
      <name val="Söhne"/>
    </font>
    <font>
      <sz val="9.0"/>
      <color rgb="FF000000"/>
      <name val="Inherit"/>
    </font>
    <font>
      <color rgb="FFFF0000"/>
      <name val="Inherit"/>
    </font>
    <font>
      <b/>
      <sz val="14.0"/>
      <color rgb="FFFF0000"/>
      <name val="Consolas"/>
    </font>
    <font>
      <i/>
      <sz val="14.0"/>
      <color rgb="FF000000"/>
      <name val="Consolas"/>
    </font>
    <font>
      <b/>
      <sz val="18.0"/>
      <color rgb="FF000000"/>
      <name val="&quot;맑은 고딕&quot;"/>
    </font>
    <font>
      <b/>
      <sz val="16.0"/>
      <color rgb="FF000000"/>
      <name val="&quot;맑은 고딕&quot;"/>
    </font>
    <font>
      <b/>
      <sz val="16.0"/>
      <color rgb="FFADB9AD"/>
      <name val="&quot;맑은 고딕&quot;"/>
    </font>
    <font>
      <sz val="22.0"/>
      <color rgb="FFFF0000"/>
      <name val="Malgun Gothic"/>
    </font>
    <font>
      <sz val="20.0"/>
      <color rgb="FFFF0000"/>
      <name val="Malgun Gothic"/>
    </font>
    <font>
      <b/>
      <sz val="17.0"/>
      <color rgb="FFFF0000"/>
      <name val="Calibri"/>
      <scheme val="minor"/>
    </font>
    <font>
      <b/>
      <sz val="11.0"/>
      <color rgb="FFFF00D4"/>
      <name val="Consolas"/>
    </font>
    <font>
      <b/>
      <sz val="11.0"/>
      <color rgb="FF000000"/>
      <name val="Consolas"/>
    </font>
    <font>
      <b/>
      <sz val="11.0"/>
      <color rgb="FF800000"/>
      <name val="Consolas"/>
    </font>
    <font>
      <u/>
      <color rgb="FF000000"/>
      <name val="&quot;Source Sans Pro&quot;"/>
    </font>
    <font>
      <sz val="12.0"/>
      <color rgb="FF000000"/>
      <name val="&quot;Source Sans Pro&quot;"/>
    </font>
    <font>
      <sz val="11.0"/>
      <color rgb="FF202122"/>
      <name val="Sans-serif"/>
    </font>
    <font>
      <b/>
      <sz val="13.0"/>
      <color rgb="FFFF0000"/>
      <name val="Verdana"/>
    </font>
    <font>
      <i/>
      <sz val="12.0"/>
      <color rgb="FF000000"/>
      <name val="Consolas"/>
    </font>
    <font>
      <b/>
      <i/>
      <sz val="12.0"/>
      <color rgb="FF000000"/>
      <name val="Consolas"/>
    </font>
    <font>
      <b/>
      <i/>
      <u/>
      <sz val="12.0"/>
      <color rgb="FF000000"/>
      <name val="Consolas"/>
    </font>
    <font>
      <color rgb="FF00A67D"/>
      <name val="&quot;Söhne Mono&quot;"/>
    </font>
    <font>
      <sz val="7.0"/>
      <color theme="1"/>
      <name val="Malgun Gothic"/>
    </font>
    <font>
      <sz val="20.0"/>
      <color rgb="FF262626"/>
      <name val="Malgun Gothic"/>
    </font>
    <font>
      <b/>
      <sz val="8.0"/>
      <color theme="1"/>
      <name val="Malgun Gothic"/>
    </font>
    <font>
      <sz val="16.0"/>
      <color rgb="FFFF0000"/>
      <name val="Malgun Gothic"/>
    </font>
    <font>
      <sz val="9.0"/>
      <color rgb="FFFF0000"/>
      <name val="Calibri"/>
      <scheme val="minor"/>
    </font>
    <font>
      <sz val="16.0"/>
      <color rgb="FFFF0000"/>
      <name val="Calibri"/>
      <scheme val="minor"/>
    </font>
    <font>
      <b/>
      <sz val="22.0"/>
      <color rgb="FFFF0000"/>
      <name val="Malgun Gothic"/>
    </font>
    <font>
      <sz val="5.0"/>
      <color theme="1"/>
      <name val="Calibri"/>
      <scheme val="minor"/>
    </font>
    <font>
      <b/>
      <sz val="10.0"/>
      <color rgb="FFFF0000"/>
      <name val="Malgun Gothic"/>
    </font>
    <font>
      <sz val="8.0"/>
      <color rgb="FFFF0000"/>
      <name val="Calibri"/>
      <scheme val="minor"/>
    </font>
    <font>
      <sz val="22.0"/>
      <color theme="4"/>
      <name val="Malgun Gothic"/>
    </font>
    <font>
      <sz val="21.0"/>
      <color rgb="FF1F1F1F"/>
      <name val="&quot;Apple SD Gothic Neo&quot;"/>
    </font>
    <font>
      <b/>
      <sz val="16.0"/>
      <color rgb="FF464646"/>
      <name val="&quot;맑은 고딕&quot;"/>
    </font>
    <font>
      <sz val="11.0"/>
      <color rgb="FF800000"/>
      <name val="Consolas"/>
    </font>
    <font>
      <u/>
      <sz val="14.0"/>
      <color rgb="FF3F5FBF"/>
      <name val="Consolas"/>
    </font>
    <font>
      <u/>
      <sz val="14.0"/>
      <color rgb="FF008080"/>
      <name val="Consolas"/>
    </font>
    <font>
      <u/>
      <sz val="14.0"/>
      <color rgb="FF008080"/>
      <name val="Consolas"/>
    </font>
    <font>
      <sz val="11.0"/>
      <color theme="1"/>
      <name val="Arial"/>
    </font>
    <font>
      <b/>
      <sz val="14.0"/>
      <color rgb="FF000000"/>
      <name val="&quot;맑은 고딕&quot;"/>
    </font>
    <font>
      <sz val="9.0"/>
      <color rgb="FF000000"/>
      <name val="&quot;맑은 고딕&quot;"/>
    </font>
    <font>
      <sz val="12.0"/>
      <color rgb="FF000000"/>
      <name val="&quot;맑은 고딕&quot;"/>
    </font>
    <font>
      <b/>
      <sz val="12.0"/>
      <color rgb="FF000000"/>
      <name val="&quot;맑은 고딕&quot;"/>
    </font>
    <font>
      <b/>
      <sz val="12.0"/>
      <color rgb="FFFF0000"/>
      <name val="&quot;맑은 고딕&quot;"/>
    </font>
    <font>
      <b/>
      <color rgb="FF7F7F7F"/>
      <name val="Arial"/>
    </font>
    <font>
      <u/>
      <sz val="14.0"/>
      <color rgb="FF0066CC"/>
      <name val="Consolas"/>
    </font>
    <font>
      <b/>
      <sz val="15.0"/>
      <color rgb="FFFF0000"/>
      <name val="Calibri"/>
      <scheme val="minor"/>
    </font>
    <font>
      <sz val="14.0"/>
      <color rgb="FF3A4145"/>
      <name val="Times New Roman"/>
    </font>
    <font>
      <b/>
      <sz val="22.0"/>
      <color theme="1"/>
      <name val="Malgun Gothic"/>
    </font>
    <font>
      <sz val="12.0"/>
      <color rgb="FF343541"/>
      <name val="Söhne"/>
    </font>
    <font>
      <b/>
      <u/>
      <sz val="14.0"/>
      <color rgb="FF000000"/>
      <name val="-apple-system"/>
    </font>
    <font>
      <sz val="11.0"/>
      <color rgb="FF000000"/>
      <name val="-apple-system"/>
    </font>
    <font>
      <sz val="14.0"/>
      <color rgb="FF212529"/>
      <name val="SUIT"/>
    </font>
    <font>
      <color rgb="FF9E880D"/>
      <name val="&quot;JetBrains Mono&quot;"/>
    </font>
    <font>
      <sz val="14.0"/>
      <color rgb="FFFF0000"/>
      <name val="Calibri"/>
      <scheme val="minor"/>
    </font>
    <font>
      <b/>
      <sz val="11.0"/>
      <color rgb="FF800000"/>
      <name val="D2Coding"/>
    </font>
    <font>
      <b/>
      <sz val="11.0"/>
      <color rgb="FF000000"/>
      <name val="D2Coding"/>
    </font>
    <font>
      <sz val="18.0"/>
      <color rgb="FF000000"/>
      <name val="&quot;맑은 고딕&quot;"/>
    </font>
    <font>
      <sz val="16.0"/>
      <color rgb="FF000000"/>
      <name val="굴림"/>
    </font>
    <font>
      <u/>
      <sz val="12.0"/>
      <color rgb="FF374151"/>
      <name val="Söhne"/>
    </font>
    <font>
      <u/>
      <color rgb="FF374151"/>
      <name val="&quot;Söhne Mono&quot;"/>
    </font>
    <font>
      <sz val="12.0"/>
      <color rgb="FF0F0F0F"/>
      <name val="Söhne"/>
    </font>
    <font>
      <color rgb="FF374151"/>
      <name val="Söhne"/>
    </font>
    <font>
      <u/>
      <sz val="12.0"/>
      <color rgb="FF3F5FBF"/>
      <name val="Consolas"/>
    </font>
    <font>
      <i/>
      <u/>
      <sz val="12.0"/>
      <color rgb="FF008080"/>
      <name val="Consolas"/>
    </font>
    <font>
      <sz val="9.0"/>
      <color rgb="FF1F1F1F"/>
      <name val="Inherit"/>
    </font>
    <font>
      <b/>
      <sz val="12.0"/>
      <color rgb="FF000000"/>
      <name val="Consolas"/>
    </font>
    <font>
      <b/>
      <sz val="12.0"/>
      <color rgb="FF008080"/>
      <name val="Consolas"/>
    </font>
    <font>
      <b/>
      <i/>
      <sz val="12.0"/>
      <color rgb="FF008080"/>
      <name val="Consolas"/>
    </font>
    <font>
      <b/>
      <i/>
      <sz val="12.0"/>
      <color rgb="FF3F5FBF"/>
      <name val="Consolas"/>
    </font>
    <font>
      <b/>
      <i/>
      <u/>
      <sz val="12.0"/>
      <color rgb="FF3F5FBF"/>
      <name val="Consolas"/>
    </font>
    <font>
      <b/>
      <i/>
      <u/>
      <sz val="12.0"/>
      <color rgb="FF008080"/>
      <name val="Consolas"/>
    </font>
    <font>
      <b/>
      <i/>
      <u/>
      <sz val="12.0"/>
      <color rgb="FF008080"/>
      <name val="Consolas"/>
    </font>
    <font>
      <sz val="12.0"/>
      <color rgb="FF000000"/>
      <name val="Consolas"/>
    </font>
    <font>
      <b/>
      <u/>
      <sz val="12.0"/>
      <color rgb="FF000000"/>
      <name val="Consolas"/>
    </font>
    <font>
      <sz val="12.0"/>
      <color rgb="FF008080"/>
      <name val="Consolas"/>
    </font>
    <font>
      <b/>
      <u/>
      <sz val="12.0"/>
      <color rgb="FF646464"/>
      <name val="Consolas"/>
    </font>
    <font>
      <i/>
      <sz val="12.0"/>
      <color rgb="FF008080"/>
      <name val="Consolas"/>
    </font>
    <font>
      <b/>
      <u/>
      <sz val="12.0"/>
      <color rgb="FF000000"/>
      <name val="Consolas"/>
    </font>
    <font>
      <b/>
      <u/>
      <sz val="12.0"/>
      <color rgb="FF000000"/>
      <name val="Consolas"/>
    </font>
    <font>
      <b/>
      <i/>
      <u/>
      <sz val="12.0"/>
      <color rgb="FF000000"/>
      <name val="Consolas"/>
    </font>
    <font>
      <b/>
      <i/>
      <u/>
      <sz val="12.0"/>
      <color rgb="FF000000"/>
      <name val="Consolas"/>
    </font>
    <font>
      <i/>
      <sz val="12.0"/>
      <color rgb="FF2A00FF"/>
      <name val="Consolas"/>
    </font>
    <font>
      <i/>
      <sz val="12.0"/>
      <color rgb="FFBF5F3F"/>
      <name val="Consolas"/>
    </font>
    <font>
      <i/>
      <sz val="12.0"/>
      <color rgb="FF3F5FBF"/>
      <name val="Consolas"/>
    </font>
    <font>
      <i/>
      <u/>
      <sz val="12.0"/>
      <color rgb="FF3F5FBF"/>
      <name val="Consolas"/>
    </font>
    <font>
      <i/>
      <u/>
      <sz val="12.0"/>
      <color rgb="FF3F5FBF"/>
      <name val="Consolas"/>
    </font>
    <font>
      <i/>
      <u/>
      <sz val="12.0"/>
      <color rgb="FFBF5F3F"/>
      <name val="Consolas"/>
    </font>
    <font>
      <b/>
      <i/>
      <u/>
      <sz val="12.0"/>
      <color rgb="FF000000"/>
      <name val="Consolas"/>
    </font>
    <font>
      <b/>
      <i/>
      <u/>
      <sz val="12.0"/>
      <color rgb="FFBF5F3F"/>
      <name val="Consolas"/>
    </font>
    <font>
      <b/>
      <i/>
      <u/>
      <sz val="12.0"/>
      <color rgb="FF3F7F5F"/>
      <name val="Consolas"/>
    </font>
    <font>
      <sz val="17.0"/>
      <color rgb="FF000000"/>
      <name val="&quot;JetBrains Mono&quot;"/>
    </font>
    <font>
      <i/>
      <sz val="17.0"/>
      <color rgb="FF8C8C8C"/>
      <name val="&quot;JetBrains Mono&quot;"/>
    </font>
    <font>
      <i/>
      <sz val="17.0"/>
      <color rgb="FF8C8C8C"/>
      <name val="&quot;Courier New&quot;"/>
    </font>
    <font>
      <i/>
      <sz val="17.0"/>
      <color rgb="FF871094"/>
      <name val="&quot;Courier New&quot;"/>
    </font>
    <font>
      <i/>
      <sz val="17.0"/>
      <color rgb="FF000000"/>
      <name val="&quot;Courier New&quot;"/>
    </font>
    <font>
      <i/>
      <sz val="17.0"/>
      <color rgb="FF00627A"/>
      <name val="&quot;Courier New&quot;"/>
    </font>
    <font>
      <i/>
      <sz val="17.0"/>
      <color rgb="FF0033B3"/>
      <name val="&quot;Courier New&quot;"/>
    </font>
    <font>
      <sz val="17.0"/>
      <color rgb="FF00627A"/>
      <name val="&quot;JetBrains Mono&quot;"/>
    </font>
    <font>
      <i/>
      <sz val="17.0"/>
      <color rgb="FF1750EB"/>
      <name val="&quot;Courier New&quot;"/>
    </font>
    <font>
      <b/>
      <i/>
      <color rgb="FF00627A"/>
      <name val="&quot;Courier New&quot;"/>
    </font>
    <font>
      <b/>
      <sz val="12.0"/>
      <color rgb="FF008000"/>
      <name val="굴림체"/>
    </font>
    <font>
      <sz val="20.0"/>
      <color rgb="FF000000"/>
      <name val="&quot;맑은 고딕&quot;"/>
    </font>
    <font>
      <sz val="16.0"/>
      <color rgb="FF000000"/>
      <name val="&quot;맑은 고딕&quot;"/>
    </font>
    <font>
      <sz val="18.0"/>
      <color rgb="FF212121"/>
      <name val="&quot;Google Sans&quot;"/>
    </font>
    <font>
      <sz val="12.0"/>
      <color rgb="FF212121"/>
      <name val="&quot;Google Sans Text&quot;"/>
    </font>
    <font>
      <b/>
      <sz val="12.0"/>
      <color rgb="FF212121"/>
      <name val="&quot;Google Sans Text&quot;"/>
    </font>
    <font>
      <b/>
      <u/>
      <sz val="14.0"/>
      <color rgb="FF0000FF"/>
    </font>
    <font>
      <sz val="11.0"/>
      <color rgb="FF333333"/>
      <name val="AppleGothicNeoSD"/>
    </font>
    <font>
      <i/>
      <sz val="14.0"/>
      <color rgb="FF008080"/>
      <name val="Consolas"/>
    </font>
    <font>
      <sz val="11.0"/>
      <color rgb="FF4D5156"/>
      <name val="Arial"/>
    </font>
    <font>
      <b/>
      <sz val="24.0"/>
      <color theme="1"/>
      <name val="Malgun Gothic"/>
    </font>
    <font>
      <sz val="9.0"/>
      <color theme="1"/>
      <name val="Calibri"/>
      <scheme val="minor"/>
    </font>
    <font>
      <b/>
      <sz val="11.0"/>
      <color rgb="FFFF0000"/>
      <name val="Calibri"/>
      <scheme val="minor"/>
    </font>
    <font>
      <sz val="11.0"/>
      <color theme="4"/>
      <name val="Malgun Gothic"/>
    </font>
    <font>
      <sz val="26.0"/>
      <color theme="1"/>
      <name val="Calibri"/>
      <scheme val="minor"/>
    </font>
    <font>
      <sz val="18.0"/>
      <color rgb="FFFF0000"/>
      <name val="Calibri"/>
      <scheme val="minor"/>
    </font>
    <font>
      <sz val="26.0"/>
      <color theme="1"/>
      <name val="Malgun Gothic"/>
    </font>
    <font>
      <b/>
      <sz val="24.0"/>
      <color theme="1"/>
      <name val="Calibri"/>
      <scheme val="minor"/>
    </font>
    <font>
      <sz val="28.0"/>
      <color rgb="FFFF0000"/>
      <name val="Calibri"/>
      <scheme val="minor"/>
    </font>
    <font>
      <sz val="28.0"/>
      <color theme="1"/>
      <name val="Calibri"/>
      <scheme val="minor"/>
    </font>
    <font>
      <sz val="13.0"/>
      <color rgb="FFFF0000"/>
      <name val="Calibri"/>
      <scheme val="minor"/>
    </font>
    <font>
      <sz val="17.0"/>
      <color theme="1"/>
      <name val="Calibri"/>
      <scheme val="minor"/>
    </font>
    <font>
      <b/>
      <color rgb="FF000000"/>
      <name val="Calibri"/>
      <scheme val="minor"/>
    </font>
    <font>
      <sz val="17.0"/>
      <color theme="1"/>
      <name val="Malgun Gothic"/>
    </font>
    <font>
      <sz val="16.0"/>
      <color theme="1"/>
      <name val="Calibri"/>
      <scheme val="minor"/>
    </font>
    <font>
      <sz val="16.0"/>
      <color theme="1"/>
      <name val="Malgun Gothic"/>
    </font>
    <font>
      <b/>
      <sz val="16.0"/>
      <color theme="1"/>
      <name val="Calibri"/>
      <scheme val="minor"/>
    </font>
    <font>
      <sz val="20.0"/>
      <color rgb="FF000000"/>
      <name val="Calibri"/>
      <scheme val="minor"/>
    </font>
    <font>
      <b/>
      <sz val="18.0"/>
      <color theme="1"/>
      <name val="Calibri"/>
      <scheme val="minor"/>
    </font>
    <font>
      <b/>
      <sz val="13.0"/>
      <color rgb="FFFF0000"/>
      <name val="Docs-Calibri"/>
    </font>
    <font>
      <color theme="1"/>
      <name val="&quot;Gmarket Sans&quot;"/>
    </font>
    <font>
      <color rgb="FFEB5757"/>
      <name val="SFMono-Regular"/>
    </font>
    <font>
      <color theme="1"/>
      <name val="SFMono-Regular"/>
    </font>
    <font>
      <sz val="12.0"/>
      <color theme="1"/>
      <name val="&quot;Gmarket Sans&quot;"/>
    </font>
    <font>
      <color rgb="FF999999"/>
      <name val="SFMono-Regular"/>
    </font>
    <font>
      <sz val="9.0"/>
      <color rgb="FF37352F"/>
      <name val="SFMono-Regular"/>
    </font>
    <font>
      <color rgb="FF708090"/>
      <name val="SFMono-Regular"/>
    </font>
    <font>
      <sz val="14.0"/>
      <color rgb="FF0033B3"/>
      <name val="&quot;JetBrains Mono&quot;"/>
    </font>
    <font>
      <b/>
      <sz val="11.0"/>
      <color rgb="FFFF0000"/>
      <name val="Consolas"/>
    </font>
    <font>
      <b/>
      <sz val="11.0"/>
      <color rgb="FFFC6704"/>
      <name val="Consolas"/>
    </font>
    <font>
      <b/>
      <sz val="14.0"/>
      <color rgb="FF268BD2"/>
      <name val="Consolas"/>
    </font>
    <font>
      <b/>
      <sz val="14.0"/>
      <color rgb="FF93A1A1"/>
      <name val="Consolas"/>
    </font>
    <font>
      <b/>
      <sz val="14.0"/>
      <color rgb="FF073642"/>
      <name val="Consolas"/>
    </font>
    <font>
      <i/>
      <sz val="12.0"/>
      <color rgb="FF3F7F5F"/>
      <name val="Consolas"/>
    </font>
    <font>
      <b/>
      <i/>
      <sz val="12.0"/>
      <color rgb="FF3F7F5F"/>
      <name val="Consolas"/>
    </font>
    <font>
      <b/>
      <sz val="12.0"/>
      <color rgb="FF000000"/>
      <name val="Söhne"/>
    </font>
    <font>
      <i/>
      <sz val="11.0"/>
      <color rgb="FF1750EB"/>
      <name val="&quot;JetBrains Mono&quot;"/>
    </font>
    <font>
      <sz val="12.0"/>
      <color theme="1"/>
      <name val="Söhne"/>
    </font>
    <font>
      <sz val="12.0"/>
      <color rgb="FFFFFFFF"/>
      <name val="Söhne"/>
    </font>
    <font>
      <color rgb="FFFFFFFF"/>
      <name val="&quot;Söhne Mono&quot;"/>
    </font>
    <font>
      <i/>
      <sz val="12.0"/>
      <color rgb="FF8C8C8C"/>
      <name val="&quot;Courier New&quot;"/>
    </font>
    <font>
      <sz val="12.0"/>
      <color rgb="FF7F007F"/>
      <name val="Consolas"/>
    </font>
    <font>
      <sz val="10.0"/>
      <color rgb="FFFF0000"/>
      <name val="Malgun Gothic"/>
    </font>
    <font>
      <color rgb="FF444444"/>
      <name val="Helvetica"/>
    </font>
    <font>
      <color rgb="FF000000"/>
      <name val="&quot;Malgun Gothic&quot;"/>
    </font>
    <font>
      <sz val="8.0"/>
      <color rgb="FF080808"/>
      <name val="&quot;JetBrains Mono&quot;"/>
    </font>
    <font>
      <b/>
      <sz val="24.0"/>
      <color rgb="FF000000"/>
      <name val="Calibri"/>
    </font>
    <font>
      <sz val="14.0"/>
      <color rgb="FF000000"/>
      <name val="&quot;맑은 고딕&quot;"/>
    </font>
    <font>
      <sz val="14.0"/>
      <color theme="1"/>
      <name val="Calibri"/>
      <scheme val="minor"/>
    </font>
    <font>
      <sz val="14.0"/>
      <color rgb="FF000000"/>
      <name val="Calibri"/>
    </font>
    <font>
      <sz val="14.0"/>
      <color rgb="FF067D17"/>
      <name val="&quot;JetBrains Mono&quot;"/>
    </font>
    <font>
      <sz val="14.0"/>
      <color rgb="FF000000"/>
      <name val="&quot;JetBrains Mono&quot;"/>
    </font>
    <font>
      <b/>
      <sz val="24.0"/>
      <color rgb="FF000000"/>
      <name val="&quot;맑은 고딕&quot;"/>
    </font>
    <font>
      <b/>
      <sz val="20.0"/>
      <color rgb="FF000000"/>
      <name val="&quot;맑은 고딕&quot;"/>
    </font>
    <font>
      <b/>
      <sz val="20.0"/>
      <color rgb="FFFF0000"/>
      <name val="&quot;맑은 고딕&quot;"/>
    </font>
    <font>
      <u/>
      <sz val="12.0"/>
      <color rgb="FF3F7F5F"/>
      <name val="Consolas"/>
    </font>
    <font>
      <b/>
      <color rgb="FF000000"/>
      <name val="&quot;맑은 고딕&quot;"/>
    </font>
    <font>
      <color rgb="FF000000"/>
      <name val="&quot;맑은 고딕&quot;"/>
    </font>
    <font>
      <color rgb="FF555555"/>
      <name val="Arial"/>
    </font>
    <font>
      <b/>
      <sz val="32.0"/>
      <color rgb="FFFF0000"/>
      <name val="Arial"/>
    </font>
    <font>
      <b/>
      <sz val="16.0"/>
      <color rgb="FF555555"/>
      <name val="Arial"/>
    </font>
    <font>
      <b/>
      <color rgb="FF555555"/>
      <name val="Arial"/>
    </font>
    <font>
      <color rgb="FFFF0000"/>
      <name val="Arial"/>
    </font>
    <font>
      <b/>
      <sz val="21.0"/>
      <color rgb="FF555555"/>
      <name val="Arial"/>
    </font>
    <font>
      <b/>
      <color rgb="FF202122"/>
      <name val="Arial"/>
    </font>
    <font>
      <b/>
      <sz val="18.0"/>
      <color rgb="FFFFFFFF"/>
      <name val="Arial"/>
    </font>
    <font>
      <b/>
      <sz val="29.0"/>
      <color rgb="FF333333"/>
      <name val="Arial"/>
    </font>
    <font>
      <b/>
      <sz val="24.0"/>
      <color rgb="FF333333"/>
      <name val="Arial"/>
    </font>
    <font>
      <sz val="11.0"/>
      <color rgb="FFFF0000"/>
      <name val="Arial"/>
    </font>
    <font>
      <u/>
      <sz val="11.0"/>
      <color rgb="FF333333"/>
      <name val="Arial"/>
    </font>
    <font>
      <b/>
      <sz val="23.0"/>
      <color rgb="FF333333"/>
      <name val="Arial"/>
    </font>
    <font>
      <b/>
      <sz val="11.0"/>
      <color rgb="FF333333"/>
      <name val="Arial"/>
    </font>
    <font>
      <b/>
      <sz val="11.0"/>
      <color rgb="FFFF0000"/>
      <name val="Arial"/>
    </font>
    <font>
      <u/>
      <sz val="11.0"/>
      <color rgb="FF333333"/>
      <name val="Arial"/>
    </font>
    <font>
      <b/>
      <sz val="19.0"/>
      <color rgb="FF333333"/>
      <name val="Arial"/>
    </font>
    <font>
      <u/>
      <sz val="11.0"/>
      <color rgb="FF404040"/>
      <name val="Arial"/>
    </font>
    <font>
      <sz val="11.0"/>
      <color rgb="FF404040"/>
      <name val="Arial"/>
    </font>
    <font>
      <sz val="16.0"/>
      <color theme="1"/>
      <name val="Consolas"/>
    </font>
    <font>
      <sz val="14.0"/>
      <color rgb="FF3F5FBF"/>
      <name val="Consolas"/>
    </font>
    <font>
      <sz val="14.0"/>
      <color rgb="FF008080"/>
      <name val="Consolas"/>
    </font>
    <font>
      <u/>
      <color rgb="FF0563C1"/>
      <name val="Calibri"/>
      <scheme val="minor"/>
    </font>
    <font>
      <u/>
      <color rgb="FF0563C1"/>
      <name val="Calibri"/>
      <scheme val="minor"/>
    </font>
    <font>
      <u/>
      <color rgb="FF0000FF"/>
    </font>
    <font>
      <u/>
      <color rgb="FF0563C1"/>
    </font>
    <font>
      <b/>
      <sz val="16.0"/>
      <color rgb="FFFF0000"/>
      <name val="Arial"/>
    </font>
    <font>
      <b/>
      <sz val="12.0"/>
      <color rgb="FF000000"/>
      <name val="Arial"/>
    </font>
    <font>
      <color rgb="FF000000"/>
      <name val="Arial"/>
    </font>
    <font>
      <u/>
      <sz val="14.0"/>
      <color rgb="FF0066CC"/>
      <name val="Consolas"/>
    </font>
    <font>
      <sz val="14.0"/>
      <color rgb="FF00B400"/>
      <name val="Consolas"/>
    </font>
    <font>
      <sz val="14.0"/>
      <color rgb="FF000080"/>
      <name val="Consolas"/>
    </font>
    <font>
      <u/>
      <sz val="15.0"/>
      <color rgb="FF444444"/>
      <name val="&quot;Ubuntu Condensed&quot;"/>
    </font>
    <font>
      <color rgb="FFFFFFFF"/>
      <name val="&quot;Ubuntu Condensed&quot;"/>
    </font>
    <font>
      <u/>
      <color rgb="FF777777"/>
      <name val="&quot;Ubuntu Condensed&quot;"/>
    </font>
    <font>
      <u/>
      <color rgb="FF006DD7"/>
      <name val="&quot;Ubuntu Condensed&quot;"/>
    </font>
    <font>
      <color rgb="FF006DD7"/>
      <name val="&quot;Ubuntu Condensed&quot;"/>
    </font>
    <font>
      <sz val="11.0"/>
      <color rgb="FF000000"/>
      <name val="Calibri"/>
      <scheme val="minor"/>
    </font>
    <font>
      <b/>
      <sz val="11.0"/>
      <color rgb="FFFF0000"/>
      <name val="&quot;Google Sans&quot;"/>
    </font>
    <font>
      <sz val="14.0"/>
      <color rgb="FF9E880D"/>
      <name val="D2Coding"/>
    </font>
    <font>
      <sz val="14.0"/>
      <color rgb="FF067D17"/>
      <name val="D2Coding"/>
    </font>
    <font>
      <sz val="14.0"/>
      <color rgb="FF000000"/>
      <name val="D2Coding"/>
    </font>
    <font>
      <sz val="14.0"/>
      <color rgb="FF00627A"/>
      <name val="D2Coding"/>
    </font>
    <font>
      <u/>
      <sz val="11.0"/>
      <color rgb="FF474747"/>
      <name val="&quot;dejavu serif&quot;"/>
    </font>
    <font>
      <b/>
      <u/>
      <sz val="18.0"/>
      <color rgb="FF0000FF"/>
    </font>
    <font>
      <color rgb="FF212529"/>
      <name val="&quot;Malgun Gothic&quot;"/>
    </font>
    <font>
      <sz val="50.0"/>
      <color rgb="FFFF0000"/>
      <name val="Calibri"/>
      <scheme val="minor"/>
    </font>
    <font>
      <i/>
      <color rgb="FFFF0000"/>
      <name val="&quot;Courier New&quot;"/>
    </font>
    <font>
      <b/>
      <color rgb="FF4D5156"/>
      <name val="Arial"/>
    </font>
    <font>
      <sz val="28.0"/>
      <color theme="1"/>
      <name val="Malgun Gothic"/>
    </font>
    <font>
      <sz val="18.0"/>
      <color theme="1"/>
      <name val="Malgun Gothic"/>
    </font>
    <font>
      <b/>
      <sz val="11.0"/>
      <color theme="1"/>
      <name val="Malgun Gothic"/>
    </font>
    <font>
      <sz val="6.0"/>
      <color theme="1"/>
      <name val="Calibri"/>
      <scheme val="minor"/>
    </font>
    <font>
      <sz val="6.0"/>
      <color rgb="FFFF0000"/>
      <name val="&quot;KoPub돋움체_Pro Medium&quot;"/>
    </font>
    <font>
      <sz val="11.0"/>
      <color rgb="FF000000"/>
      <name val="&quot;Malgun Gothic&quot;"/>
    </font>
    <font>
      <b/>
      <sz val="12.0"/>
      <color theme="1"/>
      <name val="Malgun Gothic"/>
    </font>
    <font>
      <sz val="3.0"/>
      <color theme="1"/>
      <name val="Malgun Gothic"/>
    </font>
    <font>
      <sz val="18.0"/>
      <color rgb="FF202124"/>
      <name val="Arial"/>
    </font>
    <font>
      <sz val="15.0"/>
      <color rgb="FF4D5156"/>
      <name val="Arial"/>
    </font>
    <font>
      <sz val="11.0"/>
      <color rgb="FF000000"/>
      <name val="Arial"/>
    </font>
    <font>
      <sz val="11.0"/>
      <color rgb="FF3366CC"/>
      <name val="Arial"/>
    </font>
    <font>
      <sz val="11.0"/>
      <color rgb="FF242424"/>
      <name val="Arial"/>
    </font>
    <font>
      <sz val="11.0"/>
      <color rgb="FF333333"/>
      <name val="Microsoft YaHei"/>
    </font>
    <font>
      <b/>
      <sz val="11.0"/>
      <color rgb="FF0070C0"/>
      <name val="Malgun Gothic"/>
    </font>
    <font>
      <sz val="16.0"/>
      <color rgb="FF3F7F5F"/>
      <name val="Consolas"/>
    </font>
    <font>
      <sz val="16.0"/>
      <color rgb="FF000000"/>
      <name val="Consolas"/>
    </font>
    <font>
      <b/>
      <sz val="12.0"/>
      <color theme="1"/>
      <name val="Arial"/>
    </font>
    <font>
      <sz val="13.0"/>
      <color theme="1"/>
      <name val="Calibri"/>
      <scheme val="minor"/>
    </font>
    <font>
      <sz val="12.0"/>
      <color rgb="FFFF0000"/>
      <name val="Arial"/>
    </font>
    <font>
      <color rgb="FF474747"/>
      <name val="Georgia"/>
    </font>
    <font>
      <b/>
      <sz val="11.0"/>
      <color theme="1"/>
      <name val="Calibri"/>
      <scheme val="minor"/>
    </font>
    <font>
      <sz val="12.0"/>
      <color rgb="FF374151"/>
      <name val="Quattrocento Sans"/>
    </font>
    <font>
      <b/>
      <sz val="13.0"/>
      <color rgb="FF000000"/>
      <name val="&quot;Noto Sans KR&quot;"/>
    </font>
    <font>
      <b/>
      <sz val="12.0"/>
      <color theme="1"/>
      <name val="Calibri"/>
      <scheme val="minor"/>
    </font>
    <font>
      <b/>
      <sz val="12.0"/>
      <color rgb="FF1F1F1F"/>
      <name val="&quot;Google Sans&quot;"/>
    </font>
    <font>
      <sz val="18.0"/>
      <color rgb="FF000000"/>
      <name val="&quot;KoPub돋움체_Pro Medium&quot;"/>
    </font>
    <font>
      <b/>
      <sz val="18.0"/>
      <color rgb="FF000000"/>
      <name val="&quot;KoPub돋움체_Pro Medium&quot;"/>
    </font>
    <font>
      <sz val="8.0"/>
      <color rgb="FF16191F"/>
      <name val="&quot;맑은 고딕&quot;"/>
    </font>
    <font>
      <u/>
      <sz val="11.0"/>
      <color rgb="FF0000FF"/>
      <name val="&quot;맑은 고딕&quot;"/>
    </font>
    <font>
      <b/>
      <sz val="11.0"/>
      <color rgb="FF5C5C5C"/>
      <name val="돋움"/>
    </font>
    <font>
      <b/>
      <sz val="9.0"/>
      <color rgb="FF666666"/>
      <name val="돋움"/>
    </font>
    <font>
      <sz val="9.0"/>
      <color rgb="FF666666"/>
      <name val="돋움"/>
    </font>
    <font>
      <sz val="11.0"/>
      <color rgb="FFFF0000"/>
      <name val="Calibri"/>
      <scheme val="minor"/>
    </font>
    <font>
      <sz val="19.0"/>
      <color rgb="FFFF0000"/>
      <name val="Calibri"/>
      <scheme val="minor"/>
    </font>
    <font>
      <b/>
      <color rgb="FF080808"/>
      <name val="&quot;JetBrains Mono&quot;"/>
    </font>
    <font>
      <b/>
      <color rgb="FF067D17"/>
      <name val="&quot;JetBrains Mono&quot;"/>
    </font>
    <font>
      <i/>
      <sz val="11.0"/>
      <color rgb="FF8C8C8C"/>
      <name val="&quot;Courier New&quot;"/>
    </font>
    <font>
      <i/>
      <sz val="11.0"/>
      <color rgb="FF00627A"/>
      <name val="&quot;Courier New&quot;"/>
    </font>
    <font>
      <i/>
      <sz val="11.0"/>
      <color rgb="FF0033B3"/>
      <name val="&quot;Courier New&quot;"/>
    </font>
    <font>
      <i/>
      <sz val="11.0"/>
      <color rgb="FF067D17"/>
      <name val="&quot;Courier New&quot;"/>
    </font>
    <font>
      <b/>
      <sz val="12.0"/>
      <color rgb="FF474747"/>
      <name val="Georgia"/>
    </font>
    <font>
      <sz val="12.0"/>
      <color rgb="FF374151"/>
      <name val="Arial"/>
    </font>
    <font>
      <color rgb="FFFF0000"/>
      <name val="Georgia"/>
    </font>
    <font>
      <color rgb="FF000000"/>
      <name val="Georgia"/>
    </font>
    <font>
      <b/>
      <sz val="12.0"/>
      <color rgb="FF202122"/>
      <name val="Arial"/>
    </font>
    <font>
      <color rgb="FF202122"/>
      <name val="Arial"/>
    </font>
    <font>
      <color rgb="FFF9FBFA"/>
      <name val="Calibri"/>
      <scheme val="minor"/>
    </font>
    <font>
      <color rgb="FF4D5156"/>
      <name val="Arial"/>
    </font>
    <font>
      <b/>
      <color rgb="FFFF0000"/>
      <name val="Arial"/>
    </font>
    <font>
      <sz val="11.0"/>
      <color rgb="FF212529"/>
      <name val="&quot;Malgun Gothic&quot;"/>
    </font>
    <font>
      <sz val="14.0"/>
      <color rgb="FF212529"/>
      <name val="&quot;Malgun Gothic&quot;"/>
    </font>
    <font>
      <u/>
      <color rgb="FF202122"/>
      <name val="Arial"/>
    </font>
    <font>
      <color rgb="FF202124"/>
      <name val="Arial"/>
    </font>
    <font>
      <color rgb="FF080808"/>
      <name val="&quot;JetBrains Mono&quot;"/>
    </font>
    <font>
      <i/>
      <color rgb="FF00627A"/>
      <name val="&quot;JetBrains Mono&quot;"/>
    </font>
    <font>
      <sz val="11.0"/>
      <color rgb="FF000000"/>
      <name val="&quot;JetBrains Mono&quot;"/>
    </font>
    <font>
      <b/>
      <sz val="22.0"/>
      <color rgb="FF267438"/>
      <name val="Raleway"/>
    </font>
    <font>
      <sz val="14.0"/>
      <color rgb="FF000000"/>
      <name val="Raleway"/>
    </font>
  </fonts>
  <fills count="80">
    <fill>
      <patternFill patternType="none"/>
    </fill>
    <fill>
      <patternFill patternType="lightGray"/>
    </fill>
    <fill>
      <patternFill patternType="solid">
        <fgColor rgb="FFFFFF00"/>
        <bgColor rgb="FFFFFF00"/>
      </patternFill>
    </fill>
    <fill>
      <patternFill patternType="solid">
        <fgColor rgb="FF00FFFF"/>
        <bgColor rgb="FF00FFFF"/>
      </patternFill>
    </fill>
    <fill>
      <patternFill patternType="solid">
        <fgColor rgb="FF00FF00"/>
        <bgColor rgb="FF00FF00"/>
      </patternFill>
    </fill>
    <fill>
      <patternFill patternType="solid">
        <fgColor rgb="FFF7F7F8"/>
        <bgColor rgb="FFF7F7F8"/>
      </patternFill>
    </fill>
    <fill>
      <patternFill patternType="solid">
        <fgColor rgb="FFFFFFFF"/>
        <bgColor rgb="FFFFFFFF"/>
      </patternFill>
    </fill>
    <fill>
      <patternFill patternType="solid">
        <fgColor rgb="FFFF9900"/>
        <bgColor rgb="FFFF9900"/>
      </patternFill>
    </fill>
    <fill>
      <patternFill patternType="solid">
        <fgColor rgb="FFB7B7B7"/>
        <bgColor rgb="FFB7B7B7"/>
      </patternFill>
    </fill>
    <fill>
      <patternFill patternType="solid">
        <fgColor rgb="FF8EAADB"/>
        <bgColor rgb="FF8EAADB"/>
      </patternFill>
    </fill>
    <fill>
      <patternFill patternType="solid">
        <fgColor rgb="FFF4B083"/>
        <bgColor rgb="FFF4B083"/>
      </patternFill>
    </fill>
    <fill>
      <patternFill patternType="solid">
        <fgColor theme="4"/>
        <bgColor theme="4"/>
      </patternFill>
    </fill>
    <fill>
      <patternFill patternType="solid">
        <fgColor rgb="FF92D050"/>
        <bgColor rgb="FF92D050"/>
      </patternFill>
    </fill>
    <fill>
      <patternFill patternType="solid">
        <fgColor theme="0"/>
        <bgColor theme="0"/>
      </patternFill>
    </fill>
    <fill>
      <patternFill patternType="solid">
        <fgColor rgb="FF00B050"/>
        <bgColor rgb="FF00B050"/>
      </patternFill>
    </fill>
    <fill>
      <patternFill patternType="solid">
        <fgColor rgb="FF548135"/>
        <bgColor rgb="FF548135"/>
      </patternFill>
    </fill>
    <fill>
      <patternFill patternType="solid">
        <fgColor rgb="FFFFC000"/>
        <bgColor rgb="FFFFC000"/>
      </patternFill>
    </fill>
    <fill>
      <patternFill patternType="solid">
        <fgColor rgb="FFF7CAAC"/>
        <bgColor rgb="FFF7CAAC"/>
      </patternFill>
    </fill>
    <fill>
      <patternFill patternType="solid">
        <fgColor rgb="FFFFD965"/>
        <bgColor rgb="FFFFD965"/>
      </patternFill>
    </fill>
    <fill>
      <patternFill patternType="solid">
        <fgColor rgb="FFC8C8C8"/>
        <bgColor rgb="FFC8C8C8"/>
      </patternFill>
    </fill>
    <fill>
      <patternFill patternType="solid">
        <fgColor rgb="FF4A86E8"/>
        <bgColor rgb="FF4A86E8"/>
      </patternFill>
    </fill>
    <fill>
      <patternFill patternType="solid">
        <fgColor rgb="FFADB9CA"/>
        <bgColor rgb="FFADB9CA"/>
      </patternFill>
    </fill>
    <fill>
      <patternFill patternType="solid">
        <fgColor rgb="FFF3F3F3"/>
        <bgColor rgb="FFF3F3F3"/>
      </patternFill>
    </fill>
    <fill>
      <patternFill patternType="solid">
        <fgColor rgb="FFD0E0E3"/>
        <bgColor rgb="FFD0E0E3"/>
      </patternFill>
    </fill>
    <fill>
      <patternFill patternType="solid">
        <fgColor rgb="FFCFE2F3"/>
        <bgColor rgb="FFCFE2F3"/>
      </patternFill>
    </fill>
    <fill>
      <patternFill patternType="solid">
        <fgColor rgb="FFB4A7D6"/>
        <bgColor rgb="FFB4A7D6"/>
      </patternFill>
    </fill>
    <fill>
      <patternFill patternType="solid">
        <fgColor rgb="FFBDD7EE"/>
        <bgColor rgb="FFBDD7EE"/>
      </patternFill>
    </fill>
    <fill>
      <patternFill patternType="solid">
        <fgColor rgb="FF9FC5E8"/>
        <bgColor rgb="FF9FC5E8"/>
      </patternFill>
    </fill>
    <fill>
      <patternFill patternType="solid">
        <fgColor rgb="FFA5A5A5"/>
        <bgColor rgb="FFA5A5A5"/>
      </patternFill>
    </fill>
    <fill>
      <patternFill patternType="solid">
        <fgColor rgb="FF2F5496"/>
        <bgColor rgb="FF2F5496"/>
      </patternFill>
    </fill>
    <fill>
      <patternFill patternType="solid">
        <fgColor rgb="FFD0CECE"/>
        <bgColor rgb="FFD0CECE"/>
      </patternFill>
    </fill>
    <fill>
      <patternFill patternType="solid">
        <fgColor rgb="FFD8D8D8"/>
        <bgColor rgb="FFD8D8D8"/>
      </patternFill>
    </fill>
    <fill>
      <patternFill patternType="solid">
        <fgColor rgb="FFBFBFBF"/>
        <bgColor rgb="FFBFBFBF"/>
      </patternFill>
    </fill>
    <fill>
      <patternFill patternType="solid">
        <fgColor rgb="FF9BC2E6"/>
        <bgColor rgb="FF9BC2E6"/>
      </patternFill>
    </fill>
    <fill>
      <patternFill patternType="solid">
        <fgColor rgb="FFC65911"/>
        <bgColor rgb="FFC65911"/>
      </patternFill>
    </fill>
    <fill>
      <patternFill patternType="solid">
        <fgColor rgb="FFF4B084"/>
        <bgColor rgb="FFF4B084"/>
      </patternFill>
    </fill>
    <fill>
      <patternFill patternType="solid">
        <fgColor rgb="FFF8CBAD"/>
        <bgColor rgb="FFF8CBAD"/>
      </patternFill>
    </fill>
    <fill>
      <patternFill patternType="solid">
        <fgColor rgb="FFFFE699"/>
        <bgColor rgb="FFFFE699"/>
      </patternFill>
    </fill>
    <fill>
      <patternFill patternType="solid">
        <fgColor rgb="FF8EA9DB"/>
        <bgColor rgb="FF8EA9DB"/>
      </patternFill>
    </fill>
    <fill>
      <patternFill patternType="solid">
        <fgColor rgb="FFC9C9C9"/>
        <bgColor rgb="FFC9C9C9"/>
      </patternFill>
    </fill>
    <fill>
      <patternFill patternType="solid">
        <fgColor rgb="FFE3F4FF"/>
        <bgColor rgb="FFE3F4FF"/>
      </patternFill>
    </fill>
    <fill>
      <patternFill patternType="solid">
        <fgColor rgb="FFCCCCCC"/>
        <bgColor rgb="FFCCCCCC"/>
      </patternFill>
    </fill>
    <fill>
      <patternFill patternType="solid">
        <fgColor rgb="FFF0D8A8"/>
        <bgColor rgb="FFF0D8A8"/>
      </patternFill>
    </fill>
    <fill>
      <patternFill patternType="solid">
        <fgColor rgb="FFD4D4D4"/>
        <bgColor rgb="FFD4D4D4"/>
      </patternFill>
    </fill>
    <fill>
      <patternFill patternType="solid">
        <fgColor theme="9"/>
        <bgColor theme="9"/>
      </patternFill>
    </fill>
    <fill>
      <patternFill patternType="solid">
        <fgColor rgb="FFC55A11"/>
        <bgColor rgb="FFC55A11"/>
      </patternFill>
    </fill>
    <fill>
      <patternFill patternType="solid">
        <fgColor rgb="FFF7F7F7"/>
        <bgColor rgb="FFF7F7F7"/>
      </patternFill>
    </fill>
    <fill>
      <patternFill patternType="solid">
        <fgColor rgb="FF0D0D0D"/>
        <bgColor rgb="FF0D0D0D"/>
      </patternFill>
    </fill>
    <fill>
      <patternFill patternType="solid">
        <fgColor rgb="FFFCFCFC"/>
        <bgColor rgb="FFFCFCFC"/>
      </patternFill>
    </fill>
    <fill>
      <patternFill patternType="solid">
        <fgColor rgb="FF6FA8DC"/>
        <bgColor rgb="FF6FA8DC"/>
      </patternFill>
    </fill>
    <fill>
      <patternFill patternType="solid">
        <fgColor rgb="FFF5F5F5"/>
        <bgColor rgb="FFF5F5F5"/>
      </patternFill>
    </fill>
    <fill>
      <patternFill patternType="solid">
        <fgColor rgb="FF000000"/>
        <bgColor rgb="FF000000"/>
      </patternFill>
    </fill>
    <fill>
      <patternFill patternType="solid">
        <fgColor rgb="FFFFE599"/>
        <bgColor rgb="FFFFE599"/>
      </patternFill>
    </fill>
    <fill>
      <patternFill patternType="solid">
        <fgColor rgb="FFB4C6E7"/>
        <bgColor rgb="FFB4C6E7"/>
      </patternFill>
    </fill>
    <fill>
      <patternFill patternType="solid">
        <fgColor rgb="FFAEAAAA"/>
        <bgColor rgb="FFAEAAAA"/>
      </patternFill>
    </fill>
    <fill>
      <patternFill patternType="solid">
        <fgColor theme="7"/>
        <bgColor theme="7"/>
      </patternFill>
    </fill>
    <fill>
      <patternFill patternType="solid">
        <fgColor rgb="FF0000FF"/>
        <bgColor rgb="FF0000FF"/>
      </patternFill>
    </fill>
    <fill>
      <patternFill patternType="solid">
        <fgColor rgb="FFAEABAB"/>
        <bgColor rgb="FFAEABAB"/>
      </patternFill>
    </fill>
    <fill>
      <patternFill patternType="solid">
        <fgColor rgb="FFEFE7FC"/>
        <bgColor rgb="FFEFE7FC"/>
      </patternFill>
    </fill>
    <fill>
      <patternFill patternType="solid">
        <fgColor rgb="FF3C78D8"/>
        <bgColor rgb="FF3C78D8"/>
      </patternFill>
    </fill>
    <fill>
      <patternFill patternType="solid">
        <fgColor rgb="FF7030A0"/>
        <bgColor rgb="FF7030A0"/>
      </patternFill>
    </fill>
    <fill>
      <patternFill patternType="solid">
        <fgColor rgb="FFFFF2CC"/>
        <bgColor rgb="FFFFF2CC"/>
      </patternFill>
    </fill>
    <fill>
      <patternFill patternType="solid">
        <fgColor rgb="FFFF0000"/>
        <bgColor rgb="FFFF0000"/>
      </patternFill>
    </fill>
    <fill>
      <patternFill patternType="solid">
        <fgColor rgb="FF999999"/>
        <bgColor rgb="FF999999"/>
      </patternFill>
    </fill>
    <fill>
      <patternFill patternType="solid">
        <fgColor theme="5"/>
        <bgColor theme="5"/>
      </patternFill>
    </fill>
    <fill>
      <patternFill patternType="solid">
        <fgColor rgb="FFF7F6F3"/>
        <bgColor rgb="FFF7F6F3"/>
      </patternFill>
    </fill>
    <fill>
      <patternFill patternType="solid">
        <fgColor rgb="FFEAE9E5"/>
        <bgColor rgb="FFEAE9E5"/>
      </patternFill>
    </fill>
    <fill>
      <patternFill patternType="solid">
        <fgColor rgb="FFEDFCED"/>
        <bgColor rgb="FFEDFCED"/>
      </patternFill>
    </fill>
    <fill>
      <patternFill patternType="solid">
        <fgColor rgb="FF9CC2E5"/>
        <bgColor rgb="FF9CC2E5"/>
      </patternFill>
    </fill>
    <fill>
      <patternFill patternType="solid">
        <fgColor rgb="FFF9F9F9"/>
        <bgColor rgb="FFF9F9F9"/>
      </patternFill>
    </fill>
    <fill>
      <patternFill patternType="solid">
        <fgColor rgb="FF555555"/>
        <bgColor rgb="FF555555"/>
      </patternFill>
    </fill>
    <fill>
      <patternFill patternType="solid">
        <fgColor rgb="FF7F7F7F"/>
        <bgColor rgb="FF7F7F7F"/>
      </patternFill>
    </fill>
    <fill>
      <patternFill patternType="solid">
        <fgColor rgb="FFF2F2F2"/>
        <bgColor rgb="FFF2F2F2"/>
      </patternFill>
    </fill>
    <fill>
      <patternFill patternType="solid">
        <fgColor rgb="FFD6DCE4"/>
        <bgColor rgb="FFD6DCE4"/>
      </patternFill>
    </fill>
    <fill>
      <patternFill patternType="solid">
        <fgColor rgb="FF6D9EEB"/>
        <bgColor rgb="FF6D9EEB"/>
      </patternFill>
    </fill>
    <fill>
      <patternFill patternType="solid">
        <fgColor rgb="FF76A5AF"/>
        <bgColor rgb="FF76A5AF"/>
      </patternFill>
    </fill>
    <fill>
      <patternFill patternType="solid">
        <fgColor rgb="FFFFD966"/>
        <bgColor rgb="FFFFD966"/>
      </patternFill>
    </fill>
    <fill>
      <patternFill patternType="solid">
        <fgColor rgb="FFC9DAF8"/>
        <bgColor rgb="FFC9DAF8"/>
      </patternFill>
    </fill>
    <fill>
      <patternFill patternType="solid">
        <fgColor rgb="FF112733"/>
        <bgColor rgb="FF112733"/>
      </patternFill>
    </fill>
    <fill>
      <patternFill patternType="solid">
        <fgColor rgb="FFA4C2F4"/>
        <bgColor rgb="FFA4C2F4"/>
      </patternFill>
    </fill>
  </fills>
  <borders count="55">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left style="thin">
        <color rgb="FF000000"/>
      </left>
      <right/>
      <top/>
      <bottom/>
    </border>
    <border>
      <left/>
      <right/>
      <top/>
      <bottom/>
    </border>
    <border>
      <left/>
      <right style="thin">
        <color rgb="FF000000"/>
      </right>
      <top/>
      <bottom/>
    </border>
    <border>
      <left/>
      <top/>
      <bottom/>
    </border>
    <border>
      <top/>
      <bottom/>
    </border>
    <border>
      <right/>
      <top/>
      <bottom/>
    </border>
    <border>
      <left style="thin">
        <color rgb="FF000000"/>
      </left>
      <bottom style="thin">
        <color rgb="FF000000"/>
      </bottom>
    </border>
    <border>
      <bottom style="thin">
        <color rgb="FF000000"/>
      </bottom>
    </border>
    <border>
      <right style="thin">
        <color rgb="FF000000"/>
      </right>
      <bottom style="thin">
        <color rgb="FF000000"/>
      </bottom>
    </border>
    <border>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top/>
      <bottom/>
    </border>
    <border>
      <left style="thin">
        <color rgb="FF000000"/>
      </left>
      <right style="thin">
        <color rgb="FF000000"/>
      </right>
      <top/>
      <bottom style="thin">
        <color rgb="FF000000"/>
      </bottom>
    </border>
    <border>
      <left/>
      <right style="thin">
        <color rgb="FF000000"/>
      </right>
      <top style="thin">
        <color rgb="FF000000"/>
      </top>
      <bottom style="thin">
        <color rgb="FF000000"/>
      </bottom>
    </border>
    <border>
      <left style="thin">
        <color rgb="FF000000"/>
      </left>
      <right/>
      <top/>
      <bottom style="thin">
        <color rgb="FF000000"/>
      </bottom>
    </border>
    <border>
      <left style="thin">
        <color rgb="FF000000"/>
      </left>
      <right/>
      <top style="thin">
        <color rgb="FF000000"/>
      </top>
      <bottom style="thin">
        <color rgb="FF000000"/>
      </bottom>
    </border>
    <border>
      <left style="thin">
        <color rgb="FF000000"/>
      </left>
      <right style="thin">
        <color rgb="FF000000"/>
      </right>
      <top style="thin">
        <color rgb="FF000000"/>
      </top>
    </border>
    <border>
      <top style="thin">
        <color rgb="FF000000"/>
      </top>
    </border>
    <border>
      <left style="thin">
        <color rgb="FF000000"/>
      </left>
      <right style="thin">
        <color rgb="FF000000"/>
      </right>
      <top style="thin">
        <color theme="0"/>
      </top>
    </border>
    <border>
      <left style="thin">
        <color rgb="FF000000"/>
      </left>
      <right style="thin">
        <color rgb="FF000000"/>
      </right>
      <top style="thin">
        <color theme="0"/>
      </top>
      <bottom style="thin">
        <color rgb="FF000000"/>
      </bottom>
    </border>
    <border>
      <left/>
      <right/>
      <top style="thin">
        <color rgb="FFFF0000"/>
      </top>
      <bottom/>
    </border>
    <border>
      <left/>
      <right/>
      <top style="thin">
        <color rgb="FFFF0000"/>
      </top>
      <bottom style="thin">
        <color rgb="FFFF0000"/>
      </bottom>
    </border>
    <border>
      <left/>
      <right style="thin">
        <color rgb="FFFF0000"/>
      </right>
      <top style="thin">
        <color rgb="FFFF0000"/>
      </top>
      <bottom style="thin">
        <color rgb="FFFF0000"/>
      </bottom>
    </border>
    <border>
      <left style="thin">
        <color rgb="FF000000"/>
      </left>
      <right style="thin">
        <color rgb="FF000000"/>
      </right>
      <top style="thin">
        <color rgb="FF000000"/>
      </top>
      <bottom/>
    </border>
    <border>
      <left style="thin">
        <color rgb="FF000000"/>
      </left>
      <top/>
    </border>
    <border>
      <right style="thin">
        <color rgb="FF000000"/>
      </right>
      <top/>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bottom style="medium">
        <color rgb="FF000000"/>
      </bottom>
    </border>
    <border>
      <left/>
      <right/>
      <top/>
    </border>
    <border>
      <left/>
      <right/>
    </border>
    <border>
      <left/>
      <right/>
      <bottom/>
    </border>
    <border>
      <left/>
      <right/>
      <top/>
      <bottom style="thin">
        <color rgb="FF000000"/>
      </bottom>
    </border>
    <border>
      <left/>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medium">
        <color rgb="FFA5A5A5"/>
      </top>
      <bottom style="thin">
        <color rgb="FFE4E4E4"/>
      </bottom>
    </border>
    <border>
      <right style="thin">
        <color rgb="FFE4E4E4"/>
      </right>
      <top style="medium">
        <color rgb="FFA5A5A5"/>
      </top>
      <bottom style="thin">
        <color rgb="FFE4E4E4"/>
      </bottom>
    </border>
    <border>
      <right style="thin">
        <color rgb="FFE4E4E4"/>
      </right>
      <top style="medium">
        <color rgb="FFA5A5A5"/>
      </top>
    </border>
    <border>
      <top style="medium">
        <color rgb="FFA5A5A5"/>
      </top>
    </border>
  </borders>
  <cellStyleXfs count="1">
    <xf borderId="0" fillId="0" fontId="0" numFmtId="0" applyAlignment="1" applyFont="1"/>
  </cellStyleXfs>
  <cellXfs count="1203">
    <xf borderId="0" fillId="0" fontId="0" numFmtId="0" xfId="0" applyAlignment="1" applyFont="1">
      <alignment readingOrder="0" shrinkToFit="0" vertical="center" wrapText="0"/>
    </xf>
    <xf borderId="0" fillId="2" fontId="1" numFmtId="0" xfId="0" applyAlignment="1" applyFill="1" applyFont="1">
      <alignment vertical="center"/>
    </xf>
    <xf borderId="0" fillId="2" fontId="1" numFmtId="0" xfId="0" applyAlignment="1" applyFont="1">
      <alignment readingOrder="0" vertical="center"/>
    </xf>
    <xf borderId="0" fillId="0" fontId="1" numFmtId="0" xfId="0" applyAlignment="1" applyFont="1">
      <alignment readingOrder="0" vertical="center"/>
    </xf>
    <xf borderId="0" fillId="3" fontId="1" numFmtId="0" xfId="0" applyAlignment="1" applyFill="1" applyFont="1">
      <alignment readingOrder="0" vertical="center"/>
    </xf>
    <xf borderId="0" fillId="3" fontId="1" numFmtId="0" xfId="0" applyAlignment="1" applyFont="1">
      <alignment vertical="center"/>
    </xf>
    <xf borderId="0" fillId="4" fontId="1" numFmtId="0" xfId="0" applyAlignment="1" applyFill="1" applyFont="1">
      <alignment readingOrder="0" vertical="center"/>
    </xf>
    <xf borderId="0" fillId="4" fontId="1" numFmtId="0" xfId="0" applyAlignment="1" applyFont="1">
      <alignment vertical="center"/>
    </xf>
    <xf borderId="0" fillId="5" fontId="2" numFmtId="0" xfId="0" applyAlignment="1" applyFill="1" applyFont="1">
      <alignment readingOrder="0" vertical="center"/>
    </xf>
    <xf borderId="0" fillId="5" fontId="2" numFmtId="0" xfId="0" applyAlignment="1" applyFont="1">
      <alignment vertical="center"/>
    </xf>
    <xf borderId="0" fillId="0" fontId="3" numFmtId="0" xfId="0" applyAlignment="1" applyFont="1">
      <alignment readingOrder="0" vertical="center"/>
    </xf>
    <xf borderId="0" fillId="6" fontId="4" numFmtId="0" xfId="0" applyAlignment="1" applyFill="1" applyFont="1">
      <alignment readingOrder="0" vertical="center"/>
    </xf>
    <xf borderId="0" fillId="6" fontId="5" numFmtId="0" xfId="0" applyAlignment="1" applyFont="1">
      <alignment readingOrder="0" vertical="center"/>
    </xf>
    <xf borderId="0" fillId="6" fontId="6" numFmtId="0" xfId="0" applyAlignment="1" applyFont="1">
      <alignment readingOrder="0" vertical="center"/>
    </xf>
    <xf borderId="0" fillId="6" fontId="6" numFmtId="0" xfId="0" applyAlignment="1" applyFont="1">
      <alignment vertical="center"/>
    </xf>
    <xf borderId="0" fillId="6" fontId="7" numFmtId="0" xfId="0" applyAlignment="1" applyFont="1">
      <alignment readingOrder="0" vertical="center"/>
    </xf>
    <xf borderId="0" fillId="6" fontId="7" numFmtId="0" xfId="0" applyAlignment="1" applyFont="1">
      <alignment vertical="center"/>
    </xf>
    <xf borderId="0" fillId="6" fontId="8" numFmtId="0" xfId="0" applyAlignment="1" applyFont="1">
      <alignment readingOrder="0" vertical="center"/>
    </xf>
    <xf borderId="0" fillId="6" fontId="9" numFmtId="0" xfId="0" applyAlignment="1" applyFont="1">
      <alignment vertical="center"/>
    </xf>
    <xf borderId="0" fillId="6" fontId="9" numFmtId="0" xfId="0" applyAlignment="1" applyFont="1">
      <alignment readingOrder="0" vertical="center"/>
    </xf>
    <xf borderId="0" fillId="6" fontId="10" numFmtId="0" xfId="0" applyAlignment="1" applyFont="1">
      <alignment readingOrder="0" vertical="center"/>
    </xf>
    <xf borderId="0" fillId="6" fontId="8" numFmtId="0" xfId="0" applyAlignment="1" applyFont="1">
      <alignment vertical="center"/>
    </xf>
    <xf borderId="0" fillId="0" fontId="11" numFmtId="0" xfId="0" applyAlignment="1" applyFont="1">
      <alignment readingOrder="0" vertical="center"/>
    </xf>
    <xf borderId="0" fillId="0" fontId="1" numFmtId="0" xfId="0" applyAlignment="1" applyFont="1">
      <alignment horizontal="center" readingOrder="0" vertical="center"/>
    </xf>
    <xf borderId="0" fillId="0" fontId="12" numFmtId="0" xfId="0" applyAlignment="1" applyFont="1">
      <alignment horizontal="center" vertical="center"/>
    </xf>
    <xf borderId="1" fillId="2" fontId="12" numFmtId="0" xfId="0" applyAlignment="1" applyBorder="1" applyFont="1">
      <alignment horizontal="center" vertical="center"/>
    </xf>
    <xf borderId="0" fillId="6" fontId="12" numFmtId="0" xfId="0" applyAlignment="1" applyFont="1">
      <alignment horizontal="center" vertical="center"/>
    </xf>
    <xf borderId="0" fillId="0" fontId="1" numFmtId="0" xfId="0" applyAlignment="1" applyFont="1">
      <alignment vertical="center"/>
    </xf>
    <xf borderId="1" fillId="2" fontId="12" numFmtId="0" xfId="0" applyAlignment="1" applyBorder="1" applyFont="1">
      <alignment horizontal="center" readingOrder="0" vertical="center"/>
    </xf>
    <xf borderId="0" fillId="7" fontId="1" numFmtId="0" xfId="0" applyAlignment="1" applyFill="1" applyFont="1">
      <alignment readingOrder="0" vertical="center"/>
    </xf>
    <xf borderId="0" fillId="8" fontId="1" numFmtId="0" xfId="0" applyAlignment="1" applyFill="1" applyFont="1">
      <alignment readingOrder="0" vertical="center"/>
    </xf>
    <xf borderId="2" fillId="0" fontId="1" numFmtId="0" xfId="0" applyAlignment="1" applyBorder="1" applyFont="1">
      <alignment vertical="center"/>
    </xf>
    <xf borderId="3" fillId="0" fontId="1" numFmtId="0" xfId="0" applyAlignment="1" applyBorder="1" applyFont="1">
      <alignment vertical="center"/>
    </xf>
    <xf borderId="2" fillId="0" fontId="13" numFmtId="0" xfId="0" applyAlignment="1" applyBorder="1" applyFont="1">
      <alignment horizontal="center" vertical="center"/>
    </xf>
    <xf borderId="0" fillId="0" fontId="13" numFmtId="0" xfId="0" applyAlignment="1" applyFont="1">
      <alignment horizontal="center" vertical="center"/>
    </xf>
    <xf borderId="0" fillId="0" fontId="14" numFmtId="0" xfId="0" applyAlignment="1" applyFont="1">
      <alignment horizontal="center" vertical="center"/>
    </xf>
    <xf borderId="3" fillId="0" fontId="14" numFmtId="0" xfId="0" applyAlignment="1" applyBorder="1" applyFont="1">
      <alignment horizontal="center" vertical="center"/>
    </xf>
    <xf borderId="0" fillId="0" fontId="14" numFmtId="0" xfId="0" applyAlignment="1" applyFont="1">
      <alignment horizontal="center" readingOrder="0" vertical="center"/>
    </xf>
    <xf borderId="3" fillId="0" fontId="13" numFmtId="0" xfId="0" applyAlignment="1" applyBorder="1" applyFont="1">
      <alignment horizontal="center" vertical="center"/>
    </xf>
    <xf borderId="4" fillId="9" fontId="13" numFmtId="0" xfId="0" applyAlignment="1" applyBorder="1" applyFill="1" applyFont="1">
      <alignment horizontal="center" vertical="center"/>
    </xf>
    <xf borderId="5" fillId="9" fontId="13" numFmtId="0" xfId="0" applyAlignment="1" applyBorder="1" applyFont="1">
      <alignment horizontal="center" vertical="center"/>
    </xf>
    <xf borderId="6" fillId="9" fontId="13" numFmtId="0" xfId="0" applyAlignment="1" applyBorder="1" applyFont="1">
      <alignment horizontal="center" vertical="center"/>
    </xf>
    <xf borderId="5" fillId="9" fontId="12" numFmtId="0" xfId="0" applyAlignment="1" applyBorder="1" applyFont="1">
      <alignment horizontal="center" vertical="center"/>
    </xf>
    <xf quotePrefix="1" borderId="0" fillId="0" fontId="1" numFmtId="0" xfId="0" applyAlignment="1" applyFont="1">
      <alignment readingOrder="0" vertical="center"/>
    </xf>
    <xf borderId="6" fillId="2" fontId="13" numFmtId="0" xfId="0" applyAlignment="1" applyBorder="1" applyFont="1">
      <alignment horizontal="center" vertical="center"/>
    </xf>
    <xf borderId="5" fillId="2" fontId="13" numFmtId="0" xfId="0" applyAlignment="1" applyBorder="1" applyFont="1">
      <alignment horizontal="center" vertical="center"/>
    </xf>
    <xf borderId="5" fillId="10" fontId="12" numFmtId="0" xfId="0" applyAlignment="1" applyBorder="1" applyFill="1" applyFont="1">
      <alignment horizontal="center" vertical="center"/>
    </xf>
    <xf borderId="4" fillId="10" fontId="13" numFmtId="0" xfId="0" applyAlignment="1" applyBorder="1" applyFont="1">
      <alignment horizontal="center" vertical="center"/>
    </xf>
    <xf borderId="5" fillId="10" fontId="13" numFmtId="0" xfId="0" applyAlignment="1" applyBorder="1" applyFont="1">
      <alignment horizontal="center" vertical="center"/>
    </xf>
    <xf borderId="5" fillId="11" fontId="13" numFmtId="0" xfId="0" applyAlignment="1" applyBorder="1" applyFill="1" applyFont="1">
      <alignment horizontal="center" vertical="center"/>
    </xf>
    <xf borderId="5" fillId="12" fontId="13" numFmtId="0" xfId="0" applyAlignment="1" applyBorder="1" applyFill="1" applyFont="1">
      <alignment horizontal="center" vertical="center"/>
    </xf>
    <xf borderId="6" fillId="12" fontId="13" numFmtId="0" xfId="0" applyAlignment="1" applyBorder="1" applyFont="1">
      <alignment horizontal="center" vertical="center"/>
    </xf>
    <xf borderId="7" fillId="10" fontId="12" numFmtId="0" xfId="0" applyAlignment="1" applyBorder="1" applyFont="1">
      <alignment horizontal="center" vertical="center"/>
    </xf>
    <xf borderId="8" fillId="0" fontId="15" numFmtId="0" xfId="0" applyAlignment="1" applyBorder="1" applyFont="1">
      <alignment vertical="center"/>
    </xf>
    <xf borderId="9" fillId="0" fontId="15" numFmtId="0" xfId="0" applyAlignment="1" applyBorder="1" applyFont="1">
      <alignment vertical="center"/>
    </xf>
    <xf borderId="7" fillId="11" fontId="13" numFmtId="0" xfId="0" applyAlignment="1" applyBorder="1" applyFont="1">
      <alignment horizontal="center" vertical="center"/>
    </xf>
    <xf borderId="7" fillId="12" fontId="13" numFmtId="0" xfId="0" applyAlignment="1" applyBorder="1" applyFont="1">
      <alignment horizontal="center" vertical="center"/>
    </xf>
    <xf borderId="5" fillId="13" fontId="12" numFmtId="0" xfId="0" applyAlignment="1" applyBorder="1" applyFill="1" applyFont="1">
      <alignment vertical="center"/>
    </xf>
    <xf borderId="5" fillId="13" fontId="12" numFmtId="0" xfId="0" applyAlignment="1" applyBorder="1" applyFont="1">
      <alignment horizontal="center" vertical="center"/>
    </xf>
    <xf borderId="5" fillId="14" fontId="13" numFmtId="0" xfId="0" applyAlignment="1" applyBorder="1" applyFill="1" applyFont="1">
      <alignment horizontal="center" vertical="center"/>
    </xf>
    <xf borderId="6" fillId="14" fontId="13" numFmtId="0" xfId="0" applyAlignment="1" applyBorder="1" applyFont="1">
      <alignment horizontal="center" vertical="center"/>
    </xf>
    <xf borderId="7" fillId="9" fontId="13" numFmtId="0" xfId="0" applyAlignment="1" applyBorder="1" applyFont="1">
      <alignment horizontal="center" vertical="center"/>
    </xf>
    <xf borderId="7" fillId="14" fontId="13" numFmtId="0" xfId="0" applyAlignment="1" applyBorder="1" applyFont="1">
      <alignment horizontal="center" vertical="center"/>
    </xf>
    <xf borderId="0" fillId="0" fontId="12" numFmtId="0" xfId="0" applyAlignment="1" applyFont="1">
      <alignment horizontal="center" readingOrder="0" vertical="center"/>
    </xf>
    <xf borderId="3" fillId="0" fontId="13" numFmtId="0" xfId="0" applyAlignment="1" applyBorder="1" applyFont="1">
      <alignment horizontal="center" readingOrder="0" vertical="center"/>
    </xf>
    <xf borderId="0" fillId="0" fontId="1" numFmtId="0" xfId="0" applyAlignment="1" applyFont="1">
      <alignment horizontal="left" readingOrder="0" vertical="center"/>
    </xf>
    <xf borderId="0" fillId="0" fontId="13" numFmtId="0" xfId="0" applyAlignment="1" applyFont="1">
      <alignment horizontal="center" readingOrder="0" vertical="center"/>
    </xf>
    <xf borderId="2" fillId="0" fontId="13" numFmtId="0" xfId="0" applyAlignment="1" applyBorder="1" applyFont="1">
      <alignment horizontal="center" readingOrder="0" vertical="center"/>
    </xf>
    <xf borderId="5" fillId="15" fontId="12" numFmtId="0" xfId="0" applyAlignment="1" applyBorder="1" applyFill="1" applyFont="1">
      <alignment horizontal="center" vertical="center"/>
    </xf>
    <xf borderId="4" fillId="15" fontId="13" numFmtId="0" xfId="0" applyAlignment="1" applyBorder="1" applyFont="1">
      <alignment horizontal="center" vertical="center"/>
    </xf>
    <xf borderId="5" fillId="15" fontId="13" numFmtId="0" xfId="0" applyAlignment="1" applyBorder="1" applyFont="1">
      <alignment horizontal="center" vertical="center"/>
    </xf>
    <xf borderId="5" fillId="16" fontId="13" numFmtId="0" xfId="0" applyAlignment="1" applyBorder="1" applyFill="1" applyFont="1">
      <alignment horizontal="center" vertical="center"/>
    </xf>
    <xf borderId="5" fillId="17" fontId="13" numFmtId="0" xfId="0" applyAlignment="1" applyBorder="1" applyFill="1" applyFont="1">
      <alignment horizontal="center" vertical="center"/>
    </xf>
    <xf borderId="6" fillId="17" fontId="13" numFmtId="0" xfId="0" applyAlignment="1" applyBorder="1" applyFont="1">
      <alignment horizontal="center" vertical="center"/>
    </xf>
    <xf borderId="7" fillId="15" fontId="12" numFmtId="0" xfId="0" applyAlignment="1" applyBorder="1" applyFont="1">
      <alignment horizontal="center" vertical="center"/>
    </xf>
    <xf borderId="7" fillId="16" fontId="13" numFmtId="0" xfId="0" applyAlignment="1" applyBorder="1" applyFont="1">
      <alignment horizontal="center" vertical="center"/>
    </xf>
    <xf borderId="7" fillId="17" fontId="13" numFmtId="0" xfId="0" applyAlignment="1" applyBorder="1" applyFont="1">
      <alignment horizontal="center" vertical="center"/>
    </xf>
    <xf borderId="4" fillId="18" fontId="13" numFmtId="0" xfId="0" applyAlignment="1" applyBorder="1" applyFill="1" applyFont="1">
      <alignment horizontal="center" vertical="center"/>
    </xf>
    <xf borderId="5" fillId="18" fontId="13" numFmtId="0" xfId="0" applyAlignment="1" applyBorder="1" applyFont="1">
      <alignment horizontal="center" vertical="center"/>
    </xf>
    <xf borderId="5" fillId="19" fontId="13" numFmtId="0" xfId="0" applyAlignment="1" applyBorder="1" applyFill="1" applyFont="1">
      <alignment horizontal="center" vertical="center"/>
    </xf>
    <xf borderId="6" fillId="19" fontId="13" numFmtId="0" xfId="0" applyAlignment="1" applyBorder="1" applyFont="1">
      <alignment horizontal="center" vertical="center"/>
    </xf>
    <xf borderId="2" fillId="0" fontId="12" numFmtId="0" xfId="0" applyAlignment="1" applyBorder="1" applyFont="1">
      <alignment vertical="center"/>
    </xf>
    <xf borderId="3" fillId="0" fontId="12" numFmtId="0" xfId="0" applyAlignment="1" applyBorder="1" applyFont="1">
      <alignment vertical="center"/>
    </xf>
    <xf borderId="6" fillId="18" fontId="13" numFmtId="0" xfId="0" applyAlignment="1" applyBorder="1" applyFont="1">
      <alignment horizontal="center" vertical="center"/>
    </xf>
    <xf borderId="4" fillId="2" fontId="13" numFmtId="0" xfId="0" applyAlignment="1" applyBorder="1" applyFont="1">
      <alignment horizontal="center" vertical="center"/>
    </xf>
    <xf quotePrefix="1" borderId="0" fillId="0" fontId="12" numFmtId="0" xfId="0" applyAlignment="1" applyFont="1">
      <alignment horizontal="center" vertical="center"/>
    </xf>
    <xf borderId="10" fillId="0" fontId="13" numFmtId="0" xfId="0" applyAlignment="1" applyBorder="1" applyFont="1">
      <alignment horizontal="center" vertical="center"/>
    </xf>
    <xf borderId="11" fillId="0" fontId="13" numFmtId="0" xfId="0" applyAlignment="1" applyBorder="1" applyFont="1">
      <alignment horizontal="center" vertical="center"/>
    </xf>
    <xf borderId="12" fillId="0" fontId="13" numFmtId="0" xfId="0" applyAlignment="1" applyBorder="1" applyFont="1">
      <alignment horizontal="center" vertical="center"/>
    </xf>
    <xf borderId="1" fillId="2" fontId="13" numFmtId="0" xfId="0" applyAlignment="1" applyBorder="1" applyFont="1">
      <alignment horizontal="center" vertical="center"/>
    </xf>
    <xf borderId="1" fillId="0" fontId="12" numFmtId="0" xfId="0" applyAlignment="1" applyBorder="1" applyFont="1">
      <alignment horizontal="center" vertical="center"/>
    </xf>
    <xf borderId="1" fillId="0" fontId="12" numFmtId="0" xfId="0" applyAlignment="1" applyBorder="1" applyFont="1">
      <alignment vertical="center"/>
    </xf>
    <xf borderId="13" fillId="0" fontId="12" numFmtId="0" xfId="0" applyAlignment="1" applyBorder="1" applyFont="1">
      <alignment horizontal="center" vertical="center"/>
    </xf>
    <xf borderId="13" fillId="0" fontId="12" numFmtId="0" xfId="0" applyAlignment="1" applyBorder="1" applyFont="1">
      <alignment vertical="center"/>
    </xf>
    <xf borderId="13" fillId="0" fontId="13" numFmtId="0" xfId="0" applyAlignment="1" applyBorder="1" applyFont="1">
      <alignment horizontal="center" vertical="center"/>
    </xf>
    <xf borderId="1" fillId="0" fontId="13" numFmtId="0" xfId="0" applyAlignment="1" applyBorder="1" applyFont="1">
      <alignment horizontal="center" vertical="center"/>
    </xf>
    <xf borderId="2" fillId="0" fontId="12" numFmtId="0" xfId="0" applyAlignment="1" applyBorder="1" applyFont="1">
      <alignment horizontal="center" vertical="center"/>
    </xf>
    <xf borderId="1" fillId="2" fontId="1" numFmtId="0" xfId="0" applyAlignment="1" applyBorder="1" applyFont="1">
      <alignment vertical="center"/>
    </xf>
    <xf borderId="0" fillId="20" fontId="1" numFmtId="0" xfId="0" applyAlignment="1" applyFill="1" applyFont="1">
      <alignment readingOrder="0" vertical="center"/>
    </xf>
    <xf borderId="0" fillId="20" fontId="1" numFmtId="0" xfId="0" applyAlignment="1" applyFont="1">
      <alignment vertical="center"/>
    </xf>
    <xf borderId="5" fillId="21" fontId="12" numFmtId="0" xfId="0" applyAlignment="1" applyBorder="1" applyFill="1" applyFont="1">
      <alignment vertical="center"/>
    </xf>
    <xf borderId="5" fillId="21" fontId="16" numFmtId="0" xfId="0" applyAlignment="1" applyBorder="1" applyFont="1">
      <alignment horizontal="center" vertical="center"/>
    </xf>
    <xf borderId="1" fillId="2" fontId="12" numFmtId="0" xfId="0" applyAlignment="1" applyBorder="1" applyFont="1">
      <alignment vertical="center"/>
    </xf>
    <xf borderId="14" fillId="0" fontId="12" numFmtId="0" xfId="0" applyAlignment="1" applyBorder="1" applyFont="1">
      <alignment horizontal="center" vertical="center"/>
    </xf>
    <xf borderId="15" fillId="0" fontId="12" numFmtId="0" xfId="0" applyAlignment="1" applyBorder="1" applyFont="1">
      <alignment horizontal="center" vertical="center"/>
    </xf>
    <xf borderId="16" fillId="0" fontId="12" numFmtId="0" xfId="0" applyAlignment="1" applyBorder="1" applyFont="1">
      <alignment horizontal="center" vertical="center"/>
    </xf>
    <xf borderId="17" fillId="0" fontId="12" numFmtId="0" xfId="0" applyAlignment="1" applyBorder="1" applyFont="1">
      <alignment horizontal="center" vertical="center"/>
    </xf>
    <xf borderId="5" fillId="2" fontId="12" numFmtId="0" xfId="0" applyAlignment="1" applyBorder="1" applyFont="1">
      <alignment vertical="center"/>
    </xf>
    <xf borderId="0" fillId="0" fontId="17" numFmtId="0" xfId="0" applyAlignment="1" applyFont="1">
      <alignment readingOrder="0" vertical="center"/>
    </xf>
    <xf borderId="0" fillId="0" fontId="12" numFmtId="0" xfId="0" applyAlignment="1" applyFont="1">
      <alignment shrinkToFit="0" vertical="center" wrapText="1"/>
    </xf>
    <xf borderId="0" fillId="0" fontId="18" numFmtId="0" xfId="0" applyAlignment="1" applyFont="1">
      <alignment vertical="center"/>
    </xf>
    <xf borderId="0" fillId="6" fontId="19" numFmtId="0" xfId="0" applyAlignment="1" applyFont="1">
      <alignment readingOrder="0" vertical="center"/>
    </xf>
    <xf borderId="0" fillId="22" fontId="19" numFmtId="0" xfId="0" applyAlignment="1" applyFill="1" applyFont="1">
      <alignment readingOrder="0" vertical="center"/>
    </xf>
    <xf borderId="0" fillId="2" fontId="20" numFmtId="0" xfId="0" applyAlignment="1" applyFont="1">
      <alignment vertical="center"/>
    </xf>
    <xf borderId="0" fillId="2" fontId="20" numFmtId="0" xfId="0" applyAlignment="1" applyFont="1">
      <alignment readingOrder="0" vertical="center"/>
    </xf>
    <xf borderId="0" fillId="23" fontId="21" numFmtId="0" xfId="0" applyAlignment="1" applyFill="1" applyFont="1">
      <alignment readingOrder="0" vertical="center"/>
    </xf>
    <xf borderId="0" fillId="24" fontId="21" numFmtId="0" xfId="0" applyAlignment="1" applyFill="1" applyFont="1">
      <alignment readingOrder="0" vertical="center"/>
    </xf>
    <xf borderId="0" fillId="2" fontId="0" numFmtId="0" xfId="0" applyAlignment="1" applyFont="1">
      <alignment readingOrder="0" vertical="center"/>
    </xf>
    <xf borderId="0" fillId="6" fontId="22" numFmtId="0" xfId="0" applyAlignment="1" applyFont="1">
      <alignment readingOrder="0" vertical="center"/>
    </xf>
    <xf borderId="0" fillId="6" fontId="23" numFmtId="0" xfId="0" applyAlignment="1" applyFont="1">
      <alignment readingOrder="0" vertical="center"/>
    </xf>
    <xf borderId="0" fillId="0" fontId="12" numFmtId="0" xfId="0" applyAlignment="1" applyFont="1">
      <alignment horizontal="left" shrinkToFit="0" vertical="center" wrapText="1"/>
    </xf>
    <xf borderId="0" fillId="0" fontId="24" numFmtId="0" xfId="0" applyAlignment="1" applyFont="1">
      <alignment vertical="center"/>
    </xf>
    <xf borderId="0" fillId="25" fontId="1" numFmtId="0" xfId="0" applyAlignment="1" applyFill="1" applyFont="1">
      <alignment readingOrder="0" vertical="center"/>
    </xf>
    <xf borderId="0" fillId="25" fontId="1" numFmtId="0" xfId="0" applyAlignment="1" applyFont="1">
      <alignment vertical="center"/>
    </xf>
    <xf borderId="5" fillId="2" fontId="12" numFmtId="0" xfId="0" applyAlignment="1" applyBorder="1" applyFont="1">
      <alignment horizontal="center" vertical="center"/>
    </xf>
    <xf borderId="0" fillId="0" fontId="16" numFmtId="0" xfId="0" applyAlignment="1" applyFont="1">
      <alignment horizontal="center" vertical="center"/>
    </xf>
    <xf borderId="0" fillId="0" fontId="12" numFmtId="0" xfId="0" applyAlignment="1" applyFont="1">
      <alignment horizontal="right" vertical="center"/>
    </xf>
    <xf borderId="0" fillId="0" fontId="25" numFmtId="0" xfId="0" applyAlignment="1" applyFont="1">
      <alignment readingOrder="0" shrinkToFit="0" vertical="center" wrapText="1"/>
    </xf>
    <xf borderId="0" fillId="0" fontId="26" numFmtId="0" xfId="0" applyAlignment="1" applyFont="1">
      <alignment horizontal="left" shrinkToFit="0" vertical="center" wrapText="1"/>
    </xf>
    <xf quotePrefix="1" borderId="0" fillId="0" fontId="12" numFmtId="0" xfId="0" applyAlignment="1" applyFont="1">
      <alignment vertical="center"/>
    </xf>
    <xf borderId="0" fillId="6" fontId="27" numFmtId="0" xfId="0" applyAlignment="1" applyFont="1">
      <alignment readingOrder="0" vertical="center"/>
    </xf>
    <xf borderId="1" fillId="0" fontId="28" numFmtId="0" xfId="0" applyAlignment="1" applyBorder="1" applyFont="1">
      <alignment horizontal="center" vertical="center"/>
    </xf>
    <xf borderId="0" fillId="2" fontId="29" numFmtId="0" xfId="0" applyAlignment="1" applyFont="1">
      <alignment shrinkToFit="0" vertical="center" wrapText="0"/>
    </xf>
    <xf borderId="0" fillId="2" fontId="29" numFmtId="0" xfId="0" applyAlignment="1" applyFont="1">
      <alignment readingOrder="0" shrinkToFit="0" vertical="center" wrapText="0"/>
    </xf>
    <xf borderId="14" fillId="2" fontId="29" numFmtId="0" xfId="0" applyAlignment="1" applyBorder="1" applyFont="1">
      <alignment horizontal="center" readingOrder="0" shrinkToFit="0" vertical="center" wrapText="0"/>
    </xf>
    <xf borderId="15" fillId="0" fontId="15" numFmtId="0" xfId="0" applyAlignment="1" applyBorder="1" applyFont="1">
      <alignment vertical="center"/>
    </xf>
    <xf borderId="0" fillId="2" fontId="30" numFmtId="0" xfId="0" applyAlignment="1" applyFont="1">
      <alignment horizontal="center" readingOrder="0" shrinkToFit="0" vertical="center" wrapText="0"/>
    </xf>
    <xf borderId="0" fillId="2" fontId="29" numFmtId="0" xfId="0" applyAlignment="1" applyFont="1">
      <alignment horizontal="center" readingOrder="0" shrinkToFit="0" vertical="center" wrapText="0"/>
    </xf>
    <xf borderId="0" fillId="2" fontId="29" numFmtId="0" xfId="0" applyAlignment="1" applyFont="1">
      <alignment shrinkToFit="0" vertical="center" wrapText="0"/>
    </xf>
    <xf borderId="0" fillId="2" fontId="29" numFmtId="0" xfId="0" applyAlignment="1" applyFont="1">
      <alignment horizontal="center" shrinkToFit="0" vertical="center" wrapText="0"/>
    </xf>
    <xf borderId="0" fillId="2" fontId="31" numFmtId="0" xfId="0" applyAlignment="1" applyFont="1">
      <alignment horizontal="center" readingOrder="0" shrinkToFit="0" vertical="center" wrapText="0"/>
    </xf>
    <xf borderId="1" fillId="2" fontId="29" numFmtId="0" xfId="0" applyAlignment="1" applyBorder="1" applyFont="1">
      <alignment horizontal="center" readingOrder="0" shrinkToFit="0" vertical="center" wrapText="0"/>
    </xf>
    <xf borderId="15" fillId="2" fontId="29" numFmtId="0" xfId="0" applyAlignment="1" applyBorder="1" applyFont="1">
      <alignment horizontal="center" shrinkToFit="0" vertical="center" wrapText="0"/>
    </xf>
    <xf borderId="15" fillId="2" fontId="29" numFmtId="0" xfId="0" applyAlignment="1" applyBorder="1" applyFont="1">
      <alignment horizontal="center" readingOrder="0" shrinkToFit="0" vertical="center" wrapText="0"/>
    </xf>
    <xf borderId="0" fillId="0" fontId="29" numFmtId="0" xfId="0" applyAlignment="1" applyFont="1">
      <alignment shrinkToFit="0" vertical="center" wrapText="0"/>
    </xf>
    <xf borderId="0" fillId="0" fontId="29" numFmtId="0" xfId="0" applyAlignment="1" applyFont="1">
      <alignment horizontal="center" readingOrder="0" vertical="center"/>
    </xf>
    <xf borderId="0" fillId="26" fontId="32" numFmtId="0" xfId="0" applyAlignment="1" applyFill="1" applyFont="1">
      <alignment shrinkToFit="0" vertical="center" wrapText="0"/>
    </xf>
    <xf borderId="0" fillId="26" fontId="32" numFmtId="0" xfId="0" applyAlignment="1" applyFont="1">
      <alignment readingOrder="0" shrinkToFit="0" vertical="center" wrapText="0"/>
    </xf>
    <xf borderId="0" fillId="27" fontId="32" numFmtId="0" xfId="0" applyAlignment="1" applyFill="1" applyFont="1">
      <alignment horizontal="center" readingOrder="0" shrinkToFit="0" vertical="center" wrapText="0"/>
    </xf>
    <xf borderId="0" fillId="0" fontId="33" numFmtId="0" xfId="0" applyAlignment="1" applyFont="1">
      <alignment horizontal="left" readingOrder="0" shrinkToFit="0" vertical="center" wrapText="0"/>
    </xf>
    <xf borderId="0" fillId="0" fontId="29" numFmtId="0" xfId="0" applyAlignment="1" applyFont="1">
      <alignment readingOrder="0" shrinkToFit="0" vertical="center" wrapText="0"/>
    </xf>
    <xf borderId="0" fillId="0" fontId="29" numFmtId="0" xfId="0" applyAlignment="1" applyFont="1">
      <alignment horizontal="center" readingOrder="0" shrinkToFit="0" vertical="center" wrapText="0"/>
    </xf>
    <xf borderId="0" fillId="0" fontId="29" numFmtId="0" xfId="0" applyAlignment="1" applyFont="1">
      <alignment horizontal="center" shrinkToFit="0" vertical="center" wrapText="0"/>
    </xf>
    <xf borderId="0" fillId="0" fontId="29" numFmtId="0" xfId="0" applyAlignment="1" applyFont="1">
      <alignment shrinkToFit="0" vertical="center" wrapText="0"/>
    </xf>
    <xf borderId="0" fillId="26" fontId="32" numFmtId="0" xfId="0" applyAlignment="1" applyFont="1">
      <alignment horizontal="center" readingOrder="0" shrinkToFit="0" vertical="center" wrapText="0"/>
    </xf>
    <xf borderId="0" fillId="27" fontId="29" numFmtId="0" xfId="0" applyAlignment="1" applyFont="1">
      <alignment horizontal="center" shrinkToFit="0" vertical="center" wrapText="0"/>
    </xf>
    <xf borderId="0" fillId="0" fontId="32" numFmtId="0" xfId="0" applyAlignment="1" applyFont="1">
      <alignment readingOrder="0" shrinkToFit="0" vertical="center" wrapText="0"/>
    </xf>
    <xf borderId="0" fillId="0" fontId="34" numFmtId="0" xfId="0" applyAlignment="1" applyFont="1">
      <alignment readingOrder="0" vertical="center"/>
    </xf>
    <xf borderId="5" fillId="21" fontId="16" numFmtId="0" xfId="0" applyAlignment="1" applyBorder="1" applyFont="1">
      <alignment vertical="center"/>
    </xf>
    <xf borderId="0" fillId="0" fontId="16" numFmtId="0" xfId="0" applyAlignment="1" applyFont="1">
      <alignment vertical="center"/>
    </xf>
    <xf quotePrefix="1" borderId="1" fillId="2" fontId="12" numFmtId="0" xfId="0" applyAlignment="1" applyBorder="1" applyFont="1">
      <alignment horizontal="center" vertical="center"/>
    </xf>
    <xf borderId="11" fillId="0" fontId="12" numFmtId="0" xfId="0" applyAlignment="1" applyBorder="1" applyFont="1">
      <alignment vertical="center"/>
    </xf>
    <xf borderId="11" fillId="0" fontId="12" numFmtId="0" xfId="0" applyAlignment="1" applyBorder="1" applyFont="1">
      <alignment horizontal="center" vertical="center"/>
    </xf>
    <xf borderId="16" fillId="0" fontId="12" numFmtId="0" xfId="0" applyAlignment="1" applyBorder="1" applyFont="1">
      <alignment vertical="center"/>
    </xf>
    <xf borderId="17" fillId="0" fontId="12" numFmtId="0" xfId="0" applyAlignment="1" applyBorder="1" applyFont="1">
      <alignment vertical="center"/>
    </xf>
    <xf borderId="18" fillId="28" fontId="12" numFmtId="0" xfId="0" applyAlignment="1" applyBorder="1" applyFill="1" applyFont="1">
      <alignment vertical="center"/>
    </xf>
    <xf borderId="5" fillId="29" fontId="12" numFmtId="0" xfId="0" applyAlignment="1" applyBorder="1" applyFill="1" applyFont="1">
      <alignment vertical="center"/>
    </xf>
    <xf borderId="18" fillId="29" fontId="12" numFmtId="0" xfId="0" applyAlignment="1" applyBorder="1" applyFont="1">
      <alignment vertical="center"/>
    </xf>
    <xf borderId="19" fillId="2" fontId="12" numFmtId="0" xfId="0" applyAlignment="1" applyBorder="1" applyFont="1">
      <alignment horizontal="center" vertical="center"/>
    </xf>
    <xf borderId="0" fillId="0" fontId="12" numFmtId="0" xfId="0" applyAlignment="1" applyFont="1">
      <alignment horizontal="left" vertical="center"/>
    </xf>
    <xf borderId="5" fillId="28" fontId="12" numFmtId="0" xfId="0" applyAlignment="1" applyBorder="1" applyFont="1">
      <alignment vertical="center"/>
    </xf>
    <xf borderId="0" fillId="0" fontId="0" numFmtId="0" xfId="0" applyAlignment="1" applyFont="1">
      <alignment readingOrder="0" vertical="center"/>
    </xf>
    <xf borderId="5" fillId="28" fontId="35" numFmtId="0" xfId="0" applyAlignment="1" applyBorder="1" applyFont="1">
      <alignment readingOrder="0" vertical="center"/>
    </xf>
    <xf borderId="0" fillId="6" fontId="36" numFmtId="0" xfId="0" applyAlignment="1" applyFont="1">
      <alignment readingOrder="0" vertical="center"/>
    </xf>
    <xf borderId="1" fillId="21" fontId="12" numFmtId="0" xfId="0" applyAlignment="1" applyBorder="1" applyFont="1">
      <alignment vertical="center"/>
    </xf>
    <xf quotePrefix="1" borderId="1" fillId="0" fontId="12" numFmtId="0" xfId="0" applyAlignment="1" applyBorder="1" applyFont="1">
      <alignment horizontal="center" vertical="center"/>
    </xf>
    <xf borderId="20" fillId="21" fontId="12" numFmtId="0" xfId="0" applyAlignment="1" applyBorder="1" applyFont="1">
      <alignment vertical="center"/>
    </xf>
    <xf borderId="19" fillId="21" fontId="12" numFmtId="0" xfId="0" applyAlignment="1" applyBorder="1" applyFont="1">
      <alignment vertical="center"/>
    </xf>
    <xf borderId="21" fillId="21" fontId="12" numFmtId="0" xfId="0" applyAlignment="1" applyBorder="1" applyFont="1">
      <alignment vertical="center"/>
    </xf>
    <xf borderId="22" fillId="21" fontId="12" numFmtId="0" xfId="0" applyAlignment="1" applyBorder="1" applyFont="1">
      <alignment vertical="center"/>
    </xf>
    <xf borderId="1" fillId="0" fontId="14" numFmtId="0" xfId="0" applyAlignment="1" applyBorder="1" applyFont="1">
      <alignment horizontal="center" vertical="center"/>
    </xf>
    <xf borderId="0" fillId="0" fontId="37" numFmtId="0" xfId="0" applyAlignment="1" applyFont="1">
      <alignment vertical="center"/>
    </xf>
    <xf borderId="1" fillId="30" fontId="12" numFmtId="0" xfId="0" applyAlignment="1" applyBorder="1" applyFill="1" applyFont="1">
      <alignment horizontal="center" vertical="center"/>
    </xf>
    <xf borderId="1" fillId="0" fontId="12" numFmtId="0" xfId="0" applyAlignment="1" applyBorder="1" applyFont="1">
      <alignment horizontal="left" vertical="center"/>
    </xf>
    <xf borderId="23" fillId="0" fontId="12" numFmtId="0" xfId="0" applyAlignment="1" applyBorder="1" applyFont="1">
      <alignment horizontal="center" shrinkToFit="0" vertical="center" wrapText="1"/>
    </xf>
    <xf borderId="15" fillId="0" fontId="12" numFmtId="0" xfId="0" applyAlignment="1" applyBorder="1" applyFont="1">
      <alignment horizontal="left" vertical="center"/>
    </xf>
    <xf borderId="16" fillId="0" fontId="15" numFmtId="0" xfId="0" applyAlignment="1" applyBorder="1" applyFont="1">
      <alignment vertical="center"/>
    </xf>
    <xf borderId="17" fillId="0" fontId="12" numFmtId="0" xfId="0" applyAlignment="1" applyBorder="1" applyFont="1">
      <alignment horizontal="left" vertical="center"/>
    </xf>
    <xf borderId="5" fillId="2" fontId="12" numFmtId="0" xfId="0" applyAlignment="1" applyBorder="1" applyFont="1">
      <alignment readingOrder="0" vertical="center"/>
    </xf>
    <xf borderId="24" fillId="0" fontId="12" numFmtId="0" xfId="0" applyAlignment="1" applyBorder="1" applyFont="1">
      <alignment vertical="center"/>
    </xf>
    <xf borderId="25" fillId="0" fontId="12" numFmtId="0" xfId="0" applyAlignment="1" applyBorder="1" applyFont="1">
      <alignment vertical="center"/>
    </xf>
    <xf borderId="0" fillId="0" fontId="38" numFmtId="0" xfId="0" applyAlignment="1" applyFont="1">
      <alignment readingOrder="0" vertical="center"/>
    </xf>
    <xf borderId="26" fillId="0" fontId="12" numFmtId="0" xfId="0" applyAlignment="1" applyBorder="1" applyFont="1">
      <alignment vertical="center"/>
    </xf>
    <xf borderId="5" fillId="31" fontId="12" numFmtId="0" xfId="0" applyAlignment="1" applyBorder="1" applyFill="1" applyFont="1">
      <alignment vertical="center"/>
    </xf>
    <xf borderId="5" fillId="31" fontId="12" numFmtId="0" xfId="0" applyAlignment="1" applyBorder="1" applyFont="1">
      <alignment readingOrder="0" vertical="center"/>
    </xf>
    <xf borderId="1" fillId="0" fontId="1" numFmtId="0" xfId="0" applyAlignment="1" applyBorder="1" applyFont="1">
      <alignment vertical="center"/>
    </xf>
    <xf borderId="1" fillId="0" fontId="1" numFmtId="0" xfId="0" applyAlignment="1" applyBorder="1" applyFont="1">
      <alignment readingOrder="0" vertical="center"/>
    </xf>
    <xf borderId="5" fillId="32" fontId="12" numFmtId="0" xfId="0" applyAlignment="1" applyBorder="1" applyFill="1" applyFont="1">
      <alignment vertical="center"/>
    </xf>
    <xf borderId="0" fillId="0" fontId="19" numFmtId="0" xfId="0" applyAlignment="1" applyFont="1">
      <alignment vertical="center"/>
    </xf>
    <xf borderId="0" fillId="0" fontId="29" numFmtId="0" xfId="0" applyAlignment="1" applyFont="1">
      <alignment horizontal="right" readingOrder="0" shrinkToFit="0" vertical="center" wrapText="0"/>
    </xf>
    <xf borderId="16" fillId="2" fontId="29" numFmtId="0" xfId="0" applyAlignment="1" applyBorder="1" applyFont="1">
      <alignment shrinkToFit="0" vertical="center" wrapText="0"/>
    </xf>
    <xf borderId="16" fillId="33" fontId="29" numFmtId="0" xfId="0" applyAlignment="1" applyBorder="1" applyFill="1" applyFont="1">
      <alignment horizontal="right" readingOrder="0" shrinkToFit="0" vertical="center" wrapText="0"/>
    </xf>
    <xf borderId="16" fillId="26" fontId="29" numFmtId="0" xfId="0" applyAlignment="1" applyBorder="1" applyFont="1">
      <alignment shrinkToFit="0" vertical="center" wrapText="0"/>
    </xf>
    <xf quotePrefix="1" borderId="0" fillId="0" fontId="29" numFmtId="0" xfId="0" applyAlignment="1" applyFont="1">
      <alignment readingOrder="0" shrinkToFit="0" vertical="center" wrapText="0"/>
    </xf>
    <xf borderId="16" fillId="33" fontId="29" numFmtId="0" xfId="0" applyAlignment="1" applyBorder="1" applyFont="1">
      <alignment shrinkToFit="0" vertical="center" wrapText="0"/>
    </xf>
    <xf borderId="11" fillId="0" fontId="29" numFmtId="0" xfId="0" applyAlignment="1" applyBorder="1" applyFont="1">
      <alignment horizontal="center" readingOrder="0" shrinkToFit="0" vertical="center" wrapText="0"/>
    </xf>
    <xf borderId="0" fillId="0" fontId="29" numFmtId="0" xfId="0" applyAlignment="1" applyFont="1">
      <alignment readingOrder="0" vertical="center"/>
    </xf>
    <xf borderId="0" fillId="34" fontId="29" numFmtId="0" xfId="0" applyAlignment="1" applyFill="1" applyFont="1">
      <alignment horizontal="right" readingOrder="0" shrinkToFit="0" vertical="center" wrapText="0"/>
    </xf>
    <xf borderId="0" fillId="34" fontId="29" numFmtId="0" xfId="0" applyAlignment="1" applyFont="1">
      <alignment shrinkToFit="0" vertical="center" wrapText="0"/>
    </xf>
    <xf borderId="0" fillId="26" fontId="29" numFmtId="0" xfId="0" applyAlignment="1" applyFont="1">
      <alignment horizontal="center" readingOrder="0" shrinkToFit="0" vertical="center" wrapText="0"/>
    </xf>
    <xf borderId="0" fillId="33" fontId="29" numFmtId="0" xfId="0" applyAlignment="1" applyFont="1">
      <alignment shrinkToFit="0" vertical="center" wrapText="0"/>
    </xf>
    <xf borderId="0" fillId="26" fontId="29" numFmtId="0" xfId="0" applyAlignment="1" applyFont="1">
      <alignment shrinkToFit="0" vertical="center" wrapText="0"/>
    </xf>
    <xf borderId="0" fillId="35" fontId="32" numFmtId="0" xfId="0" applyAlignment="1" applyFill="1" applyFont="1">
      <alignment shrinkToFit="0" vertical="center" wrapText="0"/>
    </xf>
    <xf borderId="0" fillId="35" fontId="29" numFmtId="0" xfId="0" applyAlignment="1" applyFont="1">
      <alignment shrinkToFit="0" vertical="center" wrapText="0"/>
    </xf>
    <xf borderId="0" fillId="36" fontId="29" numFmtId="0" xfId="0" applyAlignment="1" applyFill="1" applyFont="1">
      <alignment horizontal="center" readingOrder="0" shrinkToFit="0" vertical="center" wrapText="0"/>
    </xf>
    <xf borderId="0" fillId="36" fontId="29" numFmtId="0" xfId="0" applyAlignment="1" applyFont="1">
      <alignment horizontal="center" shrinkToFit="0" vertical="center" wrapText="0"/>
    </xf>
    <xf borderId="0" fillId="37" fontId="29" numFmtId="0" xfId="0" applyAlignment="1" applyFill="1" applyFont="1">
      <alignment horizontal="right" readingOrder="0" shrinkToFit="0" vertical="center" wrapText="0"/>
    </xf>
    <xf borderId="0" fillId="35" fontId="29" numFmtId="0" xfId="0" applyAlignment="1" applyFont="1">
      <alignment horizontal="right" readingOrder="0" shrinkToFit="0" vertical="center" wrapText="0"/>
    </xf>
    <xf borderId="0" fillId="38" fontId="29" numFmtId="0" xfId="0" applyAlignment="1" applyFill="1" applyFont="1">
      <alignment horizontal="right" readingOrder="0" shrinkToFit="0" vertical="center" wrapText="0"/>
    </xf>
    <xf borderId="0" fillId="39" fontId="29" numFmtId="0" xfId="0" applyAlignment="1" applyFill="1" applyFont="1">
      <alignment horizontal="right" readingOrder="0" shrinkToFit="0" vertical="center" wrapText="0"/>
    </xf>
    <xf borderId="0" fillId="39" fontId="29" numFmtId="0" xfId="0" applyAlignment="1" applyFont="1">
      <alignment shrinkToFit="0" vertical="center" wrapText="0"/>
    </xf>
    <xf borderId="16" fillId="2" fontId="1" numFmtId="0" xfId="0" applyAlignment="1" applyBorder="1" applyFont="1">
      <alignment vertical="center"/>
    </xf>
    <xf borderId="0" fillId="13" fontId="1" numFmtId="0" xfId="0" applyAlignment="1" applyFont="1">
      <alignment vertical="center"/>
    </xf>
    <xf borderId="0" fillId="0" fontId="39" numFmtId="0" xfId="0" applyAlignment="1" applyFont="1">
      <alignment readingOrder="0" vertical="center"/>
    </xf>
    <xf borderId="0" fillId="6" fontId="40" numFmtId="0" xfId="0" applyAlignment="1" applyFont="1">
      <alignment readingOrder="0" shrinkToFit="0" vertical="top" wrapText="1"/>
    </xf>
    <xf borderId="0" fillId="40" fontId="41" numFmtId="0" xfId="0" applyAlignment="1" applyFill="1" applyFont="1">
      <alignment readingOrder="0" shrinkToFit="0" vertical="top" wrapText="1"/>
    </xf>
    <xf borderId="0" fillId="6" fontId="42" numFmtId="0" xfId="0" applyAlignment="1" applyFont="1">
      <alignment readingOrder="0" shrinkToFit="0" vertical="top" wrapText="1"/>
    </xf>
    <xf borderId="0" fillId="6" fontId="42" numFmtId="0" xfId="0" applyAlignment="1" applyFont="1">
      <alignment shrinkToFit="0" vertical="top" wrapText="1"/>
    </xf>
    <xf borderId="0" fillId="6" fontId="43" numFmtId="0" xfId="0" applyAlignment="1" applyFont="1">
      <alignment readingOrder="0" vertical="center"/>
    </xf>
    <xf borderId="0" fillId="41" fontId="1" numFmtId="0" xfId="0" applyAlignment="1" applyFill="1" applyFont="1">
      <alignment vertical="center"/>
    </xf>
    <xf borderId="0" fillId="41" fontId="1" numFmtId="0" xfId="0" applyAlignment="1" applyFont="1">
      <alignment readingOrder="0" vertical="center"/>
    </xf>
    <xf borderId="0" fillId="6" fontId="44" numFmtId="0" xfId="0" applyAlignment="1" applyFont="1">
      <alignment readingOrder="0" vertical="center"/>
    </xf>
    <xf borderId="0" fillId="6" fontId="44" numFmtId="0" xfId="0" applyAlignment="1" applyFont="1">
      <alignment vertical="center"/>
    </xf>
    <xf borderId="0" fillId="6" fontId="45" numFmtId="0" xfId="0" applyAlignment="1" applyFont="1">
      <alignment readingOrder="0" vertical="center"/>
    </xf>
    <xf borderId="0" fillId="6" fontId="46" numFmtId="0" xfId="0" applyAlignment="1" applyFont="1">
      <alignment readingOrder="0" vertical="center"/>
    </xf>
    <xf borderId="0" fillId="6" fontId="47" numFmtId="0" xfId="0" applyAlignment="1" applyFont="1">
      <alignment vertical="center"/>
    </xf>
    <xf borderId="0" fillId="6" fontId="48" numFmtId="0" xfId="0" applyAlignment="1" applyFont="1">
      <alignment readingOrder="0" vertical="center"/>
    </xf>
    <xf borderId="0" fillId="6" fontId="49" numFmtId="0" xfId="0" applyAlignment="1" applyFont="1">
      <alignment readingOrder="0" vertical="center"/>
    </xf>
    <xf borderId="0" fillId="6" fontId="50" numFmtId="0" xfId="0" applyAlignment="1" applyFont="1">
      <alignment vertical="center"/>
    </xf>
    <xf borderId="0" fillId="6" fontId="51" numFmtId="0" xfId="0" applyAlignment="1" applyFont="1">
      <alignment vertical="center"/>
    </xf>
    <xf borderId="27" fillId="31" fontId="12" numFmtId="0" xfId="0" applyAlignment="1" applyBorder="1" applyFont="1">
      <alignment vertical="center"/>
    </xf>
    <xf borderId="28" fillId="31" fontId="12" numFmtId="0" xfId="0" applyAlignment="1" applyBorder="1" applyFont="1">
      <alignment vertical="center"/>
    </xf>
    <xf borderId="29" fillId="31" fontId="12" numFmtId="0" xfId="0" applyAlignment="1" applyBorder="1" applyFont="1">
      <alignment vertical="center"/>
    </xf>
    <xf borderId="5" fillId="32" fontId="12" numFmtId="0" xfId="0" applyAlignment="1" applyBorder="1" applyFont="1">
      <alignment readingOrder="0" vertical="center"/>
    </xf>
    <xf borderId="0" fillId="0" fontId="52" numFmtId="0" xfId="0" applyAlignment="1" applyFont="1">
      <alignment readingOrder="0" vertical="center"/>
    </xf>
    <xf borderId="0" fillId="0" fontId="53" numFmtId="0" xfId="0" applyAlignment="1" applyFont="1">
      <alignment vertical="center"/>
    </xf>
    <xf borderId="14" fillId="0" fontId="1" numFmtId="0" xfId="0" applyAlignment="1" applyBorder="1" applyFont="1">
      <alignment readingOrder="0" vertical="center"/>
    </xf>
    <xf borderId="14" fillId="0" fontId="1" numFmtId="0" xfId="0" applyAlignment="1" applyBorder="1" applyFont="1">
      <alignment horizontal="center" readingOrder="0" vertical="center"/>
    </xf>
    <xf borderId="5" fillId="41" fontId="54" numFmtId="0" xfId="0" applyAlignment="1" applyBorder="1" applyFont="1">
      <alignment vertical="center"/>
    </xf>
    <xf borderId="5" fillId="41" fontId="54" numFmtId="0" xfId="0" applyAlignment="1" applyBorder="1" applyFont="1">
      <alignment readingOrder="0" vertical="center"/>
    </xf>
    <xf borderId="0" fillId="0" fontId="1" numFmtId="0" xfId="0" applyAlignment="1" applyFont="1">
      <alignment horizontal="left" vertical="center"/>
    </xf>
    <xf borderId="0" fillId="0" fontId="19" numFmtId="0" xfId="0" applyAlignment="1" applyFont="1">
      <alignment readingOrder="0" vertical="center"/>
    </xf>
    <xf borderId="0" fillId="0" fontId="55" numFmtId="0" xfId="0" applyAlignment="1" applyFont="1">
      <alignment vertical="center"/>
    </xf>
    <xf borderId="0" fillId="0" fontId="43" numFmtId="0" xfId="0" applyAlignment="1" applyFont="1">
      <alignment vertical="center"/>
    </xf>
    <xf borderId="5" fillId="6" fontId="12" numFmtId="0" xfId="0" applyAlignment="1" applyBorder="1" applyFont="1">
      <alignment vertical="center"/>
    </xf>
    <xf borderId="0" fillId="0" fontId="43" numFmtId="0" xfId="0" applyAlignment="1" applyFont="1">
      <alignment readingOrder="0" vertical="center"/>
    </xf>
    <xf borderId="1" fillId="2" fontId="1" numFmtId="0" xfId="0" applyAlignment="1" applyBorder="1" applyFont="1">
      <alignment readingOrder="0" vertical="center"/>
    </xf>
    <xf borderId="0" fillId="42" fontId="56" numFmtId="0" xfId="0" applyAlignment="1" applyFill="1" applyFont="1">
      <alignment readingOrder="0" vertical="center"/>
    </xf>
    <xf borderId="0" fillId="6" fontId="57" numFmtId="0" xfId="0" applyAlignment="1" applyFont="1">
      <alignment readingOrder="0" vertical="center"/>
    </xf>
    <xf borderId="0" fillId="6" fontId="57" numFmtId="0" xfId="0" applyAlignment="1" applyFont="1">
      <alignment vertical="center"/>
    </xf>
    <xf borderId="0" fillId="42" fontId="36" numFmtId="0" xfId="0" applyAlignment="1" applyFont="1">
      <alignment readingOrder="0" vertical="center"/>
    </xf>
    <xf borderId="0" fillId="6" fontId="58" numFmtId="0" xfId="0" applyAlignment="1" applyFont="1">
      <alignment readingOrder="0" vertical="center"/>
    </xf>
    <xf borderId="0" fillId="42" fontId="59" numFmtId="0" xfId="0" applyAlignment="1" applyFont="1">
      <alignment readingOrder="0" vertical="center"/>
    </xf>
    <xf borderId="0" fillId="6" fontId="60" numFmtId="0" xfId="0" applyAlignment="1" applyFont="1">
      <alignment readingOrder="0" vertical="center"/>
    </xf>
    <xf borderId="0" fillId="43" fontId="36" numFmtId="0" xfId="0" applyAlignment="1" applyFill="1" applyFont="1">
      <alignment readingOrder="0" vertical="center"/>
    </xf>
    <xf borderId="0" fillId="6" fontId="61" numFmtId="0" xfId="0" applyAlignment="1" applyFont="1">
      <alignment readingOrder="0" vertical="center"/>
    </xf>
    <xf borderId="0" fillId="6" fontId="1" numFmtId="0" xfId="0" applyAlignment="1" applyFont="1">
      <alignment readingOrder="0" vertical="center"/>
    </xf>
    <xf borderId="0" fillId="6" fontId="19" numFmtId="0" xfId="0" applyAlignment="1" applyFont="1">
      <alignment vertical="center"/>
    </xf>
    <xf borderId="0" fillId="6" fontId="1" numFmtId="0" xfId="0" applyAlignment="1" applyFont="1">
      <alignment vertical="center"/>
    </xf>
    <xf borderId="0" fillId="2" fontId="62" numFmtId="0" xfId="0" applyAlignment="1" applyFont="1">
      <alignment readingOrder="0" vertical="center"/>
    </xf>
    <xf borderId="0" fillId="2" fontId="11" numFmtId="0" xfId="0" applyAlignment="1" applyFont="1">
      <alignment readingOrder="0" vertical="center"/>
    </xf>
    <xf borderId="0" fillId="6" fontId="57" numFmtId="0" xfId="0" applyAlignment="1" applyFont="1">
      <alignment vertical="center"/>
    </xf>
    <xf borderId="0" fillId="2" fontId="63" numFmtId="0" xfId="0" applyAlignment="1" applyFont="1">
      <alignment horizontal="left" readingOrder="0" vertical="center"/>
    </xf>
    <xf borderId="0" fillId="6" fontId="61" numFmtId="0" xfId="0" applyAlignment="1" applyFont="1">
      <alignment vertical="center"/>
    </xf>
    <xf borderId="0" fillId="6" fontId="58" numFmtId="0" xfId="0" applyAlignment="1" applyFont="1">
      <alignment vertical="center"/>
    </xf>
    <xf borderId="0" fillId="6" fontId="64" numFmtId="0" xfId="0" applyAlignment="1" applyFont="1">
      <alignment readingOrder="0" vertical="center"/>
    </xf>
    <xf borderId="0" fillId="6" fontId="60" numFmtId="0" xfId="0" applyAlignment="1" applyFont="1">
      <alignment vertical="center"/>
    </xf>
    <xf borderId="0" fillId="6" fontId="65" numFmtId="0" xfId="0" applyAlignment="1" applyFont="1">
      <alignment horizontal="left" readingOrder="0" vertical="center"/>
    </xf>
    <xf borderId="0" fillId="0" fontId="66" numFmtId="0" xfId="0" applyAlignment="1" applyFont="1">
      <alignment readingOrder="0" vertical="center"/>
    </xf>
    <xf borderId="0" fillId="6" fontId="67" numFmtId="0" xfId="0" applyAlignment="1" applyFont="1">
      <alignment horizontal="left" readingOrder="0" vertical="center"/>
    </xf>
    <xf borderId="0" fillId="6" fontId="56" numFmtId="0" xfId="0" applyAlignment="1" applyFont="1">
      <alignment readingOrder="0" vertical="center"/>
    </xf>
    <xf borderId="0" fillId="6" fontId="56" numFmtId="0" xfId="0" applyAlignment="1" applyFont="1">
      <alignment vertical="center"/>
    </xf>
    <xf borderId="0" fillId="6" fontId="68" numFmtId="0" xfId="0" applyAlignment="1" applyFont="1">
      <alignment readingOrder="0" vertical="center"/>
    </xf>
    <xf borderId="0" fillId="6" fontId="36" numFmtId="0" xfId="0" applyAlignment="1" applyFont="1">
      <alignment vertical="center"/>
    </xf>
    <xf borderId="0" fillId="6" fontId="69" numFmtId="0" xfId="0" applyAlignment="1" applyFont="1">
      <alignment vertical="center"/>
    </xf>
    <xf borderId="0" fillId="6" fontId="70" numFmtId="0" xfId="0" applyAlignment="1" applyFont="1">
      <alignment readingOrder="0" vertical="center"/>
    </xf>
    <xf borderId="0" fillId="6" fontId="71" numFmtId="0" xfId="0" applyAlignment="1" applyFont="1">
      <alignment vertical="center"/>
    </xf>
    <xf borderId="0" fillId="6" fontId="72" numFmtId="0" xfId="0" applyAlignment="1" applyFont="1">
      <alignment readingOrder="0" vertical="center"/>
    </xf>
    <xf borderId="0" fillId="6" fontId="73" numFmtId="0" xfId="0" applyAlignment="1" applyFont="1">
      <alignment vertical="center"/>
    </xf>
    <xf borderId="0" fillId="2" fontId="74" numFmtId="0" xfId="0" applyAlignment="1" applyFont="1">
      <alignment readingOrder="0" vertical="center"/>
    </xf>
    <xf borderId="18" fillId="2" fontId="12" numFmtId="0" xfId="0" applyAlignment="1" applyBorder="1" applyFont="1">
      <alignment vertical="center"/>
    </xf>
    <xf borderId="18" fillId="30" fontId="12" numFmtId="0" xfId="0" applyAlignment="1" applyBorder="1" applyFont="1">
      <alignment vertical="center"/>
    </xf>
    <xf borderId="0" fillId="0" fontId="75" numFmtId="0" xfId="0" applyAlignment="1" applyFont="1">
      <alignment vertical="center"/>
    </xf>
    <xf borderId="0" fillId="2" fontId="8" numFmtId="0" xfId="0" applyAlignment="1" applyFont="1">
      <alignment readingOrder="0" vertical="center"/>
    </xf>
    <xf borderId="0" fillId="0" fontId="76" numFmtId="0" xfId="0" applyAlignment="1" applyFont="1">
      <alignment vertical="center"/>
    </xf>
    <xf borderId="1" fillId="30" fontId="12" numFmtId="0" xfId="0" applyAlignment="1" applyBorder="1" applyFont="1">
      <alignment horizontal="center" readingOrder="0" vertical="center"/>
    </xf>
    <xf borderId="1" fillId="0" fontId="12" numFmtId="0" xfId="0" applyAlignment="1" applyBorder="1" applyFont="1">
      <alignment horizontal="center" readingOrder="0" vertical="center"/>
    </xf>
    <xf borderId="0" fillId="0" fontId="77" numFmtId="0" xfId="0" applyAlignment="1" applyFont="1">
      <alignment readingOrder="0" vertical="center"/>
    </xf>
    <xf borderId="0" fillId="0" fontId="78" numFmtId="0" xfId="0" applyAlignment="1" applyFont="1">
      <alignment horizontal="center" vertical="center"/>
    </xf>
    <xf borderId="5" fillId="31" fontId="12" numFmtId="0" xfId="0" applyAlignment="1" applyBorder="1" applyFont="1">
      <alignment horizontal="center" vertical="center"/>
    </xf>
    <xf borderId="0" fillId="0" fontId="79" numFmtId="0" xfId="0" applyAlignment="1" applyFont="1">
      <alignment vertical="center"/>
    </xf>
    <xf borderId="0" fillId="0" fontId="12" numFmtId="0" xfId="0" applyAlignment="1" applyFont="1">
      <alignment vertical="center"/>
    </xf>
    <xf borderId="18" fillId="2" fontId="12" numFmtId="0" xfId="0" applyAlignment="1" applyBorder="1" applyFont="1">
      <alignment horizontal="center" vertical="center"/>
    </xf>
    <xf borderId="5" fillId="10" fontId="12" numFmtId="0" xfId="0" applyAlignment="1" applyBorder="1" applyFont="1">
      <alignment vertical="center"/>
    </xf>
    <xf borderId="1" fillId="10" fontId="12" numFmtId="0" xfId="0" applyAlignment="1" applyBorder="1" applyFont="1">
      <alignment vertical="center"/>
    </xf>
    <xf borderId="0" fillId="0" fontId="80" numFmtId="0" xfId="0" applyAlignment="1" applyFont="1">
      <alignment vertical="center"/>
    </xf>
    <xf borderId="1" fillId="9" fontId="12" numFmtId="0" xfId="0" applyAlignment="1" applyBorder="1" applyFont="1">
      <alignment horizontal="center" vertical="center"/>
    </xf>
    <xf borderId="0" fillId="9" fontId="12" numFmtId="0" xfId="0" applyAlignment="1" applyFont="1">
      <alignment horizontal="center" vertical="center"/>
    </xf>
    <xf borderId="0" fillId="0" fontId="81" numFmtId="0" xfId="0" applyAlignment="1" applyFont="1">
      <alignment horizontal="center" vertical="center"/>
    </xf>
    <xf borderId="1" fillId="0" fontId="16" numFmtId="0" xfId="0" applyAlignment="1" applyBorder="1" applyFont="1">
      <alignment horizontal="center" vertical="center"/>
    </xf>
    <xf borderId="1" fillId="31" fontId="12" numFmtId="0" xfId="0" applyAlignment="1" applyBorder="1" applyFont="1">
      <alignment vertical="center"/>
    </xf>
    <xf borderId="22" fillId="31" fontId="12" numFmtId="0" xfId="0" applyAlignment="1" applyBorder="1" applyFont="1">
      <alignment vertical="center"/>
    </xf>
    <xf borderId="1" fillId="0" fontId="12" numFmtId="0" xfId="0" applyAlignment="1" applyBorder="1" applyFont="1">
      <alignment readingOrder="0" vertical="center"/>
    </xf>
    <xf borderId="1" fillId="31" fontId="82" numFmtId="0" xfId="0" applyAlignment="1" applyBorder="1" applyFont="1">
      <alignment horizontal="center" vertical="center"/>
    </xf>
    <xf borderId="1" fillId="31" fontId="12" numFmtId="0" xfId="0" applyAlignment="1" applyBorder="1" applyFont="1">
      <alignment horizontal="center" vertical="center"/>
    </xf>
    <xf borderId="5" fillId="32" fontId="83" numFmtId="0" xfId="0" applyAlignment="1" applyBorder="1" applyFont="1">
      <alignment vertical="center"/>
    </xf>
    <xf borderId="0" fillId="32" fontId="12" numFmtId="0" xfId="0" applyAlignment="1" applyFont="1">
      <alignment vertical="center"/>
    </xf>
    <xf borderId="5" fillId="2" fontId="83" numFmtId="0" xfId="0" applyAlignment="1" applyBorder="1" applyFont="1">
      <alignment vertical="center"/>
    </xf>
    <xf borderId="0" fillId="2" fontId="12" numFmtId="0" xfId="0" applyAlignment="1" applyFont="1">
      <alignment vertical="center"/>
    </xf>
    <xf borderId="0" fillId="0" fontId="78" numFmtId="0" xfId="0" applyAlignment="1" applyFont="1">
      <alignment vertical="center"/>
    </xf>
    <xf borderId="0" fillId="0" fontId="20" numFmtId="0" xfId="0" applyAlignment="1" applyFont="1">
      <alignment vertical="center"/>
    </xf>
    <xf borderId="0" fillId="0" fontId="21" numFmtId="0" xfId="0" applyAlignment="1" applyFont="1">
      <alignment readingOrder="0" vertical="center"/>
    </xf>
    <xf borderId="0" fillId="0" fontId="84" numFmtId="0" xfId="0" applyAlignment="1" applyFont="1">
      <alignment vertical="center"/>
    </xf>
    <xf borderId="0" fillId="6" fontId="85" numFmtId="0" xfId="0" applyAlignment="1" applyFont="1">
      <alignment readingOrder="0" vertical="center"/>
    </xf>
    <xf borderId="0" fillId="6" fontId="86" numFmtId="0" xfId="0" applyAlignment="1" applyFont="1">
      <alignment readingOrder="0" vertical="center"/>
    </xf>
    <xf borderId="0" fillId="2" fontId="80" numFmtId="0" xfId="0" applyAlignment="1" applyFont="1">
      <alignment vertical="center"/>
    </xf>
    <xf borderId="0" fillId="2" fontId="21" numFmtId="0" xfId="0" applyAlignment="1" applyFont="1">
      <alignment vertical="center"/>
    </xf>
    <xf borderId="0" fillId="2" fontId="21" numFmtId="0" xfId="0" applyAlignment="1" applyFont="1">
      <alignment readingOrder="0" vertical="center"/>
    </xf>
    <xf borderId="0" fillId="2" fontId="87" numFmtId="0" xfId="0" applyAlignment="1" applyFont="1">
      <alignment vertical="center"/>
    </xf>
    <xf borderId="0" fillId="0" fontId="88" numFmtId="0" xfId="0" applyAlignment="1" applyFont="1">
      <alignment readingOrder="0" vertical="center"/>
    </xf>
    <xf borderId="0" fillId="2" fontId="19" numFmtId="0" xfId="0" applyAlignment="1" applyFont="1">
      <alignment vertical="center"/>
    </xf>
    <xf borderId="0" fillId="2" fontId="19" numFmtId="0" xfId="0" applyAlignment="1" applyFont="1">
      <alignment readingOrder="0" vertical="center"/>
    </xf>
    <xf borderId="0" fillId="2" fontId="89" numFmtId="0" xfId="0" applyAlignment="1" applyFont="1">
      <alignment vertical="center"/>
    </xf>
    <xf borderId="0" fillId="0" fontId="89" numFmtId="0" xfId="0" applyAlignment="1" applyFont="1">
      <alignment vertical="center"/>
    </xf>
    <xf borderId="0" fillId="5" fontId="90" numFmtId="0" xfId="0" applyAlignment="1" applyFont="1">
      <alignment readingOrder="0" vertical="center"/>
    </xf>
    <xf borderId="23" fillId="8" fontId="1" numFmtId="0" xfId="0" applyAlignment="1" applyBorder="1" applyFont="1">
      <alignment horizontal="center" readingOrder="0" vertical="center"/>
    </xf>
    <xf borderId="14" fillId="8" fontId="1" numFmtId="0" xfId="0" applyAlignment="1" applyBorder="1" applyFont="1">
      <alignment horizontal="center" readingOrder="0" vertical="center"/>
    </xf>
    <xf borderId="13" fillId="0" fontId="15" numFmtId="0" xfId="0" applyAlignment="1" applyBorder="1" applyFont="1">
      <alignment vertical="center"/>
    </xf>
    <xf borderId="17" fillId="0" fontId="15" numFmtId="0" xfId="0" applyAlignment="1" applyBorder="1" applyFont="1">
      <alignment vertical="center"/>
    </xf>
    <xf borderId="1" fillId="8" fontId="1" numFmtId="0" xfId="0" applyAlignment="1" applyBorder="1" applyFont="1">
      <alignment horizontal="center" readingOrder="0" vertical="center"/>
    </xf>
    <xf borderId="0" fillId="6" fontId="91" numFmtId="0" xfId="0" applyAlignment="1" applyFont="1">
      <alignment readingOrder="0" vertical="center"/>
    </xf>
    <xf borderId="0" fillId="0" fontId="92" numFmtId="0" xfId="0" applyAlignment="1" applyFont="1">
      <alignment readingOrder="0" vertical="center"/>
    </xf>
    <xf borderId="0" fillId="6" fontId="93" numFmtId="0" xfId="0" applyAlignment="1" applyFont="1">
      <alignment readingOrder="0" vertical="center"/>
    </xf>
    <xf borderId="0" fillId="6" fontId="94" numFmtId="0" xfId="0" applyAlignment="1" applyFont="1">
      <alignment readingOrder="0" vertical="center"/>
    </xf>
    <xf borderId="0" fillId="6" fontId="94" numFmtId="0" xfId="0" applyAlignment="1" applyFont="1">
      <alignment vertical="center"/>
    </xf>
    <xf borderId="0" fillId="43" fontId="56" numFmtId="0" xfId="0" applyAlignment="1" applyFont="1">
      <alignment readingOrder="0" vertical="center"/>
    </xf>
    <xf borderId="0" fillId="43" fontId="56" numFmtId="0" xfId="0" applyAlignment="1" applyFont="1">
      <alignment vertical="center"/>
    </xf>
    <xf borderId="0" fillId="43" fontId="93" numFmtId="0" xfId="0" applyAlignment="1" applyFont="1">
      <alignment readingOrder="0" vertical="center"/>
    </xf>
    <xf borderId="1" fillId="0" fontId="80" numFmtId="0" xfId="0" applyAlignment="1" applyBorder="1" applyFont="1">
      <alignment readingOrder="0" vertical="center"/>
    </xf>
    <xf borderId="1" fillId="0" fontId="80" numFmtId="0" xfId="0" applyAlignment="1" applyBorder="1" applyFont="1">
      <alignment vertical="center"/>
    </xf>
    <xf borderId="0" fillId="2" fontId="12" numFmtId="0" xfId="0" applyAlignment="1" applyFont="1">
      <alignment horizontal="center" vertical="center"/>
    </xf>
    <xf borderId="0" fillId="0" fontId="12" numFmtId="0" xfId="0" applyAlignment="1" applyFont="1">
      <alignment horizontal="left" readingOrder="0" vertical="center"/>
    </xf>
    <xf borderId="0" fillId="0" fontId="12" numFmtId="164" xfId="0" applyAlignment="1" applyFont="1" applyNumberFormat="1">
      <alignment horizontal="center" readingOrder="0" vertical="center"/>
    </xf>
    <xf borderId="16" fillId="0" fontId="12" numFmtId="0" xfId="0" applyAlignment="1" applyBorder="1" applyFont="1">
      <alignment readingOrder="0" vertical="center"/>
    </xf>
    <xf borderId="16" fillId="0" fontId="1" numFmtId="0" xfId="0" applyAlignment="1" applyBorder="1" applyFont="1">
      <alignment vertical="center"/>
    </xf>
    <xf borderId="16" fillId="0" fontId="1" numFmtId="0" xfId="0" applyAlignment="1" applyBorder="1" applyFont="1">
      <alignment horizontal="center" readingOrder="0" vertical="center"/>
    </xf>
    <xf borderId="16" fillId="0" fontId="1" numFmtId="0" xfId="0" applyAlignment="1" applyBorder="1" applyFont="1">
      <alignment readingOrder="0" vertical="center"/>
    </xf>
    <xf borderId="0" fillId="0" fontId="12" numFmtId="164" xfId="0" applyAlignment="1" applyFont="1" applyNumberFormat="1">
      <alignment horizontal="center" vertical="center"/>
    </xf>
    <xf quotePrefix="1" borderId="18" fillId="2" fontId="12" numFmtId="0" xfId="0" applyAlignment="1" applyBorder="1" applyFont="1">
      <alignment horizontal="center" vertical="center"/>
    </xf>
    <xf borderId="0" fillId="6" fontId="95" numFmtId="0" xfId="0" applyAlignment="1" applyFont="1">
      <alignment horizontal="left" readingOrder="0" vertical="center"/>
    </xf>
    <xf borderId="16" fillId="0" fontId="12" numFmtId="164" xfId="0" applyAlignment="1" applyBorder="1" applyFont="1" applyNumberFormat="1">
      <alignment horizontal="center" vertical="center"/>
    </xf>
    <xf borderId="0" fillId="0" fontId="96" numFmtId="0" xfId="0" applyAlignment="1" applyFont="1">
      <alignment horizontal="center" vertical="center"/>
    </xf>
    <xf borderId="0" fillId="0" fontId="96" numFmtId="0" xfId="0" applyAlignment="1" applyFont="1">
      <alignment horizontal="left" vertical="center"/>
    </xf>
    <xf borderId="1" fillId="12" fontId="12" numFmtId="0" xfId="0" applyAlignment="1" applyBorder="1" applyFont="1">
      <alignment vertical="center"/>
    </xf>
    <xf borderId="13" fillId="0" fontId="12" numFmtId="0" xfId="0" applyAlignment="1" applyBorder="1" applyFont="1">
      <alignment horizontal="left" vertical="center"/>
    </xf>
    <xf borderId="14" fillId="0" fontId="12" numFmtId="0" xfId="0" applyAlignment="1" applyBorder="1" applyFont="1">
      <alignment vertical="center"/>
    </xf>
    <xf quotePrefix="1" borderId="0" fillId="0" fontId="12" numFmtId="0" xfId="0" applyAlignment="1" applyFont="1">
      <alignment horizontal="left" vertical="center"/>
    </xf>
    <xf borderId="30" fillId="44" fontId="12" numFmtId="0" xfId="0" applyAlignment="1" applyBorder="1" applyFill="1" applyFont="1">
      <alignment horizontal="center" vertical="center"/>
    </xf>
    <xf borderId="18" fillId="44" fontId="12" numFmtId="0" xfId="0" applyAlignment="1" applyBorder="1" applyFont="1">
      <alignment horizontal="center" vertical="center"/>
    </xf>
    <xf borderId="16" fillId="0" fontId="12" numFmtId="0" xfId="0" applyAlignment="1" applyBorder="1" applyFont="1">
      <alignment horizontal="left" vertical="center"/>
    </xf>
    <xf borderId="18" fillId="9" fontId="12" numFmtId="0" xfId="0" applyAlignment="1" applyBorder="1" applyFont="1">
      <alignment horizontal="center" vertical="center"/>
    </xf>
    <xf borderId="18" fillId="45" fontId="12" numFmtId="0" xfId="0" applyAlignment="1" applyBorder="1" applyFill="1" applyFont="1">
      <alignment horizontal="center" vertical="center"/>
    </xf>
    <xf borderId="3" fillId="0" fontId="12" numFmtId="0" xfId="0" applyAlignment="1" applyBorder="1" applyFont="1">
      <alignment horizontal="center" vertical="center"/>
    </xf>
    <xf borderId="23" fillId="0" fontId="12" numFmtId="0" xfId="0" applyAlignment="1" applyBorder="1" applyFont="1">
      <alignment horizontal="center" vertical="center"/>
    </xf>
    <xf borderId="0" fillId="0" fontId="1" numFmtId="0" xfId="0" applyAlignment="1" applyFont="1">
      <alignment horizontal="center" vertical="center"/>
    </xf>
    <xf borderId="0" fillId="2" fontId="12" numFmtId="0" xfId="0" applyAlignment="1" applyFont="1">
      <alignment horizontal="left" readingOrder="0" vertical="center"/>
    </xf>
    <xf borderId="0" fillId="2" fontId="12" numFmtId="0" xfId="0" applyAlignment="1" applyFont="1">
      <alignment horizontal="left" vertical="center"/>
    </xf>
    <xf borderId="0" fillId="46" fontId="97" numFmtId="0" xfId="0" applyAlignment="1" applyFill="1" applyFont="1">
      <alignment readingOrder="0" vertical="center"/>
    </xf>
    <xf borderId="0" fillId="6" fontId="98" numFmtId="0" xfId="0" applyAlignment="1" applyFont="1">
      <alignment readingOrder="0" vertical="center"/>
    </xf>
    <xf borderId="0" fillId="2" fontId="99" numFmtId="0" xfId="0" applyAlignment="1" applyFont="1">
      <alignment readingOrder="0" vertical="center"/>
    </xf>
    <xf borderId="0" fillId="2" fontId="100" numFmtId="0" xfId="0" applyAlignment="1" applyFont="1">
      <alignment vertical="center"/>
    </xf>
    <xf borderId="0" fillId="2" fontId="100" numFmtId="0" xfId="0" applyAlignment="1" applyFont="1">
      <alignment readingOrder="0" vertical="center"/>
    </xf>
    <xf borderId="0" fillId="6" fontId="99" numFmtId="0" xfId="0" applyAlignment="1" applyFont="1">
      <alignment readingOrder="0" vertical="center"/>
    </xf>
    <xf borderId="0" fillId="0" fontId="100" numFmtId="0" xfId="0" applyAlignment="1" applyFont="1">
      <alignment readingOrder="0" vertical="center"/>
    </xf>
    <xf borderId="0" fillId="0" fontId="100" numFmtId="0" xfId="0" applyAlignment="1" applyFont="1">
      <alignment vertical="center"/>
    </xf>
    <xf quotePrefix="1" borderId="0" fillId="0" fontId="100" numFmtId="0" xfId="0" applyAlignment="1" applyFont="1">
      <alignment readingOrder="0" vertical="center"/>
    </xf>
    <xf borderId="0" fillId="2" fontId="101" numFmtId="0" xfId="0" applyAlignment="1" applyFont="1">
      <alignment readingOrder="0" vertical="center"/>
    </xf>
    <xf borderId="0" fillId="0" fontId="102" numFmtId="0" xfId="0" applyAlignment="1" applyFont="1">
      <alignment vertical="center"/>
    </xf>
    <xf borderId="0" fillId="0" fontId="102" numFmtId="0" xfId="0" applyAlignment="1" applyFont="1">
      <alignment readingOrder="0" vertical="center"/>
    </xf>
    <xf borderId="0" fillId="2" fontId="103" numFmtId="0" xfId="0" applyAlignment="1" applyFont="1">
      <alignment readingOrder="0" vertical="center"/>
    </xf>
    <xf borderId="0" fillId="0" fontId="101" numFmtId="0" xfId="0" applyAlignment="1" applyFont="1">
      <alignment readingOrder="0" vertical="center"/>
    </xf>
    <xf borderId="0" fillId="0" fontId="104" numFmtId="0" xfId="0" applyAlignment="1" applyFont="1">
      <alignment readingOrder="0" vertical="center"/>
    </xf>
    <xf borderId="0" fillId="47" fontId="105" numFmtId="0" xfId="0" applyAlignment="1" applyFill="1" applyFont="1">
      <alignment horizontal="left" readingOrder="0" vertical="center"/>
    </xf>
    <xf borderId="0" fillId="0" fontId="106" numFmtId="0" xfId="0" applyAlignment="1" applyFont="1">
      <alignment horizontal="left" readingOrder="0" vertical="center"/>
    </xf>
    <xf borderId="0" fillId="2" fontId="107" numFmtId="0" xfId="0" applyAlignment="1" applyFont="1">
      <alignment readingOrder="0" vertical="center"/>
    </xf>
    <xf borderId="0" fillId="0" fontId="108" numFmtId="0" xfId="0" applyAlignment="1" applyFont="1">
      <alignment readingOrder="0" vertical="center"/>
    </xf>
    <xf borderId="0" fillId="0" fontId="109" numFmtId="0" xfId="0" applyAlignment="1" applyFont="1">
      <alignment vertical="center"/>
    </xf>
    <xf borderId="0" fillId="0" fontId="110" numFmtId="0" xfId="0" applyAlignment="1" applyFont="1">
      <alignment readingOrder="0" vertical="center"/>
    </xf>
    <xf borderId="0" fillId="2" fontId="111" numFmtId="0" xfId="0" applyAlignment="1" applyFont="1">
      <alignment readingOrder="0" vertical="center"/>
    </xf>
    <xf borderId="0" fillId="6" fontId="101" numFmtId="0" xfId="0" applyAlignment="1" applyFont="1">
      <alignment readingOrder="0" vertical="center"/>
    </xf>
    <xf borderId="0" fillId="6" fontId="10" numFmtId="0" xfId="0" applyAlignment="1" applyFont="1">
      <alignment vertical="center"/>
    </xf>
    <xf borderId="0" fillId="0" fontId="112" numFmtId="0" xfId="0" applyAlignment="1" applyFont="1">
      <alignment readingOrder="0" vertical="center"/>
    </xf>
    <xf borderId="0" fillId="0" fontId="113" numFmtId="0" xfId="0" applyAlignment="1" applyFont="1">
      <alignment horizontal="left" readingOrder="0" vertical="center"/>
    </xf>
    <xf borderId="0" fillId="0" fontId="114" numFmtId="0" xfId="0" applyAlignment="1" applyFont="1">
      <alignment horizontal="left" readingOrder="0" vertical="center"/>
    </xf>
    <xf borderId="0" fillId="0" fontId="106" numFmtId="0" xfId="0" applyAlignment="1" applyFont="1">
      <alignment horizontal="left" readingOrder="0" vertical="center"/>
    </xf>
    <xf borderId="0" fillId="0" fontId="115" numFmtId="0" xfId="0" applyAlignment="1" applyFont="1">
      <alignment horizontal="left" readingOrder="0" vertical="center"/>
    </xf>
    <xf borderId="0" fillId="0" fontId="106" numFmtId="0" xfId="0" applyAlignment="1" applyFont="1">
      <alignment horizontal="left" readingOrder="0" vertical="center"/>
    </xf>
    <xf borderId="0" fillId="5" fontId="116" numFmtId="0" xfId="0" applyAlignment="1" applyFont="1">
      <alignment readingOrder="0" vertical="center"/>
    </xf>
    <xf borderId="0" fillId="0" fontId="21" numFmtId="0" xfId="0" applyAlignment="1" applyFont="1">
      <alignment readingOrder="0" shrinkToFit="0" vertical="center" wrapText="1"/>
    </xf>
    <xf borderId="0" fillId="46" fontId="117" numFmtId="0" xfId="0" applyAlignment="1" applyFont="1">
      <alignment readingOrder="0" vertical="center"/>
    </xf>
    <xf borderId="0" fillId="46" fontId="117" numFmtId="0" xfId="0" applyAlignment="1" applyFont="1">
      <alignment vertical="center"/>
    </xf>
    <xf borderId="0" fillId="0" fontId="101" numFmtId="0" xfId="0" applyAlignment="1" applyFont="1">
      <alignment vertical="center"/>
    </xf>
    <xf borderId="0" fillId="0" fontId="118" numFmtId="0" xfId="0" applyAlignment="1" applyFont="1">
      <alignment horizontal="left" readingOrder="0" vertical="center"/>
    </xf>
    <xf borderId="0" fillId="0" fontId="119" numFmtId="0" xfId="0" applyAlignment="1" applyFont="1">
      <alignment horizontal="left" readingOrder="0" vertical="center"/>
    </xf>
    <xf borderId="0" fillId="0" fontId="119" numFmtId="0" xfId="0" applyAlignment="1" applyFont="1">
      <alignment horizontal="left" vertical="center"/>
    </xf>
    <xf borderId="0" fillId="0" fontId="101" numFmtId="0" xfId="0" applyAlignment="1" applyFont="1">
      <alignment horizontal="left" vertical="center"/>
    </xf>
    <xf borderId="0" fillId="0" fontId="104" numFmtId="0" xfId="0" applyAlignment="1" applyFont="1">
      <alignment horizontal="left" readingOrder="0" vertical="center"/>
    </xf>
    <xf borderId="0" fillId="0" fontId="112" numFmtId="0" xfId="0" applyAlignment="1" applyFont="1">
      <alignment horizontal="left" readingOrder="0" vertical="center"/>
    </xf>
    <xf borderId="0" fillId="0" fontId="106" numFmtId="0" xfId="0" applyAlignment="1" applyFont="1">
      <alignment horizontal="left" vertical="center"/>
    </xf>
    <xf borderId="0" fillId="6" fontId="120" numFmtId="0" xfId="0" applyAlignment="1" applyFont="1">
      <alignment readingOrder="0" vertical="center"/>
    </xf>
    <xf borderId="0" fillId="2" fontId="101" numFmtId="0" xfId="0" applyAlignment="1" applyFont="1">
      <alignment horizontal="left" readingOrder="0" vertical="center"/>
    </xf>
    <xf borderId="0" fillId="6" fontId="8" numFmtId="0" xfId="0" applyAlignment="1" applyFont="1">
      <alignment vertical="center"/>
    </xf>
    <xf borderId="0" fillId="0" fontId="121" numFmtId="0" xfId="0" applyAlignment="1" applyFont="1">
      <alignment readingOrder="0" vertical="center"/>
    </xf>
    <xf borderId="0" fillId="0" fontId="122" numFmtId="0" xfId="0" applyAlignment="1" applyFont="1">
      <alignment vertical="center"/>
    </xf>
    <xf borderId="0" fillId="0" fontId="123" numFmtId="0" xfId="0" applyAlignment="1" applyFont="1">
      <alignment vertical="center"/>
    </xf>
    <xf borderId="0" fillId="0" fontId="124" numFmtId="0" xfId="0" applyAlignment="1" applyFont="1">
      <alignment vertical="center"/>
    </xf>
    <xf borderId="0" fillId="0" fontId="125" numFmtId="0" xfId="0" applyAlignment="1" applyFont="1">
      <alignment vertical="center"/>
    </xf>
    <xf borderId="0" fillId="2" fontId="126" numFmtId="0" xfId="0" applyAlignment="1" applyFont="1">
      <alignment readingOrder="0" vertical="center"/>
    </xf>
    <xf borderId="0" fillId="6" fontId="127" numFmtId="0" xfId="0" applyAlignment="1" applyFont="1">
      <alignment readingOrder="0" vertical="center"/>
    </xf>
    <xf borderId="0" fillId="6" fontId="127" numFmtId="0" xfId="0" applyAlignment="1" applyFont="1">
      <alignment vertical="center"/>
    </xf>
    <xf borderId="0" fillId="6" fontId="128" numFmtId="0" xfId="0" applyAlignment="1" applyFont="1">
      <alignment readingOrder="0" vertical="center"/>
    </xf>
    <xf borderId="0" fillId="6" fontId="129" numFmtId="0" xfId="0" applyAlignment="1" applyFont="1">
      <alignment readingOrder="0" vertical="center"/>
    </xf>
    <xf borderId="0" fillId="6" fontId="130" numFmtId="0" xfId="0" applyAlignment="1" applyFont="1">
      <alignment readingOrder="0" shrinkToFit="0" vertical="center" wrapText="1"/>
    </xf>
    <xf borderId="0" fillId="48" fontId="128" numFmtId="0" xfId="0" applyAlignment="1" applyFill="1" applyFont="1">
      <alignment readingOrder="0" vertical="center"/>
    </xf>
    <xf borderId="0" fillId="6" fontId="131" numFmtId="0" xfId="0" applyAlignment="1" applyFont="1">
      <alignment readingOrder="0" vertical="center"/>
    </xf>
    <xf borderId="0" fillId="6" fontId="132" numFmtId="0" xfId="0" applyAlignment="1" applyFont="1">
      <alignment readingOrder="0" vertical="center"/>
    </xf>
    <xf borderId="0" fillId="6" fontId="133" numFmtId="0" xfId="0" applyAlignment="1" applyFont="1">
      <alignment readingOrder="0" vertical="center"/>
    </xf>
    <xf borderId="0" fillId="0" fontId="134" numFmtId="0" xfId="0" applyAlignment="1" applyFont="1">
      <alignment readingOrder="0" vertical="center"/>
    </xf>
    <xf borderId="1" fillId="49" fontId="1" numFmtId="0" xfId="0" applyAlignment="1" applyBorder="1" applyFill="1" applyFont="1">
      <alignment horizontal="center" readingOrder="0" vertical="center"/>
    </xf>
    <xf borderId="1" fillId="0" fontId="1" numFmtId="0" xfId="0" applyAlignment="1" applyBorder="1" applyFont="1">
      <alignment horizontal="center" readingOrder="0" vertical="center"/>
    </xf>
    <xf borderId="0" fillId="0" fontId="1" numFmtId="165" xfId="0" applyAlignment="1" applyFont="1" applyNumberFormat="1">
      <alignment readingOrder="0" vertical="center"/>
    </xf>
    <xf borderId="0" fillId="0" fontId="135" numFmtId="0" xfId="0" applyAlignment="1" applyFont="1">
      <alignment readingOrder="0" vertical="center"/>
    </xf>
    <xf borderId="0" fillId="0" fontId="136" numFmtId="0" xfId="0" applyAlignment="1" applyFont="1">
      <alignment readingOrder="0" vertical="center"/>
    </xf>
    <xf borderId="0" fillId="0" fontId="137" numFmtId="0" xfId="0" applyAlignment="1" applyFont="1">
      <alignment readingOrder="0" vertical="center"/>
    </xf>
    <xf borderId="0" fillId="0" fontId="138" numFmtId="0" xfId="0" applyAlignment="1" applyFont="1">
      <alignment vertical="center"/>
    </xf>
    <xf borderId="0" fillId="0" fontId="139" numFmtId="0" xfId="0" applyAlignment="1" applyFont="1">
      <alignment vertical="center"/>
    </xf>
    <xf borderId="0" fillId="0" fontId="140" numFmtId="0" xfId="0" applyAlignment="1" applyFont="1">
      <alignment readingOrder="0" vertical="center"/>
    </xf>
    <xf borderId="1" fillId="8" fontId="11" numFmtId="0" xfId="0" applyAlignment="1" applyBorder="1" applyFont="1">
      <alignment horizontal="center" readingOrder="0" vertical="center"/>
    </xf>
    <xf borderId="0" fillId="8" fontId="11" numFmtId="0" xfId="0" applyAlignment="1" applyFont="1">
      <alignment horizontal="center" readingOrder="0" vertical="center"/>
    </xf>
    <xf borderId="0" fillId="8" fontId="1" numFmtId="0" xfId="0" applyAlignment="1" applyFont="1">
      <alignment horizontal="center" readingOrder="0" vertical="center"/>
    </xf>
    <xf borderId="0" fillId="0" fontId="141" numFmtId="0" xfId="0" applyAlignment="1" applyFont="1">
      <alignment readingOrder="0" vertical="center"/>
    </xf>
    <xf borderId="0" fillId="0" fontId="1" numFmtId="0" xfId="0" applyAlignment="1" applyFont="1">
      <alignment readingOrder="0" vertical="center"/>
    </xf>
    <xf borderId="0" fillId="6" fontId="142" numFmtId="0" xfId="0" applyAlignment="1" applyFont="1">
      <alignment horizontal="left" readingOrder="0" vertical="center"/>
    </xf>
    <xf borderId="0" fillId="6" fontId="143" numFmtId="0" xfId="0" applyAlignment="1" applyFont="1">
      <alignment horizontal="left" readingOrder="0" shrinkToFit="0" vertical="center" wrapText="0"/>
    </xf>
    <xf borderId="0" fillId="6" fontId="144" numFmtId="0" xfId="0" applyAlignment="1" applyFont="1">
      <alignment horizontal="left" readingOrder="0" shrinkToFit="0" vertical="center" wrapText="0"/>
    </xf>
    <xf borderId="0" fillId="6" fontId="145" numFmtId="0" xfId="0" applyAlignment="1" applyFont="1">
      <alignment horizontal="left" readingOrder="0" shrinkToFit="0" vertical="center" wrapText="0"/>
    </xf>
    <xf borderId="0" fillId="6" fontId="128" numFmtId="0" xfId="0" applyAlignment="1" applyFont="1">
      <alignment horizontal="left" shrinkToFit="0" vertical="center" wrapText="1"/>
    </xf>
    <xf borderId="0" fillId="6" fontId="146" numFmtId="0" xfId="0" applyAlignment="1" applyFont="1">
      <alignment horizontal="left" readingOrder="0" shrinkToFit="0" vertical="center" wrapText="1"/>
    </xf>
    <xf borderId="0" fillId="50" fontId="147" numFmtId="0" xfId="0" applyAlignment="1" applyFill="1" applyFont="1">
      <alignment horizontal="left" shrinkToFit="0" vertical="center" wrapText="1"/>
    </xf>
    <xf borderId="0" fillId="22" fontId="148" numFmtId="0" xfId="0" applyAlignment="1" applyFont="1">
      <alignment horizontal="left" readingOrder="0" shrinkToFit="0" vertical="center" wrapText="1"/>
    </xf>
    <xf borderId="0" fillId="0" fontId="101" numFmtId="0" xfId="0" applyAlignment="1" applyFont="1">
      <alignment horizontal="left" readingOrder="0" vertical="center"/>
    </xf>
    <xf borderId="0" fillId="0" fontId="149" numFmtId="0" xfId="0" applyAlignment="1" applyFont="1">
      <alignment horizontal="left" readingOrder="0" vertical="center"/>
    </xf>
    <xf borderId="0" fillId="51" fontId="106" numFmtId="0" xfId="0" applyAlignment="1" applyFill="1" applyFont="1">
      <alignment horizontal="left" readingOrder="0" vertical="center"/>
    </xf>
    <xf borderId="0" fillId="6" fontId="150" numFmtId="0" xfId="0" applyAlignment="1" applyFont="1">
      <alignment readingOrder="0" vertical="center"/>
    </xf>
    <xf borderId="0" fillId="6" fontId="10" numFmtId="0" xfId="0" applyAlignment="1" applyFont="1">
      <alignment horizontal="left" readingOrder="0" vertical="center"/>
    </xf>
    <xf borderId="0" fillId="6" fontId="8" numFmtId="0" xfId="0" applyAlignment="1" applyFont="1">
      <alignment horizontal="left" readingOrder="0" vertical="center"/>
    </xf>
    <xf borderId="0" fillId="6" fontId="8" numFmtId="0" xfId="0" applyAlignment="1" applyFont="1">
      <alignment horizontal="left" vertical="center"/>
    </xf>
    <xf borderId="0" fillId="2" fontId="151" numFmtId="0" xfId="0" applyAlignment="1" applyFont="1">
      <alignment readingOrder="0" vertical="center"/>
    </xf>
    <xf borderId="0" fillId="6" fontId="152" numFmtId="0" xfId="0" applyAlignment="1" applyFont="1">
      <alignment horizontal="left" readingOrder="0" vertical="center"/>
    </xf>
    <xf borderId="0" fillId="6" fontId="153" numFmtId="0" xfId="0" applyAlignment="1" applyFont="1">
      <alignment horizontal="left" readingOrder="0" vertical="center"/>
    </xf>
    <xf borderId="0" fillId="6" fontId="154" numFmtId="0" xfId="0" applyAlignment="1" applyFont="1">
      <alignment horizontal="left" readingOrder="0" vertical="center"/>
    </xf>
    <xf borderId="0" fillId="6" fontId="155" numFmtId="0" xfId="0" applyAlignment="1" applyFont="1">
      <alignment horizontal="left" readingOrder="0" vertical="center"/>
    </xf>
    <xf borderId="0" fillId="0" fontId="149" numFmtId="0" xfId="0" applyAlignment="1" applyFont="1">
      <alignment horizontal="left" readingOrder="0" shrinkToFit="0" vertical="center" wrapText="1"/>
    </xf>
    <xf borderId="0" fillId="0" fontId="156" numFmtId="0" xfId="0" applyAlignment="1" applyFont="1">
      <alignment horizontal="left" shrinkToFit="0" vertical="center" wrapText="1"/>
    </xf>
    <xf borderId="0" fillId="0" fontId="157" numFmtId="0" xfId="0" applyAlignment="1" applyFont="1">
      <alignment readingOrder="0" vertical="center"/>
    </xf>
    <xf borderId="0" fillId="0" fontId="0" numFmtId="0" xfId="0" applyAlignment="1" applyFont="1">
      <alignment vertical="center"/>
    </xf>
    <xf borderId="0" fillId="52" fontId="1" numFmtId="0" xfId="0" applyAlignment="1" applyFill="1" applyFont="1">
      <alignment vertical="center"/>
    </xf>
    <xf borderId="0" fillId="52" fontId="2" numFmtId="0" xfId="0" applyAlignment="1" applyFont="1">
      <alignment readingOrder="0" vertical="center"/>
    </xf>
    <xf borderId="0" fillId="6" fontId="43" numFmtId="0" xfId="0" applyAlignment="1" applyFont="1">
      <alignment vertical="center"/>
    </xf>
    <xf borderId="0" fillId="0" fontId="158" numFmtId="0" xfId="0" applyAlignment="1" applyFont="1">
      <alignment readingOrder="0" vertical="center"/>
    </xf>
    <xf borderId="0" fillId="2" fontId="55" numFmtId="0" xfId="0" applyAlignment="1" applyFont="1">
      <alignment readingOrder="0" vertical="center"/>
    </xf>
    <xf borderId="0" fillId="6" fontId="55" numFmtId="0" xfId="0" applyAlignment="1" applyFont="1">
      <alignment readingOrder="0" vertical="center"/>
    </xf>
    <xf borderId="0" fillId="6" fontId="159" numFmtId="0" xfId="0" applyAlignment="1" applyFont="1">
      <alignment readingOrder="0" vertical="center"/>
    </xf>
    <xf borderId="0" fillId="6" fontId="160" numFmtId="0" xfId="0" applyAlignment="1" applyFont="1">
      <alignment readingOrder="0" vertical="center"/>
    </xf>
    <xf borderId="0" fillId="2" fontId="161" numFmtId="0" xfId="0" applyAlignment="1" applyFont="1">
      <alignment readingOrder="0" vertical="center"/>
    </xf>
    <xf borderId="0" fillId="0" fontId="162" numFmtId="0" xfId="0" applyAlignment="1" applyFont="1">
      <alignment vertical="center"/>
    </xf>
    <xf borderId="5" fillId="53" fontId="12" numFmtId="0" xfId="0" applyAlignment="1" applyBorder="1" applyFill="1" applyFont="1">
      <alignment vertical="center"/>
    </xf>
    <xf borderId="7" fillId="2" fontId="16" numFmtId="0" xfId="0" applyAlignment="1" applyBorder="1" applyFont="1">
      <alignment horizontal="center" vertical="center"/>
    </xf>
    <xf borderId="5" fillId="30" fontId="12" numFmtId="0" xfId="0" applyAlignment="1" applyBorder="1" applyFont="1">
      <alignment vertical="center"/>
    </xf>
    <xf borderId="5" fillId="30" fontId="12" numFmtId="0" xfId="0" applyAlignment="1" applyBorder="1" applyFont="1">
      <alignment readingOrder="0" vertical="center"/>
    </xf>
    <xf borderId="0" fillId="0" fontId="163" numFmtId="0" xfId="0" applyAlignment="1" applyFont="1">
      <alignment shrinkToFit="0" vertical="center" wrapText="1"/>
    </xf>
    <xf borderId="0" fillId="0" fontId="164" numFmtId="0" xfId="0" applyAlignment="1" applyFont="1">
      <alignment horizontal="left" shrinkToFit="0" vertical="center" wrapText="1"/>
    </xf>
    <xf borderId="1" fillId="8" fontId="1" numFmtId="0" xfId="0" applyAlignment="1" applyBorder="1" applyFont="1">
      <alignment readingOrder="0" vertical="center"/>
    </xf>
    <xf borderId="1" fillId="0" fontId="1" numFmtId="166" xfId="0" applyAlignment="1" applyBorder="1" applyFont="1" applyNumberFormat="1">
      <alignment readingOrder="0" vertical="center"/>
    </xf>
    <xf borderId="0" fillId="54" fontId="29" numFmtId="0" xfId="0" applyAlignment="1" applyFill="1" applyFont="1">
      <alignment readingOrder="0" shrinkToFit="0" vertical="center" wrapText="0"/>
    </xf>
    <xf borderId="0" fillId="0" fontId="165" numFmtId="0" xfId="0" applyAlignment="1" applyFont="1">
      <alignment readingOrder="0" vertical="center"/>
    </xf>
    <xf borderId="0" fillId="0" fontId="166" numFmtId="0" xfId="0" applyAlignment="1" applyFont="1">
      <alignment readingOrder="0" vertical="center"/>
    </xf>
    <xf borderId="0" fillId="0" fontId="29" numFmtId="0" xfId="0" applyAlignment="1" applyFont="1">
      <alignment horizontal="left" shrinkToFit="0" vertical="center" wrapText="0"/>
    </xf>
    <xf borderId="0" fillId="0" fontId="165" numFmtId="0" xfId="0" applyAlignment="1" applyFont="1">
      <alignment horizontal="center" readingOrder="0" vertical="center"/>
    </xf>
    <xf borderId="0" fillId="54" fontId="165" numFmtId="0" xfId="0" applyAlignment="1" applyFont="1">
      <alignment readingOrder="0" vertical="center"/>
    </xf>
    <xf borderId="0" fillId="6" fontId="167" numFmtId="164" xfId="0" applyAlignment="1" applyFont="1" applyNumberFormat="1">
      <alignment readingOrder="0" vertical="center"/>
    </xf>
    <xf borderId="16" fillId="0" fontId="12" numFmtId="164" xfId="0" applyAlignment="1" applyBorder="1" applyFont="1" applyNumberFormat="1">
      <alignment vertical="center"/>
    </xf>
    <xf borderId="0" fillId="6" fontId="167" numFmtId="0" xfId="0" applyAlignment="1" applyFont="1">
      <alignment readingOrder="0" vertical="center"/>
    </xf>
    <xf borderId="0" fillId="0" fontId="12" numFmtId="164" xfId="0" applyAlignment="1" applyFont="1" applyNumberFormat="1">
      <alignment vertical="center"/>
    </xf>
    <xf borderId="0" fillId="6" fontId="168" numFmtId="0" xfId="0" applyAlignment="1" applyFont="1">
      <alignment readingOrder="0" vertical="center"/>
    </xf>
    <xf borderId="0" fillId="6" fontId="59" numFmtId="0" xfId="0" applyAlignment="1" applyFont="1">
      <alignment readingOrder="0" vertical="center"/>
    </xf>
    <xf borderId="1" fillId="32" fontId="169" numFmtId="0" xfId="0" applyAlignment="1" applyBorder="1" applyFont="1">
      <alignment horizontal="center" vertical="center"/>
    </xf>
    <xf borderId="1" fillId="32" fontId="169" numFmtId="0" xfId="0" applyAlignment="1" applyBorder="1" applyFont="1">
      <alignment vertical="center"/>
    </xf>
    <xf borderId="1" fillId="32" fontId="169" numFmtId="0" xfId="0" applyAlignment="1" applyBorder="1" applyFont="1">
      <alignment horizontal="center" readingOrder="0" vertical="center"/>
    </xf>
    <xf borderId="0" fillId="6" fontId="59" numFmtId="0" xfId="0" applyAlignment="1" applyFont="1">
      <alignment vertical="center"/>
    </xf>
    <xf borderId="5" fillId="53" fontId="16" numFmtId="0" xfId="0" applyAlignment="1" applyBorder="1" applyFont="1">
      <alignment vertical="center"/>
    </xf>
    <xf borderId="0" fillId="43" fontId="36" numFmtId="0" xfId="0" applyAlignment="1" applyFont="1">
      <alignment vertical="center"/>
    </xf>
    <xf borderId="0" fillId="6" fontId="170" numFmtId="0" xfId="0" applyAlignment="1" applyFont="1">
      <alignment readingOrder="0" vertical="center"/>
    </xf>
    <xf borderId="0" fillId="6" fontId="171" numFmtId="0" xfId="0" applyAlignment="1" applyFont="1">
      <alignment readingOrder="0" vertical="center"/>
    </xf>
    <xf borderId="0" fillId="6" fontId="172" numFmtId="0" xfId="0" applyAlignment="1" applyFont="1">
      <alignment readingOrder="0" vertical="center"/>
    </xf>
    <xf borderId="0" fillId="43" fontId="94" numFmtId="0" xfId="0" applyAlignment="1" applyFont="1">
      <alignment readingOrder="0" vertical="center"/>
    </xf>
    <xf borderId="0" fillId="43" fontId="59" numFmtId="0" xfId="0" applyAlignment="1" applyFont="1">
      <alignment readingOrder="0" vertical="center"/>
    </xf>
    <xf borderId="5" fillId="30" fontId="16" numFmtId="0" xfId="0" applyAlignment="1" applyBorder="1" applyFont="1">
      <alignment vertical="center"/>
    </xf>
    <xf borderId="5" fillId="17" fontId="12" numFmtId="0" xfId="0" applyAlignment="1" applyBorder="1" applyFont="1">
      <alignment vertical="center"/>
    </xf>
    <xf borderId="5" fillId="14" fontId="12" numFmtId="0" xfId="0" applyAlignment="1" applyBorder="1" applyFont="1">
      <alignment vertical="center"/>
    </xf>
    <xf borderId="5" fillId="55" fontId="12" numFmtId="0" xfId="0" applyAlignment="1" applyBorder="1" applyFill="1" applyFont="1">
      <alignment vertical="center"/>
    </xf>
    <xf borderId="0" fillId="5" fontId="2" numFmtId="0" xfId="0" applyAlignment="1" applyFont="1">
      <alignment horizontal="left" readingOrder="0" vertical="center"/>
    </xf>
    <xf borderId="0" fillId="6" fontId="173" numFmtId="0" xfId="0" applyAlignment="1" applyFont="1">
      <alignment readingOrder="0" vertical="center"/>
    </xf>
    <xf borderId="0" fillId="6" fontId="174" numFmtId="0" xfId="0" applyAlignment="1" applyFont="1">
      <alignment vertical="center"/>
    </xf>
    <xf borderId="0" fillId="6" fontId="174" numFmtId="0" xfId="0" applyAlignment="1" applyFont="1">
      <alignment readingOrder="0" vertical="center"/>
    </xf>
    <xf borderId="0" fillId="6" fontId="175" numFmtId="0" xfId="0" applyAlignment="1" applyFont="1">
      <alignment horizontal="left" vertical="center"/>
    </xf>
    <xf borderId="0" fillId="0" fontId="175" numFmtId="0" xfId="0" applyAlignment="1" applyFont="1">
      <alignment horizontal="left" readingOrder="0" vertical="center"/>
    </xf>
    <xf borderId="0" fillId="6" fontId="176" numFmtId="0" xfId="0" applyAlignment="1" applyFont="1">
      <alignment readingOrder="0" vertical="center"/>
    </xf>
    <xf borderId="0" fillId="5" fontId="116" numFmtId="0" xfId="0" applyAlignment="1" applyFont="1">
      <alignment horizontal="left" readingOrder="0" vertical="center"/>
    </xf>
    <xf borderId="0" fillId="6" fontId="177" numFmtId="0" xfId="0" applyAlignment="1" applyFont="1">
      <alignment readingOrder="0" vertical="center"/>
    </xf>
    <xf borderId="0" fillId="6" fontId="178" numFmtId="0" xfId="0" applyAlignment="1" applyFont="1">
      <alignment readingOrder="0" vertical="center"/>
    </xf>
    <xf borderId="0" fillId="6" fontId="178" numFmtId="0" xfId="0" applyAlignment="1" applyFont="1">
      <alignment vertical="center"/>
    </xf>
    <xf borderId="0" fillId="56" fontId="1" numFmtId="0" xfId="0" applyAlignment="1" applyFill="1" applyFont="1">
      <alignment vertical="center"/>
    </xf>
    <xf borderId="0" fillId="0" fontId="179" numFmtId="0" xfId="0" applyAlignment="1" applyFont="1">
      <alignment readingOrder="0" vertical="center"/>
    </xf>
    <xf borderId="0" fillId="0" fontId="180" numFmtId="0" xfId="0" applyAlignment="1" applyFont="1">
      <alignment readingOrder="0" vertical="center"/>
    </xf>
    <xf borderId="0" fillId="6" fontId="55" numFmtId="0" xfId="0" applyAlignment="1" applyFont="1">
      <alignment vertical="center"/>
    </xf>
    <xf borderId="0" fillId="6" fontId="181" numFmtId="0" xfId="0" applyAlignment="1" applyFont="1">
      <alignment readingOrder="0" vertical="center"/>
    </xf>
    <xf borderId="0" fillId="6" fontId="182" numFmtId="0" xfId="0" applyAlignment="1" applyFont="1">
      <alignment readingOrder="0" vertical="center"/>
    </xf>
    <xf borderId="0" fillId="42" fontId="170" numFmtId="0" xfId="0" applyAlignment="1" applyFont="1">
      <alignment readingOrder="0" vertical="center"/>
    </xf>
    <xf borderId="0" fillId="42" fontId="183" numFmtId="0" xfId="0" applyAlignment="1" applyFont="1">
      <alignment readingOrder="0" vertical="center"/>
    </xf>
    <xf borderId="0" fillId="6" fontId="184" numFmtId="0" xfId="0" applyAlignment="1" applyFont="1">
      <alignment readingOrder="0" vertical="center"/>
    </xf>
    <xf borderId="0" fillId="43" fontId="185" numFmtId="0" xfId="0" applyAlignment="1" applyFont="1">
      <alignment readingOrder="0" vertical="center"/>
    </xf>
    <xf borderId="0" fillId="43" fontId="186" numFmtId="0" xfId="0" applyAlignment="1" applyFont="1">
      <alignment readingOrder="0" vertical="center"/>
    </xf>
    <xf borderId="0" fillId="43" fontId="187" numFmtId="0" xfId="0" applyAlignment="1" applyFont="1">
      <alignment vertical="center"/>
    </xf>
    <xf borderId="0" fillId="0" fontId="188" numFmtId="0" xfId="0" applyAlignment="1" applyFont="1">
      <alignment readingOrder="0" vertical="center"/>
    </xf>
    <xf borderId="0" fillId="6" fontId="189" numFmtId="0" xfId="0" applyAlignment="1" applyFont="1">
      <alignment readingOrder="0" vertical="center"/>
    </xf>
    <xf borderId="0" fillId="6" fontId="189" numFmtId="0" xfId="0" applyAlignment="1" applyFont="1">
      <alignment vertical="center"/>
    </xf>
    <xf borderId="0" fillId="6" fontId="190" numFmtId="0" xfId="0" applyAlignment="1" applyFont="1">
      <alignment readingOrder="0" vertical="center"/>
    </xf>
    <xf borderId="0" fillId="0" fontId="11" numFmtId="0" xfId="0" applyAlignment="1" applyFont="1">
      <alignment horizontal="center" readingOrder="0" vertical="center"/>
    </xf>
    <xf borderId="0" fillId="6" fontId="190" numFmtId="0" xfId="0" applyAlignment="1" applyFont="1">
      <alignment vertical="center"/>
    </xf>
    <xf borderId="0" fillId="6" fontId="191" numFmtId="0" xfId="0" applyAlignment="1" applyFont="1">
      <alignment readingOrder="0" vertical="center"/>
    </xf>
    <xf borderId="0" fillId="6" fontId="192" numFmtId="0" xfId="0" applyAlignment="1" applyFont="1">
      <alignment readingOrder="0" vertical="center"/>
    </xf>
    <xf borderId="0" fillId="6" fontId="193" numFmtId="0" xfId="0" applyAlignment="1" applyFont="1">
      <alignment readingOrder="0" vertical="center"/>
    </xf>
    <xf borderId="0" fillId="6" fontId="177" numFmtId="0" xfId="0" applyAlignment="1" applyFont="1">
      <alignment vertical="center"/>
    </xf>
    <xf borderId="0" fillId="6" fontId="194" numFmtId="0" xfId="0" applyAlignment="1" applyFont="1">
      <alignment readingOrder="0" vertical="center"/>
    </xf>
    <xf borderId="0" fillId="6" fontId="195" numFmtId="0" xfId="0" applyAlignment="1" applyFont="1">
      <alignment readingOrder="0" vertical="center"/>
    </xf>
    <xf borderId="0" fillId="6" fontId="196" numFmtId="0" xfId="0" applyAlignment="1" applyFont="1">
      <alignment readingOrder="0" vertical="center"/>
    </xf>
    <xf borderId="0" fillId="6" fontId="196" numFmtId="0" xfId="0" applyAlignment="1" applyFont="1">
      <alignment vertical="center"/>
    </xf>
    <xf borderId="0" fillId="6" fontId="197" numFmtId="0" xfId="0" applyAlignment="1" applyFont="1">
      <alignment readingOrder="0" vertical="center"/>
    </xf>
    <xf borderId="0" fillId="6" fontId="197" numFmtId="0" xfId="0" applyAlignment="1" applyFont="1">
      <alignment vertical="center"/>
    </xf>
    <xf borderId="0" fillId="6" fontId="198" numFmtId="0" xfId="0" applyAlignment="1" applyFont="1">
      <alignment readingOrder="0" vertical="center"/>
    </xf>
    <xf borderId="0" fillId="6" fontId="195" numFmtId="0" xfId="0" applyAlignment="1" applyFont="1">
      <alignment vertical="center"/>
    </xf>
    <xf borderId="0" fillId="6" fontId="199" numFmtId="0" xfId="0" applyAlignment="1" applyFont="1">
      <alignment readingOrder="0" vertical="center"/>
    </xf>
    <xf borderId="0" fillId="6" fontId="192" numFmtId="0" xfId="0" applyAlignment="1" applyFont="1">
      <alignment vertical="center"/>
    </xf>
    <xf borderId="0" fillId="6" fontId="200" numFmtId="0" xfId="0" applyAlignment="1" applyFont="1">
      <alignment readingOrder="0" vertical="center"/>
    </xf>
    <xf borderId="0" fillId="6" fontId="201" numFmtId="0" xfId="0" applyAlignment="1" applyFont="1">
      <alignment readingOrder="0" vertical="center"/>
    </xf>
    <xf borderId="0" fillId="6" fontId="202" numFmtId="0" xfId="0" applyAlignment="1" applyFont="1">
      <alignment readingOrder="0" vertical="center"/>
    </xf>
    <xf borderId="0" fillId="6" fontId="203" numFmtId="0" xfId="0" applyAlignment="1" applyFont="1">
      <alignment readingOrder="0" vertical="center"/>
    </xf>
    <xf borderId="0" fillId="6" fontId="200" numFmtId="0" xfId="0" applyAlignment="1" applyFont="1">
      <alignment vertical="center"/>
    </xf>
    <xf borderId="0" fillId="6" fontId="203" numFmtId="0" xfId="0" applyAlignment="1" applyFont="1">
      <alignment vertical="center"/>
    </xf>
    <xf borderId="0" fillId="6" fontId="204" numFmtId="0" xfId="0" applyAlignment="1" applyFont="1">
      <alignment readingOrder="0" vertical="center"/>
    </xf>
    <xf borderId="0" fillId="6" fontId="205" numFmtId="0" xfId="0" applyAlignment="1" applyFont="1">
      <alignment readingOrder="0" vertical="center"/>
    </xf>
    <xf borderId="0" fillId="6" fontId="205" numFmtId="0" xfId="0" applyAlignment="1" applyFont="1">
      <alignment vertical="center"/>
    </xf>
    <xf borderId="0" fillId="6" fontId="206" numFmtId="0" xfId="0" applyAlignment="1" applyFont="1">
      <alignment readingOrder="0" vertical="center"/>
    </xf>
    <xf borderId="0" fillId="6" fontId="207" numFmtId="0" xfId="0" applyAlignment="1" applyFont="1">
      <alignment readingOrder="0" vertical="center"/>
    </xf>
    <xf borderId="0" fillId="6" fontId="204" numFmtId="0" xfId="0" applyAlignment="1" applyFont="1">
      <alignment vertical="center"/>
    </xf>
    <xf borderId="0" fillId="6" fontId="208" numFmtId="0" xfId="0" applyAlignment="1" applyFont="1">
      <alignment readingOrder="0" vertical="center"/>
    </xf>
    <xf borderId="0" fillId="6" fontId="208" numFmtId="0" xfId="0" applyAlignment="1" applyFont="1">
      <alignment vertical="center"/>
    </xf>
    <xf borderId="0" fillId="6" fontId="209" numFmtId="0" xfId="0" applyAlignment="1" applyFont="1">
      <alignment vertical="center"/>
    </xf>
    <xf borderId="0" fillId="6" fontId="209" numFmtId="0" xfId="0" applyAlignment="1" applyFont="1">
      <alignment readingOrder="0" vertical="center"/>
    </xf>
    <xf borderId="0" fillId="2" fontId="10" numFmtId="0" xfId="0" applyAlignment="1" applyFont="1">
      <alignment readingOrder="0" vertical="center"/>
    </xf>
    <xf borderId="0" fillId="6" fontId="90" numFmtId="0" xfId="0" applyAlignment="1" applyFont="1">
      <alignment readingOrder="0" vertical="center"/>
    </xf>
    <xf borderId="0" fillId="6" fontId="210" numFmtId="0" xfId="0" applyAlignment="1" applyFont="1">
      <alignment readingOrder="0" vertical="center"/>
    </xf>
    <xf borderId="0" fillId="0" fontId="211" numFmtId="0" xfId="0" applyAlignment="1" applyFont="1">
      <alignment readingOrder="0" vertical="center"/>
    </xf>
    <xf borderId="0" fillId="0" fontId="212" numFmtId="0" xfId="0" applyAlignment="1" applyFont="1">
      <alignment readingOrder="0" vertical="center"/>
    </xf>
    <xf borderId="0" fillId="0" fontId="213" numFmtId="0" xfId="0" applyAlignment="1" applyFont="1">
      <alignment readingOrder="0" vertical="center"/>
    </xf>
    <xf borderId="0" fillId="0" fontId="214" numFmtId="0" xfId="0" applyAlignment="1" applyFont="1">
      <alignment horizontal="left" readingOrder="0" vertical="center"/>
    </xf>
    <xf borderId="0" fillId="0" fontId="211" numFmtId="0" xfId="0" applyAlignment="1" applyFont="1">
      <alignment horizontal="left" readingOrder="0" vertical="center"/>
    </xf>
    <xf borderId="0" fillId="0" fontId="212" numFmtId="0" xfId="0" applyAlignment="1" applyFont="1">
      <alignment horizontal="left" readingOrder="0" vertical="center"/>
    </xf>
    <xf borderId="0" fillId="0" fontId="213" numFmtId="0" xfId="0" applyAlignment="1" applyFont="1">
      <alignment horizontal="left" readingOrder="0" vertical="center"/>
    </xf>
    <xf borderId="0" fillId="6" fontId="211" numFmtId="0" xfId="0" applyAlignment="1" applyFont="1">
      <alignment readingOrder="0" vertical="center"/>
    </xf>
    <xf borderId="0" fillId="6" fontId="91" numFmtId="0" xfId="0" applyAlignment="1" applyFont="1">
      <alignment vertical="center"/>
    </xf>
    <xf borderId="0" fillId="6" fontId="215" numFmtId="0" xfId="0" applyAlignment="1" applyFont="1">
      <alignment readingOrder="0" vertical="center"/>
    </xf>
    <xf borderId="0" fillId="6" fontId="216" numFmtId="0" xfId="0" applyAlignment="1" applyFont="1">
      <alignment readingOrder="0" vertical="center"/>
    </xf>
    <xf borderId="0" fillId="5" fontId="103" numFmtId="0" xfId="0" applyAlignment="1" applyFont="1">
      <alignment readingOrder="0" vertical="center"/>
    </xf>
    <xf borderId="0" fillId="0" fontId="217" numFmtId="0" xfId="0" applyAlignment="1" applyFont="1">
      <alignment horizontal="left" readingOrder="0" vertical="center"/>
    </xf>
    <xf borderId="0" fillId="0" fontId="218" numFmtId="0" xfId="0" applyAlignment="1" applyFont="1">
      <alignment horizontal="left" readingOrder="0" vertical="center"/>
    </xf>
    <xf borderId="0" fillId="0" fontId="219" numFmtId="0" xfId="0" applyAlignment="1" applyFont="1">
      <alignment horizontal="left" readingOrder="0" vertical="center"/>
    </xf>
    <xf borderId="4" fillId="2" fontId="12" numFmtId="0" xfId="0" applyAlignment="1" applyBorder="1" applyFont="1">
      <alignment vertical="center"/>
    </xf>
    <xf borderId="6" fillId="2" fontId="12" numFmtId="0" xfId="0" applyAlignment="1" applyBorder="1" applyFont="1">
      <alignment vertical="center"/>
    </xf>
    <xf borderId="0" fillId="0" fontId="220" numFmtId="0" xfId="0" applyAlignment="1" applyFont="1">
      <alignment readingOrder="0" vertical="center"/>
    </xf>
    <xf borderId="31" fillId="2" fontId="12" numFmtId="0" xfId="0" applyAlignment="1" applyBorder="1" applyFont="1">
      <alignment horizontal="center" vertical="center"/>
    </xf>
    <xf borderId="32" fillId="0" fontId="15" numFmtId="0" xfId="0" applyAlignment="1" applyBorder="1" applyFont="1">
      <alignment vertical="center"/>
    </xf>
    <xf borderId="10" fillId="0" fontId="15" numFmtId="0" xfId="0" applyAlignment="1" applyBorder="1" applyFont="1">
      <alignment vertical="center"/>
    </xf>
    <xf borderId="12" fillId="0" fontId="15" numFmtId="0" xfId="0" applyAlignment="1" applyBorder="1" applyFont="1">
      <alignment vertical="center"/>
    </xf>
    <xf borderId="0" fillId="0" fontId="221" numFmtId="0" xfId="0" applyAlignment="1" applyFont="1">
      <alignment vertical="center"/>
    </xf>
    <xf borderId="1" fillId="57" fontId="12" numFmtId="0" xfId="0" applyAlignment="1" applyBorder="1" applyFill="1" applyFont="1">
      <alignment horizontal="center" vertical="center"/>
    </xf>
    <xf borderId="1" fillId="57" fontId="12" numFmtId="0" xfId="0" applyAlignment="1" applyBorder="1" applyFont="1">
      <alignment horizontal="center" readingOrder="0" vertical="center"/>
    </xf>
    <xf borderId="33" fillId="0" fontId="12" numFmtId="0" xfId="0" applyAlignment="1" applyBorder="1" applyFont="1">
      <alignment vertical="center"/>
    </xf>
    <xf borderId="34" fillId="0" fontId="12" numFmtId="0" xfId="0" applyAlignment="1" applyBorder="1" applyFont="1">
      <alignment vertical="center"/>
    </xf>
    <xf borderId="35" fillId="0" fontId="12" numFmtId="0" xfId="0" applyAlignment="1" applyBorder="1" applyFont="1">
      <alignment vertical="center"/>
    </xf>
    <xf borderId="36" fillId="0" fontId="12" numFmtId="0" xfId="0" applyAlignment="1" applyBorder="1" applyFont="1">
      <alignment vertical="center"/>
    </xf>
    <xf borderId="37" fillId="0" fontId="12" numFmtId="0" xfId="0" applyAlignment="1" applyBorder="1" applyFont="1">
      <alignment vertical="center"/>
    </xf>
    <xf borderId="38" fillId="0" fontId="12" numFmtId="0" xfId="0" applyAlignment="1" applyBorder="1" applyFont="1">
      <alignment vertical="center"/>
    </xf>
    <xf borderId="39" fillId="0" fontId="12" numFmtId="0" xfId="0" applyAlignment="1" applyBorder="1" applyFont="1">
      <alignment vertical="center"/>
    </xf>
    <xf borderId="40" fillId="0" fontId="12" numFmtId="0" xfId="0" applyAlignment="1" applyBorder="1" applyFont="1">
      <alignment vertical="center"/>
    </xf>
    <xf borderId="41" fillId="0" fontId="12" numFmtId="0" xfId="0" applyAlignment="1" applyBorder="1" applyFont="1">
      <alignment vertical="center"/>
    </xf>
    <xf borderId="42" fillId="0" fontId="12" numFmtId="0" xfId="0" applyAlignment="1" applyBorder="1" applyFont="1">
      <alignment vertical="center"/>
    </xf>
    <xf borderId="43" fillId="0" fontId="12" numFmtId="0" xfId="0" applyAlignment="1" applyBorder="1" applyFont="1">
      <alignment vertical="center"/>
    </xf>
    <xf borderId="1" fillId="32" fontId="12" numFmtId="0" xfId="0" applyAlignment="1" applyBorder="1" applyFont="1">
      <alignment horizontal="center" vertical="center"/>
    </xf>
    <xf borderId="0" fillId="41" fontId="1" numFmtId="0" xfId="0" applyAlignment="1" applyFont="1">
      <alignment horizontal="center" readingOrder="0" vertical="center"/>
    </xf>
    <xf borderId="0" fillId="2" fontId="222" numFmtId="0" xfId="0" applyAlignment="1" applyFont="1">
      <alignment readingOrder="0" vertical="center"/>
    </xf>
    <xf borderId="0" fillId="6" fontId="223" numFmtId="0" xfId="0" applyAlignment="1" applyFont="1">
      <alignment readingOrder="0" vertical="center"/>
    </xf>
    <xf borderId="0" fillId="6" fontId="223" numFmtId="0" xfId="0" applyAlignment="1" applyFont="1">
      <alignment vertical="center"/>
    </xf>
    <xf borderId="0" fillId="6" fontId="224" numFmtId="0" xfId="0" applyAlignment="1" applyFont="1">
      <alignment readingOrder="0" vertical="center"/>
    </xf>
    <xf borderId="0" fillId="6" fontId="224" numFmtId="0" xfId="0" applyAlignment="1" applyFont="1">
      <alignment vertical="center"/>
    </xf>
    <xf borderId="0" fillId="6" fontId="225" numFmtId="0" xfId="0" applyAlignment="1" applyFont="1">
      <alignment readingOrder="0" vertical="center"/>
    </xf>
    <xf borderId="0" fillId="58" fontId="226" numFmtId="0" xfId="0" applyAlignment="1" applyFill="1" applyFont="1">
      <alignment readingOrder="0" vertical="center"/>
    </xf>
    <xf borderId="0" fillId="6" fontId="227" numFmtId="0" xfId="0" applyAlignment="1" applyFont="1">
      <alignment vertical="center"/>
    </xf>
    <xf borderId="0" fillId="6" fontId="227" numFmtId="0" xfId="0" applyAlignment="1" applyFont="1">
      <alignment readingOrder="0" vertical="center"/>
    </xf>
    <xf borderId="0" fillId="0" fontId="2" numFmtId="0" xfId="0" applyAlignment="1" applyFont="1">
      <alignment readingOrder="0" vertical="center"/>
    </xf>
    <xf borderId="0" fillId="0" fontId="1" numFmtId="0" xfId="0" applyAlignment="1" applyFont="1">
      <alignment horizontal="right" readingOrder="0" vertical="center"/>
    </xf>
    <xf borderId="5" fillId="9" fontId="16" numFmtId="0" xfId="0" applyAlignment="1" applyBorder="1" applyFont="1">
      <alignment vertical="center"/>
    </xf>
    <xf borderId="0" fillId="6" fontId="228" numFmtId="0" xfId="0" applyAlignment="1" applyFont="1">
      <alignment readingOrder="0" vertical="center"/>
    </xf>
    <xf borderId="0" fillId="0" fontId="108" numFmtId="0" xfId="0" applyAlignment="1" applyFont="1">
      <alignment vertical="center"/>
    </xf>
    <xf borderId="5" fillId="2" fontId="229" numFmtId="0" xfId="0" applyAlignment="1" applyBorder="1" applyFont="1">
      <alignment vertical="center"/>
    </xf>
    <xf borderId="0" fillId="6" fontId="230" numFmtId="0" xfId="0" applyAlignment="1" applyFont="1">
      <alignment readingOrder="0" vertical="center"/>
    </xf>
    <xf borderId="5" fillId="2" fontId="16" numFmtId="0" xfId="0" applyAlignment="1" applyBorder="1" applyFont="1">
      <alignment vertical="center"/>
    </xf>
    <xf borderId="0" fillId="6" fontId="231" numFmtId="0" xfId="0" applyAlignment="1" applyFont="1">
      <alignment readingOrder="0" vertical="center"/>
    </xf>
    <xf borderId="0" fillId="43" fontId="231" numFmtId="0" xfId="0" applyAlignment="1" applyFont="1">
      <alignment readingOrder="0" vertical="center"/>
    </xf>
    <xf borderId="0" fillId="43" fontId="232" numFmtId="0" xfId="0" applyAlignment="1" applyFont="1">
      <alignment readingOrder="0" vertical="center"/>
    </xf>
    <xf borderId="0" fillId="5" fontId="116" numFmtId="0" xfId="0" applyAlignment="1" applyFont="1">
      <alignment vertical="center"/>
    </xf>
    <xf borderId="0" fillId="0" fontId="115" numFmtId="0" xfId="0" applyAlignment="1" applyFont="1">
      <alignment horizontal="left" vertical="center"/>
    </xf>
    <xf borderId="0" fillId="0" fontId="233" numFmtId="0" xfId="0" applyAlignment="1" applyFont="1">
      <alignment horizontal="left" readingOrder="0" vertical="center"/>
    </xf>
    <xf borderId="0" fillId="0" fontId="233" numFmtId="0" xfId="0" applyAlignment="1" applyFont="1">
      <alignment horizontal="left" vertical="center"/>
    </xf>
    <xf borderId="0" fillId="0" fontId="13" numFmtId="0" xfId="0" applyAlignment="1" applyFont="1">
      <alignment vertical="center"/>
    </xf>
    <xf borderId="44" fillId="2" fontId="234" numFmtId="0" xfId="0" applyAlignment="1" applyBorder="1" applyFont="1">
      <alignment horizontal="center" readingOrder="0" shrinkToFit="0" vertical="top" wrapText="1"/>
    </xf>
    <xf borderId="0" fillId="0" fontId="12" numFmtId="0" xfId="0" applyAlignment="1" applyFont="1">
      <alignment horizontal="center" shrinkToFit="0" vertical="center" wrapText="1"/>
    </xf>
    <xf borderId="45" fillId="0" fontId="15" numFmtId="0" xfId="0" applyAlignment="1" applyBorder="1" applyFont="1">
      <alignment vertical="center"/>
    </xf>
    <xf borderId="0" fillId="0" fontId="235" numFmtId="0" xfId="0" applyAlignment="1" applyFont="1">
      <alignment horizontal="center" vertical="center"/>
    </xf>
    <xf quotePrefix="1" borderId="0" fillId="0" fontId="12" numFmtId="0" xfId="0" applyAlignment="1" applyFont="1">
      <alignment horizontal="right" vertical="center"/>
    </xf>
    <xf borderId="46" fillId="0" fontId="15" numFmtId="0" xfId="0" applyAlignment="1" applyBorder="1" applyFont="1">
      <alignment vertical="center"/>
    </xf>
    <xf borderId="0" fillId="0" fontId="236" numFmtId="0" xfId="0" applyAlignment="1" applyFont="1">
      <alignment vertical="center"/>
    </xf>
    <xf borderId="1" fillId="0" fontId="237" numFmtId="0" xfId="0" applyAlignment="1" applyBorder="1" applyFont="1">
      <alignment vertical="center"/>
    </xf>
    <xf borderId="0" fillId="0" fontId="238" numFmtId="0" xfId="0" applyAlignment="1" applyFont="1">
      <alignment horizontal="left" readingOrder="0" vertical="center"/>
    </xf>
    <xf borderId="5" fillId="13" fontId="16" numFmtId="0" xfId="0" applyAlignment="1" applyBorder="1" applyFont="1">
      <alignment horizontal="center" vertical="center"/>
    </xf>
    <xf borderId="0" fillId="0" fontId="239" numFmtId="0" xfId="0" applyAlignment="1" applyFont="1">
      <alignment readingOrder="0" vertical="center"/>
    </xf>
    <xf borderId="0" fillId="0" fontId="240" numFmtId="0" xfId="0" applyAlignment="1" applyFont="1">
      <alignment horizontal="center" vertical="center"/>
    </xf>
    <xf borderId="0" fillId="0" fontId="241" numFmtId="0" xfId="0" applyAlignment="1" applyFont="1">
      <alignment readingOrder="0" vertical="center"/>
    </xf>
    <xf borderId="0" fillId="0" fontId="242" numFmtId="0" xfId="0" applyAlignment="1" applyFont="1">
      <alignment vertical="center"/>
    </xf>
    <xf borderId="0" fillId="0" fontId="243" numFmtId="0" xfId="0" applyAlignment="1" applyFont="1">
      <alignment readingOrder="0" vertical="center"/>
    </xf>
    <xf borderId="0" fillId="0" fontId="244" numFmtId="0" xfId="0" applyAlignment="1" applyFont="1">
      <alignment horizontal="center" vertical="center"/>
    </xf>
    <xf borderId="0" fillId="0" fontId="14" numFmtId="0" xfId="0" applyAlignment="1" applyFont="1">
      <alignment vertical="center"/>
    </xf>
    <xf borderId="0" fillId="0" fontId="13" numFmtId="0" xfId="0" applyAlignment="1" applyFont="1">
      <alignment horizontal="left" vertical="center"/>
    </xf>
    <xf borderId="0" fillId="0" fontId="28" numFmtId="0" xfId="0" applyAlignment="1" applyFont="1">
      <alignment readingOrder="0" vertical="center"/>
    </xf>
    <xf borderId="0" fillId="0" fontId="238" numFmtId="0" xfId="0" applyAlignment="1" applyFont="1">
      <alignment readingOrder="0" vertical="center"/>
    </xf>
    <xf borderId="0" fillId="6" fontId="245" numFmtId="0" xfId="0" applyAlignment="1" applyFont="1">
      <alignment horizontal="left" readingOrder="0" vertical="center"/>
    </xf>
    <xf borderId="0" fillId="0" fontId="246" numFmtId="0" xfId="0" applyAlignment="1" applyFont="1">
      <alignment readingOrder="0" vertical="center"/>
    </xf>
    <xf borderId="0" fillId="6" fontId="247" numFmtId="0" xfId="0" applyAlignment="1" applyFont="1">
      <alignment readingOrder="0" vertical="center"/>
    </xf>
    <xf borderId="0" fillId="6" fontId="248" numFmtId="0" xfId="0" applyAlignment="1" applyFont="1">
      <alignment readingOrder="0" vertical="center"/>
    </xf>
    <xf borderId="0" fillId="6" fontId="249" numFmtId="0" xfId="0" applyAlignment="1" applyFont="1">
      <alignment readingOrder="0" vertical="center"/>
    </xf>
    <xf borderId="0" fillId="6" fontId="250" numFmtId="0" xfId="0" applyAlignment="1" applyFont="1">
      <alignment vertical="center"/>
    </xf>
    <xf borderId="1" fillId="26" fontId="30" numFmtId="0" xfId="0" applyAlignment="1" applyBorder="1" applyFont="1">
      <alignment horizontal="left" readingOrder="0" vertical="top"/>
    </xf>
    <xf borderId="1" fillId="0" fontId="29" numFmtId="0" xfId="0" applyAlignment="1" applyBorder="1" applyFont="1">
      <alignment horizontal="left" readingOrder="0" vertical="top"/>
    </xf>
    <xf borderId="1" fillId="0" fontId="251" numFmtId="0" xfId="0" applyAlignment="1" applyBorder="1" applyFont="1">
      <alignment horizontal="left" readingOrder="0" vertical="top"/>
    </xf>
    <xf borderId="0" fillId="4" fontId="0" numFmtId="0" xfId="0" applyAlignment="1" applyFont="1">
      <alignment readingOrder="0" vertical="center"/>
    </xf>
    <xf borderId="0" fillId="0" fontId="252" numFmtId="0" xfId="0" applyAlignment="1" applyFont="1">
      <alignment horizontal="left" readingOrder="0" vertical="center"/>
    </xf>
    <xf borderId="0" fillId="0" fontId="253" numFmtId="0" xfId="0" applyAlignment="1" applyFont="1">
      <alignment horizontal="left" readingOrder="0" vertical="center"/>
    </xf>
    <xf borderId="5" fillId="9" fontId="12" numFmtId="0" xfId="0" applyAlignment="1" applyBorder="1" applyFont="1">
      <alignment vertical="center"/>
    </xf>
    <xf borderId="0" fillId="59" fontId="1" numFmtId="0" xfId="0" applyAlignment="1" applyFill="1" applyFont="1">
      <alignment readingOrder="0" vertical="center"/>
    </xf>
    <xf borderId="5" fillId="60" fontId="12" numFmtId="0" xfId="0" applyAlignment="1" applyBorder="1" applyFill="1" applyFont="1">
      <alignment vertical="center"/>
    </xf>
    <xf borderId="0" fillId="0" fontId="254" numFmtId="0" xfId="0" applyAlignment="1" applyFont="1">
      <alignment horizontal="left" readingOrder="0" vertical="center"/>
    </xf>
    <xf borderId="0" fillId="0" fontId="255" numFmtId="0" xfId="0" applyAlignment="1" applyFont="1">
      <alignment horizontal="left" readingOrder="0" vertical="center"/>
    </xf>
    <xf borderId="0" fillId="13" fontId="30" numFmtId="0" xfId="0" applyAlignment="1" applyFont="1">
      <alignment horizontal="left" readingOrder="0" vertical="center"/>
    </xf>
    <xf borderId="0" fillId="0" fontId="256" numFmtId="0" xfId="0" applyAlignment="1" applyFont="1">
      <alignment horizontal="left" readingOrder="0" vertical="center"/>
    </xf>
    <xf borderId="0" fillId="0" fontId="257" numFmtId="0" xfId="0" applyAlignment="1" applyFont="1">
      <alignment horizontal="left" readingOrder="0" vertical="center"/>
    </xf>
    <xf borderId="0" fillId="2" fontId="258" numFmtId="0" xfId="0" applyAlignment="1" applyFont="1">
      <alignment readingOrder="0" vertical="center"/>
    </xf>
    <xf borderId="0" fillId="0" fontId="259" numFmtId="0" xfId="0" applyAlignment="1" applyFont="1">
      <alignment readingOrder="0" vertical="center"/>
    </xf>
    <xf borderId="0" fillId="0" fontId="260" numFmtId="0" xfId="0" applyAlignment="1" applyFont="1">
      <alignment vertical="center"/>
    </xf>
    <xf borderId="5" fillId="2" fontId="261" numFmtId="0" xfId="0" applyAlignment="1" applyBorder="1" applyFont="1">
      <alignment horizontal="center" vertical="center"/>
    </xf>
    <xf borderId="0" fillId="0" fontId="261" numFmtId="0" xfId="0" applyAlignment="1" applyFont="1">
      <alignment vertical="center"/>
    </xf>
    <xf borderId="0" fillId="0" fontId="262" numFmtId="0" xfId="0" applyAlignment="1" applyFont="1">
      <alignment readingOrder="0" vertical="center"/>
    </xf>
    <xf borderId="0" fillId="0" fontId="263" numFmtId="0" xfId="0" applyAlignment="1" applyFont="1">
      <alignment readingOrder="0" vertical="center"/>
    </xf>
    <xf borderId="0" fillId="0" fontId="264" numFmtId="0" xfId="0" applyAlignment="1" applyFont="1">
      <alignment readingOrder="0" vertical="center"/>
    </xf>
    <xf borderId="0" fillId="6" fontId="265" numFmtId="0" xfId="0" applyAlignment="1" applyFont="1">
      <alignment readingOrder="0" vertical="center"/>
    </xf>
    <xf borderId="0" fillId="6" fontId="266" numFmtId="0" xfId="0" applyAlignment="1" applyFont="1">
      <alignment readingOrder="0" vertical="center"/>
    </xf>
    <xf borderId="0" fillId="2" fontId="267" numFmtId="0" xfId="0" applyAlignment="1" applyFont="1">
      <alignment vertical="center"/>
    </xf>
    <xf borderId="0" fillId="2" fontId="267" numFmtId="0" xfId="0" applyAlignment="1" applyFont="1">
      <alignment readingOrder="0" vertical="center"/>
    </xf>
    <xf borderId="0" fillId="2" fontId="2" numFmtId="0" xfId="0" applyAlignment="1" applyFont="1">
      <alignment readingOrder="0" vertical="center"/>
    </xf>
    <xf borderId="0" fillId="0" fontId="2" numFmtId="0" xfId="0" applyAlignment="1" applyFont="1">
      <alignment vertical="center"/>
    </xf>
    <xf borderId="0" fillId="0" fontId="116" numFmtId="0" xfId="0" applyAlignment="1" applyFont="1">
      <alignment readingOrder="0" vertical="center"/>
    </xf>
    <xf borderId="0" fillId="0" fontId="116" numFmtId="0" xfId="0" applyAlignment="1" applyFont="1">
      <alignment vertical="center"/>
    </xf>
    <xf borderId="0" fillId="2" fontId="116" numFmtId="0" xfId="0" applyAlignment="1" applyFont="1">
      <alignment readingOrder="0" vertical="center"/>
    </xf>
    <xf borderId="0" fillId="6" fontId="268" numFmtId="0" xfId="0" applyAlignment="1" applyFont="1">
      <alignment readingOrder="0" vertical="center"/>
    </xf>
    <xf borderId="0" fillId="6" fontId="269" numFmtId="0" xfId="0" applyAlignment="1" applyFont="1">
      <alignment readingOrder="0" vertical="center"/>
    </xf>
    <xf borderId="0" fillId="0" fontId="270" numFmtId="0" xfId="0" applyAlignment="1" applyFont="1">
      <alignment horizontal="left" readingOrder="0" vertical="center"/>
    </xf>
    <xf borderId="0" fillId="2" fontId="271" numFmtId="0" xfId="0" applyAlignment="1" applyFont="1">
      <alignment readingOrder="0" vertical="center"/>
    </xf>
    <xf borderId="0" fillId="2" fontId="104" numFmtId="0" xfId="0" applyAlignment="1" applyFont="1">
      <alignment readingOrder="0" shrinkToFit="0" vertical="center" wrapText="1"/>
    </xf>
    <xf borderId="0" fillId="6" fontId="104" numFmtId="0" xfId="0" applyAlignment="1" applyFont="1">
      <alignment readingOrder="0" shrinkToFit="0" vertical="center" wrapText="1"/>
    </xf>
    <xf borderId="0" fillId="6" fontId="104" numFmtId="0" xfId="0" applyAlignment="1" applyFont="1">
      <alignment shrinkToFit="0" vertical="center" wrapText="1"/>
    </xf>
    <xf borderId="0" fillId="0" fontId="272" numFmtId="0" xfId="0" applyAlignment="1" applyFont="1">
      <alignment readingOrder="0" vertical="center"/>
    </xf>
    <xf borderId="0" fillId="0" fontId="2" numFmtId="0" xfId="0" applyAlignment="1" applyFont="1">
      <alignment vertical="center"/>
    </xf>
    <xf borderId="0" fillId="0" fontId="273" numFmtId="0" xfId="0" applyAlignment="1" applyFont="1">
      <alignment readingOrder="0" vertical="center"/>
    </xf>
    <xf borderId="0" fillId="2" fontId="274" numFmtId="0" xfId="0" applyAlignment="1" applyFont="1">
      <alignment readingOrder="0" vertical="center"/>
    </xf>
    <xf borderId="0" fillId="0" fontId="275" numFmtId="0" xfId="0" applyAlignment="1" applyFont="1">
      <alignment vertical="center"/>
    </xf>
    <xf borderId="0" fillId="2" fontId="11" numFmtId="0" xfId="0" applyAlignment="1" applyFont="1">
      <alignment vertical="center"/>
    </xf>
    <xf borderId="1" fillId="61" fontId="77" numFmtId="0" xfId="0" applyAlignment="1" applyBorder="1" applyFill="1" applyFont="1">
      <alignment horizontal="center" readingOrder="0" vertical="center"/>
    </xf>
    <xf borderId="1" fillId="59" fontId="77" numFmtId="0" xfId="0" applyAlignment="1" applyBorder="1" applyFont="1">
      <alignment horizontal="left" readingOrder="0" vertical="center"/>
    </xf>
    <xf borderId="1" fillId="61" fontId="1" numFmtId="0" xfId="0" applyAlignment="1" applyBorder="1" applyFont="1">
      <alignment readingOrder="0" vertical="center"/>
    </xf>
    <xf borderId="1" fillId="59" fontId="1" numFmtId="0" xfId="0" applyAlignment="1" applyBorder="1" applyFont="1">
      <alignment readingOrder="0" vertical="center"/>
    </xf>
    <xf borderId="1" fillId="59" fontId="1" numFmtId="0" xfId="0" applyAlignment="1" applyBorder="1" applyFont="1">
      <alignment vertical="center"/>
    </xf>
    <xf borderId="1" fillId="61" fontId="19" numFmtId="0" xfId="0" applyAlignment="1" applyBorder="1" applyFont="1">
      <alignment readingOrder="0" vertical="center"/>
    </xf>
    <xf borderId="1" fillId="62" fontId="1" numFmtId="0" xfId="0" applyAlignment="1" applyBorder="1" applyFill="1" applyFont="1">
      <alignment readingOrder="0" vertical="center"/>
    </xf>
    <xf borderId="0" fillId="6" fontId="276" numFmtId="0" xfId="0" applyAlignment="1" applyFont="1">
      <alignment readingOrder="0" vertical="center"/>
    </xf>
    <xf borderId="0" fillId="6" fontId="277" numFmtId="0" xfId="0" applyAlignment="1" applyFont="1">
      <alignment readingOrder="0" vertical="center"/>
    </xf>
    <xf borderId="0" fillId="6" fontId="11" numFmtId="0" xfId="0" applyAlignment="1" applyFont="1">
      <alignment readingOrder="0" vertical="center"/>
    </xf>
    <xf borderId="0" fillId="6" fontId="1" numFmtId="0" xfId="0" applyAlignment="1" applyFont="1">
      <alignment horizontal="center" readingOrder="0" vertical="center"/>
    </xf>
    <xf borderId="0" fillId="0" fontId="1" numFmtId="0" xfId="0" applyAlignment="1" applyFont="1">
      <alignment readingOrder="0" shrinkToFit="0" vertical="center" wrapText="1"/>
    </xf>
    <xf borderId="0" fillId="0" fontId="278" numFmtId="0" xfId="0" applyAlignment="1" applyFont="1">
      <alignment readingOrder="0" shrinkToFit="0" vertical="center" wrapText="0"/>
    </xf>
    <xf borderId="0" fillId="6" fontId="279" numFmtId="0" xfId="0" applyAlignment="1" applyFont="1">
      <alignment readingOrder="0" vertical="center"/>
    </xf>
    <xf borderId="0" fillId="6" fontId="280" numFmtId="0" xfId="0" applyAlignment="1" applyFont="1">
      <alignment readingOrder="0" vertical="center"/>
    </xf>
    <xf borderId="0" fillId="6" fontId="280" numFmtId="0" xfId="0" applyAlignment="1" applyFont="1">
      <alignment vertical="center"/>
    </xf>
    <xf borderId="0" fillId="6" fontId="281" numFmtId="0" xfId="0" applyAlignment="1" applyFont="1">
      <alignment readingOrder="0" vertical="center"/>
    </xf>
    <xf borderId="0" fillId="6" fontId="281" numFmtId="0" xfId="0" applyAlignment="1" applyFont="1">
      <alignment vertical="center"/>
    </xf>
    <xf borderId="0" fillId="6" fontId="282" numFmtId="0" xfId="0" applyAlignment="1" applyFont="1">
      <alignment readingOrder="0" vertical="center"/>
    </xf>
    <xf borderId="0" fillId="6" fontId="282" numFmtId="0" xfId="0" applyAlignment="1" applyFont="1">
      <alignment vertical="center"/>
    </xf>
    <xf borderId="0" fillId="6" fontId="283" numFmtId="0" xfId="0" applyAlignment="1" applyFont="1">
      <alignment readingOrder="0" vertical="center"/>
    </xf>
    <xf borderId="0" fillId="6" fontId="284" numFmtId="0" xfId="0" applyAlignment="1" applyFont="1">
      <alignment readingOrder="0" vertical="center"/>
    </xf>
    <xf borderId="0" fillId="6" fontId="285" numFmtId="0" xfId="0" applyAlignment="1" applyFont="1">
      <alignment vertical="center"/>
    </xf>
    <xf borderId="0" fillId="6" fontId="286" numFmtId="0" xfId="0" applyAlignment="1" applyFont="1">
      <alignment readingOrder="0" vertical="center"/>
    </xf>
    <xf borderId="0" fillId="6" fontId="287" numFmtId="0" xfId="0" applyAlignment="1" applyFont="1">
      <alignment readingOrder="0" vertical="center"/>
    </xf>
    <xf borderId="0" fillId="6" fontId="288" numFmtId="0" xfId="0" applyAlignment="1" applyFont="1">
      <alignment readingOrder="0" vertical="center"/>
    </xf>
    <xf borderId="0" fillId="6" fontId="289" numFmtId="0" xfId="0" applyAlignment="1" applyFont="1">
      <alignment readingOrder="0" vertical="center"/>
    </xf>
    <xf borderId="0" fillId="6" fontId="290" numFmtId="0" xfId="0" applyAlignment="1" applyFont="1">
      <alignment readingOrder="0" vertical="center"/>
    </xf>
    <xf borderId="0" fillId="6" fontId="291" numFmtId="0" xfId="0" applyAlignment="1" applyFont="1">
      <alignment vertical="center"/>
    </xf>
    <xf borderId="0" fillId="42" fontId="292" numFmtId="0" xfId="0" applyAlignment="1" applyFont="1">
      <alignment readingOrder="0" vertical="center"/>
    </xf>
    <xf borderId="0" fillId="42" fontId="293" numFmtId="0" xfId="0" applyAlignment="1" applyFont="1">
      <alignment readingOrder="0" vertical="center"/>
    </xf>
    <xf borderId="0" fillId="43" fontId="294" numFmtId="0" xfId="0" applyAlignment="1" applyFont="1">
      <alignment vertical="center"/>
    </xf>
    <xf borderId="0" fillId="6" fontId="295" numFmtId="0" xfId="0" applyAlignment="1" applyFont="1">
      <alignment readingOrder="0" vertical="center"/>
    </xf>
    <xf borderId="0" fillId="6" fontId="296" numFmtId="0" xfId="0" applyAlignment="1" applyFont="1">
      <alignment readingOrder="0" vertical="center"/>
    </xf>
    <xf borderId="0" fillId="6" fontId="296" numFmtId="0" xfId="0" applyAlignment="1" applyFont="1">
      <alignment vertical="center"/>
    </xf>
    <xf borderId="0" fillId="6" fontId="290" numFmtId="0" xfId="0" applyAlignment="1" applyFont="1">
      <alignment vertical="center"/>
    </xf>
    <xf borderId="0" fillId="6" fontId="297" numFmtId="0" xfId="0" applyAlignment="1" applyFont="1">
      <alignment readingOrder="0" vertical="center"/>
    </xf>
    <xf borderId="0" fillId="6" fontId="298" numFmtId="0" xfId="0" applyAlignment="1" applyFont="1">
      <alignment readingOrder="0" vertical="center"/>
    </xf>
    <xf borderId="0" fillId="6" fontId="299" numFmtId="0" xfId="0" applyAlignment="1" applyFont="1">
      <alignment vertical="center"/>
    </xf>
    <xf borderId="0" fillId="6" fontId="300" numFmtId="0" xfId="0" applyAlignment="1" applyFont="1">
      <alignment readingOrder="0" vertical="center"/>
    </xf>
    <xf borderId="0" fillId="6" fontId="301" numFmtId="0" xfId="0" applyAlignment="1" applyFont="1">
      <alignment readingOrder="0" vertical="center"/>
    </xf>
    <xf borderId="0" fillId="6" fontId="302" numFmtId="0" xfId="0" applyAlignment="1" applyFont="1">
      <alignment readingOrder="0" vertical="center"/>
    </xf>
    <xf borderId="0" fillId="6" fontId="303" numFmtId="0" xfId="0" applyAlignment="1" applyFont="1">
      <alignment readingOrder="0" vertical="center"/>
    </xf>
    <xf borderId="0" fillId="6" fontId="304" numFmtId="0" xfId="0" applyAlignment="1" applyFont="1">
      <alignment readingOrder="0" vertical="center"/>
    </xf>
    <xf borderId="0" fillId="6" fontId="305" numFmtId="0" xfId="0" applyAlignment="1" applyFont="1">
      <alignment readingOrder="0" vertical="center"/>
    </xf>
    <xf borderId="0" fillId="6" fontId="305" numFmtId="0" xfId="0" applyAlignment="1" applyFont="1">
      <alignment vertical="center"/>
    </xf>
    <xf borderId="0" fillId="6" fontId="306" numFmtId="0" xfId="0" applyAlignment="1" applyFont="1">
      <alignment readingOrder="0" vertical="center"/>
    </xf>
    <xf borderId="0" fillId="6" fontId="307" numFmtId="0" xfId="0" applyAlignment="1" applyFont="1">
      <alignment readingOrder="0" vertical="center"/>
    </xf>
    <xf borderId="0" fillId="6" fontId="308" numFmtId="0" xfId="0" applyAlignment="1" applyFont="1">
      <alignment readingOrder="0" vertical="center"/>
    </xf>
    <xf borderId="0" fillId="6" fontId="308" numFmtId="0" xfId="0" applyAlignment="1" applyFont="1">
      <alignment vertical="center"/>
    </xf>
    <xf borderId="0" fillId="6" fontId="309" numFmtId="0" xfId="0" applyAlignment="1" applyFont="1">
      <alignment readingOrder="0" vertical="center"/>
    </xf>
    <xf borderId="0" fillId="6" fontId="310" numFmtId="0" xfId="0" applyAlignment="1" applyFont="1">
      <alignment readingOrder="0" vertical="center"/>
    </xf>
    <xf borderId="0" fillId="6" fontId="310" numFmtId="0" xfId="0" applyAlignment="1" applyFont="1">
      <alignment vertical="center"/>
    </xf>
    <xf borderId="0" fillId="6" fontId="311" numFmtId="0" xfId="0" applyAlignment="1" applyFont="1">
      <alignment readingOrder="0" vertical="center"/>
    </xf>
    <xf borderId="0" fillId="6" fontId="312" numFmtId="0" xfId="0" applyAlignment="1" applyFont="1">
      <alignment readingOrder="0" vertical="center"/>
    </xf>
    <xf borderId="0" fillId="6" fontId="201" numFmtId="0" xfId="0" applyAlignment="1" applyFont="1">
      <alignment vertical="center"/>
    </xf>
    <xf borderId="0" fillId="6" fontId="313" numFmtId="0" xfId="0" applyAlignment="1" applyFont="1">
      <alignment readingOrder="0" vertical="center"/>
    </xf>
    <xf borderId="0" fillId="6" fontId="206" numFmtId="0" xfId="0" applyAlignment="1" applyFont="1">
      <alignment vertical="center"/>
    </xf>
    <xf borderId="0" fillId="2" fontId="178" numFmtId="0" xfId="0" applyAlignment="1" applyFont="1">
      <alignment readingOrder="0" vertical="center"/>
    </xf>
    <xf borderId="0" fillId="6" fontId="314" numFmtId="0" xfId="0" applyAlignment="1" applyFont="1">
      <alignment readingOrder="0" vertical="center"/>
    </xf>
    <xf borderId="0" fillId="0" fontId="240" numFmtId="0" xfId="0" applyAlignment="1" applyFont="1">
      <alignment vertical="center"/>
    </xf>
    <xf borderId="0" fillId="2" fontId="315" numFmtId="0" xfId="0" applyAlignment="1" applyFont="1">
      <alignment horizontal="left" readingOrder="0" vertical="center"/>
    </xf>
    <xf borderId="0" fillId="0" fontId="315" numFmtId="0" xfId="0" applyAlignment="1" applyFont="1">
      <alignment horizontal="left" readingOrder="0" vertical="center"/>
    </xf>
    <xf borderId="0" fillId="0" fontId="316" numFmtId="0" xfId="0" applyAlignment="1" applyFont="1">
      <alignment horizontal="left" readingOrder="0" vertical="center"/>
    </xf>
    <xf borderId="0" fillId="63" fontId="1" numFmtId="0" xfId="0" applyAlignment="1" applyFill="1" applyFont="1">
      <alignment vertical="center"/>
    </xf>
    <xf borderId="0" fillId="63" fontId="67" numFmtId="0" xfId="0" applyAlignment="1" applyFont="1">
      <alignment horizontal="left" readingOrder="0" vertical="center"/>
    </xf>
    <xf borderId="0" fillId="6" fontId="317" numFmtId="0" xfId="0" applyAlignment="1" applyFont="1">
      <alignment horizontal="left" readingOrder="0" vertical="center"/>
    </xf>
    <xf borderId="0" fillId="6" fontId="317" numFmtId="0" xfId="0" applyAlignment="1" applyFont="1">
      <alignment horizontal="left" vertical="center"/>
    </xf>
    <xf borderId="0" fillId="6" fontId="318" numFmtId="0" xfId="0" applyAlignment="1" applyFont="1">
      <alignment horizontal="left" readingOrder="0" vertical="center"/>
    </xf>
    <xf borderId="0" fillId="6" fontId="318" numFmtId="0" xfId="0" applyAlignment="1" applyFont="1">
      <alignment horizontal="left" vertical="center"/>
    </xf>
    <xf borderId="0" fillId="6" fontId="319" numFmtId="0" xfId="0" applyAlignment="1" applyFont="1">
      <alignment horizontal="left" readingOrder="0" vertical="center"/>
    </xf>
    <xf borderId="0" fillId="0" fontId="320" numFmtId="0" xfId="0" applyAlignment="1" applyFont="1">
      <alignment readingOrder="0" vertical="center"/>
    </xf>
    <xf borderId="5" fillId="64" fontId="12" numFmtId="0" xfId="0" applyAlignment="1" applyBorder="1" applyFill="1" applyFont="1">
      <alignment vertical="center"/>
    </xf>
    <xf borderId="1" fillId="17" fontId="12" numFmtId="0" xfId="0" applyAlignment="1" applyBorder="1" applyFont="1">
      <alignment horizontal="center" vertical="center"/>
    </xf>
    <xf borderId="0" fillId="0" fontId="169" numFmtId="0" xfId="0" applyAlignment="1" applyFont="1">
      <alignment vertical="center"/>
    </xf>
    <xf borderId="0" fillId="0" fontId="1" numFmtId="167" xfId="0" applyAlignment="1" applyFont="1" applyNumberFormat="1">
      <alignment vertical="center"/>
    </xf>
    <xf borderId="5" fillId="19" fontId="16" numFmtId="0" xfId="0" applyAlignment="1" applyBorder="1" applyFont="1">
      <alignment vertical="center"/>
    </xf>
    <xf borderId="5" fillId="19" fontId="16" numFmtId="0" xfId="0" applyAlignment="1" applyBorder="1" applyFont="1">
      <alignment horizontal="center" vertical="center"/>
    </xf>
    <xf borderId="5" fillId="19" fontId="12" numFmtId="0" xfId="0" applyAlignment="1" applyBorder="1" applyFont="1">
      <alignment vertical="center"/>
    </xf>
    <xf borderId="5" fillId="57" fontId="16" numFmtId="0" xfId="0" applyAlignment="1" applyBorder="1" applyFont="1">
      <alignment vertical="center"/>
    </xf>
    <xf borderId="5" fillId="17" fontId="16" numFmtId="0" xfId="0" applyAlignment="1" applyBorder="1" applyFont="1">
      <alignment vertical="center"/>
    </xf>
    <xf quotePrefix="1" borderId="0" fillId="0" fontId="12" numFmtId="46" xfId="0" applyAlignment="1" applyFont="1" applyNumberFormat="1">
      <alignment vertical="center"/>
    </xf>
    <xf borderId="5" fillId="62" fontId="12" numFmtId="0" xfId="0" applyAlignment="1" applyBorder="1" applyFont="1">
      <alignment vertical="center"/>
    </xf>
    <xf borderId="0" fillId="0" fontId="12" numFmtId="9" xfId="0" applyAlignment="1" applyFont="1" applyNumberFormat="1">
      <alignment vertical="center"/>
    </xf>
    <xf borderId="10" fillId="0" fontId="12" numFmtId="0" xfId="0" applyAlignment="1" applyBorder="1" applyFont="1">
      <alignment vertical="center"/>
    </xf>
    <xf borderId="0" fillId="0" fontId="12" numFmtId="168" xfId="0" applyAlignment="1" applyFont="1" applyNumberFormat="1">
      <alignment vertical="center"/>
    </xf>
    <xf borderId="0" fillId="0" fontId="12" numFmtId="169" xfId="0" applyAlignment="1" applyFont="1" applyNumberFormat="1">
      <alignment vertical="center"/>
    </xf>
    <xf borderId="0" fillId="62" fontId="1" numFmtId="0" xfId="0" applyAlignment="1" applyFont="1">
      <alignment readingOrder="0" vertical="center"/>
    </xf>
    <xf borderId="0" fillId="62" fontId="1" numFmtId="0" xfId="0" applyAlignment="1" applyFont="1">
      <alignment vertical="center"/>
    </xf>
    <xf borderId="44" fillId="2" fontId="12" numFmtId="0" xfId="0" applyAlignment="1" applyBorder="1" applyFont="1">
      <alignment horizontal="center" shrinkToFit="0" vertical="center" wrapText="1"/>
    </xf>
    <xf borderId="0" fillId="30" fontId="12" numFmtId="0" xfId="0" applyAlignment="1" applyFont="1">
      <alignment vertical="center"/>
    </xf>
    <xf borderId="0" fillId="17" fontId="12" numFmtId="0" xfId="0" applyAlignment="1" applyFont="1">
      <alignment vertical="center"/>
    </xf>
    <xf borderId="5" fillId="2" fontId="16" numFmtId="0" xfId="0" applyAlignment="1" applyBorder="1" applyFont="1">
      <alignment horizontal="center" vertical="center"/>
    </xf>
    <xf borderId="0" fillId="0" fontId="1" numFmtId="0" xfId="0" applyAlignment="1" applyFont="1">
      <alignment horizontal="right" vertical="center"/>
    </xf>
    <xf borderId="0" fillId="0" fontId="321" numFmtId="0" xfId="0" applyAlignment="1" applyFont="1">
      <alignment readingOrder="0" vertical="center"/>
    </xf>
    <xf borderId="0" fillId="6" fontId="322" numFmtId="0" xfId="0" applyAlignment="1" applyFont="1">
      <alignment readingOrder="0" vertical="center"/>
    </xf>
    <xf borderId="0" fillId="0" fontId="323" numFmtId="0" xfId="0" applyAlignment="1" applyFont="1">
      <alignment vertical="center"/>
    </xf>
    <xf borderId="5" fillId="32" fontId="324" numFmtId="0" xfId="0" applyAlignment="1" applyBorder="1" applyFont="1">
      <alignment readingOrder="0" vertical="center"/>
    </xf>
    <xf borderId="5" fillId="32" fontId="43" numFmtId="0" xfId="0" applyAlignment="1" applyBorder="1" applyFont="1">
      <alignment vertical="center"/>
    </xf>
    <xf borderId="0" fillId="0" fontId="325" numFmtId="0" xfId="0" applyAlignment="1" applyFont="1">
      <alignment readingOrder="0" vertical="center"/>
    </xf>
    <xf borderId="0" fillId="2" fontId="326" numFmtId="0" xfId="0" applyAlignment="1" applyFont="1">
      <alignment readingOrder="0" vertical="center"/>
    </xf>
    <xf borderId="0" fillId="2" fontId="157" numFmtId="0" xfId="0" applyAlignment="1" applyFont="1">
      <alignment readingOrder="0" vertical="center"/>
    </xf>
    <xf borderId="0" fillId="2" fontId="157" numFmtId="0" xfId="0" applyAlignment="1" applyFont="1">
      <alignment vertical="center"/>
    </xf>
    <xf borderId="0" fillId="5" fontId="90" numFmtId="0" xfId="0" applyAlignment="1" applyFont="1">
      <alignment vertical="center"/>
    </xf>
    <xf borderId="0" fillId="28" fontId="12" numFmtId="0" xfId="0" applyAlignment="1" applyFont="1">
      <alignment vertical="center"/>
    </xf>
    <xf borderId="5" fillId="28" fontId="12" numFmtId="0" xfId="0" applyAlignment="1" applyBorder="1" applyFont="1">
      <alignment readingOrder="0" vertical="center"/>
    </xf>
    <xf borderId="5" fillId="13" fontId="327" numFmtId="0" xfId="0" applyAlignment="1" applyBorder="1" applyFont="1">
      <alignment vertical="center"/>
    </xf>
    <xf borderId="0" fillId="0" fontId="95" numFmtId="0" xfId="0" applyAlignment="1" applyFont="1">
      <alignment vertical="center"/>
    </xf>
    <xf borderId="1" fillId="63" fontId="1" numFmtId="0" xfId="0" applyAlignment="1" applyBorder="1" applyFont="1">
      <alignment horizontal="center" readingOrder="0" vertical="center"/>
    </xf>
    <xf borderId="1" fillId="63" fontId="1" numFmtId="0" xfId="0" applyAlignment="1" applyBorder="1" applyFont="1">
      <alignment readingOrder="0" vertical="center"/>
    </xf>
    <xf borderId="0" fillId="2" fontId="328" numFmtId="0" xfId="0" applyAlignment="1" applyFont="1">
      <alignment vertical="center"/>
    </xf>
    <xf borderId="0" fillId="2" fontId="328" numFmtId="0" xfId="0" applyAlignment="1" applyFont="1">
      <alignment readingOrder="0" vertical="center"/>
    </xf>
    <xf borderId="0" fillId="2" fontId="329" numFmtId="0" xfId="0" applyAlignment="1" applyFont="1">
      <alignment readingOrder="0" vertical="center"/>
    </xf>
    <xf borderId="5" fillId="2" fontId="330" numFmtId="0" xfId="0" applyAlignment="1" applyBorder="1" applyFont="1">
      <alignment vertical="center"/>
    </xf>
    <xf borderId="0" fillId="2" fontId="331" numFmtId="0" xfId="0" applyAlignment="1" applyFont="1">
      <alignment readingOrder="0" vertical="center"/>
    </xf>
    <xf borderId="0" fillId="6" fontId="247" numFmtId="0" xfId="0" applyAlignment="1" applyFont="1">
      <alignment vertical="center"/>
    </xf>
    <xf borderId="0" fillId="0" fontId="332" numFmtId="0" xfId="0" applyAlignment="1" applyFont="1">
      <alignment readingOrder="0" vertical="center"/>
    </xf>
    <xf borderId="0" fillId="0" fontId="333" numFmtId="0" xfId="0" applyAlignment="1" applyFont="1">
      <alignment readingOrder="0" vertical="center"/>
    </xf>
    <xf borderId="0" fillId="0" fontId="334" numFmtId="0" xfId="0" applyAlignment="1" applyFont="1">
      <alignment readingOrder="0" vertical="center"/>
    </xf>
    <xf borderId="0" fillId="13" fontId="224" numFmtId="0" xfId="0" applyAlignment="1" applyFont="1">
      <alignment readingOrder="0" vertical="center"/>
    </xf>
    <xf borderId="0" fillId="0" fontId="335" numFmtId="0" xfId="0" applyAlignment="1" applyFont="1">
      <alignment vertical="center"/>
    </xf>
    <xf borderId="0" fillId="0" fontId="336" numFmtId="0" xfId="0" applyAlignment="1" applyFont="1">
      <alignment readingOrder="0" vertical="center"/>
    </xf>
    <xf borderId="5" fillId="13" fontId="337" numFmtId="0" xfId="0" applyAlignment="1" applyBorder="1" applyFont="1">
      <alignment vertical="center"/>
    </xf>
    <xf borderId="0" fillId="13" fontId="210" numFmtId="0" xfId="0" applyAlignment="1" applyFont="1">
      <alignment readingOrder="0" vertical="center"/>
    </xf>
    <xf borderId="0" fillId="13" fontId="211" numFmtId="0" xfId="0" applyAlignment="1" applyFont="1">
      <alignment readingOrder="0" vertical="center"/>
    </xf>
    <xf borderId="11" fillId="0" fontId="338" numFmtId="0" xfId="0" applyAlignment="1" applyBorder="1" applyFont="1">
      <alignment readingOrder="0" vertical="center"/>
    </xf>
    <xf borderId="11" fillId="0" fontId="338" numFmtId="0" xfId="0" applyAlignment="1" applyBorder="1" applyFont="1">
      <alignment vertical="center"/>
    </xf>
    <xf borderId="47" fillId="13" fontId="339" numFmtId="0" xfId="0" applyAlignment="1" applyBorder="1" applyFont="1">
      <alignment vertical="center"/>
    </xf>
    <xf borderId="11" fillId="0" fontId="1" numFmtId="0" xfId="0" applyAlignment="1" applyBorder="1" applyFont="1">
      <alignment vertical="center"/>
    </xf>
    <xf borderId="13" fillId="0" fontId="338" numFmtId="0" xfId="0" applyAlignment="1" applyBorder="1" applyFont="1">
      <alignment readingOrder="0" vertical="center"/>
    </xf>
    <xf borderId="13" fillId="0" fontId="338" numFmtId="0" xfId="0" applyAlignment="1" applyBorder="1" applyFont="1">
      <alignment vertical="center"/>
    </xf>
    <xf borderId="48" fillId="13" fontId="339" numFmtId="0" xfId="0" applyAlignment="1" applyBorder="1" applyFont="1">
      <alignment vertical="center"/>
    </xf>
    <xf borderId="13" fillId="0" fontId="1" numFmtId="0" xfId="0" applyAlignment="1" applyBorder="1" applyFont="1">
      <alignment vertical="center"/>
    </xf>
    <xf borderId="24" fillId="0" fontId="1" numFmtId="0" xfId="0" applyAlignment="1" applyBorder="1" applyFont="1">
      <alignment vertical="center"/>
    </xf>
    <xf borderId="0" fillId="0" fontId="340" numFmtId="0" xfId="0" applyAlignment="1" applyFont="1">
      <alignment readingOrder="0" vertical="center"/>
    </xf>
    <xf borderId="0" fillId="0" fontId="340" numFmtId="0" xfId="0" applyAlignment="1" applyFont="1">
      <alignment vertical="center"/>
    </xf>
    <xf borderId="0" fillId="0" fontId="338" numFmtId="0" xfId="0" applyAlignment="1" applyFont="1">
      <alignment vertical="center"/>
    </xf>
    <xf borderId="0" fillId="13" fontId="339" numFmtId="0" xfId="0" applyAlignment="1" applyFont="1">
      <alignment vertical="center"/>
    </xf>
    <xf borderId="5" fillId="13" fontId="339" numFmtId="0" xfId="0" applyAlignment="1" applyBorder="1" applyFont="1">
      <alignment vertical="center"/>
    </xf>
    <xf borderId="46" fillId="13" fontId="339" numFmtId="0" xfId="0" applyAlignment="1" applyBorder="1" applyFont="1">
      <alignment vertical="center"/>
    </xf>
    <xf borderId="0" fillId="0" fontId="341" numFmtId="0" xfId="0" applyAlignment="1" applyFont="1">
      <alignment readingOrder="0" vertical="center"/>
    </xf>
    <xf borderId="1" fillId="0" fontId="333" numFmtId="0" xfId="0" applyAlignment="1" applyBorder="1" applyFont="1">
      <alignment horizontal="center" readingOrder="0" vertical="center"/>
    </xf>
    <xf borderId="14" fillId="0" fontId="19" numFmtId="0" xfId="0" applyAlignment="1" applyBorder="1" applyFont="1">
      <alignment readingOrder="0" vertical="center"/>
    </xf>
    <xf borderId="14" fillId="0" fontId="1" numFmtId="0" xfId="0" applyAlignment="1" applyBorder="1" applyFont="1">
      <alignment vertical="center"/>
    </xf>
    <xf borderId="23" fillId="0" fontId="333" numFmtId="0" xfId="0" applyAlignment="1" applyBorder="1" applyFont="1">
      <alignment horizontal="center" readingOrder="0" vertical="center"/>
    </xf>
    <xf borderId="49" fillId="0" fontId="1" numFmtId="0" xfId="0" applyAlignment="1" applyBorder="1" applyFont="1">
      <alignment readingOrder="0" vertical="center"/>
    </xf>
    <xf borderId="24" fillId="0" fontId="15" numFmtId="0" xfId="0" applyAlignment="1" applyBorder="1" applyFont="1">
      <alignment vertical="center"/>
    </xf>
    <xf borderId="50" fillId="0" fontId="15" numFmtId="0" xfId="0" applyAlignment="1" applyBorder="1" applyFont="1">
      <alignment vertical="center"/>
    </xf>
    <xf borderId="2" fillId="0" fontId="15" numFmtId="0" xfId="0" applyAlignment="1" applyBorder="1" applyFont="1">
      <alignment vertical="center"/>
    </xf>
    <xf borderId="3" fillId="0" fontId="15" numFmtId="0" xfId="0" applyAlignment="1" applyBorder="1" applyFont="1">
      <alignment vertical="center"/>
    </xf>
    <xf borderId="11" fillId="0" fontId="15" numFmtId="0" xfId="0" applyAlignment="1" applyBorder="1" applyFont="1">
      <alignment vertical="center"/>
    </xf>
    <xf borderId="0" fillId="2" fontId="262" numFmtId="0" xfId="0" applyAlignment="1" applyFont="1">
      <alignment readingOrder="0" vertical="center"/>
    </xf>
    <xf borderId="0" fillId="6" fontId="225" numFmtId="0" xfId="0" applyAlignment="1" applyFont="1">
      <alignment vertical="center"/>
    </xf>
    <xf borderId="0" fillId="2" fontId="342" numFmtId="0" xfId="0" applyAlignment="1" applyFont="1">
      <alignment readingOrder="0" vertical="center"/>
    </xf>
    <xf borderId="0" fillId="6" fontId="343" numFmtId="0" xfId="0" applyAlignment="1" applyFont="1">
      <alignment horizontal="left" readingOrder="0" vertical="center"/>
    </xf>
    <xf borderId="0" fillId="2" fontId="102" numFmtId="0" xfId="0" applyAlignment="1" applyFont="1">
      <alignment vertical="center"/>
    </xf>
    <xf borderId="0" fillId="0" fontId="222" numFmtId="0" xfId="0" applyAlignment="1" applyFont="1">
      <alignment readingOrder="0" vertical="center"/>
    </xf>
    <xf borderId="0" fillId="2" fontId="102" numFmtId="0" xfId="0" applyAlignment="1" applyFont="1">
      <alignment readingOrder="0" vertical="center"/>
    </xf>
    <xf borderId="0" fillId="6" fontId="344" numFmtId="0" xfId="0" applyAlignment="1" applyFont="1">
      <alignment readingOrder="0" vertical="center"/>
    </xf>
    <xf borderId="0" fillId="6" fontId="130" numFmtId="0" xfId="0" applyAlignment="1" applyFont="1">
      <alignment readingOrder="0" vertical="center"/>
    </xf>
    <xf borderId="0" fillId="6" fontId="130" numFmtId="0" xfId="0" applyAlignment="1" applyFont="1">
      <alignment horizontal="left" readingOrder="0" vertical="center"/>
    </xf>
    <xf borderId="0" fillId="6" fontId="345" numFmtId="0" xfId="0" applyAlignment="1" applyFont="1">
      <alignment horizontal="left" readingOrder="0" vertical="center"/>
    </xf>
    <xf borderId="0" fillId="6" fontId="346" numFmtId="0" xfId="0" applyAlignment="1" applyFont="1">
      <alignment horizontal="left" readingOrder="0" vertical="center"/>
    </xf>
    <xf borderId="0" fillId="6" fontId="347" numFmtId="0" xfId="0" applyAlignment="1" applyFont="1">
      <alignment readingOrder="0" vertical="center"/>
    </xf>
    <xf borderId="0" fillId="6" fontId="345" numFmtId="0" xfId="0" applyAlignment="1" applyFont="1">
      <alignment readingOrder="0" vertical="center"/>
    </xf>
    <xf borderId="0" fillId="65" fontId="348" numFmtId="0" xfId="0" applyAlignment="1" applyFill="1" applyFont="1">
      <alignment horizontal="left" readingOrder="0" vertical="center"/>
    </xf>
    <xf borderId="0" fillId="65" fontId="349" numFmtId="0" xfId="0" applyAlignment="1" applyFont="1">
      <alignment horizontal="left" readingOrder="0" shrinkToFit="0" vertical="center" wrapText="0"/>
    </xf>
    <xf borderId="0" fillId="66" fontId="349" numFmtId="0" xfId="0" applyAlignment="1" applyFill="1" applyFont="1">
      <alignment horizontal="left" readingOrder="0" shrinkToFit="0" vertical="center" wrapText="0"/>
    </xf>
    <xf borderId="0" fillId="0" fontId="347" numFmtId="0" xfId="0" applyAlignment="1" applyFont="1">
      <alignment readingOrder="0" vertical="bottom"/>
    </xf>
    <xf borderId="0" fillId="6" fontId="345" numFmtId="0" xfId="0" applyAlignment="1" applyFont="1">
      <alignment readingOrder="0" vertical="bottom"/>
    </xf>
    <xf borderId="0" fillId="65" fontId="350" numFmtId="0" xfId="0" applyAlignment="1" applyFont="1">
      <alignment horizontal="left" readingOrder="0" vertical="bottom"/>
    </xf>
    <xf borderId="0" fillId="0" fontId="344" numFmtId="0" xfId="0" applyAlignment="1" applyFont="1">
      <alignment readingOrder="0" vertical="bottom"/>
    </xf>
    <xf borderId="0" fillId="6" fontId="347" numFmtId="0" xfId="0" applyAlignment="1" applyFont="1">
      <alignment readingOrder="0" vertical="bottom"/>
    </xf>
    <xf borderId="0" fillId="65" fontId="348" numFmtId="0" xfId="0" applyAlignment="1" applyFont="1">
      <alignment horizontal="left" readingOrder="0" vertical="bottom"/>
    </xf>
    <xf borderId="0" fillId="67" fontId="351" numFmtId="0" xfId="0" applyAlignment="1" applyFill="1" applyFont="1">
      <alignment readingOrder="0" vertical="center"/>
    </xf>
    <xf borderId="0" fillId="6" fontId="352" numFmtId="0" xfId="0" applyAlignment="1" applyFont="1">
      <alignment readingOrder="0" vertical="center"/>
    </xf>
    <xf borderId="0" fillId="6" fontId="353" numFmtId="0" xfId="0" applyAlignment="1" applyFont="1">
      <alignment readingOrder="0" vertical="center"/>
    </xf>
    <xf borderId="0" fillId="0" fontId="247" numFmtId="0" xfId="0" applyAlignment="1" applyFont="1">
      <alignment vertical="center"/>
    </xf>
    <xf borderId="0" fillId="2" fontId="247" numFmtId="0" xfId="0" applyAlignment="1" applyFont="1">
      <alignment readingOrder="0" vertical="center"/>
    </xf>
    <xf borderId="0" fillId="0" fontId="1" numFmtId="170" xfId="0" applyAlignment="1" applyFont="1" applyNumberFormat="1">
      <alignment readingOrder="0" vertical="center"/>
    </xf>
    <xf borderId="0" fillId="6" fontId="354" numFmtId="0" xfId="0" applyAlignment="1" applyFont="1">
      <alignment readingOrder="0" vertical="center"/>
    </xf>
    <xf borderId="0" fillId="6" fontId="355" numFmtId="0" xfId="0" applyAlignment="1" applyFont="1">
      <alignment readingOrder="0" vertical="center"/>
    </xf>
    <xf borderId="0" fillId="6" fontId="355" numFmtId="0" xfId="0" applyAlignment="1" applyFont="1">
      <alignment vertical="center"/>
    </xf>
    <xf borderId="0" fillId="6" fontId="356" numFmtId="0" xfId="0" applyAlignment="1" applyFont="1">
      <alignment readingOrder="0" vertical="center"/>
    </xf>
    <xf borderId="0" fillId="6" fontId="357" numFmtId="0" xfId="0" applyAlignment="1" applyFont="1">
      <alignment readingOrder="0" vertical="center"/>
    </xf>
    <xf borderId="0" fillId="6" fontId="357" numFmtId="0" xfId="0" applyAlignment="1" applyFont="1">
      <alignment vertical="center"/>
    </xf>
    <xf borderId="0" fillId="6" fontId="358" numFmtId="0" xfId="0" applyAlignment="1" applyFont="1">
      <alignment readingOrder="0" vertical="center"/>
    </xf>
    <xf borderId="0" fillId="6" fontId="231" numFmtId="0" xfId="0" applyAlignment="1" applyFont="1">
      <alignment vertical="center"/>
    </xf>
    <xf borderId="0" fillId="63" fontId="19" numFmtId="0" xfId="0" applyAlignment="1" applyFont="1">
      <alignment horizontal="center" readingOrder="0" vertical="center"/>
    </xf>
    <xf borderId="0" fillId="63" fontId="1" numFmtId="0" xfId="0" applyAlignment="1" applyFont="1">
      <alignment horizontal="center" readingOrder="0" vertical="center"/>
    </xf>
    <xf borderId="1" fillId="6" fontId="1" numFmtId="0" xfId="0" applyAlignment="1" applyBorder="1" applyFont="1">
      <alignment horizontal="center" readingOrder="0" vertical="center"/>
    </xf>
    <xf borderId="1" fillId="6" fontId="1" numFmtId="0" xfId="0" applyAlignment="1" applyBorder="1" applyFont="1">
      <alignment horizontal="center" vertical="center"/>
    </xf>
    <xf borderId="0" fillId="0" fontId="359" numFmtId="0" xfId="0" applyAlignment="1" applyFont="1">
      <alignment readingOrder="0" vertical="center"/>
    </xf>
    <xf borderId="0" fillId="6" fontId="360" numFmtId="0" xfId="0" applyAlignment="1" applyFont="1">
      <alignment readingOrder="0" vertical="center"/>
    </xf>
    <xf borderId="0" fillId="2" fontId="1" numFmtId="0" xfId="0" applyAlignment="1" applyFont="1">
      <alignment horizontal="center" readingOrder="0" vertical="center"/>
    </xf>
    <xf borderId="0" fillId="7" fontId="77" numFmtId="0" xfId="0" applyAlignment="1" applyFont="1">
      <alignment horizontal="center" readingOrder="0" vertical="center"/>
    </xf>
    <xf borderId="0" fillId="0" fontId="77" numFmtId="0" xfId="0" applyAlignment="1" applyFont="1">
      <alignment horizontal="center" readingOrder="0" vertical="center"/>
    </xf>
    <xf borderId="0" fillId="7" fontId="1" numFmtId="0" xfId="0" applyAlignment="1" applyFont="1">
      <alignment horizontal="center" readingOrder="0" vertical="center"/>
    </xf>
    <xf borderId="0" fillId="59" fontId="1" numFmtId="0" xfId="0" applyAlignment="1" applyFont="1">
      <alignment vertical="center"/>
    </xf>
    <xf borderId="0" fillId="0" fontId="361" numFmtId="0" xfId="0" applyAlignment="1" applyFont="1">
      <alignment vertical="center"/>
    </xf>
    <xf borderId="0" fillId="0" fontId="361" numFmtId="0" xfId="0" applyAlignment="1" applyFont="1">
      <alignment readingOrder="0" vertical="center"/>
    </xf>
    <xf borderId="0" fillId="0" fontId="362" numFmtId="0" xfId="0" applyAlignment="1" applyFont="1">
      <alignment vertical="center"/>
    </xf>
    <xf borderId="0" fillId="0" fontId="363" numFmtId="0" xfId="0" applyAlignment="1" applyFont="1">
      <alignment readingOrder="0" vertical="center"/>
    </xf>
    <xf quotePrefix="1" borderId="0" fillId="0" fontId="1" numFmtId="0" xfId="0" applyAlignment="1" applyFont="1">
      <alignment horizontal="center" readingOrder="0" vertical="center"/>
    </xf>
    <xf borderId="5" fillId="12" fontId="12" numFmtId="0" xfId="0" applyAlignment="1" applyBorder="1" applyFont="1">
      <alignment vertical="center"/>
    </xf>
    <xf borderId="5" fillId="68" fontId="12" numFmtId="0" xfId="0" applyAlignment="1" applyBorder="1" applyFill="1" applyFont="1">
      <alignment vertical="center"/>
    </xf>
    <xf quotePrefix="1" borderId="0" fillId="2" fontId="1" numFmtId="0" xfId="0" applyAlignment="1" applyFont="1">
      <alignment readingOrder="0" vertical="center"/>
    </xf>
    <xf borderId="0" fillId="6" fontId="364" numFmtId="0" xfId="0" applyAlignment="1" applyFont="1">
      <alignment readingOrder="0" vertical="center"/>
    </xf>
    <xf borderId="5" fillId="57" fontId="12" numFmtId="0" xfId="0" applyAlignment="1" applyBorder="1" applyFont="1">
      <alignment vertical="center"/>
    </xf>
    <xf borderId="0" fillId="57" fontId="12" numFmtId="0" xfId="0" applyAlignment="1" applyFont="1">
      <alignment vertical="center"/>
    </xf>
    <xf quotePrefix="1" borderId="5" fillId="2" fontId="12" numFmtId="0" xfId="0" applyAlignment="1" applyBorder="1" applyFont="1">
      <alignment vertical="center"/>
    </xf>
    <xf borderId="0" fillId="2" fontId="16" numFmtId="0" xfId="0" applyAlignment="1" applyFont="1">
      <alignment vertical="center"/>
    </xf>
    <xf borderId="5" fillId="2" fontId="288" numFmtId="0" xfId="0" applyAlignment="1" applyBorder="1" applyFont="1">
      <alignment vertical="center"/>
    </xf>
    <xf borderId="0" fillId="0" fontId="288" numFmtId="0" xfId="0" applyAlignment="1" applyFont="1">
      <alignment vertical="center"/>
    </xf>
    <xf borderId="0" fillId="0" fontId="365" numFmtId="0" xfId="0" applyAlignment="1" applyFont="1">
      <alignment vertical="center"/>
    </xf>
    <xf borderId="5" fillId="2" fontId="240" numFmtId="0" xfId="0" applyAlignment="1" applyBorder="1" applyFont="1">
      <alignment vertical="center"/>
    </xf>
    <xf borderId="0" fillId="2" fontId="240" numFmtId="0" xfId="0" applyAlignment="1" applyFont="1">
      <alignment vertical="center"/>
    </xf>
    <xf borderId="1" fillId="32" fontId="12" numFmtId="0" xfId="0" applyAlignment="1" applyBorder="1" applyFont="1">
      <alignment vertical="center"/>
    </xf>
    <xf borderId="5" fillId="2" fontId="220" numFmtId="0" xfId="0" applyAlignment="1" applyBorder="1" applyFont="1">
      <alignment vertical="center"/>
    </xf>
    <xf borderId="5" fillId="2" fontId="366" numFmtId="0" xfId="0" applyAlignment="1" applyBorder="1" applyFont="1">
      <alignment vertical="center"/>
    </xf>
    <xf borderId="0" fillId="2" fontId="220" numFmtId="0" xfId="0" applyAlignment="1" applyFont="1">
      <alignment vertical="center"/>
    </xf>
    <xf quotePrefix="1" borderId="0" fillId="0" fontId="16" numFmtId="0" xfId="0" applyAlignment="1" applyFont="1">
      <alignment vertical="center"/>
    </xf>
    <xf borderId="0" fillId="0" fontId="220" numFmtId="0" xfId="0" applyAlignment="1" applyFont="1">
      <alignment vertical="center"/>
    </xf>
    <xf quotePrefix="1" borderId="5" fillId="2" fontId="16" numFmtId="0" xfId="0" applyAlignment="1" applyBorder="1" applyFont="1">
      <alignment vertical="center"/>
    </xf>
    <xf borderId="0" fillId="6" fontId="183" numFmtId="0" xfId="0" applyAlignment="1" applyFont="1">
      <alignment readingOrder="0" vertical="center"/>
    </xf>
    <xf borderId="0" fillId="42" fontId="279" numFmtId="0" xfId="0" applyAlignment="1" applyFont="1">
      <alignment readingOrder="0" vertical="center"/>
    </xf>
    <xf borderId="0" fillId="2" fontId="367" numFmtId="0" xfId="0" applyAlignment="1" applyFont="1">
      <alignment readingOrder="0" vertical="center"/>
    </xf>
    <xf borderId="0" fillId="6" fontId="194" numFmtId="0" xfId="0" applyAlignment="1" applyFont="1">
      <alignment vertical="center"/>
    </xf>
    <xf borderId="0" fillId="6" fontId="199" numFmtId="0" xfId="0" applyAlignment="1" applyFont="1">
      <alignment vertical="center"/>
    </xf>
    <xf borderId="0" fillId="6" fontId="202" numFmtId="0" xfId="0" applyAlignment="1" applyFont="1">
      <alignment vertical="center"/>
    </xf>
    <xf borderId="0" fillId="6" fontId="368" numFmtId="0" xfId="0" applyAlignment="1" applyFont="1">
      <alignment readingOrder="0" vertical="center"/>
    </xf>
    <xf borderId="0" fillId="6" fontId="369" numFmtId="0" xfId="0" applyAlignment="1" applyFont="1">
      <alignment readingOrder="0" vertical="center"/>
    </xf>
    <xf borderId="0" fillId="0" fontId="370" numFmtId="0" xfId="0" applyAlignment="1" applyFont="1">
      <alignment horizontal="left" readingOrder="0" vertical="center"/>
    </xf>
    <xf borderId="0" fillId="0" fontId="371" numFmtId="0" xfId="0" applyAlignment="1" applyFont="1">
      <alignment horizontal="left" readingOrder="0" vertical="center"/>
    </xf>
    <xf borderId="0" fillId="0" fontId="372" numFmtId="0" xfId="0" applyAlignment="1" applyFont="1">
      <alignment vertical="center"/>
    </xf>
    <xf borderId="0" fillId="0" fontId="373" numFmtId="0" xfId="0" applyAlignment="1" applyFont="1">
      <alignment horizontal="left" readingOrder="0" vertical="center"/>
    </xf>
    <xf borderId="1" fillId="41" fontId="1" numFmtId="0" xfId="0" applyAlignment="1" applyBorder="1" applyFont="1">
      <alignment horizontal="center" readingOrder="0" vertical="center"/>
    </xf>
    <xf borderId="1" fillId="0" fontId="1" numFmtId="0" xfId="0" applyAlignment="1" applyBorder="1" applyFont="1">
      <alignment horizontal="left" readingOrder="0" vertical="center"/>
    </xf>
    <xf borderId="0" fillId="67" fontId="374" numFmtId="0" xfId="0" applyAlignment="1" applyFont="1">
      <alignment readingOrder="0" vertical="center"/>
    </xf>
    <xf borderId="0" fillId="67" fontId="375" numFmtId="0" xfId="0" applyAlignment="1" applyFont="1">
      <alignment readingOrder="0" vertical="center"/>
    </xf>
    <xf borderId="0" fillId="0" fontId="376" numFmtId="0" xfId="0" applyAlignment="1" applyFont="1">
      <alignment horizontal="left" readingOrder="0" vertical="center"/>
    </xf>
    <xf borderId="0" fillId="0" fontId="377" numFmtId="0" xfId="0" applyAlignment="1" applyFont="1">
      <alignment horizontal="left" readingOrder="0" vertical="center"/>
    </xf>
    <xf borderId="0" fillId="0" fontId="378" numFmtId="0" xfId="0" applyAlignment="1" applyFont="1">
      <alignment horizontal="left" readingOrder="0" vertical="center"/>
    </xf>
    <xf borderId="0" fillId="6" fontId="379" numFmtId="0" xfId="0" applyAlignment="1" applyFont="1">
      <alignment readingOrder="0" vertical="center"/>
    </xf>
    <xf borderId="0" fillId="13" fontId="1" numFmtId="0" xfId="0" applyAlignment="1" applyFont="1">
      <alignment readingOrder="0" vertical="center"/>
    </xf>
    <xf borderId="1" fillId="26" fontId="380" numFmtId="0" xfId="0" applyAlignment="1" applyBorder="1" applyFont="1">
      <alignment horizontal="left" readingOrder="0" vertical="top"/>
    </xf>
    <xf borderId="1" fillId="0" fontId="381" numFmtId="0" xfId="0" applyAlignment="1" applyBorder="1" applyFont="1">
      <alignment horizontal="left" readingOrder="0" vertical="center"/>
    </xf>
    <xf borderId="0" fillId="6" fontId="382" numFmtId="0" xfId="0" applyAlignment="1" applyFont="1">
      <alignment vertical="center"/>
    </xf>
    <xf borderId="0" fillId="6" fontId="382" numFmtId="0" xfId="0" applyAlignment="1" applyFont="1">
      <alignment horizontal="left" vertical="center"/>
    </xf>
    <xf borderId="0" fillId="6" fontId="383" numFmtId="0" xfId="0" applyAlignment="1" applyFont="1">
      <alignment horizontal="left" readingOrder="0" vertical="center"/>
    </xf>
    <xf borderId="0" fillId="6" fontId="383" numFmtId="0" xfId="0" applyAlignment="1" applyFont="1">
      <alignment horizontal="left" vertical="center"/>
    </xf>
    <xf borderId="0" fillId="6" fontId="384" numFmtId="0" xfId="0" applyAlignment="1" applyFont="1">
      <alignment horizontal="left" readingOrder="0" vertical="center"/>
    </xf>
    <xf borderId="0" fillId="6" fontId="384" numFmtId="0" xfId="0" applyAlignment="1" applyFont="1">
      <alignment horizontal="left" vertical="center"/>
    </xf>
    <xf borderId="0" fillId="6" fontId="382" numFmtId="0" xfId="0" applyAlignment="1" applyFont="1">
      <alignment horizontal="left" readingOrder="0" vertical="center"/>
    </xf>
    <xf borderId="0" fillId="6" fontId="385" numFmtId="0" xfId="0" applyAlignment="1" applyFont="1">
      <alignment horizontal="left" readingOrder="0" vertical="center"/>
    </xf>
    <xf borderId="0" fillId="6" fontId="385" numFmtId="0" xfId="0" applyAlignment="1" applyFont="1">
      <alignment horizontal="left" vertical="center"/>
    </xf>
    <xf borderId="0" fillId="6" fontId="386" numFmtId="0" xfId="0" applyAlignment="1" applyFont="1">
      <alignment horizontal="left" readingOrder="0" vertical="center"/>
    </xf>
    <xf borderId="0" fillId="62" fontId="387" numFmtId="0" xfId="0" applyAlignment="1" applyFont="1">
      <alignment horizontal="left" readingOrder="0" vertical="center"/>
    </xf>
    <xf borderId="0" fillId="62" fontId="387" numFmtId="0" xfId="0" applyAlignment="1" applyFont="1">
      <alignment horizontal="left" vertical="center"/>
    </xf>
    <xf borderId="0" fillId="6" fontId="388" numFmtId="0" xfId="0" applyAlignment="1" applyFont="1">
      <alignment horizontal="left" readingOrder="0" vertical="center"/>
    </xf>
    <xf borderId="0" fillId="6" fontId="389" numFmtId="0" xfId="0" applyAlignment="1" applyFont="1">
      <alignment horizontal="left" readingOrder="0" vertical="center"/>
    </xf>
    <xf borderId="0" fillId="6" fontId="389" numFmtId="0" xfId="0" applyAlignment="1" applyFont="1">
      <alignment horizontal="left" vertical="center"/>
    </xf>
    <xf borderId="0" fillId="6" fontId="390" numFmtId="0" xfId="0" applyAlignment="1" applyFont="1">
      <alignment horizontal="left" readingOrder="0" vertical="center"/>
    </xf>
    <xf borderId="0" fillId="6" fontId="164" numFmtId="0" xfId="0" applyAlignment="1" applyFont="1">
      <alignment horizontal="left" readingOrder="0" vertical="center"/>
    </xf>
    <xf borderId="0" fillId="6" fontId="391" numFmtId="0" xfId="0" applyAlignment="1" applyFont="1">
      <alignment horizontal="left" readingOrder="0" vertical="center"/>
    </xf>
    <xf borderId="0" fillId="6" fontId="392" numFmtId="0" xfId="0" applyAlignment="1" applyFont="1">
      <alignment horizontal="left" readingOrder="0" vertical="center"/>
    </xf>
    <xf borderId="0" fillId="6" fontId="392" numFmtId="0" xfId="0" applyAlignment="1" applyFont="1">
      <alignment horizontal="left" vertical="center"/>
    </xf>
    <xf borderId="0" fillId="6" fontId="164" numFmtId="0" xfId="0" applyAlignment="1" applyFont="1">
      <alignment horizontal="left" vertical="center"/>
    </xf>
    <xf borderId="0" fillId="6" fontId="393" numFmtId="0" xfId="0" applyAlignment="1" applyFont="1">
      <alignment horizontal="left" readingOrder="0" vertical="center"/>
    </xf>
    <xf borderId="0" fillId="6" fontId="394" numFmtId="0" xfId="0" applyAlignment="1" applyFont="1">
      <alignment horizontal="left" readingOrder="0" vertical="center"/>
    </xf>
    <xf borderId="0" fillId="6" fontId="395" numFmtId="0" xfId="0" applyAlignment="1" applyFont="1">
      <alignment horizontal="left" readingOrder="0" vertical="center"/>
    </xf>
    <xf borderId="0" fillId="6" fontId="395" numFmtId="0" xfId="0" applyAlignment="1" applyFont="1">
      <alignment horizontal="left" vertical="center"/>
    </xf>
    <xf borderId="0" fillId="6" fontId="323" numFmtId="0" xfId="0" applyAlignment="1" applyFont="1">
      <alignment horizontal="left" readingOrder="0" vertical="center"/>
    </xf>
    <xf borderId="0" fillId="6" fontId="323" numFmtId="0" xfId="0" applyAlignment="1" applyFont="1">
      <alignment horizontal="left" vertical="center"/>
    </xf>
    <xf borderId="0" fillId="6" fontId="396" numFmtId="0" xfId="0" applyAlignment="1" applyFont="1">
      <alignment horizontal="left" readingOrder="0" vertical="center"/>
    </xf>
    <xf borderId="0" fillId="6" fontId="396" numFmtId="0" xfId="0" applyAlignment="1" applyFont="1">
      <alignment horizontal="left" vertical="center"/>
    </xf>
    <xf borderId="0" fillId="69" fontId="397" numFmtId="0" xfId="0" applyAlignment="1" applyFill="1" applyFont="1">
      <alignment horizontal="left" readingOrder="0" vertical="center"/>
    </xf>
    <xf borderId="0" fillId="69" fontId="164" numFmtId="0" xfId="0" applyAlignment="1" applyFont="1">
      <alignment horizontal="left" vertical="center"/>
    </xf>
    <xf borderId="0" fillId="6" fontId="398" numFmtId="0" xfId="0" applyAlignment="1" applyFont="1">
      <alignment horizontal="left" readingOrder="0" vertical="center"/>
    </xf>
    <xf borderId="0" fillId="6" fontId="399" numFmtId="0" xfId="0" applyAlignment="1" applyFont="1">
      <alignment horizontal="left" readingOrder="0" vertical="center"/>
    </xf>
    <xf borderId="0" fillId="6" fontId="400" numFmtId="0" xfId="0" applyAlignment="1" applyFont="1">
      <alignment horizontal="left" vertical="center"/>
    </xf>
    <xf borderId="0" fillId="0" fontId="401" numFmtId="0" xfId="0" applyAlignment="1" applyFont="1">
      <alignment vertical="center"/>
    </xf>
    <xf quotePrefix="1" borderId="0" fillId="0" fontId="12" numFmtId="0" xfId="0" applyAlignment="1" applyFont="1">
      <alignment shrinkToFit="0" vertical="center" wrapText="1"/>
    </xf>
    <xf borderId="0" fillId="0" fontId="402" numFmtId="0" xfId="0" applyAlignment="1" applyFont="1">
      <alignment vertical="center"/>
    </xf>
    <xf borderId="0" fillId="0" fontId="403" numFmtId="0" xfId="0" applyAlignment="1" applyFont="1">
      <alignment vertical="center"/>
    </xf>
    <xf borderId="0" fillId="0" fontId="404" numFmtId="0" xfId="0" applyAlignment="1" applyFont="1">
      <alignment horizontal="left" readingOrder="0" vertical="center"/>
    </xf>
    <xf borderId="0" fillId="2" fontId="405" numFmtId="0" xfId="0" applyAlignment="1" applyFont="1">
      <alignment horizontal="left" readingOrder="0" vertical="center"/>
    </xf>
    <xf borderId="0" fillId="2" fontId="406" numFmtId="0" xfId="0" applyAlignment="1" applyFont="1">
      <alignment readingOrder="0" vertical="center"/>
    </xf>
    <xf borderId="0" fillId="0" fontId="407" numFmtId="0" xfId="0" applyAlignment="1" applyFont="1">
      <alignment horizontal="left" readingOrder="0" vertical="center"/>
    </xf>
    <xf borderId="0" fillId="6" fontId="408" numFmtId="0" xfId="0" applyAlignment="1" applyFont="1">
      <alignment readingOrder="0" vertical="center"/>
    </xf>
    <xf borderId="0" fillId="6" fontId="408" numFmtId="0" xfId="0" applyAlignment="1" applyFont="1">
      <alignment vertical="center"/>
    </xf>
    <xf borderId="0" fillId="6" fontId="396" numFmtId="0" xfId="0" applyAlignment="1" applyFont="1">
      <alignment readingOrder="0" vertical="center"/>
    </xf>
    <xf borderId="0" fillId="6" fontId="396" numFmtId="0" xfId="0" applyAlignment="1" applyFont="1">
      <alignment vertical="center"/>
    </xf>
    <xf borderId="0" fillId="0" fontId="409" numFmtId="0" xfId="0" applyAlignment="1" applyFont="1">
      <alignment readingOrder="0" vertical="center"/>
    </xf>
    <xf borderId="0" fillId="0" fontId="409" numFmtId="0" xfId="0" applyAlignment="1" applyFont="1">
      <alignment vertical="center"/>
    </xf>
    <xf borderId="0" fillId="0" fontId="410" numFmtId="0" xfId="0" applyAlignment="1" applyFont="1">
      <alignment readingOrder="0" vertical="center"/>
    </xf>
    <xf borderId="0" fillId="6" fontId="411" numFmtId="0" xfId="0" applyAlignment="1" applyFont="1">
      <alignment readingOrder="0" vertical="center"/>
    </xf>
    <xf borderId="0" fillId="0" fontId="410" numFmtId="0" xfId="0" applyAlignment="1" applyFont="1">
      <alignment vertical="center"/>
    </xf>
    <xf borderId="5" fillId="2" fontId="12" numFmtId="0" xfId="0" applyAlignment="1" applyBorder="1" applyFont="1">
      <alignment horizontal="left" vertical="center"/>
    </xf>
    <xf quotePrefix="1" borderId="5" fillId="2" fontId="12" numFmtId="0" xfId="0" applyAlignment="1" applyBorder="1" applyFont="1">
      <alignment readingOrder="0" vertical="center"/>
    </xf>
    <xf borderId="0" fillId="0" fontId="412" numFmtId="0" xfId="0" applyAlignment="1" applyFont="1">
      <alignment vertical="center"/>
    </xf>
    <xf borderId="0" fillId="0" fontId="413" numFmtId="0" xfId="0" applyAlignment="1" applyFont="1">
      <alignment vertical="center"/>
    </xf>
    <xf borderId="0" fillId="0" fontId="413" numFmtId="0" xfId="0" applyAlignment="1" applyFont="1">
      <alignment horizontal="left" vertical="center"/>
    </xf>
    <xf borderId="0" fillId="2" fontId="414" numFmtId="0" xfId="0" applyAlignment="1" applyFont="1">
      <alignment horizontal="left" readingOrder="0" vertical="center"/>
    </xf>
    <xf borderId="0" fillId="70" fontId="415" numFmtId="0" xfId="0" applyAlignment="1" applyFill="1" applyFont="1">
      <alignment horizontal="left" readingOrder="0" vertical="center"/>
    </xf>
    <xf borderId="0" fillId="6" fontId="416" numFmtId="0" xfId="0" applyAlignment="1" applyFont="1">
      <alignment horizontal="left" readingOrder="0" vertical="center"/>
    </xf>
    <xf borderId="0" fillId="6" fontId="417" numFmtId="0" xfId="0" applyAlignment="1" applyFont="1">
      <alignment horizontal="left" readingOrder="0" vertical="center"/>
    </xf>
    <xf borderId="0" fillId="6" fontId="418" numFmtId="0" xfId="0" applyAlignment="1" applyFont="1">
      <alignment horizontal="left" vertical="center"/>
    </xf>
    <xf borderId="0" fillId="6" fontId="418" numFmtId="0" xfId="0" applyAlignment="1" applyFont="1">
      <alignment horizontal="left" readingOrder="0" vertical="center"/>
    </xf>
    <xf borderId="0" fillId="2" fontId="419" numFmtId="0" xfId="0" applyAlignment="1" applyFont="1">
      <alignment horizontal="left" readingOrder="0" vertical="center"/>
    </xf>
    <xf borderId="0" fillId="6" fontId="402" numFmtId="0" xfId="0" applyAlignment="1" applyFont="1">
      <alignment readingOrder="0" shrinkToFit="0" vertical="center" wrapText="0"/>
    </xf>
    <xf borderId="0" fillId="6" fontId="402" numFmtId="0" xfId="0" applyAlignment="1" applyFont="1">
      <alignment shrinkToFit="0" vertical="center" wrapText="0"/>
    </xf>
    <xf borderId="0" fillId="6" fontId="403" numFmtId="0" xfId="0" applyAlignment="1" applyFont="1">
      <alignment readingOrder="0" shrinkToFit="0" vertical="center" wrapText="0"/>
    </xf>
    <xf borderId="0" fillId="6" fontId="403" numFmtId="0" xfId="0" applyAlignment="1" applyFont="1">
      <alignment shrinkToFit="0" vertical="center" wrapText="0"/>
    </xf>
    <xf borderId="0" fillId="2" fontId="1" numFmtId="0" xfId="0" applyAlignment="1" applyFont="1">
      <alignment horizontal="left" readingOrder="0" vertical="center"/>
    </xf>
    <xf borderId="0" fillId="2" fontId="1" numFmtId="0" xfId="0" applyAlignment="1" applyFont="1">
      <alignment horizontal="left" vertical="center"/>
    </xf>
    <xf borderId="0" fillId="2" fontId="420" numFmtId="0" xfId="0" applyAlignment="1" applyFont="1">
      <alignment readingOrder="0" vertical="center"/>
    </xf>
    <xf borderId="0" fillId="6" fontId="421" numFmtId="0" xfId="0" applyAlignment="1" applyFont="1">
      <alignment readingOrder="0" vertical="center"/>
    </xf>
    <xf borderId="0" fillId="6" fontId="422" numFmtId="0" xfId="0" applyAlignment="1" applyFont="1">
      <alignment readingOrder="0" vertical="center"/>
    </xf>
    <xf borderId="0" fillId="6" fontId="423" numFmtId="0" xfId="0" applyAlignment="1" applyFont="1">
      <alignment readingOrder="0" vertical="center"/>
    </xf>
    <xf borderId="0" fillId="6" fontId="423" numFmtId="0" xfId="0" applyAlignment="1" applyFont="1">
      <alignment vertical="center"/>
    </xf>
    <xf borderId="0" fillId="6" fontId="424" numFmtId="0" xfId="0" applyAlignment="1" applyFont="1">
      <alignment readingOrder="0" vertical="center"/>
    </xf>
    <xf borderId="0" fillId="6" fontId="422" numFmtId="0" xfId="0" applyAlignment="1" applyFont="1">
      <alignment vertical="center"/>
    </xf>
    <xf borderId="0" fillId="6" fontId="425" numFmtId="0" xfId="0" applyAlignment="1" applyFont="1">
      <alignment readingOrder="0" vertical="center"/>
    </xf>
    <xf borderId="0" fillId="2" fontId="426" numFmtId="0" xfId="0" applyAlignment="1" applyFont="1">
      <alignment readingOrder="0" vertical="center"/>
    </xf>
    <xf borderId="0" fillId="0" fontId="342" numFmtId="0" xfId="0" applyAlignment="1" applyFont="1">
      <alignment vertical="center"/>
    </xf>
    <xf borderId="0" fillId="6" fontId="427" numFmtId="0" xfId="0" applyAlignment="1" applyFont="1">
      <alignment readingOrder="0" vertical="center"/>
    </xf>
    <xf borderId="0" fillId="6" fontId="427" numFmtId="0" xfId="0" applyAlignment="1" applyFont="1">
      <alignment vertical="center"/>
    </xf>
    <xf borderId="0" fillId="2" fontId="191" numFmtId="0" xfId="0" applyAlignment="1" applyFont="1">
      <alignment readingOrder="0" vertical="center"/>
    </xf>
    <xf borderId="0" fillId="0" fontId="428" numFmtId="0" xfId="0" applyAlignment="1" applyFont="1">
      <alignment readingOrder="0" vertical="center"/>
    </xf>
    <xf borderId="0" fillId="6" fontId="429" numFmtId="0" xfId="0" applyAlignment="1" applyFont="1">
      <alignment readingOrder="0" vertical="center"/>
    </xf>
    <xf borderId="0" fillId="6" fontId="430" numFmtId="0" xfId="0" applyAlignment="1" applyFont="1">
      <alignment readingOrder="0" vertical="center"/>
    </xf>
    <xf borderId="0" fillId="6" fontId="430" numFmtId="0" xfId="0" applyAlignment="1" applyFont="1">
      <alignment vertical="center"/>
    </xf>
    <xf borderId="5" fillId="71" fontId="12" numFmtId="0" xfId="0" applyAlignment="1" applyBorder="1" applyFill="1" applyFont="1">
      <alignment vertical="center"/>
    </xf>
    <xf borderId="0" fillId="0" fontId="431" numFmtId="0" xfId="0" applyAlignment="1" applyFont="1">
      <alignment horizontal="center" vertical="center"/>
    </xf>
    <xf borderId="0" fillId="0" fontId="432" numFmtId="0" xfId="0" applyAlignment="1" applyFont="1">
      <alignment horizontal="center" vertical="center"/>
    </xf>
    <xf borderId="0" fillId="0" fontId="164" numFmtId="0" xfId="0" applyAlignment="1" applyFont="1">
      <alignment vertical="center"/>
    </xf>
    <xf borderId="0" fillId="0" fontId="433" numFmtId="0" xfId="0" applyAlignment="1" applyFont="1">
      <alignment horizontal="center" vertical="center"/>
    </xf>
    <xf borderId="0" fillId="6" fontId="382" numFmtId="0" xfId="0" applyAlignment="1" applyFont="1">
      <alignment readingOrder="0" vertical="center"/>
    </xf>
    <xf borderId="5" fillId="17" fontId="12" numFmtId="0" xfId="0" applyAlignment="1" applyBorder="1" applyFont="1">
      <alignment readingOrder="0" vertical="center"/>
    </xf>
    <xf borderId="0" fillId="0" fontId="434" numFmtId="0" xfId="0" applyAlignment="1" applyFont="1">
      <alignment readingOrder="0" vertical="center"/>
    </xf>
    <xf borderId="0" fillId="0" fontId="435" numFmtId="0" xfId="0" applyAlignment="1" applyFont="1">
      <alignment readingOrder="0" vertical="center"/>
    </xf>
    <xf borderId="5" fillId="72" fontId="12" numFmtId="0" xfId="0" applyAlignment="1" applyBorder="1" applyFill="1" applyFont="1">
      <alignment vertical="center"/>
    </xf>
    <xf borderId="0" fillId="73" fontId="436" numFmtId="0" xfId="0" applyAlignment="1" applyFill="1" applyFont="1">
      <alignment horizontal="left" readingOrder="0" vertical="center"/>
    </xf>
    <xf borderId="5" fillId="73" fontId="12" numFmtId="0" xfId="0" applyAlignment="1" applyBorder="1" applyFont="1">
      <alignment vertical="center"/>
    </xf>
    <xf borderId="44" fillId="73" fontId="12" numFmtId="0" xfId="0" applyAlignment="1" applyBorder="1" applyFont="1">
      <alignment horizontal="center" vertical="center"/>
    </xf>
    <xf borderId="5" fillId="73" fontId="437" numFmtId="0" xfId="0" applyAlignment="1" applyBorder="1" applyFont="1">
      <alignment vertical="center"/>
    </xf>
    <xf borderId="0" fillId="73" fontId="12" numFmtId="0" xfId="0" applyAlignment="1" applyFont="1">
      <alignment vertical="center"/>
    </xf>
    <xf borderId="5" fillId="73" fontId="438" numFmtId="0" xfId="0" applyAlignment="1" applyBorder="1" applyFont="1">
      <alignment readingOrder="0" vertical="center"/>
    </xf>
    <xf borderId="5" fillId="73" fontId="12" numFmtId="0" xfId="0" applyAlignment="1" applyBorder="1" applyFont="1">
      <alignment readingOrder="0" vertical="center"/>
    </xf>
    <xf borderId="44" fillId="73" fontId="12" numFmtId="0" xfId="0" applyAlignment="1" applyBorder="1" applyFont="1">
      <alignment horizontal="center" shrinkToFit="0" vertical="center" wrapText="1"/>
    </xf>
    <xf borderId="0" fillId="0" fontId="439" numFmtId="0" xfId="0" applyAlignment="1" applyFont="1">
      <alignment horizontal="left" shrinkToFit="0" vertical="center" wrapText="1"/>
    </xf>
    <xf borderId="0" fillId="0" fontId="440" numFmtId="0" xfId="0" applyAlignment="1" applyFont="1">
      <alignment horizontal="left" vertical="center"/>
    </xf>
    <xf borderId="0" fillId="0" fontId="323" numFmtId="0" xfId="0" applyAlignment="1" applyFont="1">
      <alignment horizontal="left" shrinkToFit="0" vertical="center" wrapText="1"/>
    </xf>
    <xf borderId="0" fillId="6" fontId="382" numFmtId="0" xfId="0" applyAlignment="1" applyFont="1">
      <alignment horizontal="left" readingOrder="0" vertical="center"/>
    </xf>
    <xf borderId="0" fillId="74" fontId="1" numFmtId="0" xfId="0" applyAlignment="1" applyFill="1" applyFont="1">
      <alignment readingOrder="0" vertical="center"/>
    </xf>
    <xf borderId="0" fillId="0" fontId="441" numFmtId="0" xfId="0" applyAlignment="1" applyFont="1">
      <alignment readingOrder="0" vertical="center"/>
    </xf>
    <xf borderId="0" fillId="2" fontId="1" numFmtId="171" xfId="0" applyAlignment="1" applyFont="1" applyNumberFormat="1">
      <alignment readingOrder="0" vertical="center"/>
    </xf>
    <xf borderId="5" fillId="30" fontId="12" numFmtId="0" xfId="0" applyAlignment="1" applyBorder="1" applyFont="1">
      <alignment horizontal="center" vertical="center"/>
    </xf>
    <xf borderId="50" fillId="0" fontId="12" numFmtId="0" xfId="0" applyAlignment="1" applyBorder="1" applyFont="1">
      <alignment horizontal="center" vertical="center"/>
    </xf>
    <xf borderId="6" fillId="30" fontId="12" numFmtId="0" xfId="0" applyAlignment="1" applyBorder="1" applyFont="1">
      <alignment horizontal="center" vertical="center"/>
    </xf>
    <xf borderId="5" fillId="30" fontId="442" numFmtId="0" xfId="0" applyAlignment="1" applyBorder="1" applyFont="1">
      <alignment vertical="center"/>
    </xf>
    <xf borderId="23" fillId="0" fontId="12" numFmtId="0" xfId="0" applyAlignment="1" applyBorder="1" applyFont="1">
      <alignment vertical="center"/>
    </xf>
    <xf borderId="0" fillId="0" fontId="443" numFmtId="0" xfId="0" applyAlignment="1" applyFont="1">
      <alignment vertical="center"/>
    </xf>
    <xf borderId="5" fillId="31" fontId="16" numFmtId="0" xfId="0" applyAlignment="1" applyBorder="1" applyFont="1">
      <alignment horizontal="right" vertical="center"/>
    </xf>
    <xf borderId="15" fillId="0" fontId="12" numFmtId="0" xfId="0" applyAlignment="1" applyBorder="1" applyFont="1">
      <alignment vertical="center"/>
    </xf>
    <xf borderId="0" fillId="0" fontId="444" numFmtId="0" xfId="0" applyAlignment="1" applyFont="1">
      <alignment vertical="center"/>
    </xf>
    <xf borderId="5" fillId="28" fontId="12" numFmtId="0" xfId="0" applyAlignment="1" applyBorder="1" applyFont="1">
      <alignment horizontal="center" vertical="center"/>
    </xf>
    <xf borderId="12" fillId="0" fontId="12" numFmtId="0" xfId="0" applyAlignment="1" applyBorder="1" applyFont="1">
      <alignment vertical="center"/>
    </xf>
    <xf borderId="5" fillId="53" fontId="12" numFmtId="0" xfId="0" applyAlignment="1" applyBorder="1" applyFont="1">
      <alignment horizontal="center" vertical="center"/>
    </xf>
    <xf borderId="0" fillId="0" fontId="445" numFmtId="0" xfId="0" applyAlignment="1" applyFont="1">
      <alignment vertical="center"/>
    </xf>
    <xf borderId="0" fillId="0" fontId="11" numFmtId="0" xfId="0" applyAlignment="1" applyFont="1">
      <alignment vertical="center"/>
    </xf>
    <xf borderId="0" fillId="0" fontId="259" numFmtId="0" xfId="0" applyAlignment="1" applyFont="1">
      <alignment vertical="center"/>
    </xf>
    <xf borderId="0" fillId="6" fontId="446" numFmtId="0" xfId="0" applyAlignment="1" applyFont="1">
      <alignment readingOrder="0" vertical="center"/>
    </xf>
    <xf borderId="0" fillId="6" fontId="447" numFmtId="0" xfId="0" applyAlignment="1" applyFont="1">
      <alignment readingOrder="0" vertical="center"/>
    </xf>
    <xf borderId="0" fillId="9" fontId="12" numFmtId="0" xfId="0" applyAlignment="1" applyFont="1">
      <alignment vertical="center"/>
    </xf>
    <xf borderId="0" fillId="24" fontId="1" numFmtId="0" xfId="0" applyAlignment="1" applyFont="1">
      <alignment vertical="center"/>
    </xf>
    <xf borderId="5" fillId="2" fontId="432" numFmtId="0" xfId="0" applyAlignment="1" applyBorder="1" applyFont="1">
      <alignment horizontal="center" vertical="center"/>
    </xf>
    <xf borderId="0" fillId="24" fontId="1" numFmtId="0" xfId="0" applyAlignment="1" applyFont="1">
      <alignment readingOrder="0" vertical="center"/>
    </xf>
    <xf borderId="0" fillId="6" fontId="448" numFmtId="0" xfId="0" applyAlignment="1" applyFont="1">
      <alignment readingOrder="0" vertical="center"/>
    </xf>
    <xf borderId="0" fillId="0" fontId="449" numFmtId="0" xfId="0" applyAlignment="1" applyFont="1">
      <alignment readingOrder="0" vertical="center"/>
    </xf>
    <xf borderId="0" fillId="0" fontId="16" numFmtId="0" xfId="0" applyAlignment="1" applyFont="1">
      <alignment readingOrder="0" vertical="center"/>
    </xf>
    <xf borderId="0" fillId="2" fontId="16" numFmtId="0" xfId="0" applyAlignment="1" applyFont="1">
      <alignment readingOrder="0" vertical="center"/>
    </xf>
    <xf borderId="5" fillId="9" fontId="12" numFmtId="0" xfId="0" applyAlignment="1" applyBorder="1" applyFont="1">
      <alignment readingOrder="0" vertical="center"/>
    </xf>
    <xf borderId="0" fillId="13" fontId="450" numFmtId="0" xfId="0" applyAlignment="1" applyFont="1">
      <alignment readingOrder="0" vertical="center"/>
    </xf>
    <xf borderId="0" fillId="2" fontId="451" numFmtId="0" xfId="0" applyAlignment="1" applyFont="1">
      <alignment vertical="center"/>
    </xf>
    <xf borderId="0" fillId="0" fontId="452" numFmtId="0" xfId="0" applyAlignment="1" applyFont="1">
      <alignment vertical="center"/>
    </xf>
    <xf borderId="0" fillId="0" fontId="77" numFmtId="0" xfId="0" applyAlignment="1" applyFont="1">
      <alignment vertical="center"/>
    </xf>
    <xf borderId="0" fillId="0" fontId="1" numFmtId="0" xfId="0" applyAlignment="1" applyFont="1">
      <alignment readingOrder="0" vertical="top"/>
    </xf>
    <xf borderId="5" fillId="17" fontId="12" numFmtId="0" xfId="0" applyAlignment="1" applyBorder="1" applyFont="1">
      <alignment horizontal="center" vertical="center"/>
    </xf>
    <xf borderId="0" fillId="0" fontId="453" numFmtId="0" xfId="0" applyAlignment="1" applyFont="1">
      <alignment vertical="center"/>
    </xf>
    <xf borderId="0" fillId="0" fontId="453" numFmtId="0" xfId="0" applyAlignment="1" applyFont="1">
      <alignment horizontal="left" vertical="center"/>
    </xf>
    <xf borderId="0" fillId="2" fontId="449" numFmtId="0" xfId="0" applyAlignment="1" applyFont="1">
      <alignment vertical="center"/>
    </xf>
    <xf borderId="0" fillId="2" fontId="454" numFmtId="0" xfId="0" applyAlignment="1" applyFont="1">
      <alignment readingOrder="0" vertical="center"/>
    </xf>
    <xf borderId="0" fillId="63" fontId="1" numFmtId="0" xfId="0" applyAlignment="1" applyFont="1">
      <alignment readingOrder="0" vertical="center"/>
    </xf>
    <xf borderId="0" fillId="2" fontId="455" numFmtId="0" xfId="0" applyAlignment="1" applyFont="1">
      <alignment vertical="center"/>
    </xf>
    <xf borderId="0" fillId="2" fontId="456" numFmtId="0" xfId="0" applyAlignment="1" applyFont="1">
      <alignment readingOrder="0" vertical="center"/>
    </xf>
    <xf borderId="0" fillId="0" fontId="457" numFmtId="0" xfId="0" applyAlignment="1" applyFont="1">
      <alignment horizontal="left" readingOrder="0" vertical="center"/>
    </xf>
    <xf borderId="0" fillId="0" fontId="458" numFmtId="0" xfId="0" applyAlignment="1" applyFont="1">
      <alignment horizontal="left" readingOrder="0" vertical="center"/>
    </xf>
    <xf borderId="0" fillId="0" fontId="441" numFmtId="0" xfId="0" applyAlignment="1" applyFont="1">
      <alignment vertical="center"/>
    </xf>
    <xf quotePrefix="1" borderId="0" fillId="62" fontId="1" numFmtId="0" xfId="0" applyAlignment="1" applyFont="1">
      <alignment readingOrder="0" vertical="center"/>
    </xf>
    <xf borderId="23" fillId="0" fontId="1" numFmtId="0" xfId="0" applyAlignment="1" applyBorder="1" applyFont="1">
      <alignment horizontal="center" readingOrder="0" vertical="center"/>
    </xf>
    <xf borderId="0" fillId="3" fontId="1" numFmtId="171" xfId="0" applyAlignment="1" applyFont="1" applyNumberFormat="1">
      <alignment readingOrder="0" vertical="center"/>
    </xf>
    <xf borderId="0" fillId="3" fontId="1" numFmtId="172" xfId="0" applyAlignment="1" applyFont="1" applyNumberFormat="1">
      <alignment readingOrder="0" vertical="center"/>
    </xf>
    <xf borderId="0" fillId="0" fontId="241" numFmtId="0" xfId="0" applyAlignment="1" applyFont="1">
      <alignment vertical="center"/>
    </xf>
    <xf borderId="0" fillId="75" fontId="1" numFmtId="0" xfId="0" applyAlignment="1" applyFill="1" applyFont="1">
      <alignment vertical="center"/>
    </xf>
    <xf borderId="0" fillId="75" fontId="1" numFmtId="0" xfId="0" applyAlignment="1" applyFont="1">
      <alignment readingOrder="0" vertical="center"/>
    </xf>
    <xf borderId="0" fillId="76" fontId="1" numFmtId="0" xfId="0" applyAlignment="1" applyFill="1" applyFont="1">
      <alignment readingOrder="0" vertical="center"/>
    </xf>
    <xf borderId="0" fillId="76" fontId="1" numFmtId="0" xfId="0" applyAlignment="1" applyFont="1">
      <alignment vertical="center"/>
    </xf>
    <xf borderId="0" fillId="77" fontId="1" numFmtId="0" xfId="0" applyAlignment="1" applyFill="1" applyFont="1">
      <alignment readingOrder="0" vertical="center"/>
    </xf>
    <xf borderId="0" fillId="77" fontId="1" numFmtId="0" xfId="0" applyAlignment="1" applyFont="1">
      <alignment vertical="center"/>
    </xf>
    <xf borderId="0" fillId="0" fontId="459" numFmtId="0" xfId="0" applyAlignment="1" applyFont="1">
      <alignment horizontal="left" readingOrder="0" vertical="center"/>
    </xf>
    <xf borderId="0" fillId="0" fontId="29" numFmtId="0" xfId="0" applyAlignment="1" applyFont="1">
      <alignment shrinkToFit="0" vertical="bottom" wrapText="0"/>
    </xf>
    <xf borderId="0" fillId="0" fontId="460" numFmtId="0" xfId="0" applyAlignment="1" applyFont="1">
      <alignment readingOrder="0" shrinkToFit="0" vertical="bottom" wrapText="0"/>
    </xf>
    <xf borderId="0" fillId="0" fontId="461" numFmtId="0" xfId="0" applyAlignment="1" applyFont="1">
      <alignment readingOrder="0" vertical="center"/>
    </xf>
    <xf borderId="51" fillId="22" fontId="462" numFmtId="0" xfId="0" applyAlignment="1" applyBorder="1" applyFont="1">
      <alignment horizontal="left" readingOrder="0" vertical="center"/>
    </xf>
    <xf borderId="51" fillId="0" fontId="15" numFmtId="0" xfId="0" applyAlignment="1" applyBorder="1" applyFont="1">
      <alignment vertical="center"/>
    </xf>
    <xf borderId="52" fillId="0" fontId="15" numFmtId="0" xfId="0" applyAlignment="1" applyBorder="1" applyFont="1">
      <alignment vertical="center"/>
    </xf>
    <xf borderId="52" fillId="69" fontId="463" numFmtId="0" xfId="0" applyAlignment="1" applyBorder="1" applyFont="1">
      <alignment horizontal="left" readingOrder="0" vertical="center"/>
    </xf>
    <xf borderId="51" fillId="0" fontId="463" numFmtId="0" xfId="0" applyAlignment="1" applyBorder="1" applyFont="1">
      <alignment readingOrder="0" vertical="center"/>
    </xf>
    <xf borderId="53" fillId="22" fontId="462" numFmtId="0" xfId="0" applyAlignment="1" applyBorder="1" applyFont="1">
      <alignment horizontal="left" readingOrder="0" vertical="center"/>
    </xf>
    <xf borderId="54" fillId="0" fontId="463" numFmtId="0" xfId="0" applyAlignment="1" applyBorder="1" applyFont="1">
      <alignment readingOrder="0" vertical="center"/>
    </xf>
    <xf borderId="54" fillId="0" fontId="15" numFmtId="0" xfId="0" applyAlignment="1" applyBorder="1" applyFont="1">
      <alignment vertical="center"/>
    </xf>
    <xf borderId="0" fillId="8" fontId="0" numFmtId="0" xfId="0" applyAlignment="1" applyFont="1">
      <alignment horizontal="center" readingOrder="0" vertical="center"/>
    </xf>
    <xf borderId="0" fillId="0" fontId="0" numFmtId="0" xfId="0" applyAlignment="1" applyFont="1">
      <alignment horizontal="center" vertical="center"/>
    </xf>
    <xf borderId="0" fillId="0" fontId="0" numFmtId="0" xfId="0" applyAlignment="1" applyFont="1">
      <alignment horizontal="center" readingOrder="0" vertical="center"/>
    </xf>
    <xf borderId="0" fillId="0" fontId="0" numFmtId="0" xfId="0" applyAlignment="1" applyFont="1">
      <alignment horizontal="right" readingOrder="0" vertical="center"/>
    </xf>
    <xf borderId="0" fillId="0" fontId="0" numFmtId="0" xfId="0" applyAlignment="1" applyFont="1">
      <alignment horizontal="left" readingOrder="0" vertical="center"/>
    </xf>
    <xf borderId="0" fillId="13" fontId="0" numFmtId="0" xfId="0" applyAlignment="1" applyFont="1">
      <alignment horizontal="left" readingOrder="0" vertical="center"/>
    </xf>
    <xf borderId="0" fillId="0" fontId="464" numFmtId="0" xfId="0" applyAlignment="1" applyFont="1">
      <alignment readingOrder="0" vertical="center"/>
    </xf>
    <xf borderId="0" fillId="2" fontId="0" numFmtId="0" xfId="0" applyAlignment="1" applyFont="1">
      <alignment vertical="center"/>
    </xf>
    <xf borderId="0" fillId="2" fontId="0" numFmtId="0" xfId="0" applyAlignment="1" applyFont="1">
      <alignment horizontal="center" vertical="center"/>
    </xf>
    <xf borderId="0" fillId="2" fontId="338" numFmtId="0" xfId="0" applyAlignment="1" applyFont="1">
      <alignment horizontal="center" readingOrder="0" vertical="center"/>
    </xf>
    <xf borderId="0" fillId="0" fontId="19" numFmtId="0" xfId="0" applyAlignment="1" applyFont="1">
      <alignment horizontal="center" readingOrder="0" vertical="center"/>
    </xf>
    <xf borderId="0" fillId="2" fontId="1" numFmtId="0" xfId="0" applyAlignment="1" applyFont="1">
      <alignment horizontal="center" vertical="center"/>
    </xf>
    <xf borderId="0" fillId="0" fontId="465" numFmtId="0" xfId="0" applyAlignment="1" applyFont="1">
      <alignment readingOrder="0" vertical="center"/>
    </xf>
    <xf borderId="0" fillId="0" fontId="21" numFmtId="0" xfId="0" applyAlignment="1" applyFont="1">
      <alignment vertical="center"/>
    </xf>
    <xf borderId="0" fillId="2" fontId="373" numFmtId="0" xfId="0" applyAlignment="1" applyFont="1">
      <alignment horizontal="left" readingOrder="0" vertical="center"/>
    </xf>
    <xf borderId="0" fillId="0" fontId="20" numFmtId="0" xfId="0" applyAlignment="1" applyFont="1">
      <alignment horizontal="center" vertical="center"/>
    </xf>
    <xf borderId="0" fillId="6" fontId="466" numFmtId="0" xfId="0" applyAlignment="1" applyFont="1">
      <alignment readingOrder="0" vertical="center"/>
    </xf>
    <xf borderId="0" fillId="6" fontId="466" numFmtId="0" xfId="0" applyAlignment="1" applyFont="1">
      <alignment vertical="center"/>
    </xf>
    <xf borderId="0" fillId="6" fontId="467" numFmtId="0" xfId="0" applyAlignment="1" applyFont="1">
      <alignment readingOrder="0" vertical="center"/>
    </xf>
    <xf borderId="0" fillId="6" fontId="467" numFmtId="0" xfId="0" applyAlignment="1" applyFont="1">
      <alignment vertical="center"/>
    </xf>
    <xf borderId="1" fillId="2" fontId="169" numFmtId="0" xfId="0" applyAlignment="1" applyBorder="1" applyFont="1">
      <alignment horizontal="center" readingOrder="0" vertical="center"/>
    </xf>
    <xf borderId="0" fillId="6" fontId="169" numFmtId="0" xfId="0" applyAlignment="1" applyFont="1">
      <alignment horizontal="center" readingOrder="0" vertical="center"/>
    </xf>
    <xf borderId="0" fillId="13" fontId="1" numFmtId="0" xfId="0" applyAlignment="1" applyFont="1">
      <alignment horizontal="center" vertical="center"/>
    </xf>
    <xf borderId="0" fillId="6" fontId="468" numFmtId="0" xfId="0" applyAlignment="1" applyFont="1">
      <alignment readingOrder="0" vertical="center"/>
    </xf>
    <xf borderId="0" fillId="6" fontId="469" numFmtId="0" xfId="0" applyAlignment="1" applyFont="1">
      <alignment readingOrder="0" vertical="center"/>
    </xf>
    <xf borderId="0" fillId="6" fontId="470" numFmtId="0" xfId="0" applyAlignment="1" applyFont="1">
      <alignment readingOrder="0" vertical="center"/>
    </xf>
    <xf borderId="0" fillId="6" fontId="471" numFmtId="0" xfId="0" applyAlignment="1" applyFont="1">
      <alignment readingOrder="0" vertical="center"/>
    </xf>
    <xf borderId="0" fillId="2" fontId="472" numFmtId="0" xfId="0" applyAlignment="1" applyFont="1">
      <alignment readingOrder="0" vertical="center"/>
    </xf>
    <xf borderId="0" fillId="6" fontId="472" numFmtId="0" xfId="0" applyAlignment="1" applyFont="1">
      <alignment vertical="center"/>
    </xf>
    <xf borderId="0" fillId="6" fontId="451" numFmtId="0" xfId="0" applyAlignment="1" applyFont="1">
      <alignment vertical="center"/>
    </xf>
    <xf borderId="0" fillId="6" fontId="451" numFmtId="0" xfId="0" applyAlignment="1" applyFont="1">
      <alignment readingOrder="0" vertical="center"/>
    </xf>
    <xf borderId="0" fillId="6" fontId="473" numFmtId="0" xfId="0" applyAlignment="1" applyFont="1">
      <alignment readingOrder="0" vertical="center"/>
    </xf>
    <xf borderId="0" fillId="6" fontId="473" numFmtId="0" xfId="0" applyAlignment="1" applyFont="1">
      <alignment vertical="center"/>
    </xf>
    <xf borderId="0" fillId="6" fontId="472" numFmtId="0" xfId="0" applyAlignment="1" applyFont="1">
      <alignment readingOrder="0" vertical="center"/>
    </xf>
    <xf borderId="0" fillId="6" fontId="474" numFmtId="0" xfId="0" applyAlignment="1" applyFont="1">
      <alignment readingOrder="0" vertical="center"/>
    </xf>
    <xf borderId="0" fillId="6" fontId="475" numFmtId="0" xfId="0" applyAlignment="1" applyFont="1">
      <alignment readingOrder="0" vertical="center"/>
    </xf>
    <xf borderId="0" fillId="6" fontId="475" numFmtId="0" xfId="0" applyAlignment="1" applyFont="1">
      <alignment vertical="center"/>
    </xf>
    <xf borderId="0" fillId="6" fontId="476" numFmtId="0" xfId="0" applyAlignment="1" applyFont="1">
      <alignment readingOrder="0" vertical="center"/>
    </xf>
    <xf borderId="0" fillId="6" fontId="477" numFmtId="0" xfId="0" applyAlignment="1" applyFont="1">
      <alignment readingOrder="0" vertical="center"/>
    </xf>
    <xf borderId="0" fillId="6" fontId="477" numFmtId="0" xfId="0" applyAlignment="1" applyFont="1">
      <alignment vertical="center"/>
    </xf>
    <xf borderId="0" fillId="78" fontId="478" numFmtId="0" xfId="0" applyAlignment="1" applyFill="1" applyFont="1">
      <alignment readingOrder="0" vertical="center"/>
    </xf>
    <xf borderId="0" fillId="6" fontId="476" numFmtId="0" xfId="0" applyAlignment="1" applyFont="1">
      <alignment vertical="center"/>
    </xf>
    <xf borderId="0" fillId="6" fontId="479" numFmtId="0" xfId="0" applyAlignment="1" applyFont="1">
      <alignment readingOrder="0" vertical="center"/>
    </xf>
    <xf borderId="0" fillId="6" fontId="480" numFmtId="0" xfId="0" applyAlignment="1" applyFont="1">
      <alignment readingOrder="0" vertical="center"/>
    </xf>
    <xf borderId="0" fillId="6" fontId="480" numFmtId="0" xfId="0" applyAlignment="1" applyFont="1">
      <alignment vertical="center"/>
    </xf>
    <xf borderId="0" fillId="6" fontId="479" numFmtId="0" xfId="0" applyAlignment="1" applyFont="1">
      <alignment vertical="center"/>
    </xf>
    <xf borderId="0" fillId="6" fontId="481" numFmtId="0" xfId="0" applyAlignment="1" applyFont="1">
      <alignment readingOrder="0" vertical="center"/>
    </xf>
    <xf borderId="0" fillId="6" fontId="481" numFmtId="0" xfId="0" applyAlignment="1" applyFont="1">
      <alignment vertical="center"/>
    </xf>
    <xf borderId="0" fillId="6" fontId="482" numFmtId="0" xfId="0" applyAlignment="1" applyFont="1">
      <alignment vertical="center"/>
    </xf>
    <xf borderId="0" fillId="6" fontId="483" numFmtId="0" xfId="0" applyAlignment="1" applyFont="1">
      <alignment readingOrder="0" vertical="center"/>
    </xf>
    <xf borderId="0" fillId="6" fontId="484" numFmtId="0" xfId="0" applyAlignment="1" applyFont="1">
      <alignment readingOrder="0" vertical="center"/>
    </xf>
    <xf borderId="0" fillId="6" fontId="484" numFmtId="0" xfId="0" applyAlignment="1" applyFont="1">
      <alignment vertical="center"/>
    </xf>
    <xf borderId="0" fillId="6" fontId="386" numFmtId="0" xfId="0" applyAlignment="1" applyFont="1">
      <alignment readingOrder="0" vertical="center"/>
    </xf>
    <xf borderId="0" fillId="2" fontId="484" numFmtId="0" xfId="0" applyAlignment="1" applyFont="1">
      <alignment readingOrder="0" vertical="center"/>
    </xf>
    <xf borderId="0" fillId="6" fontId="485" numFmtId="0" xfId="0" applyAlignment="1" applyFont="1">
      <alignment vertical="center"/>
    </xf>
    <xf borderId="0" fillId="6" fontId="486" numFmtId="0" xfId="0" applyAlignment="1" applyFont="1">
      <alignment readingOrder="0" vertical="center"/>
    </xf>
    <xf borderId="0" fillId="6" fontId="487" numFmtId="0" xfId="0" applyAlignment="1" applyFont="1">
      <alignment readingOrder="0" vertical="center"/>
    </xf>
    <xf borderId="0" fillId="6" fontId="487" numFmtId="0" xfId="0" applyAlignment="1" applyFont="1">
      <alignment vertical="center"/>
    </xf>
    <xf borderId="0" fillId="79" fontId="1" numFmtId="0" xfId="0" applyAlignment="1" applyFill="1" applyFont="1">
      <alignment vertical="center"/>
    </xf>
    <xf borderId="0" fillId="79" fontId="1" numFmtId="0" xfId="0" applyAlignment="1" applyFont="1">
      <alignment readingOrder="0" vertical="center"/>
    </xf>
    <xf borderId="0" fillId="0" fontId="488" numFmtId="0" xfId="0" applyAlignment="1" applyFont="1">
      <alignment readingOrder="0" vertical="bottom"/>
    </xf>
    <xf borderId="0" fillId="6" fontId="489" numFmtId="0" xfId="0" applyAlignment="1" applyFont="1">
      <alignment vertical="bottom"/>
    </xf>
    <xf borderId="0" fillId="6" fontId="489" numFmtId="0" xfId="0" applyAlignment="1" applyFont="1">
      <alignment readingOrder="0" vertical="bottom"/>
    </xf>
    <xf borderId="0" fillId="6" fontId="489" numFmtId="0" xfId="0" applyAlignment="1" applyFont="1">
      <alignment horizontal="center" readingOrder="0"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v>거리</c:v>
          </c:tx>
          <c:spPr>
            <a:ln>
              <a:noFill/>
            </a:ln>
          </c:spPr>
          <c:marker>
            <c:symbol val="circle"/>
            <c:size val="7"/>
            <c:spPr>
              <a:solidFill>
                <a:schemeClr val="accent1"/>
              </a:solidFill>
              <a:ln cmpd="sng">
                <a:solidFill>
                  <a:schemeClr val="accent1"/>
                </a:solidFill>
              </a:ln>
            </c:spPr>
          </c:marker>
          <c:xVal>
            <c:numRef>
              <c:f>'미분기초'!$E$45:$E$46</c:f>
            </c:numRef>
          </c:xVal>
          <c:yVal>
            <c:numRef>
              <c:f>'미분기초'!$F$45:$F$46</c:f>
              <c:numCache/>
            </c:numRef>
          </c:yVal>
        </c:ser>
        <c:dLbls>
          <c:showLegendKey val="0"/>
          <c:showVal val="0"/>
          <c:showCatName val="0"/>
          <c:showSerName val="0"/>
          <c:showPercent val="0"/>
          <c:showBubbleSize val="0"/>
        </c:dLbls>
        <c:axId val="430791889"/>
        <c:axId val="914012611"/>
      </c:scatterChart>
      <c:valAx>
        <c:axId val="430791889"/>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914012611"/>
      </c:valAx>
      <c:valAx>
        <c:axId val="91401261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430791889"/>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v>거리</c:v>
          </c:tx>
          <c:spPr>
            <a:ln>
              <a:noFill/>
            </a:ln>
          </c:spPr>
          <c:marker>
            <c:symbol val="circle"/>
            <c:size val="7"/>
            <c:spPr>
              <a:solidFill>
                <a:schemeClr val="accent1"/>
              </a:solidFill>
              <a:ln cmpd="sng">
                <a:solidFill>
                  <a:schemeClr val="accent1"/>
                </a:solidFill>
              </a:ln>
            </c:spPr>
          </c:marker>
          <c:xVal>
            <c:numRef>
              <c:f>'미분기초'!$E$45:$E$46</c:f>
            </c:numRef>
          </c:xVal>
          <c:yVal>
            <c:numRef>
              <c:f>'미분기초'!$F$45:$F$46</c:f>
              <c:numCache/>
            </c:numRef>
          </c:yVal>
        </c:ser>
        <c:dLbls>
          <c:showLegendKey val="0"/>
          <c:showVal val="0"/>
          <c:showCatName val="0"/>
          <c:showSerName val="0"/>
          <c:showPercent val="0"/>
          <c:showBubbleSize val="0"/>
        </c:dLbls>
        <c:axId val="1491641435"/>
        <c:axId val="961955124"/>
      </c:scatterChart>
      <c:valAx>
        <c:axId val="1491641435"/>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961955124"/>
      </c:valAx>
      <c:valAx>
        <c:axId val="96195512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491641435"/>
      </c:valAx>
    </c:plotArea>
    <c:plotVisOnly val="1"/>
  </c:chart>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4.png"/><Relationship Id="rId3" Type="http://schemas.openxmlformats.org/officeDocument/2006/relationships/image" Target="../media/image11.png"/><Relationship Id="rId4" Type="http://schemas.openxmlformats.org/officeDocument/2006/relationships/image" Target="../media/image12.png"/><Relationship Id="rId5"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jpg"/><Relationship Id="rId2" Type="http://schemas.openxmlformats.org/officeDocument/2006/relationships/image" Target="../media/image14.jpg"/><Relationship Id="rId3" Type="http://schemas.openxmlformats.org/officeDocument/2006/relationships/image" Target="../media/image19.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20.png"/><Relationship Id="rId3"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7.png"/><Relationship Id="rId2"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7.png"/><Relationship Id="rId3" Type="http://schemas.openxmlformats.org/officeDocument/2006/relationships/image" Target="../media/image28.png"/><Relationship Id="rId4" Type="http://schemas.openxmlformats.org/officeDocument/2006/relationships/image" Target="../media/image32.png"/><Relationship Id="rId9" Type="http://schemas.openxmlformats.org/officeDocument/2006/relationships/image" Target="../media/image34.png"/><Relationship Id="rId5" Type="http://schemas.openxmlformats.org/officeDocument/2006/relationships/image" Target="../media/image30.png"/><Relationship Id="rId6" Type="http://schemas.openxmlformats.org/officeDocument/2006/relationships/image" Target="../media/image31.png"/><Relationship Id="rId7" Type="http://schemas.openxmlformats.org/officeDocument/2006/relationships/image" Target="../media/image29.png"/><Relationship Id="rId8" Type="http://schemas.openxmlformats.org/officeDocument/2006/relationships/image" Target="../media/image3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5.png"/><Relationship Id="rId2" Type="http://schemas.openxmlformats.org/officeDocument/2006/relationships/image" Target="../media/image3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8.png"/><Relationship Id="rId2" Type="http://schemas.openxmlformats.org/officeDocument/2006/relationships/image" Target="../media/image41.png"/><Relationship Id="rId3" Type="http://schemas.openxmlformats.org/officeDocument/2006/relationships/image" Target="../media/image40.png"/><Relationship Id="rId4" Type="http://schemas.openxmlformats.org/officeDocument/2006/relationships/image" Target="../media/image48.png"/><Relationship Id="rId11" Type="http://schemas.openxmlformats.org/officeDocument/2006/relationships/image" Target="../media/image46.png"/><Relationship Id="rId10" Type="http://schemas.openxmlformats.org/officeDocument/2006/relationships/image" Target="../media/image44.png"/><Relationship Id="rId9" Type="http://schemas.openxmlformats.org/officeDocument/2006/relationships/image" Target="../media/image47.png"/><Relationship Id="rId5" Type="http://schemas.openxmlformats.org/officeDocument/2006/relationships/image" Target="../media/image43.png"/><Relationship Id="rId6" Type="http://schemas.openxmlformats.org/officeDocument/2006/relationships/image" Target="../media/image39.png"/><Relationship Id="rId7" Type="http://schemas.openxmlformats.org/officeDocument/2006/relationships/image" Target="../media/image45.png"/><Relationship Id="rId8" Type="http://schemas.openxmlformats.org/officeDocument/2006/relationships/image" Target="../media/image4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0.png"/><Relationship Id="rId3" Type="http://schemas.openxmlformats.org/officeDocument/2006/relationships/image" Target="../media/image60.png"/><Relationship Id="rId4" Type="http://schemas.openxmlformats.org/officeDocument/2006/relationships/image" Target="../media/image52.png"/><Relationship Id="rId5" Type="http://schemas.openxmlformats.org/officeDocument/2006/relationships/image" Target="../media/image49.png"/><Relationship Id="rId6" Type="http://schemas.openxmlformats.org/officeDocument/2006/relationships/image" Target="../media/image5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53.png"/><Relationship Id="rId2" Type="http://schemas.openxmlformats.org/officeDocument/2006/relationships/image" Target="../media/image54.png"/><Relationship Id="rId3" Type="http://schemas.openxmlformats.org/officeDocument/2006/relationships/image" Target="../media/image62.png"/><Relationship Id="rId4" Type="http://schemas.openxmlformats.org/officeDocument/2006/relationships/image" Target="../media/image72.png"/><Relationship Id="rId5" Type="http://schemas.openxmlformats.org/officeDocument/2006/relationships/image" Target="../media/image80.png"/><Relationship Id="rId6" Type="http://schemas.openxmlformats.org/officeDocument/2006/relationships/image" Target="../media/image55.png"/><Relationship Id="rId7" Type="http://schemas.openxmlformats.org/officeDocument/2006/relationships/image" Target="../media/image58.png"/><Relationship Id="rId8" Type="http://schemas.openxmlformats.org/officeDocument/2006/relationships/image" Target="../media/image57.png"/></Relationships>
</file>

<file path=xl/drawings/_rels/drawing30.xml.rels><?xml version="1.0" encoding="UTF-8" standalone="yes"?><Relationships xmlns="http://schemas.openxmlformats.org/package/2006/relationships"><Relationship Id="rId11" Type="http://schemas.openxmlformats.org/officeDocument/2006/relationships/image" Target="../media/image68.png"/><Relationship Id="rId10" Type="http://schemas.openxmlformats.org/officeDocument/2006/relationships/image" Target="../media/image73.png"/><Relationship Id="rId13" Type="http://schemas.openxmlformats.org/officeDocument/2006/relationships/image" Target="../media/image61.png"/><Relationship Id="rId12" Type="http://schemas.openxmlformats.org/officeDocument/2006/relationships/image" Target="../media/image64.png"/><Relationship Id="rId1" Type="http://schemas.openxmlformats.org/officeDocument/2006/relationships/image" Target="../media/image97.png"/><Relationship Id="rId2" Type="http://schemas.openxmlformats.org/officeDocument/2006/relationships/image" Target="../media/image100.png"/><Relationship Id="rId3" Type="http://schemas.openxmlformats.org/officeDocument/2006/relationships/image" Target="../media/image79.png"/><Relationship Id="rId4" Type="http://schemas.openxmlformats.org/officeDocument/2006/relationships/image" Target="../media/image84.png"/><Relationship Id="rId9" Type="http://schemas.openxmlformats.org/officeDocument/2006/relationships/image" Target="../media/image91.png"/><Relationship Id="rId14" Type="http://schemas.openxmlformats.org/officeDocument/2006/relationships/image" Target="../media/image56.png"/><Relationship Id="rId5" Type="http://schemas.openxmlformats.org/officeDocument/2006/relationships/image" Target="../media/image76.png"/><Relationship Id="rId6" Type="http://schemas.openxmlformats.org/officeDocument/2006/relationships/image" Target="../media/image85.png"/><Relationship Id="rId7" Type="http://schemas.openxmlformats.org/officeDocument/2006/relationships/image" Target="../media/image82.png"/><Relationship Id="rId8" Type="http://schemas.openxmlformats.org/officeDocument/2006/relationships/image" Target="../media/image86.png"/></Relationships>
</file>

<file path=xl/drawings/_rels/drawing31.xml.rels><?xml version="1.0" encoding="UTF-8" standalone="yes"?><Relationships xmlns="http://schemas.openxmlformats.org/package/2006/relationships"><Relationship Id="rId1" Type="http://schemas.openxmlformats.org/officeDocument/2006/relationships/image" Target="../media/image71.png"/><Relationship Id="rId2" Type="http://schemas.openxmlformats.org/officeDocument/2006/relationships/image" Target="../media/image63.png"/></Relationships>
</file>

<file path=xl/drawings/_rels/drawing32.xml.rels><?xml version="1.0" encoding="UTF-8" standalone="yes"?><Relationships xmlns="http://schemas.openxmlformats.org/package/2006/relationships"><Relationship Id="rId11" Type="http://schemas.openxmlformats.org/officeDocument/2006/relationships/image" Target="../media/image78.png"/><Relationship Id="rId10" Type="http://schemas.openxmlformats.org/officeDocument/2006/relationships/image" Target="../media/image81.png"/><Relationship Id="rId13" Type="http://schemas.openxmlformats.org/officeDocument/2006/relationships/image" Target="../media/image92.png"/><Relationship Id="rId12" Type="http://schemas.openxmlformats.org/officeDocument/2006/relationships/image" Target="../media/image83.png"/><Relationship Id="rId1" Type="http://schemas.openxmlformats.org/officeDocument/2006/relationships/image" Target="../media/image77.png"/><Relationship Id="rId2" Type="http://schemas.openxmlformats.org/officeDocument/2006/relationships/image" Target="../media/image67.png"/><Relationship Id="rId3" Type="http://schemas.openxmlformats.org/officeDocument/2006/relationships/image" Target="../media/image74.png"/><Relationship Id="rId4" Type="http://schemas.openxmlformats.org/officeDocument/2006/relationships/image" Target="../media/image65.png"/><Relationship Id="rId9" Type="http://schemas.openxmlformats.org/officeDocument/2006/relationships/image" Target="../media/image66.png"/><Relationship Id="rId15" Type="http://schemas.openxmlformats.org/officeDocument/2006/relationships/image" Target="../media/image101.png"/><Relationship Id="rId14" Type="http://schemas.openxmlformats.org/officeDocument/2006/relationships/image" Target="../media/image90.png"/><Relationship Id="rId17" Type="http://schemas.openxmlformats.org/officeDocument/2006/relationships/image" Target="../media/image94.png"/><Relationship Id="rId16" Type="http://schemas.openxmlformats.org/officeDocument/2006/relationships/image" Target="../media/image88.png"/><Relationship Id="rId5" Type="http://schemas.openxmlformats.org/officeDocument/2006/relationships/image" Target="../media/image75.png"/><Relationship Id="rId19" Type="http://schemas.openxmlformats.org/officeDocument/2006/relationships/image" Target="../media/image93.png"/><Relationship Id="rId6" Type="http://schemas.openxmlformats.org/officeDocument/2006/relationships/image" Target="../media/image69.png"/><Relationship Id="rId18" Type="http://schemas.openxmlformats.org/officeDocument/2006/relationships/image" Target="../media/image96.png"/><Relationship Id="rId7" Type="http://schemas.openxmlformats.org/officeDocument/2006/relationships/image" Target="../media/image70.png"/><Relationship Id="rId8" Type="http://schemas.openxmlformats.org/officeDocument/2006/relationships/image" Target="../media/image87.png"/></Relationships>
</file>

<file path=xl/drawings/_rels/drawing33.xml.rels><?xml version="1.0" encoding="UTF-8" standalone="yes"?><Relationships xmlns="http://schemas.openxmlformats.org/package/2006/relationships"><Relationship Id="rId1" Type="http://schemas.openxmlformats.org/officeDocument/2006/relationships/image" Target="../media/image89.png"/><Relationship Id="rId2" Type="http://schemas.openxmlformats.org/officeDocument/2006/relationships/image" Target="../media/image95.png"/><Relationship Id="rId3" Type="http://schemas.openxmlformats.org/officeDocument/2006/relationships/image" Target="../media/image103.png"/><Relationship Id="rId4" Type="http://schemas.openxmlformats.org/officeDocument/2006/relationships/image" Target="../media/image102.png"/><Relationship Id="rId5" Type="http://schemas.openxmlformats.org/officeDocument/2006/relationships/image" Target="../media/image107.png"/><Relationship Id="rId6" Type="http://schemas.openxmlformats.org/officeDocument/2006/relationships/image" Target="../media/image105.png"/><Relationship Id="rId7" Type="http://schemas.openxmlformats.org/officeDocument/2006/relationships/image" Target="../media/image98.png"/><Relationship Id="rId8" Type="http://schemas.openxmlformats.org/officeDocument/2006/relationships/image" Target="../media/image10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99.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13.png"/><Relationship Id="rId2" Type="http://schemas.openxmlformats.org/officeDocument/2006/relationships/image" Target="../media/image112.png"/><Relationship Id="rId3" Type="http://schemas.openxmlformats.org/officeDocument/2006/relationships/image" Target="../media/image109.png"/><Relationship Id="rId4" Type="http://schemas.openxmlformats.org/officeDocument/2006/relationships/image" Target="../media/image110.png"/><Relationship Id="rId5" Type="http://schemas.openxmlformats.org/officeDocument/2006/relationships/image" Target="../media/image115.png"/><Relationship Id="rId6" Type="http://schemas.openxmlformats.org/officeDocument/2006/relationships/image" Target="../media/image106.png"/><Relationship Id="rId7" Type="http://schemas.openxmlformats.org/officeDocument/2006/relationships/image" Target="../media/image11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14.png"/><Relationship Id="rId2" Type="http://schemas.openxmlformats.org/officeDocument/2006/relationships/image" Target="../media/image108.png"/><Relationship Id="rId3" Type="http://schemas.openxmlformats.org/officeDocument/2006/relationships/image" Target="../media/image116.png"/><Relationship Id="rId4" Type="http://schemas.openxmlformats.org/officeDocument/2006/relationships/image" Target="../media/image124.png"/><Relationship Id="rId5" Type="http://schemas.openxmlformats.org/officeDocument/2006/relationships/image" Target="../media/image122.png"/><Relationship Id="rId6" Type="http://schemas.openxmlformats.org/officeDocument/2006/relationships/image" Target="../media/image12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25.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18.png"/><Relationship Id="rId2" Type="http://schemas.openxmlformats.org/officeDocument/2006/relationships/image" Target="../media/image123.png"/><Relationship Id="rId3" Type="http://schemas.openxmlformats.org/officeDocument/2006/relationships/image" Target="../media/image119.png"/><Relationship Id="rId4" Type="http://schemas.openxmlformats.org/officeDocument/2006/relationships/image" Target="../media/image117.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35.png"/><Relationship Id="rId2" Type="http://schemas.openxmlformats.org/officeDocument/2006/relationships/image" Target="../media/image129.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30.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20.png"/><Relationship Id="rId2" Type="http://schemas.openxmlformats.org/officeDocument/2006/relationships/image" Target="../media/image128.png"/><Relationship Id="rId3" Type="http://schemas.openxmlformats.org/officeDocument/2006/relationships/image" Target="../media/image127.png"/><Relationship Id="rId4" Type="http://schemas.openxmlformats.org/officeDocument/2006/relationships/image" Target="../media/image126.png"/><Relationship Id="rId9" Type="http://schemas.openxmlformats.org/officeDocument/2006/relationships/image" Target="../media/image138.png"/><Relationship Id="rId5" Type="http://schemas.openxmlformats.org/officeDocument/2006/relationships/image" Target="../media/image131.png"/><Relationship Id="rId6" Type="http://schemas.openxmlformats.org/officeDocument/2006/relationships/image" Target="../media/image141.png"/><Relationship Id="rId7" Type="http://schemas.openxmlformats.org/officeDocument/2006/relationships/image" Target="../media/image132.png"/><Relationship Id="rId8" Type="http://schemas.openxmlformats.org/officeDocument/2006/relationships/image" Target="../media/image139.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42.png"/><Relationship Id="rId2" Type="http://schemas.openxmlformats.org/officeDocument/2006/relationships/image" Target="../media/image140.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36.jpg"/><Relationship Id="rId2" Type="http://schemas.openxmlformats.org/officeDocument/2006/relationships/image" Target="../media/image134.jpg"/><Relationship Id="rId3" Type="http://schemas.openxmlformats.org/officeDocument/2006/relationships/image" Target="../media/image133.jpg"/><Relationship Id="rId4" Type="http://schemas.openxmlformats.org/officeDocument/2006/relationships/image" Target="../media/image137.png"/><Relationship Id="rId9" Type="http://schemas.openxmlformats.org/officeDocument/2006/relationships/image" Target="../media/image148.png"/><Relationship Id="rId5" Type="http://schemas.openxmlformats.org/officeDocument/2006/relationships/image" Target="../media/image143.png"/><Relationship Id="rId6" Type="http://schemas.openxmlformats.org/officeDocument/2006/relationships/image" Target="../media/image145.png"/><Relationship Id="rId7" Type="http://schemas.openxmlformats.org/officeDocument/2006/relationships/image" Target="../media/image146.png"/><Relationship Id="rId8" Type="http://schemas.openxmlformats.org/officeDocument/2006/relationships/image" Target="../media/image144.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47.png"/></Relationships>
</file>

<file path=xl/drawings/_rels/drawing52.xml.rels><?xml version="1.0" encoding="UTF-8" standalone="yes"?><Relationships xmlns="http://schemas.openxmlformats.org/package/2006/relationships"><Relationship Id="rId11" Type="http://schemas.openxmlformats.org/officeDocument/2006/relationships/image" Target="../media/image159.png"/><Relationship Id="rId10" Type="http://schemas.openxmlformats.org/officeDocument/2006/relationships/image" Target="../media/image158.png"/><Relationship Id="rId13" Type="http://schemas.openxmlformats.org/officeDocument/2006/relationships/image" Target="../media/image169.png"/><Relationship Id="rId12" Type="http://schemas.openxmlformats.org/officeDocument/2006/relationships/image" Target="../media/image203.jpg"/><Relationship Id="rId1" Type="http://schemas.openxmlformats.org/officeDocument/2006/relationships/image" Target="../media/image149.png"/><Relationship Id="rId2" Type="http://schemas.openxmlformats.org/officeDocument/2006/relationships/image" Target="../media/image156.jpg"/><Relationship Id="rId3" Type="http://schemas.openxmlformats.org/officeDocument/2006/relationships/image" Target="../media/image153.png"/><Relationship Id="rId4" Type="http://schemas.openxmlformats.org/officeDocument/2006/relationships/image" Target="../media/image154.png"/><Relationship Id="rId9" Type="http://schemas.openxmlformats.org/officeDocument/2006/relationships/image" Target="../media/image157.png"/><Relationship Id="rId14" Type="http://schemas.openxmlformats.org/officeDocument/2006/relationships/image" Target="../media/image160.png"/><Relationship Id="rId5" Type="http://schemas.openxmlformats.org/officeDocument/2006/relationships/image" Target="../media/image152.png"/><Relationship Id="rId6" Type="http://schemas.openxmlformats.org/officeDocument/2006/relationships/image" Target="../media/image150.png"/><Relationship Id="rId7" Type="http://schemas.openxmlformats.org/officeDocument/2006/relationships/image" Target="../media/image151.png"/><Relationship Id="rId8" Type="http://schemas.openxmlformats.org/officeDocument/2006/relationships/image" Target="../media/image155.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67.png"/><Relationship Id="rId2" Type="http://schemas.openxmlformats.org/officeDocument/2006/relationships/image" Target="../media/image161.png"/><Relationship Id="rId3" Type="http://schemas.openxmlformats.org/officeDocument/2006/relationships/image" Target="../media/image164.png"/><Relationship Id="rId4" Type="http://schemas.openxmlformats.org/officeDocument/2006/relationships/image" Target="../media/image165.png"/><Relationship Id="rId5" Type="http://schemas.openxmlformats.org/officeDocument/2006/relationships/image" Target="../media/image163.png"/><Relationship Id="rId6" Type="http://schemas.openxmlformats.org/officeDocument/2006/relationships/image" Target="../media/image171.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76.png"/><Relationship Id="rId2" Type="http://schemas.openxmlformats.org/officeDocument/2006/relationships/image" Target="../media/image162.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70.png"/><Relationship Id="rId2" Type="http://schemas.openxmlformats.org/officeDocument/2006/relationships/image" Target="../media/image166.png"/><Relationship Id="rId3" Type="http://schemas.openxmlformats.org/officeDocument/2006/relationships/image" Target="../media/image175.png"/><Relationship Id="rId4" Type="http://schemas.openxmlformats.org/officeDocument/2006/relationships/image" Target="../media/image173.png"/></Relationships>
</file>

<file path=xl/drawings/_rels/drawing60.xml.rels><?xml version="1.0" encoding="UTF-8" standalone="yes"?><Relationships xmlns="http://schemas.openxmlformats.org/package/2006/relationships"><Relationship Id="rId1" Type="http://schemas.openxmlformats.org/officeDocument/2006/relationships/image" Target="../media/image165.png"/><Relationship Id="rId2" Type="http://schemas.openxmlformats.org/officeDocument/2006/relationships/image" Target="../media/image184.png"/><Relationship Id="rId3" Type="http://schemas.openxmlformats.org/officeDocument/2006/relationships/image" Target="../media/image174.png"/><Relationship Id="rId4" Type="http://schemas.openxmlformats.org/officeDocument/2006/relationships/image" Target="../media/image178.png"/><Relationship Id="rId5" Type="http://schemas.openxmlformats.org/officeDocument/2006/relationships/image" Target="../media/image177.png"/><Relationship Id="rId6" Type="http://schemas.openxmlformats.org/officeDocument/2006/relationships/image" Target="../media/image209.jpg"/><Relationship Id="rId7" Type="http://schemas.openxmlformats.org/officeDocument/2006/relationships/image" Target="../media/image188.jpg"/></Relationships>
</file>

<file path=xl/drawings/_rels/drawing62.xml.rels><?xml version="1.0" encoding="UTF-8" standalone="yes"?><Relationships xmlns="http://schemas.openxmlformats.org/package/2006/relationships"><Relationship Id="rId1" Type="http://schemas.openxmlformats.org/officeDocument/2006/relationships/image" Target="../media/image172.png"/><Relationship Id="rId2" Type="http://schemas.openxmlformats.org/officeDocument/2006/relationships/image" Target="../media/image185.png"/></Relationships>
</file>

<file path=xl/drawings/_rels/drawing63.xml.rels><?xml version="1.0" encoding="UTF-8" standalone="yes"?><Relationships xmlns="http://schemas.openxmlformats.org/package/2006/relationships"><Relationship Id="rId1" Type="http://schemas.openxmlformats.org/officeDocument/2006/relationships/image" Target="../media/image180.png"/><Relationship Id="rId2" Type="http://schemas.openxmlformats.org/officeDocument/2006/relationships/image" Target="../media/image183.png"/><Relationship Id="rId3" Type="http://schemas.openxmlformats.org/officeDocument/2006/relationships/image" Target="../media/image179.png"/></Relationships>
</file>

<file path=xl/drawings/_rels/drawing64.xml.rels><?xml version="1.0" encoding="UTF-8" standalone="yes"?><Relationships xmlns="http://schemas.openxmlformats.org/package/2006/relationships"><Relationship Id="rId20" Type="http://schemas.openxmlformats.org/officeDocument/2006/relationships/image" Target="../media/image207.png"/><Relationship Id="rId11" Type="http://schemas.openxmlformats.org/officeDocument/2006/relationships/image" Target="../media/image197.png"/><Relationship Id="rId10" Type="http://schemas.openxmlformats.org/officeDocument/2006/relationships/image" Target="../media/image202.png"/><Relationship Id="rId21" Type="http://schemas.openxmlformats.org/officeDocument/2006/relationships/image" Target="../media/image199.png"/><Relationship Id="rId13" Type="http://schemas.openxmlformats.org/officeDocument/2006/relationships/image" Target="../media/image194.png"/><Relationship Id="rId12" Type="http://schemas.openxmlformats.org/officeDocument/2006/relationships/image" Target="../media/image195.png"/><Relationship Id="rId1" Type="http://schemas.openxmlformats.org/officeDocument/2006/relationships/image" Target="../media/image181.png"/><Relationship Id="rId2" Type="http://schemas.openxmlformats.org/officeDocument/2006/relationships/image" Target="../media/image193.png"/><Relationship Id="rId3" Type="http://schemas.openxmlformats.org/officeDocument/2006/relationships/image" Target="../media/image182.png"/><Relationship Id="rId4" Type="http://schemas.openxmlformats.org/officeDocument/2006/relationships/image" Target="../media/image186.png"/><Relationship Id="rId9" Type="http://schemas.openxmlformats.org/officeDocument/2006/relationships/image" Target="../media/image192.png"/><Relationship Id="rId15" Type="http://schemas.openxmlformats.org/officeDocument/2006/relationships/image" Target="../media/image206.png"/><Relationship Id="rId14" Type="http://schemas.openxmlformats.org/officeDocument/2006/relationships/image" Target="../media/image204.png"/><Relationship Id="rId17" Type="http://schemas.openxmlformats.org/officeDocument/2006/relationships/image" Target="../media/image205.png"/><Relationship Id="rId16" Type="http://schemas.openxmlformats.org/officeDocument/2006/relationships/image" Target="../media/image201.png"/><Relationship Id="rId5" Type="http://schemas.openxmlformats.org/officeDocument/2006/relationships/image" Target="../media/image190.png"/><Relationship Id="rId19" Type="http://schemas.openxmlformats.org/officeDocument/2006/relationships/image" Target="../media/image198.png"/><Relationship Id="rId6" Type="http://schemas.openxmlformats.org/officeDocument/2006/relationships/image" Target="../media/image189.png"/><Relationship Id="rId18" Type="http://schemas.openxmlformats.org/officeDocument/2006/relationships/image" Target="../media/image196.png"/><Relationship Id="rId7" Type="http://schemas.openxmlformats.org/officeDocument/2006/relationships/image" Target="../media/image191.png"/><Relationship Id="rId8" Type="http://schemas.openxmlformats.org/officeDocument/2006/relationships/image" Target="../media/image187.png"/></Relationships>
</file>

<file path=xl/drawings/_rels/drawing65.xml.rels><?xml version="1.0" encoding="UTF-8" standalone="yes"?><Relationships xmlns="http://schemas.openxmlformats.org/package/2006/relationships"><Relationship Id="rId1" Type="http://schemas.openxmlformats.org/officeDocument/2006/relationships/image" Target="../media/image200.png"/></Relationships>
</file>

<file path=xl/drawings/_rels/drawing66.xml.rels><?xml version="1.0" encoding="UTF-8" standalone="yes"?><Relationships xmlns="http://schemas.openxmlformats.org/package/2006/relationships"><Relationship Id="rId1" Type="http://schemas.openxmlformats.org/officeDocument/2006/relationships/image" Target="../media/image215.png"/><Relationship Id="rId2" Type="http://schemas.openxmlformats.org/officeDocument/2006/relationships/image" Target="../media/image211.png"/><Relationship Id="rId3" Type="http://schemas.openxmlformats.org/officeDocument/2006/relationships/image" Target="../media/image216.png"/><Relationship Id="rId4" Type="http://schemas.openxmlformats.org/officeDocument/2006/relationships/image" Target="../media/image210.png"/></Relationships>
</file>

<file path=xl/drawings/_rels/drawing67.xml.rels><?xml version="1.0" encoding="UTF-8" standalone="yes"?><Relationships xmlns="http://schemas.openxmlformats.org/package/2006/relationships"><Relationship Id="rId1" Type="http://schemas.openxmlformats.org/officeDocument/2006/relationships/image" Target="../media/image212.png"/></Relationships>
</file>

<file path=xl/drawings/_rels/drawing68.xml.rels><?xml version="1.0" encoding="UTF-8" standalone="yes"?><Relationships xmlns="http://schemas.openxmlformats.org/package/2006/relationships"><Relationship Id="rId1" Type="http://schemas.openxmlformats.org/officeDocument/2006/relationships/image" Target="../media/image351.png"/><Relationship Id="rId2" Type="http://schemas.openxmlformats.org/officeDocument/2006/relationships/image" Target="../media/image214.png"/><Relationship Id="rId3" Type="http://schemas.openxmlformats.org/officeDocument/2006/relationships/image" Target="../media/image213.png"/><Relationship Id="rId4" Type="http://schemas.openxmlformats.org/officeDocument/2006/relationships/image" Target="../media/image217.png"/><Relationship Id="rId9" Type="http://schemas.openxmlformats.org/officeDocument/2006/relationships/image" Target="../media/image238.png"/><Relationship Id="rId5" Type="http://schemas.openxmlformats.org/officeDocument/2006/relationships/image" Target="../media/image218.png"/><Relationship Id="rId6" Type="http://schemas.openxmlformats.org/officeDocument/2006/relationships/image" Target="../media/image221.png"/><Relationship Id="rId7" Type="http://schemas.openxmlformats.org/officeDocument/2006/relationships/image" Target="../media/image219.png"/><Relationship Id="rId8" Type="http://schemas.openxmlformats.org/officeDocument/2006/relationships/image" Target="../media/image222.png"/></Relationships>
</file>

<file path=xl/drawings/_rels/drawing70.xml.rels><?xml version="1.0" encoding="UTF-8" standalone="yes"?><Relationships xmlns="http://schemas.openxmlformats.org/package/2006/relationships"><Relationship Id="rId1" Type="http://schemas.openxmlformats.org/officeDocument/2006/relationships/image" Target="../media/image232.png"/><Relationship Id="rId2" Type="http://schemas.openxmlformats.org/officeDocument/2006/relationships/image" Target="../media/image220.png"/></Relationships>
</file>

<file path=xl/drawings/_rels/drawing71.xml.rels><?xml version="1.0" encoding="UTF-8" standalone="yes"?><Relationships xmlns="http://schemas.openxmlformats.org/package/2006/relationships"><Relationship Id="rId1" Type="http://schemas.openxmlformats.org/officeDocument/2006/relationships/image" Target="../media/image229.png"/></Relationships>
</file>

<file path=xl/drawings/_rels/drawing72.xml.rels><?xml version="1.0" encoding="UTF-8" standalone="yes"?><Relationships xmlns="http://schemas.openxmlformats.org/package/2006/relationships"><Relationship Id="rId1" Type="http://schemas.openxmlformats.org/officeDocument/2006/relationships/image" Target="../media/image231.png"/><Relationship Id="rId2" Type="http://schemas.openxmlformats.org/officeDocument/2006/relationships/image" Target="../media/image230.png"/><Relationship Id="rId3" Type="http://schemas.openxmlformats.org/officeDocument/2006/relationships/image" Target="../media/image224.png"/></Relationships>
</file>

<file path=xl/drawings/_rels/drawing73.xml.rels><?xml version="1.0" encoding="UTF-8" standalone="yes"?><Relationships xmlns="http://schemas.openxmlformats.org/package/2006/relationships"><Relationship Id="rId1" Type="http://schemas.openxmlformats.org/officeDocument/2006/relationships/image" Target="../media/image219.png"/><Relationship Id="rId2" Type="http://schemas.openxmlformats.org/officeDocument/2006/relationships/image" Target="../media/image222.png"/></Relationships>
</file>

<file path=xl/drawings/_rels/drawing74.xml.rels><?xml version="1.0" encoding="UTF-8" standalone="yes"?><Relationships xmlns="http://schemas.openxmlformats.org/package/2006/relationships"><Relationship Id="rId1" Type="http://schemas.openxmlformats.org/officeDocument/2006/relationships/image" Target="../media/image227.png"/><Relationship Id="rId2" Type="http://schemas.openxmlformats.org/officeDocument/2006/relationships/image" Target="../media/image226.png"/></Relationships>
</file>

<file path=xl/drawings/_rels/drawing75.xml.rels><?xml version="1.0" encoding="UTF-8" standalone="yes"?><Relationships xmlns="http://schemas.openxmlformats.org/package/2006/relationships"><Relationship Id="rId11" Type="http://schemas.openxmlformats.org/officeDocument/2006/relationships/image" Target="../media/image252.png"/><Relationship Id="rId10" Type="http://schemas.openxmlformats.org/officeDocument/2006/relationships/image" Target="../media/image236.png"/><Relationship Id="rId13" Type="http://schemas.openxmlformats.org/officeDocument/2006/relationships/image" Target="../media/image242.png"/><Relationship Id="rId12" Type="http://schemas.openxmlformats.org/officeDocument/2006/relationships/image" Target="../media/image239.png"/><Relationship Id="rId1" Type="http://schemas.openxmlformats.org/officeDocument/2006/relationships/image" Target="../media/image228.png"/><Relationship Id="rId2" Type="http://schemas.openxmlformats.org/officeDocument/2006/relationships/image" Target="../media/image225.png"/><Relationship Id="rId3" Type="http://schemas.openxmlformats.org/officeDocument/2006/relationships/image" Target="../media/image223.png"/><Relationship Id="rId4" Type="http://schemas.openxmlformats.org/officeDocument/2006/relationships/image" Target="../media/image234.png"/><Relationship Id="rId9" Type="http://schemas.openxmlformats.org/officeDocument/2006/relationships/image" Target="../media/image235.png"/><Relationship Id="rId14" Type="http://schemas.openxmlformats.org/officeDocument/2006/relationships/image" Target="../media/image251.jpg"/><Relationship Id="rId5" Type="http://schemas.openxmlformats.org/officeDocument/2006/relationships/image" Target="../media/image237.png"/><Relationship Id="rId6" Type="http://schemas.openxmlformats.org/officeDocument/2006/relationships/image" Target="../media/image233.png"/><Relationship Id="rId7" Type="http://schemas.openxmlformats.org/officeDocument/2006/relationships/image" Target="../media/image250.png"/><Relationship Id="rId8" Type="http://schemas.openxmlformats.org/officeDocument/2006/relationships/image" Target="../media/image240.png"/></Relationships>
</file>

<file path=xl/drawings/_rels/drawing77.xml.rels><?xml version="1.0" encoding="UTF-8" standalone="yes"?><Relationships xmlns="http://schemas.openxmlformats.org/package/2006/relationships"><Relationship Id="rId1" Type="http://schemas.openxmlformats.org/officeDocument/2006/relationships/image" Target="../media/image243.png"/><Relationship Id="rId2" Type="http://schemas.openxmlformats.org/officeDocument/2006/relationships/image" Target="../media/image248.png"/><Relationship Id="rId3" Type="http://schemas.openxmlformats.org/officeDocument/2006/relationships/image" Target="../media/image253.png"/></Relationships>
</file>

<file path=xl/drawings/_rels/drawing80.xml.rels><?xml version="1.0" encoding="UTF-8" standalone="yes"?><Relationships xmlns="http://schemas.openxmlformats.org/package/2006/relationships"><Relationship Id="rId1" Type="http://schemas.openxmlformats.org/officeDocument/2006/relationships/image" Target="../media/image247.png"/><Relationship Id="rId2" Type="http://schemas.openxmlformats.org/officeDocument/2006/relationships/image" Target="../media/image241.png"/><Relationship Id="rId3" Type="http://schemas.openxmlformats.org/officeDocument/2006/relationships/image" Target="../media/image246.png"/><Relationship Id="rId4" Type="http://schemas.openxmlformats.org/officeDocument/2006/relationships/image" Target="../media/image245.png"/><Relationship Id="rId5" Type="http://schemas.openxmlformats.org/officeDocument/2006/relationships/image" Target="../media/image249.jpg"/></Relationships>
</file>

<file path=xl/drawings/_rels/drawing82.xml.rels><?xml version="1.0" encoding="UTF-8" standalone="yes"?><Relationships xmlns="http://schemas.openxmlformats.org/package/2006/relationships"><Relationship Id="rId1" Type="http://schemas.openxmlformats.org/officeDocument/2006/relationships/image" Target="../media/image244.png"/><Relationship Id="rId2" Type="http://schemas.openxmlformats.org/officeDocument/2006/relationships/image" Target="../media/image256.png"/></Relationships>
</file>

<file path=xl/drawings/_rels/drawing83.xml.rels><?xml version="1.0" encoding="UTF-8" standalone="yes"?><Relationships xmlns="http://schemas.openxmlformats.org/package/2006/relationships"><Relationship Id="rId1" Type="http://schemas.openxmlformats.org/officeDocument/2006/relationships/image" Target="../media/image255.png"/><Relationship Id="rId2" Type="http://schemas.openxmlformats.org/officeDocument/2006/relationships/image" Target="../media/image258.png"/><Relationship Id="rId3" Type="http://schemas.openxmlformats.org/officeDocument/2006/relationships/image" Target="../media/image254.png"/><Relationship Id="rId4" Type="http://schemas.openxmlformats.org/officeDocument/2006/relationships/image" Target="../media/image259.png"/></Relationships>
</file>

<file path=xl/drawings/_rels/drawing86.xml.rels><?xml version="1.0" encoding="UTF-8" standalone="yes"?><Relationships xmlns="http://schemas.openxmlformats.org/package/2006/relationships"><Relationship Id="rId1" Type="http://schemas.openxmlformats.org/officeDocument/2006/relationships/image" Target="../media/image260.jpg"/><Relationship Id="rId2" Type="http://schemas.openxmlformats.org/officeDocument/2006/relationships/image" Target="../media/image257.jpg"/><Relationship Id="rId3" Type="http://schemas.openxmlformats.org/officeDocument/2006/relationships/image" Target="../media/image262.png"/><Relationship Id="rId4" Type="http://schemas.openxmlformats.org/officeDocument/2006/relationships/image" Target="../media/image266.png"/><Relationship Id="rId9" Type="http://schemas.openxmlformats.org/officeDocument/2006/relationships/image" Target="../media/image263.png"/><Relationship Id="rId5" Type="http://schemas.openxmlformats.org/officeDocument/2006/relationships/image" Target="../media/image264.png"/><Relationship Id="rId6" Type="http://schemas.openxmlformats.org/officeDocument/2006/relationships/image" Target="../media/image265.png"/><Relationship Id="rId7" Type="http://schemas.openxmlformats.org/officeDocument/2006/relationships/image" Target="../media/image261.png"/><Relationship Id="rId8" Type="http://schemas.openxmlformats.org/officeDocument/2006/relationships/image" Target="../media/image272.png"/></Relationships>
</file>

<file path=xl/drawings/_rels/drawing88.xml.rels><?xml version="1.0" encoding="UTF-8" standalone="yes"?><Relationships xmlns="http://schemas.openxmlformats.org/package/2006/relationships"><Relationship Id="rId1" Type="http://schemas.openxmlformats.org/officeDocument/2006/relationships/image" Target="../media/image269.png"/></Relationships>
</file>

<file path=xl/drawings/_rels/drawing89.xml.rels><?xml version="1.0" encoding="UTF-8" standalone="yes"?><Relationships xmlns="http://schemas.openxmlformats.org/package/2006/relationships"><Relationship Id="rId1" Type="http://schemas.openxmlformats.org/officeDocument/2006/relationships/image" Target="../media/image273.png"/><Relationship Id="rId2" Type="http://schemas.openxmlformats.org/officeDocument/2006/relationships/image" Target="../media/image268.png"/><Relationship Id="rId3" Type="http://schemas.openxmlformats.org/officeDocument/2006/relationships/image" Target="../media/image267.png"/></Relationships>
</file>

<file path=xl/drawings/_rels/drawing90.xml.rels><?xml version="1.0" encoding="UTF-8" standalone="yes"?><Relationships xmlns="http://schemas.openxmlformats.org/package/2006/relationships"><Relationship Id="rId1" Type="http://schemas.openxmlformats.org/officeDocument/2006/relationships/image" Target="../media/image276.png"/><Relationship Id="rId2" Type="http://schemas.openxmlformats.org/officeDocument/2006/relationships/image" Target="../media/image277.png"/></Relationships>
</file>

<file path=xl/drawings/_rels/drawing92.xml.rels><?xml version="1.0" encoding="UTF-8" standalone="yes"?><Relationships xmlns="http://schemas.openxmlformats.org/package/2006/relationships"><Relationship Id="rId1" Type="http://schemas.openxmlformats.org/officeDocument/2006/relationships/image" Target="../media/image271.png"/><Relationship Id="rId2" Type="http://schemas.openxmlformats.org/officeDocument/2006/relationships/image" Target="../media/image274.png"/><Relationship Id="rId3" Type="http://schemas.openxmlformats.org/officeDocument/2006/relationships/image" Target="../media/image270.png"/><Relationship Id="rId4" Type="http://schemas.openxmlformats.org/officeDocument/2006/relationships/image" Target="../media/image275.png"/></Relationships>
</file>

<file path=xl/drawings/_rels/drawing93.xml.rels><?xml version="1.0" encoding="UTF-8" standalone="yes"?><Relationships xmlns="http://schemas.openxmlformats.org/package/2006/relationships"><Relationship Id="rId1" Type="http://schemas.openxmlformats.org/officeDocument/2006/relationships/image" Target="../media/image278.png"/><Relationship Id="rId2" Type="http://schemas.openxmlformats.org/officeDocument/2006/relationships/image" Target="../media/image280.png"/></Relationships>
</file>

<file path=xl/drawings/_rels/drawing95.xml.rels><?xml version="1.0" encoding="UTF-8" standalone="yes"?><Relationships xmlns="http://schemas.openxmlformats.org/package/2006/relationships"><Relationship Id="rId1" Type="http://schemas.openxmlformats.org/officeDocument/2006/relationships/image" Target="../media/image279.png"/><Relationship Id="rId2" Type="http://schemas.openxmlformats.org/officeDocument/2006/relationships/image" Target="../media/image282.png"/><Relationship Id="rId3" Type="http://schemas.openxmlformats.org/officeDocument/2006/relationships/image" Target="../media/image285.png"/><Relationship Id="rId4" Type="http://schemas.openxmlformats.org/officeDocument/2006/relationships/image" Target="../media/image286.png"/></Relationships>
</file>

<file path=xl/drawings/_rels/drawing98.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281.png"/><Relationship Id="rId4" Type="http://schemas.openxmlformats.org/officeDocument/2006/relationships/image" Target="../media/image283.png"/><Relationship Id="rId5" Type="http://schemas.openxmlformats.org/officeDocument/2006/relationships/image" Target="../media/image284.jpg"/></Relationships>
</file>

<file path=xl/drawings/_rels/drawing100.xml.rels><?xml version="1.0" encoding="UTF-8" standalone="yes"?><Relationships xmlns="http://schemas.openxmlformats.org/package/2006/relationships"><Relationship Id="rId1" Type="http://schemas.openxmlformats.org/officeDocument/2006/relationships/image" Target="../media/image288.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287.png"/></Relationships>
</file>

<file path=xl/drawings/_rels/drawing104.xml.rels><?xml version="1.0" encoding="UTF-8" standalone="yes"?><Relationships xmlns="http://schemas.openxmlformats.org/package/2006/relationships"><Relationship Id="rId10" Type="http://schemas.openxmlformats.org/officeDocument/2006/relationships/image" Target="../media/image307.png"/><Relationship Id="rId1" Type="http://schemas.openxmlformats.org/officeDocument/2006/relationships/image" Target="../media/image291.png"/><Relationship Id="rId2" Type="http://schemas.openxmlformats.org/officeDocument/2006/relationships/image" Target="../media/image289.png"/><Relationship Id="rId3" Type="http://schemas.openxmlformats.org/officeDocument/2006/relationships/image" Target="../media/image290.png"/><Relationship Id="rId4" Type="http://schemas.openxmlformats.org/officeDocument/2006/relationships/image" Target="../media/image295.png"/><Relationship Id="rId9" Type="http://schemas.openxmlformats.org/officeDocument/2006/relationships/image" Target="../media/image297.png"/><Relationship Id="rId5" Type="http://schemas.openxmlformats.org/officeDocument/2006/relationships/image" Target="../media/image298.png"/><Relationship Id="rId6" Type="http://schemas.openxmlformats.org/officeDocument/2006/relationships/image" Target="../media/image292.png"/><Relationship Id="rId7" Type="http://schemas.openxmlformats.org/officeDocument/2006/relationships/image" Target="../media/image293.png"/><Relationship Id="rId8" Type="http://schemas.openxmlformats.org/officeDocument/2006/relationships/image" Target="../media/image294.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302.png"/><Relationship Id="rId2" Type="http://schemas.openxmlformats.org/officeDocument/2006/relationships/image" Target="../media/image301.png"/><Relationship Id="rId3" Type="http://schemas.openxmlformats.org/officeDocument/2006/relationships/image" Target="../media/image30.png"/><Relationship Id="rId4" Type="http://schemas.openxmlformats.org/officeDocument/2006/relationships/image" Target="../media/image300.png"/><Relationship Id="rId5" Type="http://schemas.openxmlformats.org/officeDocument/2006/relationships/image" Target="../media/image296.png"/></Relationships>
</file>

<file path=xl/drawings/_rels/drawing108.xml.rels><?xml version="1.0" encoding="UTF-8" standalone="yes"?><Relationships xmlns="http://schemas.openxmlformats.org/package/2006/relationships"><Relationship Id="rId10" Type="http://schemas.openxmlformats.org/officeDocument/2006/relationships/image" Target="../media/image308.png"/><Relationship Id="rId1" Type="http://schemas.openxmlformats.org/officeDocument/2006/relationships/image" Target="../media/image303.png"/><Relationship Id="rId2" Type="http://schemas.openxmlformats.org/officeDocument/2006/relationships/image" Target="../media/image312.png"/><Relationship Id="rId3" Type="http://schemas.openxmlformats.org/officeDocument/2006/relationships/image" Target="../media/image299.png"/><Relationship Id="rId4" Type="http://schemas.openxmlformats.org/officeDocument/2006/relationships/image" Target="../media/image304.png"/><Relationship Id="rId9" Type="http://schemas.openxmlformats.org/officeDocument/2006/relationships/image" Target="../media/image319.png"/><Relationship Id="rId5" Type="http://schemas.openxmlformats.org/officeDocument/2006/relationships/image" Target="../media/image306.png"/><Relationship Id="rId6" Type="http://schemas.openxmlformats.org/officeDocument/2006/relationships/image" Target="../media/image305.png"/><Relationship Id="rId7" Type="http://schemas.openxmlformats.org/officeDocument/2006/relationships/image" Target="../media/image310.png"/><Relationship Id="rId8" Type="http://schemas.openxmlformats.org/officeDocument/2006/relationships/image" Target="../media/image311.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316.png"/><Relationship Id="rId2" Type="http://schemas.openxmlformats.org/officeDocument/2006/relationships/image" Target="../media/image327.png"/><Relationship Id="rId3" Type="http://schemas.openxmlformats.org/officeDocument/2006/relationships/image" Target="../media/image313.png"/><Relationship Id="rId4" Type="http://schemas.openxmlformats.org/officeDocument/2006/relationships/image" Target="../media/image309.png"/></Relationships>
</file>

<file path=xl/drawings/_rels/drawing110.xml.rels><?xml version="1.0" encoding="UTF-8" standalone="yes"?><Relationships xmlns="http://schemas.openxmlformats.org/package/2006/relationships"><Relationship Id="rId20" Type="http://schemas.openxmlformats.org/officeDocument/2006/relationships/image" Target="../media/image340.png"/><Relationship Id="rId11" Type="http://schemas.openxmlformats.org/officeDocument/2006/relationships/image" Target="../media/image321.png"/><Relationship Id="rId22" Type="http://schemas.openxmlformats.org/officeDocument/2006/relationships/image" Target="../media/image331.png"/><Relationship Id="rId10" Type="http://schemas.openxmlformats.org/officeDocument/2006/relationships/image" Target="../media/image320.png"/><Relationship Id="rId21" Type="http://schemas.openxmlformats.org/officeDocument/2006/relationships/image" Target="../media/image326.png"/><Relationship Id="rId13" Type="http://schemas.openxmlformats.org/officeDocument/2006/relationships/image" Target="../media/image333.png"/><Relationship Id="rId24" Type="http://schemas.openxmlformats.org/officeDocument/2006/relationships/image" Target="../media/image336.png"/><Relationship Id="rId12" Type="http://schemas.openxmlformats.org/officeDocument/2006/relationships/image" Target="../media/image318.png"/><Relationship Id="rId23" Type="http://schemas.openxmlformats.org/officeDocument/2006/relationships/image" Target="../media/image335.png"/><Relationship Id="rId1" Type="http://schemas.openxmlformats.org/officeDocument/2006/relationships/image" Target="../media/image328.png"/><Relationship Id="rId2" Type="http://schemas.openxmlformats.org/officeDocument/2006/relationships/image" Target="../media/image314.png"/><Relationship Id="rId3" Type="http://schemas.openxmlformats.org/officeDocument/2006/relationships/image" Target="../media/image317.png"/><Relationship Id="rId4" Type="http://schemas.openxmlformats.org/officeDocument/2006/relationships/image" Target="../media/image338.png"/><Relationship Id="rId9" Type="http://schemas.openxmlformats.org/officeDocument/2006/relationships/image" Target="../media/image332.png"/><Relationship Id="rId15" Type="http://schemas.openxmlformats.org/officeDocument/2006/relationships/image" Target="../media/image325.png"/><Relationship Id="rId14" Type="http://schemas.openxmlformats.org/officeDocument/2006/relationships/image" Target="../media/image323.png"/><Relationship Id="rId17" Type="http://schemas.openxmlformats.org/officeDocument/2006/relationships/image" Target="../media/image334.png"/><Relationship Id="rId16" Type="http://schemas.openxmlformats.org/officeDocument/2006/relationships/image" Target="../media/image322.png"/><Relationship Id="rId5" Type="http://schemas.openxmlformats.org/officeDocument/2006/relationships/image" Target="../media/image324.png"/><Relationship Id="rId19" Type="http://schemas.openxmlformats.org/officeDocument/2006/relationships/image" Target="../media/image347.png"/><Relationship Id="rId6" Type="http://schemas.openxmlformats.org/officeDocument/2006/relationships/image" Target="../media/image329.png"/><Relationship Id="rId18" Type="http://schemas.openxmlformats.org/officeDocument/2006/relationships/image" Target="../media/image330.png"/><Relationship Id="rId7" Type="http://schemas.openxmlformats.org/officeDocument/2006/relationships/image" Target="../media/image342.png"/><Relationship Id="rId8" Type="http://schemas.openxmlformats.org/officeDocument/2006/relationships/image" Target="../media/image315.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345.png"/><Relationship Id="rId2" Type="http://schemas.openxmlformats.org/officeDocument/2006/relationships/image" Target="../media/image337.png"/><Relationship Id="rId3" Type="http://schemas.openxmlformats.org/officeDocument/2006/relationships/image" Target="../media/image350.png"/><Relationship Id="rId4" Type="http://schemas.openxmlformats.org/officeDocument/2006/relationships/image" Target="../media/image339.png"/><Relationship Id="rId9" Type="http://schemas.openxmlformats.org/officeDocument/2006/relationships/image" Target="../media/image344.png"/><Relationship Id="rId5" Type="http://schemas.openxmlformats.org/officeDocument/2006/relationships/image" Target="../media/image343.png"/><Relationship Id="rId6" Type="http://schemas.openxmlformats.org/officeDocument/2006/relationships/image" Target="../media/image341.png"/><Relationship Id="rId7" Type="http://schemas.openxmlformats.org/officeDocument/2006/relationships/image" Target="../media/image348.png"/><Relationship Id="rId8" Type="http://schemas.openxmlformats.org/officeDocument/2006/relationships/image" Target="../media/image349.png"/></Relationships>
</file>

<file path=xl/drawings/_rels/drawing114.xml.rels><?xml version="1.0" encoding="UTF-8" standalone="yes"?><Relationships xmlns="http://schemas.openxmlformats.org/package/2006/relationships"><Relationship Id="rId1" Type="http://schemas.openxmlformats.org/officeDocument/2006/relationships/image" Target="../media/image34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409575</xdr:colOff>
      <xdr:row>3</xdr:row>
      <xdr:rowOff>19050</xdr:rowOff>
    </xdr:from>
    <xdr:ext cx="2962275" cy="2486025"/>
    <xdr:pic>
      <xdr:nvPicPr>
        <xdr:cNvPr id="0" name="image1.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485775</xdr:colOff>
      <xdr:row>2</xdr:row>
      <xdr:rowOff>47625</xdr:rowOff>
    </xdr:from>
    <xdr:ext cx="4200525" cy="2809875"/>
    <xdr:pic>
      <xdr:nvPicPr>
        <xdr:cNvPr id="0" name="image2.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619125</xdr:colOff>
      <xdr:row>16</xdr:row>
      <xdr:rowOff>142875</xdr:rowOff>
    </xdr:from>
    <xdr:ext cx="400050" cy="257175"/>
    <xdr:sp>
      <xdr:nvSpPr>
        <xdr:cNvPr id="3" name="Shape 3"/>
        <xdr:cNvSpPr txBox="1"/>
      </xdr:nvSpPr>
      <xdr:spPr>
        <a:xfrm>
          <a:off x="5150738" y="3656175"/>
          <a:ext cx="3905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a:solidFill>
                <a:schemeClr val="dk1"/>
              </a:solidFill>
              <a:latin typeface="Calibri"/>
              <a:ea typeface="Calibri"/>
              <a:cs typeface="Calibri"/>
              <a:sym typeface="Calibri"/>
            </a:rPr>
            <a:t>Pi</a:t>
          </a:r>
          <a:endParaRPr sz="1100"/>
        </a:p>
      </xdr:txBody>
    </xdr:sp>
    <xdr:clientData fLocksWithSheet="0"/>
  </xdr:oneCellAnchor>
  <xdr:oneCellAnchor>
    <xdr:from>
      <xdr:col>0</xdr:col>
      <xdr:colOff>676275</xdr:colOff>
      <xdr:row>2</xdr:row>
      <xdr:rowOff>0</xdr:rowOff>
    </xdr:from>
    <xdr:ext cx="7877175" cy="360045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304800</xdr:colOff>
      <xdr:row>14</xdr:row>
      <xdr:rowOff>85725</xdr:rowOff>
    </xdr:from>
    <xdr:ext cx="76200" cy="180975"/>
    <xdr:sp>
      <xdr:nvSpPr>
        <xdr:cNvPr id="4" name="Shape 4"/>
        <xdr:cNvSpPr txBox="1"/>
      </xdr:nvSpPr>
      <xdr:spPr>
        <a:xfrm>
          <a:off x="5308169" y="3693887"/>
          <a:ext cx="75662" cy="172227"/>
        </a:xfrm>
        <a:prstGeom prst="rect">
          <a:avLst/>
        </a:prstGeom>
        <a:noFill/>
        <a:ln>
          <a:noFill/>
        </a:ln>
      </xdr:spPr>
      <xdr:txBody>
        <a:bodyPr anchorCtr="0" anchor="t" bIns="0" lIns="0" spcFirstLastPara="1" rIns="0" wrap="square" tIns="0">
          <a:spAutoFit/>
        </a:bodyPr>
        <a:lstStyle/>
        <a:p>
          <a:pPr indent="0" lvl="0" marL="0" rtl="0" algn="l">
            <a:spcBef>
              <a:spcPts val="0"/>
            </a:spcBef>
            <a:spcAft>
              <a:spcPts val="0"/>
            </a:spcAft>
            <a:buNone/>
          </a:pPr>
          <a:r>
            <a:t/>
          </a:r>
          <a:endParaRPr sz="1100"/>
        </a:p>
      </xdr:txBody>
    </xdr:sp>
    <xdr:clientData fLocksWithSheet="0"/>
  </xdr:oneCellAnchor>
  <xdr:oneCellAnchor>
    <xdr:from>
      <xdr:col>1</xdr:col>
      <xdr:colOff>295275</xdr:colOff>
      <xdr:row>17</xdr:row>
      <xdr:rowOff>123825</xdr:rowOff>
    </xdr:from>
    <xdr:ext cx="76200" cy="180975"/>
    <xdr:sp>
      <xdr:nvSpPr>
        <xdr:cNvPr id="4" name="Shape 4"/>
        <xdr:cNvSpPr txBox="1"/>
      </xdr:nvSpPr>
      <xdr:spPr>
        <a:xfrm>
          <a:off x="5308169" y="3693887"/>
          <a:ext cx="75662" cy="172227"/>
        </a:xfrm>
        <a:prstGeom prst="rect">
          <a:avLst/>
        </a:prstGeom>
        <a:noFill/>
        <a:ln>
          <a:noFill/>
        </a:ln>
      </xdr:spPr>
      <xdr:txBody>
        <a:bodyPr anchorCtr="0" anchor="t" bIns="0" lIns="0" spcFirstLastPara="1" rIns="0" wrap="square" tIns="0">
          <a:spAutoFit/>
        </a:bodyPr>
        <a:lstStyle/>
        <a:p>
          <a:pPr indent="0" lvl="0" marL="0" rtl="0" algn="l">
            <a:spcBef>
              <a:spcPts val="0"/>
            </a:spcBef>
            <a:spcAft>
              <a:spcPts val="0"/>
            </a:spcAft>
            <a:buNone/>
          </a:pPr>
          <a:r>
            <a:t/>
          </a:r>
          <a:endParaRPr sz="1100"/>
        </a:p>
      </xdr:txBody>
    </xdr:sp>
    <xdr:clientData fLocksWithSheet="0"/>
  </xdr:oneCellAnchor>
  <xdr:oneCellAnchor>
    <xdr:from>
      <xdr:col>2</xdr:col>
      <xdr:colOff>104775</xdr:colOff>
      <xdr:row>132</xdr:row>
      <xdr:rowOff>85725</xdr:rowOff>
    </xdr:from>
    <xdr:ext cx="466725" cy="38100"/>
    <xdr:grpSp>
      <xdr:nvGrpSpPr>
        <xdr:cNvPr id="2" name="Shape 2"/>
        <xdr:cNvGrpSpPr/>
      </xdr:nvGrpSpPr>
      <xdr:grpSpPr>
        <a:xfrm>
          <a:off x="5112638" y="3780000"/>
          <a:ext cx="466725" cy="0"/>
          <a:chOff x="5112638" y="3780000"/>
          <a:chExt cx="466725" cy="0"/>
        </a:xfrm>
      </xdr:grpSpPr>
      <xdr:cxnSp>
        <xdr:nvCxnSpPr>
          <xdr:cNvPr id="5" name="Shape 5"/>
          <xdr:cNvCxnSpPr/>
        </xdr:nvCxnSpPr>
        <xdr:spPr>
          <a:xfrm rot="10800000">
            <a:off x="5112638" y="3780000"/>
            <a:ext cx="466725" cy="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295275</xdr:colOff>
      <xdr:row>0</xdr:row>
      <xdr:rowOff>1438275</xdr:rowOff>
    </xdr:from>
    <xdr:ext cx="7153275" cy="3067050"/>
    <xdr:pic>
      <xdr:nvPicPr>
        <xdr:cNvPr id="0" name="image6.pn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647700</xdr:colOff>
      <xdr:row>29</xdr:row>
      <xdr:rowOff>133350</xdr:rowOff>
    </xdr:from>
    <xdr:ext cx="1866900" cy="86677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xdr:col>
      <xdr:colOff>400050</xdr:colOff>
      <xdr:row>14</xdr:row>
      <xdr:rowOff>180975</xdr:rowOff>
    </xdr:from>
    <xdr:ext cx="7781925" cy="5124450"/>
    <xdr:pic>
      <xdr:nvPicPr>
        <xdr:cNvPr id="0" name="image5.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228600</xdr:colOff>
      <xdr:row>93</xdr:row>
      <xdr:rowOff>19050</xdr:rowOff>
    </xdr:from>
    <xdr:ext cx="5095875" cy="4419600"/>
    <xdr:pic>
      <xdr:nvPicPr>
        <xdr:cNvPr id="0" name="image4.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323850</xdr:colOff>
      <xdr:row>93</xdr:row>
      <xdr:rowOff>19050</xdr:rowOff>
    </xdr:from>
    <xdr:ext cx="8439150" cy="3876675"/>
    <xdr:pic>
      <xdr:nvPicPr>
        <xdr:cNvPr id="0" name="image11.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118</xdr:row>
      <xdr:rowOff>0</xdr:rowOff>
    </xdr:from>
    <xdr:ext cx="6334125" cy="5124450"/>
    <xdr:pic>
      <xdr:nvPicPr>
        <xdr:cNvPr id="0" name="image12.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13</xdr:col>
      <xdr:colOff>0</xdr:colOff>
      <xdr:row>113</xdr:row>
      <xdr:rowOff>0</xdr:rowOff>
    </xdr:from>
    <xdr:ext cx="7591425" cy="4543425"/>
    <xdr:pic>
      <xdr:nvPicPr>
        <xdr:cNvPr id="0" name="image10.png" title="이미지"/>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0</xdr:row>
      <xdr:rowOff>152400</xdr:rowOff>
    </xdr:from>
    <xdr:ext cx="10753725" cy="6019800"/>
    <xdr:pic>
      <xdr:nvPicPr>
        <xdr:cNvPr id="0" name="image9.pn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619125</xdr:colOff>
      <xdr:row>36</xdr:row>
      <xdr:rowOff>76200</xdr:rowOff>
    </xdr:from>
    <xdr:ext cx="828675" cy="38100"/>
    <xdr:grpSp>
      <xdr:nvGrpSpPr>
        <xdr:cNvPr id="2" name="Shape 2"/>
        <xdr:cNvGrpSpPr/>
      </xdr:nvGrpSpPr>
      <xdr:grpSpPr>
        <a:xfrm>
          <a:off x="4931663" y="3770475"/>
          <a:ext cx="828675" cy="19050"/>
          <a:chOff x="4931663" y="3770475"/>
          <a:chExt cx="828675" cy="19050"/>
        </a:xfrm>
      </xdr:grpSpPr>
      <xdr:cxnSp>
        <xdr:nvCxnSpPr>
          <xdr:cNvPr id="6" name="Shape 6"/>
          <xdr:cNvCxnSpPr/>
        </xdr:nvCxnSpPr>
        <xdr:spPr>
          <a:xfrm flipH="1" rot="10800000">
            <a:off x="4931663" y="3770475"/>
            <a:ext cx="828675" cy="1905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2</xdr:col>
      <xdr:colOff>285750</xdr:colOff>
      <xdr:row>36</xdr:row>
      <xdr:rowOff>85725</xdr:rowOff>
    </xdr:from>
    <xdr:ext cx="38100" cy="990600"/>
    <xdr:grpSp>
      <xdr:nvGrpSpPr>
        <xdr:cNvPr id="2" name="Shape 2"/>
        <xdr:cNvGrpSpPr/>
      </xdr:nvGrpSpPr>
      <xdr:grpSpPr>
        <a:xfrm>
          <a:off x="5336475" y="3284700"/>
          <a:ext cx="19050" cy="990600"/>
          <a:chOff x="5336475" y="3284700"/>
          <a:chExt cx="19050" cy="990600"/>
        </a:xfrm>
      </xdr:grpSpPr>
      <xdr:cxnSp>
        <xdr:nvCxnSpPr>
          <xdr:cNvPr id="7" name="Shape 7"/>
          <xdr:cNvCxnSpPr/>
        </xdr:nvCxnSpPr>
        <xdr:spPr>
          <a:xfrm>
            <a:off x="5336475" y="3284700"/>
            <a:ext cx="19050" cy="99060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0</xdr:col>
      <xdr:colOff>600075</xdr:colOff>
      <xdr:row>35</xdr:row>
      <xdr:rowOff>9525</xdr:rowOff>
    </xdr:from>
    <xdr:ext cx="1019175" cy="38100"/>
    <xdr:grpSp>
      <xdr:nvGrpSpPr>
        <xdr:cNvPr id="2" name="Shape 2"/>
        <xdr:cNvGrpSpPr/>
      </xdr:nvGrpSpPr>
      <xdr:grpSpPr>
        <a:xfrm>
          <a:off x="4836413" y="3775238"/>
          <a:ext cx="1019175" cy="9525"/>
          <a:chOff x="4836413" y="3775238"/>
          <a:chExt cx="1019175" cy="9525"/>
        </a:xfrm>
      </xdr:grpSpPr>
      <xdr:cxnSp>
        <xdr:nvCxnSpPr>
          <xdr:cNvPr id="8" name="Shape 8"/>
          <xdr:cNvCxnSpPr/>
        </xdr:nvCxnSpPr>
        <xdr:spPr>
          <a:xfrm>
            <a:off x="4836413" y="3775238"/>
            <a:ext cx="1019175" cy="9525"/>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2</xdr:col>
      <xdr:colOff>447675</xdr:colOff>
      <xdr:row>35</xdr:row>
      <xdr:rowOff>19050</xdr:rowOff>
    </xdr:from>
    <xdr:ext cx="38100" cy="981075"/>
    <xdr:grpSp>
      <xdr:nvGrpSpPr>
        <xdr:cNvPr id="2" name="Shape 2"/>
        <xdr:cNvGrpSpPr/>
      </xdr:nvGrpSpPr>
      <xdr:grpSpPr>
        <a:xfrm>
          <a:off x="5336475" y="3289463"/>
          <a:ext cx="19050" cy="981075"/>
          <a:chOff x="5336475" y="3289463"/>
          <a:chExt cx="19050" cy="981075"/>
        </a:xfrm>
      </xdr:grpSpPr>
      <xdr:cxnSp>
        <xdr:nvCxnSpPr>
          <xdr:cNvPr id="9" name="Shape 9"/>
          <xdr:cNvCxnSpPr/>
        </xdr:nvCxnSpPr>
        <xdr:spPr>
          <a:xfrm>
            <a:off x="5336475" y="3289463"/>
            <a:ext cx="19050" cy="98107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9</xdr:col>
      <xdr:colOff>238125</xdr:colOff>
      <xdr:row>36</xdr:row>
      <xdr:rowOff>171450</xdr:rowOff>
    </xdr:from>
    <xdr:ext cx="590550" cy="428625"/>
    <xdr:sp>
      <xdr:nvSpPr>
        <xdr:cNvPr id="10" name="Shape 10"/>
        <xdr:cNvSpPr/>
      </xdr:nvSpPr>
      <xdr:spPr>
        <a:xfrm>
          <a:off x="5060250" y="3570450"/>
          <a:ext cx="571500" cy="419100"/>
        </a:xfrm>
        <a:prstGeom prst="ellipse">
          <a:avLst/>
        </a:prstGeom>
        <a:solidFill>
          <a:schemeClr val="lt1"/>
        </a:solidFill>
        <a:ln cap="flat" cmpd="sng" w="12700">
          <a:solidFill>
            <a:schemeClr val="accent4"/>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200025</xdr:colOff>
      <xdr:row>35</xdr:row>
      <xdr:rowOff>104775</xdr:rowOff>
    </xdr:from>
    <xdr:ext cx="485775" cy="428625"/>
    <xdr:sp>
      <xdr:nvSpPr>
        <xdr:cNvPr id="11" name="Shape 11"/>
        <xdr:cNvSpPr/>
      </xdr:nvSpPr>
      <xdr:spPr>
        <a:xfrm>
          <a:off x="5107875" y="3570450"/>
          <a:ext cx="476250" cy="419100"/>
        </a:xfrm>
        <a:prstGeom prst="ellipse">
          <a:avLst/>
        </a:prstGeom>
        <a:solidFill>
          <a:schemeClr val="lt1"/>
        </a:solidFill>
        <a:ln cap="flat" cmpd="sng" w="12700">
          <a:solidFill>
            <a:schemeClr val="accent4"/>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752475</xdr:colOff>
      <xdr:row>34</xdr:row>
      <xdr:rowOff>28575</xdr:rowOff>
    </xdr:from>
    <xdr:ext cx="485775" cy="428625"/>
    <xdr:sp>
      <xdr:nvSpPr>
        <xdr:cNvPr id="12" name="Shape 12"/>
        <xdr:cNvSpPr/>
      </xdr:nvSpPr>
      <xdr:spPr>
        <a:xfrm>
          <a:off x="5107875" y="3570450"/>
          <a:ext cx="476250" cy="419100"/>
        </a:xfrm>
        <a:prstGeom prst="ellipse">
          <a:avLst/>
        </a:prstGeom>
        <a:solidFill>
          <a:schemeClr val="lt1"/>
        </a:solidFill>
        <a:ln cap="flat" cmpd="sng" w="12700">
          <a:solidFill>
            <a:schemeClr val="accent4"/>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95250</xdr:colOff>
      <xdr:row>36</xdr:row>
      <xdr:rowOff>133350</xdr:rowOff>
    </xdr:from>
    <xdr:ext cx="838200" cy="219075"/>
    <xdr:sp>
      <xdr:nvSpPr>
        <xdr:cNvPr id="13" name="Shape 13"/>
        <xdr:cNvSpPr/>
      </xdr:nvSpPr>
      <xdr:spPr>
        <a:xfrm flipH="1" rot="10800000">
          <a:off x="4926900" y="3760950"/>
          <a:ext cx="838200" cy="38100"/>
        </a:xfrm>
        <a:prstGeom prst="ellipse">
          <a:avLst/>
        </a:prstGeom>
        <a:solidFill>
          <a:schemeClr val="lt1"/>
        </a:solidFill>
        <a:ln cap="flat" cmpd="sng" w="12700">
          <a:solidFill>
            <a:schemeClr val="accent4"/>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800">
              <a:solidFill>
                <a:schemeClr val="dk1"/>
              </a:solidFill>
              <a:latin typeface="Calibri"/>
              <a:ea typeface="Calibri"/>
              <a:cs typeface="Calibri"/>
              <a:sym typeface="Calibri"/>
            </a:rPr>
            <a:t>"ABC123"</a:t>
          </a:r>
          <a:endParaRPr sz="800"/>
        </a:p>
      </xdr:txBody>
    </xdr:sp>
    <xdr:clientData fLocksWithSheet="0"/>
  </xdr:oneCellAnchor>
  <xdr:oneCellAnchor>
    <xdr:from>
      <xdr:col>10</xdr:col>
      <xdr:colOff>504825</xdr:colOff>
      <xdr:row>38</xdr:row>
      <xdr:rowOff>0</xdr:rowOff>
    </xdr:from>
    <xdr:ext cx="485775" cy="428625"/>
    <xdr:sp>
      <xdr:nvSpPr>
        <xdr:cNvPr id="14" name="Shape 14"/>
        <xdr:cNvSpPr/>
      </xdr:nvSpPr>
      <xdr:spPr>
        <a:xfrm>
          <a:off x="5107875" y="3570450"/>
          <a:ext cx="476250" cy="419100"/>
        </a:xfrm>
        <a:prstGeom prst="ellipse">
          <a:avLst/>
        </a:prstGeom>
        <a:solidFill>
          <a:schemeClr val="lt1"/>
        </a:solidFill>
        <a:ln cap="flat" cmpd="sng" w="12700">
          <a:solidFill>
            <a:schemeClr val="accent4"/>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1295400</xdr:colOff>
      <xdr:row>36</xdr:row>
      <xdr:rowOff>0</xdr:rowOff>
    </xdr:from>
    <xdr:ext cx="485775" cy="428625"/>
    <xdr:sp>
      <xdr:nvSpPr>
        <xdr:cNvPr id="15" name="Shape 15"/>
        <xdr:cNvSpPr/>
      </xdr:nvSpPr>
      <xdr:spPr>
        <a:xfrm>
          <a:off x="5107875" y="3570450"/>
          <a:ext cx="476250" cy="419100"/>
        </a:xfrm>
        <a:prstGeom prst="ellipse">
          <a:avLst/>
        </a:prstGeom>
        <a:solidFill>
          <a:schemeClr val="lt1"/>
        </a:solidFill>
        <a:ln cap="flat" cmpd="sng" w="12700">
          <a:solidFill>
            <a:schemeClr val="accent4"/>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1552575</xdr:colOff>
      <xdr:row>33</xdr:row>
      <xdr:rowOff>619125</xdr:rowOff>
    </xdr:from>
    <xdr:ext cx="1419225" cy="38100"/>
    <xdr:sp>
      <xdr:nvSpPr>
        <xdr:cNvPr id="16" name="Shape 16"/>
        <xdr:cNvSpPr/>
      </xdr:nvSpPr>
      <xdr:spPr>
        <a:xfrm flipH="1" rot="10800000">
          <a:off x="4636388" y="3575212"/>
          <a:ext cx="1419225" cy="409575"/>
        </a:xfrm>
        <a:prstGeom prst="ellipse">
          <a:avLst/>
        </a:prstGeom>
        <a:solidFill>
          <a:schemeClr val="lt1"/>
        </a:solidFill>
        <a:ln cap="flat" cmpd="sng" w="12700">
          <a:solidFill>
            <a:schemeClr val="accent4"/>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828675</xdr:colOff>
      <xdr:row>34</xdr:row>
      <xdr:rowOff>66675</xdr:rowOff>
    </xdr:from>
    <xdr:ext cx="4343400" cy="1990725"/>
    <xdr:grpSp>
      <xdr:nvGrpSpPr>
        <xdr:cNvPr id="2" name="Shape 2"/>
        <xdr:cNvGrpSpPr/>
      </xdr:nvGrpSpPr>
      <xdr:grpSpPr>
        <a:xfrm>
          <a:off x="3179063" y="2789400"/>
          <a:ext cx="4333800" cy="1981200"/>
          <a:chOff x="3179063" y="2789400"/>
          <a:chExt cx="4333800" cy="1981200"/>
        </a:xfrm>
      </xdr:grpSpPr>
      <xdr:cxnSp>
        <xdr:nvCxnSpPr>
          <xdr:cNvPr id="17" name="Shape 17"/>
          <xdr:cNvCxnSpPr>
            <a:endCxn id="18" idx="2"/>
          </xdr:cNvCxnSpPr>
        </xdr:nvCxnSpPr>
        <xdr:spPr>
          <a:xfrm flipH="1" rot="10800000">
            <a:off x="3179063" y="2789400"/>
            <a:ext cx="4333800" cy="198120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9</xdr:col>
      <xdr:colOff>190500</xdr:colOff>
      <xdr:row>34</xdr:row>
      <xdr:rowOff>38100</xdr:rowOff>
    </xdr:from>
    <xdr:ext cx="76200" cy="66675"/>
    <xdr:sp>
      <xdr:nvSpPr>
        <xdr:cNvPr id="18" name="Shape 18"/>
        <xdr:cNvSpPr/>
      </xdr:nvSpPr>
      <xdr:spPr>
        <a:xfrm>
          <a:off x="5317425" y="3751425"/>
          <a:ext cx="57150" cy="5715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190500</xdr:colOff>
      <xdr:row>13</xdr:row>
      <xdr:rowOff>66675</xdr:rowOff>
    </xdr:from>
    <xdr:ext cx="2647950" cy="47625"/>
    <xdr:grpSp>
      <xdr:nvGrpSpPr>
        <xdr:cNvPr id="2" name="Shape 2"/>
        <xdr:cNvGrpSpPr/>
      </xdr:nvGrpSpPr>
      <xdr:grpSpPr>
        <a:xfrm>
          <a:off x="4026788" y="3760950"/>
          <a:ext cx="2638425" cy="38100"/>
          <a:chOff x="4026788" y="3760950"/>
          <a:chExt cx="2638425" cy="38100"/>
        </a:xfrm>
      </xdr:grpSpPr>
      <xdr:cxnSp>
        <xdr:nvCxnSpPr>
          <xdr:cNvPr id="19" name="Shape 19"/>
          <xdr:cNvCxnSpPr/>
        </xdr:nvCxnSpPr>
        <xdr:spPr>
          <a:xfrm flipH="1" rot="10800000">
            <a:off x="4026788" y="3760950"/>
            <a:ext cx="2638425" cy="3810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15</xdr:col>
      <xdr:colOff>28575</xdr:colOff>
      <xdr:row>11</xdr:row>
      <xdr:rowOff>47625</xdr:rowOff>
    </xdr:from>
    <xdr:ext cx="2943225" cy="3371850"/>
    <xdr:sp>
      <xdr:nvSpPr>
        <xdr:cNvPr id="20" name="Shape 20"/>
        <xdr:cNvSpPr/>
      </xdr:nvSpPr>
      <xdr:spPr>
        <a:xfrm>
          <a:off x="3879150" y="2103600"/>
          <a:ext cx="2933700" cy="3352800"/>
        </a:xfrm>
        <a:prstGeom prst="ellipse">
          <a:avLst/>
        </a:prstGeom>
        <a:no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15</xdr:col>
      <xdr:colOff>542925</xdr:colOff>
      <xdr:row>13</xdr:row>
      <xdr:rowOff>114300</xdr:rowOff>
    </xdr:from>
    <xdr:ext cx="1257300" cy="1981200"/>
    <xdr:sp>
      <xdr:nvSpPr>
        <xdr:cNvPr id="21" name="Shape 21"/>
        <xdr:cNvSpPr/>
      </xdr:nvSpPr>
      <xdr:spPr>
        <a:xfrm>
          <a:off x="4722113" y="2794163"/>
          <a:ext cx="1247775" cy="1971675"/>
        </a:xfrm>
        <a:prstGeom prst="rect">
          <a:avLst/>
        </a:prstGeom>
        <a:gradFill>
          <a:gsLst>
            <a:gs pos="0">
              <a:srgbClr val="FFDC9B"/>
            </a:gs>
            <a:gs pos="50000">
              <a:srgbClr val="FFD68D"/>
            </a:gs>
            <a:gs pos="100000">
              <a:srgbClr val="FFD478"/>
            </a:gs>
          </a:gsLst>
          <a:lin ang="5400000" scaled="0"/>
        </a:gradFill>
        <a:ln cap="flat" cmpd="sng" w="9525">
          <a:solidFill>
            <a:schemeClr val="accent4"/>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15</xdr:col>
      <xdr:colOff>171450</xdr:colOff>
      <xdr:row>13</xdr:row>
      <xdr:rowOff>85725</xdr:rowOff>
    </xdr:from>
    <xdr:ext cx="342900" cy="38100"/>
    <xdr:grpSp>
      <xdr:nvGrpSpPr>
        <xdr:cNvPr id="2" name="Shape 2"/>
        <xdr:cNvGrpSpPr/>
      </xdr:nvGrpSpPr>
      <xdr:grpSpPr>
        <a:xfrm>
          <a:off x="5174550" y="3765713"/>
          <a:ext cx="342900" cy="28500"/>
          <a:chOff x="5174550" y="3765713"/>
          <a:chExt cx="342900" cy="28500"/>
        </a:xfrm>
      </xdr:grpSpPr>
      <xdr:cxnSp>
        <xdr:nvCxnSpPr>
          <xdr:cNvPr id="22" name="Shape 22"/>
          <xdr:cNvCxnSpPr>
            <a:endCxn id="20" idx="1"/>
          </xdr:cNvCxnSpPr>
        </xdr:nvCxnSpPr>
        <xdr:spPr>
          <a:xfrm>
            <a:off x="5174550" y="3765713"/>
            <a:ext cx="342900" cy="2850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15</xdr:col>
      <xdr:colOff>581025</xdr:colOff>
      <xdr:row>14</xdr:row>
      <xdr:rowOff>85725</xdr:rowOff>
    </xdr:from>
    <xdr:ext cx="1200150" cy="238125"/>
    <xdr:sp>
      <xdr:nvSpPr>
        <xdr:cNvPr id="23" name="Shape 23"/>
        <xdr:cNvSpPr/>
      </xdr:nvSpPr>
      <xdr:spPr>
        <a:xfrm>
          <a:off x="4750688" y="3670463"/>
          <a:ext cx="1190625" cy="21907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Calibri"/>
              <a:ea typeface="Calibri"/>
              <a:cs typeface="Calibri"/>
              <a:sym typeface="Calibri"/>
            </a:rPr>
            <a:t>a</a:t>
          </a:r>
          <a:endParaRPr sz="1100"/>
        </a:p>
      </xdr:txBody>
    </xdr:sp>
    <xdr:clientData fLocksWithSheet="0"/>
  </xdr:oneCellAnchor>
  <xdr:oneCellAnchor>
    <xdr:from>
      <xdr:col>15</xdr:col>
      <xdr:colOff>561975</xdr:colOff>
      <xdr:row>16</xdr:row>
      <xdr:rowOff>57150</xdr:rowOff>
    </xdr:from>
    <xdr:ext cx="1200150" cy="238125"/>
    <xdr:sp>
      <xdr:nvSpPr>
        <xdr:cNvPr id="24" name="Shape 24"/>
        <xdr:cNvSpPr/>
      </xdr:nvSpPr>
      <xdr:spPr>
        <a:xfrm>
          <a:off x="4750688" y="3670463"/>
          <a:ext cx="1190625" cy="21907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Calibri"/>
              <a:ea typeface="Calibri"/>
              <a:cs typeface="Calibri"/>
              <a:sym typeface="Calibri"/>
            </a:rPr>
            <a:t>b</a:t>
          </a:r>
          <a:endParaRPr sz="1100"/>
        </a:p>
      </xdr:txBody>
    </xdr:sp>
    <xdr:clientData fLocksWithSheet="0"/>
  </xdr:oneCellAnchor>
  <xdr:oneCellAnchor>
    <xdr:from>
      <xdr:col>15</xdr:col>
      <xdr:colOff>561975</xdr:colOff>
      <xdr:row>18</xdr:row>
      <xdr:rowOff>95250</xdr:rowOff>
    </xdr:from>
    <xdr:ext cx="1200150" cy="238125"/>
    <xdr:sp>
      <xdr:nvSpPr>
        <xdr:cNvPr id="25" name="Shape 25"/>
        <xdr:cNvSpPr/>
      </xdr:nvSpPr>
      <xdr:spPr>
        <a:xfrm>
          <a:off x="4750688" y="3670463"/>
          <a:ext cx="1190625" cy="21907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Calibri"/>
              <a:ea typeface="Calibri"/>
              <a:cs typeface="Calibri"/>
              <a:sym typeface="Calibri"/>
            </a:rPr>
            <a:t>c</a:t>
          </a:r>
          <a:endParaRPr sz="1100"/>
        </a:p>
      </xdr:txBody>
    </xdr:sp>
    <xdr:clientData fLocksWithSheet="0"/>
  </xdr:oneCellAnchor>
  <xdr:oneCellAnchor>
    <xdr:from>
      <xdr:col>15</xdr:col>
      <xdr:colOff>571500</xdr:colOff>
      <xdr:row>20</xdr:row>
      <xdr:rowOff>200025</xdr:rowOff>
    </xdr:from>
    <xdr:ext cx="1200150" cy="247650"/>
    <xdr:sp>
      <xdr:nvSpPr>
        <xdr:cNvPr id="26" name="Shape 26"/>
        <xdr:cNvSpPr/>
      </xdr:nvSpPr>
      <xdr:spPr>
        <a:xfrm>
          <a:off x="4750688" y="3660938"/>
          <a:ext cx="1190625" cy="2381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Calibri"/>
              <a:ea typeface="Calibri"/>
              <a:cs typeface="Calibri"/>
              <a:sym typeface="Calibri"/>
            </a:rPr>
            <a:t>d</a:t>
          </a:r>
          <a:endParaRPr sz="1100"/>
        </a:p>
      </xdr:txBody>
    </xdr:sp>
    <xdr:clientData fLocksWithSheet="0"/>
  </xdr:oneCellAnchor>
  <xdr:oneCellAnchor>
    <xdr:from>
      <xdr:col>15</xdr:col>
      <xdr:colOff>504825</xdr:colOff>
      <xdr:row>13</xdr:row>
      <xdr:rowOff>19050</xdr:rowOff>
    </xdr:from>
    <xdr:ext cx="104775" cy="133350"/>
    <xdr:sp>
      <xdr:nvSpPr>
        <xdr:cNvPr id="27" name="Shape 27"/>
        <xdr:cNvSpPr/>
      </xdr:nvSpPr>
      <xdr:spPr>
        <a:xfrm>
          <a:off x="5298375" y="3718088"/>
          <a:ext cx="95250" cy="123825"/>
        </a:xfrm>
        <a:prstGeom prst="ellipse">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15</xdr:col>
      <xdr:colOff>542925</xdr:colOff>
      <xdr:row>14</xdr:row>
      <xdr:rowOff>76200</xdr:rowOff>
    </xdr:from>
    <xdr:ext cx="104775" cy="142875"/>
    <xdr:sp>
      <xdr:nvSpPr>
        <xdr:cNvPr id="28" name="Shape 28"/>
        <xdr:cNvSpPr/>
      </xdr:nvSpPr>
      <xdr:spPr>
        <a:xfrm>
          <a:off x="5298375" y="3713325"/>
          <a:ext cx="95250" cy="133350"/>
        </a:xfrm>
        <a:prstGeom prst="ellipse">
          <a:avLst/>
        </a:prstGeom>
        <a:solidFill>
          <a:srgbClr val="FF0000"/>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15</xdr:col>
      <xdr:colOff>85725</xdr:colOff>
      <xdr:row>13</xdr:row>
      <xdr:rowOff>133350</xdr:rowOff>
    </xdr:from>
    <xdr:ext cx="466725" cy="219075"/>
    <xdr:grpSp>
      <xdr:nvGrpSpPr>
        <xdr:cNvPr id="2" name="Shape 2"/>
        <xdr:cNvGrpSpPr/>
      </xdr:nvGrpSpPr>
      <xdr:grpSpPr>
        <a:xfrm>
          <a:off x="5117400" y="3675225"/>
          <a:ext cx="457200" cy="209400"/>
          <a:chOff x="5117400" y="3675225"/>
          <a:chExt cx="457200" cy="209400"/>
        </a:xfrm>
      </xdr:grpSpPr>
      <xdr:cxnSp>
        <xdr:nvCxnSpPr>
          <xdr:cNvPr id="29" name="Shape 29"/>
          <xdr:cNvCxnSpPr>
            <a:endCxn id="28" idx="2"/>
          </xdr:cNvCxnSpPr>
        </xdr:nvCxnSpPr>
        <xdr:spPr>
          <a:xfrm>
            <a:off x="5117400" y="3675225"/>
            <a:ext cx="457200" cy="20940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9</xdr:col>
      <xdr:colOff>457200</xdr:colOff>
      <xdr:row>58</xdr:row>
      <xdr:rowOff>161925</xdr:rowOff>
    </xdr:from>
    <xdr:ext cx="3448050" cy="809625"/>
    <xdr:grpSp>
      <xdr:nvGrpSpPr>
        <xdr:cNvPr id="2" name="Shape 2"/>
        <xdr:cNvGrpSpPr/>
      </xdr:nvGrpSpPr>
      <xdr:grpSpPr>
        <a:xfrm>
          <a:off x="3626738" y="3379950"/>
          <a:ext cx="3438525" cy="800100"/>
          <a:chOff x="3626738" y="3379950"/>
          <a:chExt cx="3438525" cy="800100"/>
        </a:xfrm>
      </xdr:grpSpPr>
      <xdr:cxnSp>
        <xdr:nvCxnSpPr>
          <xdr:cNvPr id="30" name="Shape 30"/>
          <xdr:cNvCxnSpPr/>
        </xdr:nvCxnSpPr>
        <xdr:spPr>
          <a:xfrm flipH="1" rot="10800000">
            <a:off x="3626738" y="3379950"/>
            <a:ext cx="3438525" cy="80010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12</xdr:col>
      <xdr:colOff>209550</xdr:colOff>
      <xdr:row>55</xdr:row>
      <xdr:rowOff>95250</xdr:rowOff>
    </xdr:from>
    <xdr:ext cx="2838450" cy="2019300"/>
    <xdr:sp>
      <xdr:nvSpPr>
        <xdr:cNvPr id="31" name="Shape 31"/>
        <xdr:cNvSpPr/>
      </xdr:nvSpPr>
      <xdr:spPr>
        <a:xfrm>
          <a:off x="3936300" y="2775113"/>
          <a:ext cx="2819400" cy="2009775"/>
        </a:xfrm>
        <a:prstGeom prst="ellipse">
          <a:avLst/>
        </a:prstGeom>
        <a:solidFill>
          <a:schemeClr val="lt1"/>
        </a:solidFill>
        <a:ln cap="flat" cmpd="sng" w="12700">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323850</xdr:colOff>
      <xdr:row>60</xdr:row>
      <xdr:rowOff>133350</xdr:rowOff>
    </xdr:from>
    <xdr:ext cx="857250" cy="304800"/>
    <xdr:sp>
      <xdr:nvSpPr>
        <xdr:cNvPr id="32" name="Shape 32"/>
        <xdr:cNvSpPr txBox="1"/>
      </xdr:nvSpPr>
      <xdr:spPr>
        <a:xfrm>
          <a:off x="4922138" y="3632363"/>
          <a:ext cx="847725" cy="2952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밀가루=100</a:t>
          </a:r>
          <a:endParaRPr sz="1100"/>
        </a:p>
      </xdr:txBody>
    </xdr:sp>
    <xdr:clientData fLocksWithSheet="0"/>
  </xdr:oneCellAnchor>
  <xdr:oneCellAnchor>
    <xdr:from>
      <xdr:col>11</xdr:col>
      <xdr:colOff>295275</xdr:colOff>
      <xdr:row>62</xdr:row>
      <xdr:rowOff>85725</xdr:rowOff>
    </xdr:from>
    <xdr:ext cx="857250" cy="295275"/>
    <xdr:sp>
      <xdr:nvSpPr>
        <xdr:cNvPr id="33" name="Shape 33"/>
        <xdr:cNvSpPr txBox="1"/>
      </xdr:nvSpPr>
      <xdr:spPr>
        <a:xfrm>
          <a:off x="4922138" y="3637125"/>
          <a:ext cx="847725" cy="2857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팥=100</a:t>
          </a:r>
          <a:endParaRPr sz="1100"/>
        </a:p>
      </xdr:txBody>
    </xdr:sp>
    <xdr:clientData fLocksWithSheet="0"/>
  </xdr:oneCellAnchor>
  <xdr:oneCellAnchor>
    <xdr:from>
      <xdr:col>2</xdr:col>
      <xdr:colOff>523875</xdr:colOff>
      <xdr:row>34</xdr:row>
      <xdr:rowOff>104775</xdr:rowOff>
    </xdr:from>
    <xdr:ext cx="676275" cy="762000"/>
    <xdr:grpSp>
      <xdr:nvGrpSpPr>
        <xdr:cNvPr id="2" name="Shape 2"/>
        <xdr:cNvGrpSpPr/>
      </xdr:nvGrpSpPr>
      <xdr:grpSpPr>
        <a:xfrm>
          <a:off x="5012625" y="3403763"/>
          <a:ext cx="666750" cy="752475"/>
          <a:chOff x="5012625" y="3403763"/>
          <a:chExt cx="666750" cy="752475"/>
        </a:xfrm>
      </xdr:grpSpPr>
      <xdr:cxnSp>
        <xdr:nvCxnSpPr>
          <xdr:cNvPr id="34" name="Shape 34"/>
          <xdr:cNvCxnSpPr/>
        </xdr:nvCxnSpPr>
        <xdr:spPr>
          <a:xfrm flipH="1" rot="10800000">
            <a:off x="5012625" y="3403763"/>
            <a:ext cx="666750" cy="752475"/>
          </a:xfrm>
          <a:prstGeom prst="curvedConnector3">
            <a:avLst>
              <a:gd fmla="val 50000" name="adj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29</xdr:col>
      <xdr:colOff>171450</xdr:colOff>
      <xdr:row>20</xdr:row>
      <xdr:rowOff>190500</xdr:rowOff>
    </xdr:from>
    <xdr:ext cx="1257300" cy="1181100"/>
    <xdr:sp>
      <xdr:nvSpPr>
        <xdr:cNvPr id="35" name="Shape 35"/>
        <xdr:cNvSpPr/>
      </xdr:nvSpPr>
      <xdr:spPr>
        <a:xfrm>
          <a:off x="4893563" y="3198975"/>
          <a:ext cx="904875" cy="116205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lt1"/>
              </a:solidFill>
              <a:latin typeface="Calibri"/>
              <a:ea typeface="Calibri"/>
              <a:cs typeface="Calibri"/>
              <a:sym typeface="Calibri"/>
            </a:rPr>
            <a:t>"hi"</a:t>
          </a:r>
          <a:endParaRPr sz="2400"/>
        </a:p>
      </xdr:txBody>
    </xdr:sp>
    <xdr:clientData fLocksWithSheet="0"/>
  </xdr:oneCellAnchor>
  <xdr:oneCellAnchor>
    <xdr:from>
      <xdr:col>22</xdr:col>
      <xdr:colOff>476250</xdr:colOff>
      <xdr:row>23</xdr:row>
      <xdr:rowOff>171450</xdr:rowOff>
    </xdr:from>
    <xdr:ext cx="4010025" cy="1438275"/>
    <xdr:grpSp>
      <xdr:nvGrpSpPr>
        <xdr:cNvPr id="2" name="Shape 2"/>
        <xdr:cNvGrpSpPr/>
      </xdr:nvGrpSpPr>
      <xdr:grpSpPr>
        <a:xfrm>
          <a:off x="3345750" y="3065775"/>
          <a:ext cx="4000500" cy="1428600"/>
          <a:chOff x="3345750" y="3065775"/>
          <a:chExt cx="4000500" cy="1428600"/>
        </a:xfrm>
      </xdr:grpSpPr>
      <xdr:cxnSp>
        <xdr:nvCxnSpPr>
          <xdr:cNvPr id="36" name="Shape 36"/>
          <xdr:cNvCxnSpPr>
            <a:endCxn id="35" idx="2"/>
          </xdr:cNvCxnSpPr>
        </xdr:nvCxnSpPr>
        <xdr:spPr>
          <a:xfrm flipH="1" rot="10800000">
            <a:off x="3345750" y="3065775"/>
            <a:ext cx="4000500" cy="142860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22</xdr:col>
      <xdr:colOff>895350</xdr:colOff>
      <xdr:row>24</xdr:row>
      <xdr:rowOff>66675</xdr:rowOff>
    </xdr:from>
    <xdr:ext cx="3524250" cy="2133600"/>
    <xdr:grpSp>
      <xdr:nvGrpSpPr>
        <xdr:cNvPr id="2" name="Shape 2"/>
        <xdr:cNvGrpSpPr/>
      </xdr:nvGrpSpPr>
      <xdr:grpSpPr>
        <a:xfrm>
          <a:off x="3588638" y="2717963"/>
          <a:ext cx="3514725" cy="2124075"/>
          <a:chOff x="3588638" y="2717963"/>
          <a:chExt cx="3514725" cy="2124075"/>
        </a:xfrm>
      </xdr:grpSpPr>
      <xdr:cxnSp>
        <xdr:nvCxnSpPr>
          <xdr:cNvPr id="37" name="Shape 37"/>
          <xdr:cNvCxnSpPr/>
        </xdr:nvCxnSpPr>
        <xdr:spPr>
          <a:xfrm flipH="1" rot="10800000">
            <a:off x="3588638" y="2717963"/>
            <a:ext cx="3514725" cy="212407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3</xdr:col>
      <xdr:colOff>495300</xdr:colOff>
      <xdr:row>111</xdr:row>
      <xdr:rowOff>152400</xdr:rowOff>
    </xdr:from>
    <xdr:ext cx="619125" cy="742950"/>
    <xdr:sp>
      <xdr:nvSpPr>
        <xdr:cNvPr id="38" name="Shape 38"/>
        <xdr:cNvSpPr/>
      </xdr:nvSpPr>
      <xdr:spPr>
        <a:xfrm>
          <a:off x="5045963" y="3418050"/>
          <a:ext cx="600075" cy="72390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chemeClr val="lt1"/>
              </a:solidFill>
              <a:latin typeface="Calibri"/>
              <a:ea typeface="Calibri"/>
              <a:cs typeface="Calibri"/>
              <a:sym typeface="Calibri"/>
            </a:rPr>
            <a:t>이순신</a:t>
          </a:r>
          <a:endParaRPr sz="1400"/>
        </a:p>
      </xdr:txBody>
    </xdr:sp>
    <xdr:clientData fLocksWithSheet="0"/>
  </xdr:oneCellAnchor>
  <xdr:oneCellAnchor>
    <xdr:from>
      <xdr:col>2</xdr:col>
      <xdr:colOff>581025</xdr:colOff>
      <xdr:row>117</xdr:row>
      <xdr:rowOff>19050</xdr:rowOff>
    </xdr:from>
    <xdr:ext cx="723900" cy="923925"/>
    <xdr:sp>
      <xdr:nvSpPr>
        <xdr:cNvPr id="39" name="Shape 39"/>
        <xdr:cNvSpPr/>
      </xdr:nvSpPr>
      <xdr:spPr>
        <a:xfrm>
          <a:off x="4988813" y="3327563"/>
          <a:ext cx="714375" cy="904875"/>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강감찬</a:t>
          </a:r>
          <a:endParaRPr sz="1400"/>
        </a:p>
      </xdr:txBody>
    </xdr:sp>
    <xdr:clientData fLocksWithSheet="0"/>
  </xdr:oneCellAnchor>
  <xdr:oneCellAnchor>
    <xdr:from>
      <xdr:col>4</xdr:col>
      <xdr:colOff>190500</xdr:colOff>
      <xdr:row>116</xdr:row>
      <xdr:rowOff>133350</xdr:rowOff>
    </xdr:from>
    <xdr:ext cx="752475" cy="962025"/>
    <xdr:sp>
      <xdr:nvSpPr>
        <xdr:cNvPr id="40" name="Shape 40"/>
        <xdr:cNvSpPr/>
      </xdr:nvSpPr>
      <xdr:spPr>
        <a:xfrm>
          <a:off x="4974525" y="3303750"/>
          <a:ext cx="742950" cy="95250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홍길동</a:t>
          </a:r>
          <a:endParaRPr sz="1400"/>
        </a:p>
      </xdr:txBody>
    </xdr:sp>
    <xdr:clientData fLocksWithSheet="0"/>
  </xdr:oneCellAnchor>
  <xdr:oneCellAnchor>
    <xdr:from>
      <xdr:col>2</xdr:col>
      <xdr:colOff>942975</xdr:colOff>
      <xdr:row>114</xdr:row>
      <xdr:rowOff>142875</xdr:rowOff>
    </xdr:from>
    <xdr:ext cx="600075" cy="619125"/>
    <xdr:grpSp>
      <xdr:nvGrpSpPr>
        <xdr:cNvPr id="2" name="Shape 2"/>
        <xdr:cNvGrpSpPr/>
      </xdr:nvGrpSpPr>
      <xdr:grpSpPr>
        <a:xfrm>
          <a:off x="5050575" y="3475200"/>
          <a:ext cx="590700" cy="609600"/>
          <a:chOff x="5050575" y="3475200"/>
          <a:chExt cx="590700" cy="609600"/>
        </a:xfrm>
      </xdr:grpSpPr>
      <xdr:cxnSp>
        <xdr:nvCxnSpPr>
          <xdr:cNvPr id="41" name="Shape 41"/>
          <xdr:cNvCxnSpPr>
            <a:stCxn id="4" idx="3"/>
          </xdr:cNvCxnSpPr>
        </xdr:nvCxnSpPr>
        <xdr:spPr>
          <a:xfrm flipH="1">
            <a:off x="5050575" y="3475200"/>
            <a:ext cx="590700" cy="60960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3</xdr:col>
      <xdr:colOff>1143000</xdr:colOff>
      <xdr:row>114</xdr:row>
      <xdr:rowOff>142875</xdr:rowOff>
    </xdr:from>
    <xdr:ext cx="523875" cy="676275"/>
    <xdr:grpSp>
      <xdr:nvGrpSpPr>
        <xdr:cNvPr id="2" name="Shape 2"/>
        <xdr:cNvGrpSpPr/>
      </xdr:nvGrpSpPr>
      <xdr:grpSpPr>
        <a:xfrm>
          <a:off x="5088825" y="3446625"/>
          <a:ext cx="514500" cy="666600"/>
          <a:chOff x="5088825" y="3446625"/>
          <a:chExt cx="514500" cy="666600"/>
        </a:xfrm>
      </xdr:grpSpPr>
      <xdr:cxnSp>
        <xdr:nvCxnSpPr>
          <xdr:cNvPr id="42" name="Shape 42"/>
          <xdr:cNvCxnSpPr>
            <a:stCxn id="4" idx="5"/>
          </xdr:cNvCxnSpPr>
        </xdr:nvCxnSpPr>
        <xdr:spPr>
          <a:xfrm>
            <a:off x="5088825" y="3446625"/>
            <a:ext cx="514500" cy="66660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3</xdr:col>
      <xdr:colOff>952500</xdr:colOff>
      <xdr:row>126</xdr:row>
      <xdr:rowOff>200025</xdr:rowOff>
    </xdr:from>
    <xdr:ext cx="666750" cy="523875"/>
    <xdr:sp>
      <xdr:nvSpPr>
        <xdr:cNvPr id="43" name="Shape 43"/>
        <xdr:cNvSpPr/>
      </xdr:nvSpPr>
      <xdr:spPr>
        <a:xfrm>
          <a:off x="5174550" y="3527588"/>
          <a:ext cx="342900" cy="504825"/>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chemeClr val="lt1"/>
              </a:solidFill>
              <a:latin typeface="Calibri"/>
              <a:ea typeface="Calibri"/>
              <a:cs typeface="Calibri"/>
              <a:sym typeface="Calibri"/>
            </a:rPr>
            <a:t>23</a:t>
          </a:r>
          <a:endParaRPr sz="900"/>
        </a:p>
      </xdr:txBody>
    </xdr:sp>
    <xdr:clientData fLocksWithSheet="0"/>
  </xdr:oneCellAnchor>
  <xdr:oneCellAnchor>
    <xdr:from>
      <xdr:col>3</xdr:col>
      <xdr:colOff>228600</xdr:colOff>
      <xdr:row>130</xdr:row>
      <xdr:rowOff>133350</xdr:rowOff>
    </xdr:from>
    <xdr:ext cx="495300" cy="523875"/>
    <xdr:sp>
      <xdr:nvSpPr>
        <xdr:cNvPr id="44" name="Shape 44"/>
        <xdr:cNvSpPr/>
      </xdr:nvSpPr>
      <xdr:spPr>
        <a:xfrm>
          <a:off x="5103113" y="3527588"/>
          <a:ext cx="485775" cy="504825"/>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chemeClr val="lt1"/>
              </a:solidFill>
              <a:latin typeface="Calibri"/>
              <a:ea typeface="Calibri"/>
              <a:cs typeface="Calibri"/>
              <a:sym typeface="Calibri"/>
            </a:rPr>
            <a:t>10</a:t>
          </a:r>
          <a:endParaRPr sz="900"/>
        </a:p>
      </xdr:txBody>
    </xdr:sp>
    <xdr:clientData fLocksWithSheet="0"/>
  </xdr:oneCellAnchor>
  <xdr:oneCellAnchor>
    <xdr:from>
      <xdr:col>4</xdr:col>
      <xdr:colOff>457200</xdr:colOff>
      <xdr:row>130</xdr:row>
      <xdr:rowOff>133350</xdr:rowOff>
    </xdr:from>
    <xdr:ext cx="400050" cy="523875"/>
    <xdr:sp>
      <xdr:nvSpPr>
        <xdr:cNvPr id="45" name="Shape 45"/>
        <xdr:cNvSpPr/>
      </xdr:nvSpPr>
      <xdr:spPr>
        <a:xfrm>
          <a:off x="5150738" y="3527588"/>
          <a:ext cx="390525" cy="504825"/>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chemeClr val="lt1"/>
              </a:solidFill>
              <a:latin typeface="Calibri"/>
              <a:ea typeface="Calibri"/>
              <a:cs typeface="Calibri"/>
              <a:sym typeface="Calibri"/>
            </a:rPr>
            <a:t>48</a:t>
          </a:r>
          <a:endParaRPr sz="900"/>
        </a:p>
      </xdr:txBody>
    </xdr:sp>
    <xdr:clientData fLocksWithSheet="0"/>
  </xdr:oneCellAnchor>
  <xdr:oneCellAnchor>
    <xdr:from>
      <xdr:col>3</xdr:col>
      <xdr:colOff>400050</xdr:colOff>
      <xdr:row>129</xdr:row>
      <xdr:rowOff>76200</xdr:rowOff>
    </xdr:from>
    <xdr:ext cx="723900" cy="619125"/>
    <xdr:grpSp>
      <xdr:nvGrpSpPr>
        <xdr:cNvPr id="2" name="Shape 2"/>
        <xdr:cNvGrpSpPr/>
      </xdr:nvGrpSpPr>
      <xdr:grpSpPr>
        <a:xfrm>
          <a:off x="4988813" y="3475200"/>
          <a:ext cx="714375" cy="609600"/>
          <a:chOff x="4988813" y="3475200"/>
          <a:chExt cx="714375" cy="609600"/>
        </a:xfrm>
      </xdr:grpSpPr>
      <xdr:cxnSp>
        <xdr:nvCxnSpPr>
          <xdr:cNvPr id="46" name="Shape 46"/>
          <xdr:cNvCxnSpPr/>
        </xdr:nvCxnSpPr>
        <xdr:spPr>
          <a:xfrm flipH="1">
            <a:off x="4988813" y="3475200"/>
            <a:ext cx="714375" cy="60960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2</xdr:col>
      <xdr:colOff>866775</xdr:colOff>
      <xdr:row>132</xdr:row>
      <xdr:rowOff>142875</xdr:rowOff>
    </xdr:from>
    <xdr:ext cx="514350" cy="600075"/>
    <xdr:grpSp>
      <xdr:nvGrpSpPr>
        <xdr:cNvPr id="2" name="Shape 2"/>
        <xdr:cNvGrpSpPr/>
      </xdr:nvGrpSpPr>
      <xdr:grpSpPr>
        <a:xfrm>
          <a:off x="5093588" y="3484725"/>
          <a:ext cx="504825" cy="590550"/>
          <a:chOff x="5093588" y="3484725"/>
          <a:chExt cx="504825" cy="590550"/>
        </a:xfrm>
      </xdr:grpSpPr>
      <xdr:cxnSp>
        <xdr:nvCxnSpPr>
          <xdr:cNvPr id="47" name="Shape 47"/>
          <xdr:cNvCxnSpPr/>
        </xdr:nvCxnSpPr>
        <xdr:spPr>
          <a:xfrm flipH="1">
            <a:off x="5093588" y="3484725"/>
            <a:ext cx="504825" cy="59055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3</xdr:col>
      <xdr:colOff>466725</xdr:colOff>
      <xdr:row>132</xdr:row>
      <xdr:rowOff>76200</xdr:rowOff>
    </xdr:from>
    <xdr:ext cx="666750" cy="676275"/>
    <xdr:grpSp>
      <xdr:nvGrpSpPr>
        <xdr:cNvPr id="2" name="Shape 2"/>
        <xdr:cNvGrpSpPr/>
      </xdr:nvGrpSpPr>
      <xdr:grpSpPr>
        <a:xfrm>
          <a:off x="5017388" y="3446625"/>
          <a:ext cx="657225" cy="666750"/>
          <a:chOff x="5017388" y="3446625"/>
          <a:chExt cx="657225" cy="666750"/>
        </a:xfrm>
      </xdr:grpSpPr>
      <xdr:cxnSp>
        <xdr:nvCxnSpPr>
          <xdr:cNvPr id="48" name="Shape 48"/>
          <xdr:cNvCxnSpPr/>
        </xdr:nvCxnSpPr>
        <xdr:spPr>
          <a:xfrm>
            <a:off x="5017388" y="3446625"/>
            <a:ext cx="657225" cy="66675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3</xdr:col>
      <xdr:colOff>962025</xdr:colOff>
      <xdr:row>134</xdr:row>
      <xdr:rowOff>142875</xdr:rowOff>
    </xdr:from>
    <xdr:ext cx="352425" cy="523875"/>
    <xdr:sp>
      <xdr:nvSpPr>
        <xdr:cNvPr id="49" name="Shape 49"/>
        <xdr:cNvSpPr/>
      </xdr:nvSpPr>
      <xdr:spPr>
        <a:xfrm>
          <a:off x="5174550" y="3527588"/>
          <a:ext cx="342900" cy="504825"/>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chemeClr val="lt1"/>
              </a:solidFill>
              <a:latin typeface="Calibri"/>
              <a:ea typeface="Calibri"/>
              <a:cs typeface="Calibri"/>
              <a:sym typeface="Calibri"/>
            </a:rPr>
            <a:t>15</a:t>
          </a:r>
          <a:endParaRPr sz="900"/>
        </a:p>
      </xdr:txBody>
    </xdr:sp>
    <xdr:clientData fLocksWithSheet="0"/>
  </xdr:oneCellAnchor>
  <xdr:oneCellAnchor>
    <xdr:from>
      <xdr:col>2</xdr:col>
      <xdr:colOff>590550</xdr:colOff>
      <xdr:row>135</xdr:row>
      <xdr:rowOff>38100</xdr:rowOff>
    </xdr:from>
    <xdr:ext cx="371475" cy="514350"/>
    <xdr:sp>
      <xdr:nvSpPr>
        <xdr:cNvPr id="50" name="Shape 50"/>
        <xdr:cNvSpPr/>
      </xdr:nvSpPr>
      <xdr:spPr>
        <a:xfrm>
          <a:off x="5165025" y="3532350"/>
          <a:ext cx="361950" cy="49530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chemeClr val="lt1"/>
              </a:solidFill>
              <a:latin typeface="Calibri"/>
              <a:ea typeface="Calibri"/>
              <a:cs typeface="Calibri"/>
              <a:sym typeface="Calibri"/>
            </a:rPr>
            <a:t>7</a:t>
          </a:r>
          <a:endParaRPr sz="900"/>
        </a:p>
      </xdr:txBody>
    </xdr:sp>
    <xdr:clientData fLocksWithSheet="0"/>
  </xdr:oneCellAnchor>
  <xdr:oneCellAnchor>
    <xdr:from>
      <xdr:col>4</xdr:col>
      <xdr:colOff>361950</xdr:colOff>
      <xdr:row>138</xdr:row>
      <xdr:rowOff>9525</xdr:rowOff>
    </xdr:from>
    <xdr:ext cx="400050" cy="514350"/>
    <xdr:sp>
      <xdr:nvSpPr>
        <xdr:cNvPr id="51" name="Shape 51"/>
        <xdr:cNvSpPr/>
      </xdr:nvSpPr>
      <xdr:spPr>
        <a:xfrm>
          <a:off x="5150738" y="3532350"/>
          <a:ext cx="390525" cy="49530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chemeClr val="lt1"/>
              </a:solidFill>
              <a:latin typeface="Calibri"/>
              <a:ea typeface="Calibri"/>
              <a:cs typeface="Calibri"/>
              <a:sym typeface="Calibri"/>
            </a:rPr>
            <a:t>22</a:t>
          </a:r>
          <a:endParaRPr sz="900"/>
        </a:p>
      </xdr:txBody>
    </xdr:sp>
    <xdr:clientData fLocksWithSheet="0"/>
  </xdr:oneCellAnchor>
  <xdr:oneCellAnchor>
    <xdr:from>
      <xdr:col>3</xdr:col>
      <xdr:colOff>1133475</xdr:colOff>
      <xdr:row>136</xdr:row>
      <xdr:rowOff>0</xdr:rowOff>
    </xdr:from>
    <xdr:ext cx="523875" cy="676275"/>
    <xdr:grpSp>
      <xdr:nvGrpSpPr>
        <xdr:cNvPr id="2" name="Shape 2"/>
        <xdr:cNvGrpSpPr/>
      </xdr:nvGrpSpPr>
      <xdr:grpSpPr>
        <a:xfrm>
          <a:off x="5088825" y="3446625"/>
          <a:ext cx="514350" cy="666750"/>
          <a:chOff x="5088825" y="3446625"/>
          <a:chExt cx="514350" cy="666750"/>
        </a:xfrm>
      </xdr:grpSpPr>
      <xdr:cxnSp>
        <xdr:nvCxnSpPr>
          <xdr:cNvPr id="52" name="Shape 52"/>
          <xdr:cNvCxnSpPr/>
        </xdr:nvCxnSpPr>
        <xdr:spPr>
          <a:xfrm>
            <a:off x="5088825" y="3446625"/>
            <a:ext cx="514350" cy="66675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4</xdr:col>
      <xdr:colOff>190500</xdr:colOff>
      <xdr:row>128</xdr:row>
      <xdr:rowOff>123825</xdr:rowOff>
    </xdr:from>
    <xdr:ext cx="571500" cy="676275"/>
    <xdr:grpSp>
      <xdr:nvGrpSpPr>
        <xdr:cNvPr id="2" name="Shape 2"/>
        <xdr:cNvGrpSpPr/>
      </xdr:nvGrpSpPr>
      <xdr:grpSpPr>
        <a:xfrm>
          <a:off x="5065013" y="3446625"/>
          <a:ext cx="561975" cy="666750"/>
          <a:chOff x="5065013" y="3446625"/>
          <a:chExt cx="561975" cy="666750"/>
        </a:xfrm>
      </xdr:grpSpPr>
      <xdr:cxnSp>
        <xdr:nvCxnSpPr>
          <xdr:cNvPr id="53" name="Shape 53"/>
          <xdr:cNvCxnSpPr/>
        </xdr:nvCxnSpPr>
        <xdr:spPr>
          <a:xfrm>
            <a:off x="5065013" y="3446625"/>
            <a:ext cx="561975" cy="66675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5</xdr:col>
      <xdr:colOff>180975</xdr:colOff>
      <xdr:row>132</xdr:row>
      <xdr:rowOff>28575</xdr:rowOff>
    </xdr:from>
    <xdr:ext cx="571500" cy="676275"/>
    <xdr:grpSp>
      <xdr:nvGrpSpPr>
        <xdr:cNvPr id="2" name="Shape 2"/>
        <xdr:cNvGrpSpPr/>
      </xdr:nvGrpSpPr>
      <xdr:grpSpPr>
        <a:xfrm>
          <a:off x="5065013" y="3446625"/>
          <a:ext cx="561975" cy="666750"/>
          <a:chOff x="5065013" y="3446625"/>
          <a:chExt cx="561975" cy="666750"/>
        </a:xfrm>
      </xdr:grpSpPr>
      <xdr:cxnSp>
        <xdr:nvCxnSpPr>
          <xdr:cNvPr id="54" name="Shape 54"/>
          <xdr:cNvCxnSpPr/>
        </xdr:nvCxnSpPr>
        <xdr:spPr>
          <a:xfrm>
            <a:off x="5065013" y="3446625"/>
            <a:ext cx="561975" cy="66675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5</xdr:col>
      <xdr:colOff>638175</xdr:colOff>
      <xdr:row>134</xdr:row>
      <xdr:rowOff>133350</xdr:rowOff>
    </xdr:from>
    <xdr:ext cx="400050" cy="523875"/>
    <xdr:sp>
      <xdr:nvSpPr>
        <xdr:cNvPr id="55" name="Shape 55"/>
        <xdr:cNvSpPr/>
      </xdr:nvSpPr>
      <xdr:spPr>
        <a:xfrm>
          <a:off x="5150738" y="3527588"/>
          <a:ext cx="390525" cy="504825"/>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900">
              <a:solidFill>
                <a:schemeClr val="lt1"/>
              </a:solidFill>
              <a:latin typeface="Calibri"/>
              <a:ea typeface="Calibri"/>
              <a:cs typeface="Calibri"/>
              <a:sym typeface="Calibri"/>
            </a:rPr>
            <a:t>56</a:t>
          </a:r>
          <a:endParaRPr sz="900"/>
        </a:p>
      </xdr:txBody>
    </xdr:sp>
    <xdr:clientData fLocksWithSheet="0"/>
  </xdr:oneCellAnchor>
  <xdr:oneCellAnchor>
    <xdr:from>
      <xdr:col>3</xdr:col>
      <xdr:colOff>781050</xdr:colOff>
      <xdr:row>253</xdr:row>
      <xdr:rowOff>152400</xdr:rowOff>
    </xdr:from>
    <xdr:ext cx="752475" cy="523875"/>
    <xdr:sp>
      <xdr:nvSpPr>
        <xdr:cNvPr id="57" name="Shape 57"/>
        <xdr:cNvSpPr/>
      </xdr:nvSpPr>
      <xdr:spPr>
        <a:xfrm>
          <a:off x="2165750" y="1658500"/>
          <a:ext cx="1707300" cy="1151100"/>
        </a:xfrm>
        <a:prstGeom prst="rect">
          <a:avLst/>
        </a:prstGeom>
        <a:noFill/>
        <a:ln cap="flat" cmpd="sng" w="1524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9</xdr:col>
      <xdr:colOff>95250</xdr:colOff>
      <xdr:row>253</xdr:row>
      <xdr:rowOff>152400</xdr:rowOff>
    </xdr:from>
    <xdr:ext cx="1066800" cy="523875"/>
    <xdr:sp>
      <xdr:nvSpPr>
        <xdr:cNvPr id="58" name="Shape 58"/>
        <xdr:cNvSpPr/>
      </xdr:nvSpPr>
      <xdr:spPr>
        <a:xfrm>
          <a:off x="3053475" y="1287775"/>
          <a:ext cx="1560900" cy="1180500"/>
        </a:xfrm>
        <a:prstGeom prst="rect">
          <a:avLst/>
        </a:prstGeom>
        <a:noFill/>
        <a:ln cap="flat" cmpd="sng" w="2286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26</xdr:col>
      <xdr:colOff>561975</xdr:colOff>
      <xdr:row>30</xdr:row>
      <xdr:rowOff>57150</xdr:rowOff>
    </xdr:from>
    <xdr:ext cx="4629150" cy="27622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244</xdr:row>
      <xdr:rowOff>0</xdr:rowOff>
    </xdr:from>
    <xdr:ext cx="12601575" cy="3552825"/>
    <xdr:pic>
      <xdr:nvPicPr>
        <xdr:cNvPr id="0" name="image13.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638175</xdr:colOff>
      <xdr:row>2</xdr:row>
      <xdr:rowOff>9525</xdr:rowOff>
    </xdr:from>
    <xdr:ext cx="1209675" cy="1123950"/>
    <xdr:pic>
      <xdr:nvPicPr>
        <xdr:cNvPr id="0" name="image15.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180975</xdr:colOff>
      <xdr:row>16</xdr:row>
      <xdr:rowOff>19050</xdr:rowOff>
    </xdr:from>
    <xdr:ext cx="1343025" cy="1428750"/>
    <xdr:pic>
      <xdr:nvPicPr>
        <xdr:cNvPr id="0" name="image14.jp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104775</xdr:colOff>
      <xdr:row>15</xdr:row>
      <xdr:rowOff>133350</xdr:rowOff>
    </xdr:from>
    <xdr:ext cx="2438400" cy="1609725"/>
    <xdr:pic>
      <xdr:nvPicPr>
        <xdr:cNvPr id="0" name="image19.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144</xdr:row>
      <xdr:rowOff>0</xdr:rowOff>
    </xdr:from>
    <xdr:ext cx="4029075" cy="2990850"/>
    <xdr:pic>
      <xdr:nvPicPr>
        <xdr:cNvPr id="0" name="image23.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202</xdr:row>
      <xdr:rowOff>0</xdr:rowOff>
    </xdr:from>
    <xdr:ext cx="3295650" cy="276225"/>
    <xdr:pic>
      <xdr:nvPicPr>
        <xdr:cNvPr id="0" name="image24.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422</xdr:row>
      <xdr:rowOff>0</xdr:rowOff>
    </xdr:from>
    <xdr:ext cx="6534150" cy="3648075"/>
    <xdr:pic>
      <xdr:nvPicPr>
        <xdr:cNvPr id="0" name="image16.png" title="이미지"/>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609600</xdr:colOff>
      <xdr:row>2</xdr:row>
      <xdr:rowOff>28575</xdr:rowOff>
    </xdr:from>
    <xdr:ext cx="5162550" cy="3429000"/>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514350</xdr:colOff>
      <xdr:row>3</xdr:row>
      <xdr:rowOff>57150</xdr:rowOff>
    </xdr:from>
    <xdr:ext cx="7620000" cy="4286250"/>
    <xdr:pic>
      <xdr:nvPicPr>
        <xdr:cNvPr id="0" name="image20.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514350</xdr:colOff>
      <xdr:row>22</xdr:row>
      <xdr:rowOff>161925</xdr:rowOff>
    </xdr:from>
    <xdr:ext cx="7620000" cy="4286250"/>
    <xdr:pic>
      <xdr:nvPicPr>
        <xdr:cNvPr id="0" name="image21.png" title="이미지"/>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361950</xdr:colOff>
      <xdr:row>2</xdr:row>
      <xdr:rowOff>19050</xdr:rowOff>
    </xdr:from>
    <xdr:ext cx="4743450" cy="838200"/>
    <xdr:sp>
      <xdr:nvSpPr>
        <xdr:cNvPr id="59" name="Shape 59"/>
        <xdr:cNvSpPr txBox="1"/>
      </xdr:nvSpPr>
      <xdr:spPr>
        <a:xfrm>
          <a:off x="2979038" y="3360900"/>
          <a:ext cx="4733925" cy="8382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600">
              <a:solidFill>
                <a:srgbClr val="FF0000"/>
              </a:solidFill>
              <a:latin typeface="Calibri"/>
              <a:ea typeface="Calibri"/>
              <a:cs typeface="Calibri"/>
              <a:sym typeface="Calibri"/>
            </a:rPr>
            <a:t>화살표 방향과 반대로 형 변환을 하려면 강제로 변환해야 함. 실수가 정수보다 표현 범위가 더 넓고 정밀하다.</a:t>
          </a:r>
          <a:endParaRPr sz="1600">
            <a:solidFill>
              <a:srgbClr val="FF0000"/>
            </a:solidFill>
          </a:endParaRPr>
        </a:p>
      </xdr:txBody>
    </xdr:sp>
    <xdr:clientData fLocksWithSheet="0"/>
  </xdr:oneCellAnchor>
  <xdr:oneCellAnchor>
    <xdr:from>
      <xdr:col>2</xdr:col>
      <xdr:colOff>114300</xdr:colOff>
      <xdr:row>0</xdr:row>
      <xdr:rowOff>171450</xdr:rowOff>
    </xdr:from>
    <xdr:ext cx="9286875" cy="4991100"/>
    <xdr:pic>
      <xdr:nvPicPr>
        <xdr:cNvPr id="0" name="image18.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4</xdr:row>
      <xdr:rowOff>0</xdr:rowOff>
    </xdr:from>
    <xdr:ext cx="9782175" cy="2809875"/>
    <xdr:sp>
      <xdr:nvSpPr>
        <xdr:cNvPr id="60" name="Shape 60"/>
        <xdr:cNvSpPr/>
      </xdr:nvSpPr>
      <xdr:spPr>
        <a:xfrm>
          <a:off x="454913" y="2379825"/>
          <a:ext cx="9782175" cy="2800350"/>
        </a:xfrm>
        <a:prstGeom prst="rect">
          <a:avLst/>
        </a:prstGeom>
        <a:noFill/>
        <a:ln>
          <a:noFill/>
        </a:ln>
      </xdr:spPr>
      <xdr:txBody>
        <a:bodyPr anchorCtr="0" anchor="t" bIns="72000" lIns="0" spcFirstLastPara="1" rIns="144000" wrap="square" tIns="72000">
          <a:noAutofit/>
        </a:bodyPr>
        <a:lstStyle/>
        <a:p>
          <a:pPr indent="-182563" lvl="0" marL="182563" rtl="0" algn="l">
            <a:spcBef>
              <a:spcPts val="0"/>
            </a:spcBef>
            <a:spcAft>
              <a:spcPts val="0"/>
            </a:spcAft>
            <a:buClr>
              <a:srgbClr val="193EB0"/>
            </a:buClr>
            <a:buSzPts val="1300"/>
            <a:buFont typeface="Arial"/>
            <a:buChar char="‣"/>
          </a:pPr>
          <a:r>
            <a:rPr lang="en-US" sz="1300">
              <a:solidFill>
                <a:srgbClr val="262626"/>
              </a:solidFill>
              <a:latin typeface="Arial"/>
              <a:ea typeface="Arial"/>
              <a:cs typeface="Arial"/>
              <a:sym typeface="Arial"/>
            </a:rPr>
            <a:t>숫자나 문자, 또는 그 둘의 곱으로 표현되는 식이다. 예를 들면 아래와 같다.</a:t>
          </a:r>
          <a:endParaRPr sz="1400"/>
        </a:p>
        <a:p>
          <a:pPr indent="-100013" lvl="0" marL="182563" rtl="0" algn="l">
            <a:spcBef>
              <a:spcPts val="400"/>
            </a:spcBef>
            <a:spcAft>
              <a:spcPts val="0"/>
            </a:spcAft>
            <a:buClr>
              <a:srgbClr val="193EB0"/>
            </a:buClr>
            <a:buSzPts val="1300"/>
            <a:buFont typeface="Arial"/>
            <a:buNone/>
          </a:pPr>
          <a:r>
            <a:t/>
          </a:r>
          <a:endParaRPr sz="1300">
            <a:solidFill>
              <a:srgbClr val="262626"/>
            </a:solidFill>
            <a:latin typeface="Arial"/>
            <a:ea typeface="Arial"/>
            <a:cs typeface="Arial"/>
            <a:sym typeface="Arial"/>
          </a:endParaRPr>
        </a:p>
        <a:p>
          <a:pPr indent="0" lvl="0" marL="0" rtl="0" algn="ctr">
            <a:spcBef>
              <a:spcPts val="400"/>
            </a:spcBef>
            <a:spcAft>
              <a:spcPts val="0"/>
            </a:spcAft>
            <a:buNone/>
          </a:pPr>
          <a:r>
            <a:rPr lang="en-US" sz="1300">
              <a:solidFill>
                <a:srgbClr val="000000"/>
              </a:solidFill>
              <a:latin typeface="Cambria Math"/>
              <a:ea typeface="Cambria Math"/>
              <a:cs typeface="Cambria Math"/>
              <a:sym typeface="Cambria Math"/>
            </a:rPr>
            <a:t>3, a, 3a, -4ab , ,  </a:t>
          </a:r>
          <a:endParaRPr sz="1400"/>
        </a:p>
        <a:p>
          <a:pPr indent="-100013" lvl="0" marL="182563" rtl="0" algn="l">
            <a:spcBef>
              <a:spcPts val="0"/>
            </a:spcBef>
            <a:spcAft>
              <a:spcPts val="0"/>
            </a:spcAft>
            <a:buClr>
              <a:srgbClr val="193EB0"/>
            </a:buClr>
            <a:buSzPts val="1300"/>
            <a:buFont typeface="Arial"/>
            <a:buNone/>
          </a:pPr>
          <a:r>
            <a:t/>
          </a:r>
          <a:endParaRPr sz="1300">
            <a:solidFill>
              <a:srgbClr val="262626"/>
            </a:solidFill>
            <a:latin typeface="Arial"/>
            <a:ea typeface="Arial"/>
            <a:cs typeface="Arial"/>
            <a:sym typeface="Arial"/>
          </a:endParaRPr>
        </a:p>
        <a:p>
          <a:pPr indent="-182563" lvl="0" marL="182563" rtl="0" algn="l">
            <a:spcBef>
              <a:spcPts val="400"/>
            </a:spcBef>
            <a:spcAft>
              <a:spcPts val="0"/>
            </a:spcAft>
            <a:buClr>
              <a:srgbClr val="193EB0"/>
            </a:buClr>
            <a:buSzPts val="1300"/>
            <a:buFont typeface="Arial"/>
            <a:buChar char="‣"/>
          </a:pPr>
          <a:r>
            <a:rPr lang="en-US" sz="1300">
              <a:solidFill>
                <a:srgbClr val="262626"/>
              </a:solidFill>
              <a:latin typeface="Arial"/>
              <a:ea typeface="Arial"/>
              <a:cs typeface="Arial"/>
              <a:sym typeface="Arial"/>
            </a:rPr>
            <a:t>각각의 항에 변수가 곱해진 횟수를 차수(degree)라고 한다.</a:t>
          </a:r>
          <a:endParaRPr sz="1400"/>
        </a:p>
        <a:p>
          <a:pPr indent="-182563" lvl="0" marL="182563" rtl="0" algn="l">
            <a:spcBef>
              <a:spcPts val="400"/>
            </a:spcBef>
            <a:spcAft>
              <a:spcPts val="0"/>
            </a:spcAft>
            <a:buClr>
              <a:srgbClr val="193EB0"/>
            </a:buClr>
            <a:buSzPts val="1300"/>
            <a:buFont typeface="Arial"/>
            <a:buChar char="‣"/>
          </a:pPr>
          <a:r>
            <a:rPr lang="en-US" sz="1300">
              <a:solidFill>
                <a:srgbClr val="262626"/>
              </a:solidFill>
              <a:latin typeface="Arial"/>
              <a:ea typeface="Arial"/>
              <a:cs typeface="Arial"/>
              <a:sym typeface="Arial"/>
            </a:rPr>
            <a:t>두 개 이상의 변수가 곱해진 항의 차수는 각 변수의 지수를 모두 더하면 됨</a:t>
          </a:r>
          <a:endParaRPr sz="1400"/>
        </a:p>
        <a:p>
          <a:pPr indent="-285750" lvl="1" marL="742950" rtl="0" algn="l">
            <a:spcBef>
              <a:spcPts val="400"/>
            </a:spcBef>
            <a:spcAft>
              <a:spcPts val="0"/>
            </a:spcAft>
            <a:buClr>
              <a:srgbClr val="193EB0"/>
            </a:buClr>
            <a:buSzPts val="1300"/>
            <a:buFont typeface="Arial"/>
            <a:buChar char="•"/>
          </a:pPr>
          <a:r>
            <a:rPr lang="en-US" sz="1300">
              <a:solidFill>
                <a:srgbClr val="262626"/>
              </a:solidFill>
              <a:latin typeface="Arial"/>
              <a:ea typeface="Arial"/>
              <a:cs typeface="Arial"/>
              <a:sym typeface="Arial"/>
            </a:rPr>
            <a:t>예를 들어 어떤 항이  이라면 변수 x와 y에 대한 차수는 2+3=5로 5가 됩니다.</a:t>
          </a:r>
          <a:endParaRPr sz="1400"/>
        </a:p>
        <a:p>
          <a:pPr indent="-182563" lvl="0" marL="182563" rtl="0" algn="l">
            <a:spcBef>
              <a:spcPts val="400"/>
            </a:spcBef>
            <a:spcAft>
              <a:spcPts val="0"/>
            </a:spcAft>
            <a:buClr>
              <a:srgbClr val="193EB0"/>
            </a:buClr>
            <a:buSzPts val="1300"/>
            <a:buFont typeface="Arial"/>
            <a:buChar char="‣"/>
          </a:pPr>
          <a:r>
            <a:rPr lang="en-US" sz="1300">
              <a:solidFill>
                <a:srgbClr val="262626"/>
              </a:solidFill>
              <a:latin typeface="Arial"/>
              <a:ea typeface="Arial"/>
              <a:cs typeface="Arial"/>
              <a:sym typeface="Arial"/>
            </a:rPr>
            <a:t>각 항에서 변수에 해당하는 문자를 제외한 부분을 계수(coefficient)라고 한다.</a:t>
          </a:r>
          <a:endParaRPr sz="1400"/>
        </a:p>
        <a:p>
          <a:pPr indent="-100013" lvl="0" marL="182563" rtl="0" algn="l">
            <a:spcBef>
              <a:spcPts val="400"/>
            </a:spcBef>
            <a:spcAft>
              <a:spcPts val="0"/>
            </a:spcAft>
            <a:buClr>
              <a:srgbClr val="193EB0"/>
            </a:buClr>
            <a:buSzPts val="1300"/>
            <a:buFont typeface="Arial"/>
            <a:buNone/>
          </a:pPr>
          <a:r>
            <a:t/>
          </a:r>
          <a:endParaRPr sz="1300">
            <a:solidFill>
              <a:srgbClr val="262626"/>
            </a:solidFill>
            <a:latin typeface="Arial"/>
            <a:ea typeface="Arial"/>
            <a:cs typeface="Arial"/>
            <a:sym typeface="Arial"/>
          </a:endParaRPr>
        </a:p>
      </xdr:txBody>
    </xdr:sp>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6743700" cy="3476625"/>
    <xdr:pic>
      <xdr:nvPicPr>
        <xdr:cNvPr id="0" name="image2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38100</xdr:colOff>
      <xdr:row>43</xdr:row>
      <xdr:rowOff>-9525</xdr:rowOff>
    </xdr:from>
    <xdr:ext cx="3657600" cy="38100"/>
    <xdr:grpSp>
      <xdr:nvGrpSpPr>
        <xdr:cNvPr id="2" name="Shape 2"/>
        <xdr:cNvGrpSpPr/>
      </xdr:nvGrpSpPr>
      <xdr:grpSpPr>
        <a:xfrm>
          <a:off x="3517200" y="3775238"/>
          <a:ext cx="3657600" cy="9525"/>
          <a:chOff x="3517200" y="3775238"/>
          <a:chExt cx="3657600" cy="9525"/>
        </a:xfrm>
      </xdr:grpSpPr>
      <xdr:cxnSp>
        <xdr:nvCxnSpPr>
          <xdr:cNvPr id="61" name="Shape 61"/>
          <xdr:cNvCxnSpPr/>
        </xdr:nvCxnSpPr>
        <xdr:spPr>
          <a:xfrm flipH="1" rot="10800000">
            <a:off x="3517200" y="3775238"/>
            <a:ext cx="3657600" cy="9525"/>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9</xdr:col>
      <xdr:colOff>504825</xdr:colOff>
      <xdr:row>42</xdr:row>
      <xdr:rowOff>66675</xdr:rowOff>
    </xdr:from>
    <xdr:ext cx="171450" cy="180975"/>
    <xdr:sp>
      <xdr:nvSpPr>
        <xdr:cNvPr id="62" name="Shape 62"/>
        <xdr:cNvSpPr/>
      </xdr:nvSpPr>
      <xdr:spPr>
        <a:xfrm>
          <a:off x="5331713" y="3713325"/>
          <a:ext cx="28575" cy="13335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38100</xdr:colOff>
      <xdr:row>60</xdr:row>
      <xdr:rowOff>-9525</xdr:rowOff>
    </xdr:from>
    <xdr:ext cx="3657600" cy="38100"/>
    <xdr:grpSp>
      <xdr:nvGrpSpPr>
        <xdr:cNvPr id="2" name="Shape 2"/>
        <xdr:cNvGrpSpPr/>
      </xdr:nvGrpSpPr>
      <xdr:grpSpPr>
        <a:xfrm>
          <a:off x="3517200" y="3775238"/>
          <a:ext cx="3657600" cy="9525"/>
          <a:chOff x="3517200" y="3775238"/>
          <a:chExt cx="3657600" cy="9525"/>
        </a:xfrm>
      </xdr:grpSpPr>
      <xdr:cxnSp>
        <xdr:nvCxnSpPr>
          <xdr:cNvPr id="61" name="Shape 61"/>
          <xdr:cNvCxnSpPr/>
        </xdr:nvCxnSpPr>
        <xdr:spPr>
          <a:xfrm flipH="1" rot="10800000">
            <a:off x="3517200" y="3775238"/>
            <a:ext cx="3657600" cy="9525"/>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9</xdr:col>
      <xdr:colOff>609600</xdr:colOff>
      <xdr:row>59</xdr:row>
      <xdr:rowOff>152400</xdr:rowOff>
    </xdr:from>
    <xdr:ext cx="38100" cy="133350"/>
    <xdr:sp>
      <xdr:nvSpPr>
        <xdr:cNvPr id="62" name="Shape 62"/>
        <xdr:cNvSpPr/>
      </xdr:nvSpPr>
      <xdr:spPr>
        <a:xfrm>
          <a:off x="5331713" y="3713325"/>
          <a:ext cx="28575" cy="13335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600075</xdr:colOff>
      <xdr:row>59</xdr:row>
      <xdr:rowOff>152400</xdr:rowOff>
    </xdr:from>
    <xdr:ext cx="38100" cy="133350"/>
    <xdr:sp>
      <xdr:nvSpPr>
        <xdr:cNvPr id="63" name="Shape 63"/>
        <xdr:cNvSpPr/>
      </xdr:nvSpPr>
      <xdr:spPr>
        <a:xfrm>
          <a:off x="5331713" y="3713325"/>
          <a:ext cx="28575" cy="13335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609600</xdr:colOff>
      <xdr:row>40</xdr:row>
      <xdr:rowOff>200025</xdr:rowOff>
    </xdr:from>
    <xdr:ext cx="38100" cy="381000"/>
    <xdr:grpSp>
      <xdr:nvGrpSpPr>
        <xdr:cNvPr id="2" name="Shape 2"/>
        <xdr:cNvGrpSpPr/>
      </xdr:nvGrpSpPr>
      <xdr:grpSpPr>
        <a:xfrm>
          <a:off x="5298375" y="3589500"/>
          <a:ext cx="95400" cy="381000"/>
          <a:chOff x="5298375" y="3589500"/>
          <a:chExt cx="95400" cy="381000"/>
        </a:xfrm>
      </xdr:grpSpPr>
      <xdr:cxnSp>
        <xdr:nvCxnSpPr>
          <xdr:cNvPr id="64" name="Shape 64"/>
          <xdr:cNvCxnSpPr>
            <a:stCxn id="41" idx="0"/>
          </xdr:cNvCxnSpPr>
        </xdr:nvCxnSpPr>
        <xdr:spPr>
          <a:xfrm flipH="1" rot="10800000">
            <a:off x="5298375" y="3589500"/>
            <a:ext cx="95400" cy="381000"/>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8</xdr:col>
      <xdr:colOff>66675</xdr:colOff>
      <xdr:row>58</xdr:row>
      <xdr:rowOff>114300</xdr:rowOff>
    </xdr:from>
    <xdr:ext cx="1152525" cy="266700"/>
    <xdr:grpSp>
      <xdr:nvGrpSpPr>
        <xdr:cNvPr id="2" name="Shape 2"/>
        <xdr:cNvGrpSpPr/>
      </xdr:nvGrpSpPr>
      <xdr:grpSpPr>
        <a:xfrm>
          <a:off x="4774500" y="3651488"/>
          <a:ext cx="1143000" cy="257100"/>
          <a:chOff x="4774500" y="3651488"/>
          <a:chExt cx="1143000" cy="257100"/>
        </a:xfrm>
      </xdr:grpSpPr>
      <xdr:cxnSp>
        <xdr:nvCxnSpPr>
          <xdr:cNvPr id="65" name="Shape 65"/>
          <xdr:cNvCxnSpPr>
            <a:stCxn id="9" idx="7"/>
          </xdr:cNvCxnSpPr>
        </xdr:nvCxnSpPr>
        <xdr:spPr>
          <a:xfrm rot="10800000">
            <a:off x="4774500" y="3651488"/>
            <a:ext cx="1143000" cy="257100"/>
          </a:xfrm>
          <a:prstGeom prst="bentConnector2">
            <a:avLst/>
          </a:prstGeom>
          <a:noFill/>
          <a:ln cap="flat" cmpd="sng" w="9525">
            <a:solidFill>
              <a:schemeClr val="dk1"/>
            </a:solidFill>
            <a:prstDash val="solid"/>
            <a:miter lim="800000"/>
            <a:headEnd len="sm" w="sm" type="none"/>
            <a:tailEnd len="med" w="med" type="triangle"/>
          </a:ln>
        </xdr:spPr>
      </xdr:cxnSp>
    </xdr:grpSp>
    <xdr:clientData fLocksWithSheet="0"/>
  </xdr:oneCellAnchor>
  <xdr:oneCellAnchor>
    <xdr:from>
      <xdr:col>11</xdr:col>
      <xdr:colOff>609600</xdr:colOff>
      <xdr:row>58</xdr:row>
      <xdr:rowOff>57150</xdr:rowOff>
    </xdr:from>
    <xdr:ext cx="38100" cy="295275"/>
    <xdr:grpSp>
      <xdr:nvGrpSpPr>
        <xdr:cNvPr id="2" name="Shape 2"/>
        <xdr:cNvGrpSpPr/>
      </xdr:nvGrpSpPr>
      <xdr:grpSpPr>
        <a:xfrm>
          <a:off x="5303062" y="3632438"/>
          <a:ext cx="85800" cy="295200"/>
          <a:chOff x="5303062" y="3632438"/>
          <a:chExt cx="85800" cy="295200"/>
        </a:xfrm>
      </xdr:grpSpPr>
      <xdr:cxnSp>
        <xdr:nvCxnSpPr>
          <xdr:cNvPr id="66" name="Shape 66"/>
          <xdr:cNvCxnSpPr>
            <a:stCxn id="35" idx="0"/>
          </xdr:cNvCxnSpPr>
        </xdr:nvCxnSpPr>
        <xdr:spPr>
          <a:xfrm rot="10800000">
            <a:off x="5303062" y="3632438"/>
            <a:ext cx="85800" cy="295200"/>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11</xdr:col>
      <xdr:colOff>676275</xdr:colOff>
      <xdr:row>58</xdr:row>
      <xdr:rowOff>57150</xdr:rowOff>
    </xdr:from>
    <xdr:ext cx="1104900" cy="38100"/>
    <xdr:grpSp>
      <xdr:nvGrpSpPr>
        <xdr:cNvPr id="2" name="Shape 2"/>
        <xdr:cNvGrpSpPr/>
      </xdr:nvGrpSpPr>
      <xdr:grpSpPr>
        <a:xfrm>
          <a:off x="4793550" y="3780000"/>
          <a:ext cx="1104900" cy="0"/>
          <a:chOff x="4793550" y="3780000"/>
          <a:chExt cx="1104900" cy="0"/>
        </a:xfrm>
      </xdr:grpSpPr>
      <xdr:cxnSp>
        <xdr:nvCxnSpPr>
          <xdr:cNvPr id="67" name="Shape 67"/>
          <xdr:cNvCxnSpPr/>
        </xdr:nvCxnSpPr>
        <xdr:spPr>
          <a:xfrm>
            <a:off x="4793550" y="3780000"/>
            <a:ext cx="1104900" cy="0"/>
          </a:xfrm>
          <a:prstGeom prst="straightConnector1">
            <a:avLst/>
          </a:prstGeom>
          <a:noFill/>
          <a:ln cap="flat" cmpd="sng" w="9525">
            <a:solidFill>
              <a:schemeClr val="dk1"/>
            </a:solidFill>
            <a:prstDash val="solid"/>
            <a:miter lim="800000"/>
            <a:headEnd len="sm" w="sm" type="none"/>
            <a:tailEnd len="med" w="med" type="triangle"/>
          </a:ln>
        </xdr:spPr>
      </xdr:cxnSp>
    </xdr:grpSp>
    <xdr:clientData fLocksWithSheet="0"/>
  </xdr:oneCellAnchor>
  <xdr:oneCellAnchor>
    <xdr:from>
      <xdr:col>11</xdr:col>
      <xdr:colOff>514350</xdr:colOff>
      <xdr:row>42</xdr:row>
      <xdr:rowOff>152400</xdr:rowOff>
    </xdr:from>
    <xdr:ext cx="228600" cy="266700"/>
    <xdr:sp>
      <xdr:nvSpPr>
        <xdr:cNvPr id="63" name="Shape 63"/>
        <xdr:cNvSpPr/>
      </xdr:nvSpPr>
      <xdr:spPr>
        <a:xfrm>
          <a:off x="5331713" y="3713325"/>
          <a:ext cx="28575" cy="13335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19050</xdr:colOff>
      <xdr:row>40</xdr:row>
      <xdr:rowOff>209550</xdr:rowOff>
    </xdr:from>
    <xdr:ext cx="1362075" cy="38100"/>
    <xdr:grpSp>
      <xdr:nvGrpSpPr>
        <xdr:cNvPr id="2" name="Shape 2" title="그림"/>
        <xdr:cNvGrpSpPr/>
      </xdr:nvGrpSpPr>
      <xdr:grpSpPr>
        <a:xfrm>
          <a:off x="4664963" y="3780000"/>
          <a:ext cx="1362075" cy="0"/>
          <a:chOff x="4664963" y="3780000"/>
          <a:chExt cx="1362075" cy="0"/>
        </a:xfrm>
      </xdr:grpSpPr>
      <xdr:cxnSp>
        <xdr:nvCxnSpPr>
          <xdr:cNvPr id="68" name="Shape 68"/>
          <xdr:cNvCxnSpPr/>
        </xdr:nvCxnSpPr>
        <xdr:spPr>
          <a:xfrm>
            <a:off x="4664963" y="3780000"/>
            <a:ext cx="1362075" cy="0"/>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12</xdr:col>
      <xdr:colOff>-19050</xdr:colOff>
      <xdr:row>41</xdr:row>
      <xdr:rowOff>0</xdr:rowOff>
    </xdr:from>
    <xdr:ext cx="38100" cy="371475"/>
    <xdr:grpSp>
      <xdr:nvGrpSpPr>
        <xdr:cNvPr id="2" name="Shape 2"/>
        <xdr:cNvGrpSpPr/>
      </xdr:nvGrpSpPr>
      <xdr:grpSpPr>
        <a:xfrm>
          <a:off x="5346000" y="3594263"/>
          <a:ext cx="0" cy="371475"/>
          <a:chOff x="5346000" y="3594263"/>
          <a:chExt cx="0" cy="371475"/>
        </a:xfrm>
      </xdr:grpSpPr>
      <xdr:cxnSp>
        <xdr:nvCxnSpPr>
          <xdr:cNvPr id="69" name="Shape 69"/>
          <xdr:cNvCxnSpPr/>
        </xdr:nvCxnSpPr>
        <xdr:spPr>
          <a:xfrm rot="10800000">
            <a:off x="5346000" y="3594263"/>
            <a:ext cx="0" cy="371475"/>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0</xdr:col>
      <xdr:colOff>333375</xdr:colOff>
      <xdr:row>13</xdr:row>
      <xdr:rowOff>57150</xdr:rowOff>
    </xdr:from>
    <xdr:ext cx="4686300" cy="2867025"/>
    <xdr:pic>
      <xdr:nvPicPr>
        <xdr:cNvPr id="0" name="image27.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9525</xdr:colOff>
      <xdr:row>14</xdr:row>
      <xdr:rowOff>66675</xdr:rowOff>
    </xdr:from>
    <xdr:ext cx="4114800" cy="4819650"/>
    <xdr:pic>
      <xdr:nvPicPr>
        <xdr:cNvPr id="0" name="image22.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542925</xdr:colOff>
      <xdr:row>11</xdr:row>
      <xdr:rowOff>9525</xdr:rowOff>
    </xdr:from>
    <xdr:ext cx="2562225" cy="2409825"/>
    <xdr:sp>
      <xdr:nvSpPr>
        <xdr:cNvPr id="70" name="Shape 70"/>
        <xdr:cNvSpPr/>
      </xdr:nvSpPr>
      <xdr:spPr>
        <a:xfrm>
          <a:off x="4069650" y="2579850"/>
          <a:ext cx="2552700" cy="2400300"/>
        </a:xfrm>
        <a:prstGeom prst="flowChartMagneticDisk">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정</a:t>
          </a:r>
          <a:endParaRPr sz="1400"/>
        </a:p>
      </xdr:txBody>
    </xdr:sp>
    <xdr:clientData fLocksWithSheet="0"/>
  </xdr:oneCellAnchor>
  <xdr:oneCellAnchor>
    <xdr:from>
      <xdr:col>0</xdr:col>
      <xdr:colOff>619125</xdr:colOff>
      <xdr:row>6</xdr:row>
      <xdr:rowOff>76200</xdr:rowOff>
    </xdr:from>
    <xdr:ext cx="1819275" cy="1171575"/>
    <xdr:grpSp>
      <xdr:nvGrpSpPr>
        <xdr:cNvPr id="2" name="Shape 2"/>
        <xdr:cNvGrpSpPr/>
      </xdr:nvGrpSpPr>
      <xdr:grpSpPr>
        <a:xfrm>
          <a:off x="4441125" y="3198975"/>
          <a:ext cx="1809750" cy="1162050"/>
          <a:chOff x="4441125" y="3198975"/>
          <a:chExt cx="1809750" cy="1162050"/>
        </a:xfrm>
      </xdr:grpSpPr>
      <xdr:cxnSp>
        <xdr:nvCxnSpPr>
          <xdr:cNvPr id="71" name="Shape 71"/>
          <xdr:cNvCxnSpPr/>
        </xdr:nvCxnSpPr>
        <xdr:spPr>
          <a:xfrm>
            <a:off x="4441125" y="3198975"/>
            <a:ext cx="1809750" cy="1162050"/>
          </a:xfrm>
          <a:prstGeom prst="straightConnector1">
            <a:avLst/>
          </a:prstGeom>
          <a:noFill/>
          <a:ln cap="flat" cmpd="sng" w="9525">
            <a:solidFill>
              <a:schemeClr val="dk1"/>
            </a:solidFill>
            <a:prstDash val="solid"/>
            <a:miter lim="800000"/>
            <a:headEnd len="sm" w="sm" type="none"/>
            <a:tailEnd len="med" w="med" type="triangle"/>
          </a:ln>
        </xdr:spPr>
      </xdr:cxnSp>
    </xdr:grpSp>
    <xdr:clientData fLocksWithSheet="0"/>
  </xdr:oneCellAnchor>
  <xdr:oneCellAnchor>
    <xdr:from>
      <xdr:col>7</xdr:col>
      <xdr:colOff>114300</xdr:colOff>
      <xdr:row>7</xdr:row>
      <xdr:rowOff>0</xdr:rowOff>
    </xdr:from>
    <xdr:ext cx="3248025" cy="238125"/>
    <xdr:grpSp>
      <xdr:nvGrpSpPr>
        <xdr:cNvPr id="2" name="Shape 2"/>
        <xdr:cNvGrpSpPr/>
      </xdr:nvGrpSpPr>
      <xdr:grpSpPr>
        <a:xfrm>
          <a:off x="3731513" y="3670463"/>
          <a:ext cx="3228975" cy="219075"/>
          <a:chOff x="3731513" y="3670463"/>
          <a:chExt cx="3228975" cy="219075"/>
        </a:xfrm>
      </xdr:grpSpPr>
      <xdr:cxnSp>
        <xdr:nvCxnSpPr>
          <xdr:cNvPr id="72" name="Shape 72"/>
          <xdr:cNvCxnSpPr/>
        </xdr:nvCxnSpPr>
        <xdr:spPr>
          <a:xfrm flipH="1">
            <a:off x="3731513" y="3670463"/>
            <a:ext cx="3228975" cy="219075"/>
          </a:xfrm>
          <a:prstGeom prst="straightConnector1">
            <a:avLst/>
          </a:prstGeom>
          <a:noFill/>
          <a:ln cap="flat" cmpd="sng" w="19050">
            <a:solidFill>
              <a:srgbClr val="FF0000"/>
            </a:solidFill>
            <a:prstDash val="solid"/>
            <a:miter lim="800000"/>
            <a:headEnd len="sm" w="sm" type="none"/>
            <a:tailEnd len="sm" w="sm" type="none"/>
          </a:ln>
        </xdr:spPr>
      </xdr:cxnSp>
    </xdr:grpSp>
    <xdr:clientData fLocksWithSheet="0"/>
  </xdr:oneCellAnchor>
  <xdr:oneCellAnchor>
    <xdr:from>
      <xdr:col>7</xdr:col>
      <xdr:colOff>47625</xdr:colOff>
      <xdr:row>7</xdr:row>
      <xdr:rowOff>38100</xdr:rowOff>
    </xdr:from>
    <xdr:ext cx="3314700" cy="180975"/>
    <xdr:grpSp>
      <xdr:nvGrpSpPr>
        <xdr:cNvPr id="2" name="Shape 2" title="그림"/>
        <xdr:cNvGrpSpPr/>
      </xdr:nvGrpSpPr>
      <xdr:grpSpPr>
        <a:xfrm>
          <a:off x="3702938" y="3703800"/>
          <a:ext cx="3286125" cy="152400"/>
          <a:chOff x="3702938" y="3703800"/>
          <a:chExt cx="3286125" cy="152400"/>
        </a:xfrm>
      </xdr:grpSpPr>
      <xdr:cxnSp>
        <xdr:nvCxnSpPr>
          <xdr:cNvPr id="73" name="Shape 73"/>
          <xdr:cNvCxnSpPr/>
        </xdr:nvCxnSpPr>
        <xdr:spPr>
          <a:xfrm>
            <a:off x="3702938" y="3703800"/>
            <a:ext cx="3286125" cy="152400"/>
          </a:xfrm>
          <a:prstGeom prst="straightConnector1">
            <a:avLst/>
          </a:prstGeom>
          <a:noFill/>
          <a:ln cap="flat" cmpd="sng" w="28575">
            <a:solidFill>
              <a:srgbClr val="FF0000"/>
            </a:solidFill>
            <a:prstDash val="solid"/>
            <a:miter lim="800000"/>
            <a:headEnd len="sm" w="sm" type="none"/>
            <a:tailEnd len="sm" w="sm" type="none"/>
          </a:ln>
        </xdr:spPr>
      </xdr:cxnSp>
    </xdr:grpSp>
    <xdr:clientData fLocksWithSheet="0"/>
  </xdr:oneCellAnchor>
  <xdr:oneCellAnchor>
    <xdr:from>
      <xdr:col>12</xdr:col>
      <xdr:colOff>0</xdr:colOff>
      <xdr:row>5</xdr:row>
      <xdr:rowOff>95250</xdr:rowOff>
    </xdr:from>
    <xdr:ext cx="581025" cy="38100"/>
    <xdr:grpSp>
      <xdr:nvGrpSpPr>
        <xdr:cNvPr id="2" name="Shape 2"/>
        <xdr:cNvGrpSpPr/>
      </xdr:nvGrpSpPr>
      <xdr:grpSpPr>
        <a:xfrm>
          <a:off x="5055488" y="3780000"/>
          <a:ext cx="581025" cy="0"/>
          <a:chOff x="5055488" y="3780000"/>
          <a:chExt cx="581025" cy="0"/>
        </a:xfrm>
      </xdr:grpSpPr>
      <xdr:cxnSp>
        <xdr:nvCxnSpPr>
          <xdr:cNvPr id="74" name="Shape 74"/>
          <xdr:cNvCxnSpPr/>
        </xdr:nvCxnSpPr>
        <xdr:spPr>
          <a:xfrm>
            <a:off x="5055488" y="3780000"/>
            <a:ext cx="581025" cy="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3</xdr:col>
      <xdr:colOff>47625</xdr:colOff>
      <xdr:row>17</xdr:row>
      <xdr:rowOff>95250</xdr:rowOff>
    </xdr:from>
    <xdr:ext cx="2162175" cy="847725"/>
    <xdr:pic>
      <xdr:nvPicPr>
        <xdr:cNvPr id="0" name="image26.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85725</xdr:colOff>
      <xdr:row>24</xdr:row>
      <xdr:rowOff>133350</xdr:rowOff>
    </xdr:from>
    <xdr:ext cx="2019300" cy="866775"/>
    <xdr:pic>
      <xdr:nvPicPr>
        <xdr:cNvPr id="0" name="image7.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104</xdr:row>
      <xdr:rowOff>0</xdr:rowOff>
    </xdr:from>
    <xdr:ext cx="7839075" cy="6867525"/>
    <xdr:pic>
      <xdr:nvPicPr>
        <xdr:cNvPr id="0" name="image28.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21</xdr:col>
      <xdr:colOff>219075</xdr:colOff>
      <xdr:row>0</xdr:row>
      <xdr:rowOff>0</xdr:rowOff>
    </xdr:from>
    <xdr:ext cx="4467225" cy="3009900"/>
    <xdr:pic>
      <xdr:nvPicPr>
        <xdr:cNvPr id="0" name="image32.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371475</xdr:colOff>
      <xdr:row>207</xdr:row>
      <xdr:rowOff>152400</xdr:rowOff>
    </xdr:from>
    <xdr:ext cx="6096000" cy="3429000"/>
    <xdr:pic>
      <xdr:nvPicPr>
        <xdr:cNvPr id="0" name="image30.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270</xdr:row>
      <xdr:rowOff>0</xdr:rowOff>
    </xdr:from>
    <xdr:ext cx="5905500" cy="6410325"/>
    <xdr:pic>
      <xdr:nvPicPr>
        <xdr:cNvPr id="0" name="image31.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30</xdr:col>
      <xdr:colOff>161925</xdr:colOff>
      <xdr:row>38</xdr:row>
      <xdr:rowOff>180975</xdr:rowOff>
    </xdr:from>
    <xdr:ext cx="2886075" cy="1857375"/>
    <xdr:pic>
      <xdr:nvPicPr>
        <xdr:cNvPr id="0" name="image29.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428625</xdr:colOff>
      <xdr:row>372</xdr:row>
      <xdr:rowOff>133350</xdr:rowOff>
    </xdr:from>
    <xdr:ext cx="6991350" cy="4686300"/>
    <xdr:pic>
      <xdr:nvPicPr>
        <xdr:cNvPr id="0" name="image33.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723900</xdr:colOff>
      <xdr:row>208</xdr:row>
      <xdr:rowOff>85725</xdr:rowOff>
    </xdr:from>
    <xdr:ext cx="5772150" cy="3495675"/>
    <xdr:pic>
      <xdr:nvPicPr>
        <xdr:cNvPr id="0" name="image34.png" title="이미지"/>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238125</xdr:colOff>
      <xdr:row>12</xdr:row>
      <xdr:rowOff>180975</xdr:rowOff>
    </xdr:from>
    <xdr:ext cx="1962150" cy="876300"/>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1438275</xdr:colOff>
      <xdr:row>7</xdr:row>
      <xdr:rowOff>0</xdr:rowOff>
    </xdr:from>
    <xdr:ext cx="38100" cy="57150"/>
    <xdr:sp>
      <xdr:nvSpPr>
        <xdr:cNvPr id="75" name="Shape 75"/>
        <xdr:cNvSpPr/>
      </xdr:nvSpPr>
      <xdr:spPr>
        <a:xfrm flipH="1">
          <a:off x="5284087" y="3751425"/>
          <a:ext cx="123825" cy="57150"/>
        </a:xfrm>
        <a:prstGeom prst="ellipse">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0</xdr:col>
      <xdr:colOff>609600</xdr:colOff>
      <xdr:row>21</xdr:row>
      <xdr:rowOff>190500</xdr:rowOff>
    </xdr:from>
    <xdr:ext cx="38100" cy="85725"/>
    <xdr:sp>
      <xdr:nvSpPr>
        <xdr:cNvPr id="76" name="Shape 76"/>
        <xdr:cNvSpPr/>
      </xdr:nvSpPr>
      <xdr:spPr>
        <a:xfrm flipH="1">
          <a:off x="5336475" y="3737138"/>
          <a:ext cx="19050" cy="85725"/>
        </a:xfrm>
        <a:prstGeom prst="ellipse">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xdr:col>
      <xdr:colOff>0</xdr:colOff>
      <xdr:row>20</xdr:row>
      <xdr:rowOff>200025</xdr:rowOff>
    </xdr:from>
    <xdr:ext cx="1152525" cy="285750"/>
    <xdr:grpSp>
      <xdr:nvGrpSpPr>
        <xdr:cNvPr id="2" name="Shape 2"/>
        <xdr:cNvGrpSpPr/>
      </xdr:nvGrpSpPr>
      <xdr:grpSpPr>
        <a:xfrm>
          <a:off x="4774500" y="3641813"/>
          <a:ext cx="1143000" cy="276300"/>
          <a:chOff x="4774500" y="3641813"/>
          <a:chExt cx="1143000" cy="276300"/>
        </a:xfrm>
      </xdr:grpSpPr>
      <xdr:cxnSp>
        <xdr:nvCxnSpPr>
          <xdr:cNvPr id="77" name="Shape 77"/>
          <xdr:cNvCxnSpPr>
            <a:stCxn id="4" idx="4"/>
          </xdr:cNvCxnSpPr>
        </xdr:nvCxnSpPr>
        <xdr:spPr>
          <a:xfrm flipH="1" rot="10800000">
            <a:off x="4774500" y="3641813"/>
            <a:ext cx="1143000" cy="27630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0</xdr:col>
      <xdr:colOff>238125</xdr:colOff>
      <xdr:row>28</xdr:row>
      <xdr:rowOff>114300</xdr:rowOff>
    </xdr:from>
    <xdr:ext cx="457200" cy="38100"/>
    <xdr:grpSp>
      <xdr:nvGrpSpPr>
        <xdr:cNvPr id="2" name="Shape 2"/>
        <xdr:cNvGrpSpPr/>
      </xdr:nvGrpSpPr>
      <xdr:grpSpPr>
        <a:xfrm>
          <a:off x="5117400" y="3765713"/>
          <a:ext cx="457200" cy="28575"/>
          <a:chOff x="5117400" y="3765713"/>
          <a:chExt cx="457200" cy="28575"/>
        </a:xfrm>
      </xdr:grpSpPr>
      <xdr:cxnSp>
        <xdr:nvCxnSpPr>
          <xdr:cNvPr id="78" name="Shape 78"/>
          <xdr:cNvCxnSpPr/>
        </xdr:nvCxnSpPr>
        <xdr:spPr>
          <a:xfrm rot="10800000">
            <a:off x="5117400" y="3765713"/>
            <a:ext cx="457200" cy="28575"/>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0</xdr:col>
      <xdr:colOff>219075</xdr:colOff>
      <xdr:row>22</xdr:row>
      <xdr:rowOff>28575</xdr:rowOff>
    </xdr:from>
    <xdr:ext cx="38100" cy="1343025"/>
    <xdr:grpSp>
      <xdr:nvGrpSpPr>
        <xdr:cNvPr id="2" name="Shape 2"/>
        <xdr:cNvGrpSpPr/>
      </xdr:nvGrpSpPr>
      <xdr:grpSpPr>
        <a:xfrm>
          <a:off x="5341238" y="3108488"/>
          <a:ext cx="9525" cy="1343025"/>
          <a:chOff x="5341238" y="3108488"/>
          <a:chExt cx="9525" cy="1343025"/>
        </a:xfrm>
      </xdr:grpSpPr>
      <xdr:cxnSp>
        <xdr:nvCxnSpPr>
          <xdr:cNvPr id="79" name="Shape 79"/>
          <xdr:cNvCxnSpPr/>
        </xdr:nvCxnSpPr>
        <xdr:spPr>
          <a:xfrm flipH="1" rot="10800000">
            <a:off x="5341238" y="3108488"/>
            <a:ext cx="9525" cy="1343025"/>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0</xdr:col>
      <xdr:colOff>257175</xdr:colOff>
      <xdr:row>22</xdr:row>
      <xdr:rowOff>9525</xdr:rowOff>
    </xdr:from>
    <xdr:ext cx="381000" cy="38100"/>
    <xdr:grpSp>
      <xdr:nvGrpSpPr>
        <xdr:cNvPr id="2" name="Shape 2"/>
        <xdr:cNvGrpSpPr/>
      </xdr:nvGrpSpPr>
      <xdr:grpSpPr>
        <a:xfrm>
          <a:off x="5155500" y="3765788"/>
          <a:ext cx="381000" cy="28500"/>
          <a:chOff x="5155500" y="3765788"/>
          <a:chExt cx="381000" cy="28500"/>
        </a:xfrm>
      </xdr:grpSpPr>
      <xdr:cxnSp>
        <xdr:nvCxnSpPr>
          <xdr:cNvPr id="80" name="Shape 80"/>
          <xdr:cNvCxnSpPr>
            <a:endCxn id="4" idx="2"/>
          </xdr:cNvCxnSpPr>
        </xdr:nvCxnSpPr>
        <xdr:spPr>
          <a:xfrm flipH="1" rot="10800000">
            <a:off x="5155500" y="3765788"/>
            <a:ext cx="381000" cy="28500"/>
          </a:xfrm>
          <a:prstGeom prst="straightConnector1">
            <a:avLst/>
          </a:prstGeom>
          <a:noFill/>
          <a:ln cap="flat" cmpd="sng" w="9525">
            <a:solidFill>
              <a:schemeClr val="dk1"/>
            </a:solidFill>
            <a:prstDash val="solid"/>
            <a:miter lim="800000"/>
            <a:headEnd len="sm" w="sm" type="none"/>
            <a:tailEnd len="med" w="med" type="triangle"/>
          </a:ln>
        </xdr:spPr>
      </xdr:cxnSp>
    </xdr:grpSp>
    <xdr:clientData fLocksWithSheet="0"/>
  </xdr:oneCellAnchor>
  <xdr:oneCellAnchor>
    <xdr:from>
      <xdr:col>0</xdr:col>
      <xdr:colOff>104775</xdr:colOff>
      <xdr:row>31</xdr:row>
      <xdr:rowOff>85725</xdr:rowOff>
    </xdr:from>
    <xdr:ext cx="485775" cy="38100"/>
    <xdr:grpSp>
      <xdr:nvGrpSpPr>
        <xdr:cNvPr id="2" name="Shape 2"/>
        <xdr:cNvGrpSpPr/>
      </xdr:nvGrpSpPr>
      <xdr:grpSpPr>
        <a:xfrm>
          <a:off x="5103113" y="3765713"/>
          <a:ext cx="485775" cy="28575"/>
          <a:chOff x="5103113" y="3765713"/>
          <a:chExt cx="485775" cy="28575"/>
        </a:xfrm>
      </xdr:grpSpPr>
      <xdr:cxnSp>
        <xdr:nvCxnSpPr>
          <xdr:cNvPr id="81" name="Shape 81"/>
          <xdr:cNvCxnSpPr/>
        </xdr:nvCxnSpPr>
        <xdr:spPr>
          <a:xfrm rot="10800000">
            <a:off x="5103113" y="3765713"/>
            <a:ext cx="485775" cy="28575"/>
          </a:xfrm>
          <a:prstGeom prst="straightConnector1">
            <a:avLst/>
          </a:prstGeom>
          <a:noFill/>
          <a:ln cap="flat" cmpd="sng" w="9525">
            <a:solidFill>
              <a:schemeClr val="accent2"/>
            </a:solidFill>
            <a:prstDash val="solid"/>
            <a:miter lim="800000"/>
            <a:headEnd len="sm" w="sm" type="none"/>
            <a:tailEnd len="sm" w="sm" type="none"/>
          </a:ln>
        </xdr:spPr>
      </xdr:cxnSp>
    </xdr:grpSp>
    <xdr:clientData fLocksWithSheet="0"/>
  </xdr:oneCellAnchor>
  <xdr:oneCellAnchor>
    <xdr:from>
      <xdr:col>0</xdr:col>
      <xdr:colOff>104775</xdr:colOff>
      <xdr:row>20</xdr:row>
      <xdr:rowOff>180975</xdr:rowOff>
    </xdr:from>
    <xdr:ext cx="57150" cy="2219325"/>
    <xdr:grpSp>
      <xdr:nvGrpSpPr>
        <xdr:cNvPr id="2" name="Shape 2"/>
        <xdr:cNvGrpSpPr/>
      </xdr:nvGrpSpPr>
      <xdr:grpSpPr>
        <a:xfrm>
          <a:off x="5322188" y="2675100"/>
          <a:ext cx="47625" cy="2209800"/>
          <a:chOff x="5322188" y="2675100"/>
          <a:chExt cx="47625" cy="2209800"/>
        </a:xfrm>
      </xdr:grpSpPr>
      <xdr:cxnSp>
        <xdr:nvCxnSpPr>
          <xdr:cNvPr id="82" name="Shape 82"/>
          <xdr:cNvCxnSpPr/>
        </xdr:nvCxnSpPr>
        <xdr:spPr>
          <a:xfrm flipH="1" rot="10800000">
            <a:off x="5322188" y="2675100"/>
            <a:ext cx="47625" cy="2209800"/>
          </a:xfrm>
          <a:prstGeom prst="straightConnector1">
            <a:avLst/>
          </a:prstGeom>
          <a:noFill/>
          <a:ln cap="flat" cmpd="sng" w="9525">
            <a:solidFill>
              <a:schemeClr val="accent2"/>
            </a:solidFill>
            <a:prstDash val="solid"/>
            <a:miter lim="800000"/>
            <a:headEnd len="sm" w="sm" type="none"/>
            <a:tailEnd len="sm" w="sm" type="none"/>
          </a:ln>
        </xdr:spPr>
      </xdr:cxnSp>
    </xdr:grpSp>
    <xdr:clientData fLocksWithSheet="0"/>
  </xdr:oneCellAnchor>
  <xdr:oneCellAnchor>
    <xdr:from>
      <xdr:col>0</xdr:col>
      <xdr:colOff>171450</xdr:colOff>
      <xdr:row>20</xdr:row>
      <xdr:rowOff>190500</xdr:rowOff>
    </xdr:from>
    <xdr:ext cx="466725" cy="247650"/>
    <xdr:grpSp>
      <xdr:nvGrpSpPr>
        <xdr:cNvPr id="2" name="Shape 2"/>
        <xdr:cNvGrpSpPr/>
      </xdr:nvGrpSpPr>
      <xdr:grpSpPr>
        <a:xfrm>
          <a:off x="5117400" y="3660938"/>
          <a:ext cx="457200" cy="238200"/>
          <a:chOff x="5117400" y="3660938"/>
          <a:chExt cx="457200" cy="238200"/>
        </a:xfrm>
      </xdr:grpSpPr>
      <xdr:cxnSp>
        <xdr:nvCxnSpPr>
          <xdr:cNvPr id="83" name="Shape 83"/>
          <xdr:cNvCxnSpPr>
            <a:endCxn id="4" idx="2"/>
          </xdr:cNvCxnSpPr>
        </xdr:nvCxnSpPr>
        <xdr:spPr>
          <a:xfrm>
            <a:off x="5117400" y="3660938"/>
            <a:ext cx="457200" cy="238200"/>
          </a:xfrm>
          <a:prstGeom prst="straightConnector1">
            <a:avLst/>
          </a:prstGeom>
          <a:noFill/>
          <a:ln cap="flat" cmpd="sng" w="9525">
            <a:solidFill>
              <a:schemeClr val="accent2"/>
            </a:solidFill>
            <a:prstDash val="solid"/>
            <a:miter lim="800000"/>
            <a:headEnd len="sm" w="sm" type="none"/>
            <a:tailEnd len="med" w="med" type="triangle"/>
          </a:ln>
        </xdr:spPr>
      </xdr:cxnSp>
    </xdr:grpSp>
    <xdr:clientData fLocksWithSheet="0"/>
  </xdr:oneCellAnchor>
  <xdr:oneCellAnchor>
    <xdr:from>
      <xdr:col>14</xdr:col>
      <xdr:colOff>9525</xdr:colOff>
      <xdr:row>2</xdr:row>
      <xdr:rowOff>114300</xdr:rowOff>
    </xdr:from>
    <xdr:ext cx="1466850" cy="561975"/>
    <xdr:grpSp>
      <xdr:nvGrpSpPr>
        <xdr:cNvPr id="56" name="Shape 56" title="그림"/>
        <xdr:cNvGrpSpPr/>
      </xdr:nvGrpSpPr>
      <xdr:grpSpPr>
        <a:xfrm>
          <a:off x="1840875" y="828050"/>
          <a:ext cx="2591100" cy="983700"/>
          <a:chOff x="1840875" y="828050"/>
          <a:chExt cx="2591100" cy="983700"/>
        </a:xfrm>
      </xdr:grpSpPr>
      <xdr:cxnSp>
        <xdr:nvCxnSpPr>
          <xdr:cNvPr id="84" name="Shape 84"/>
          <xdr:cNvCxnSpPr/>
        </xdr:nvCxnSpPr>
        <xdr:spPr>
          <a:xfrm rot="10800000">
            <a:off x="1840875" y="828050"/>
            <a:ext cx="2591100" cy="983700"/>
          </a:xfrm>
          <a:prstGeom prst="straightConnector1">
            <a:avLst/>
          </a:prstGeom>
          <a:noFill/>
          <a:ln cap="flat" cmpd="sng" w="9525">
            <a:solidFill>
              <a:srgbClr val="000000"/>
            </a:solidFill>
            <a:prstDash val="solid"/>
            <a:round/>
            <a:headEnd len="med" w="med" type="none"/>
            <a:tailEnd len="med" w="med" type="triangle"/>
          </a:ln>
        </xdr:spPr>
      </xdr:cxnSp>
    </xdr:grpSp>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142875</xdr:colOff>
      <xdr:row>0</xdr:row>
      <xdr:rowOff>19050</xdr:rowOff>
    </xdr:from>
    <xdr:ext cx="1076325" cy="1114425"/>
    <xdr:sp>
      <xdr:nvSpPr>
        <xdr:cNvPr id="85" name="Shape 85"/>
        <xdr:cNvSpPr/>
      </xdr:nvSpPr>
      <xdr:spPr>
        <a:xfrm>
          <a:off x="4812600" y="3232313"/>
          <a:ext cx="1066800" cy="1095375"/>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Calibri"/>
              <a:ea typeface="Calibri"/>
              <a:cs typeface="Calibri"/>
              <a:sym typeface="Calibri"/>
            </a:rPr>
            <a:t>True인 세계</a:t>
          </a:r>
          <a:endParaRPr sz="1400"/>
        </a:p>
      </xdr:txBody>
    </xdr:sp>
    <xdr:clientData fLocksWithSheet="0"/>
  </xdr:oneCellAnchor>
  <xdr:oneCellAnchor>
    <xdr:from>
      <xdr:col>9</xdr:col>
      <xdr:colOff>123825</xdr:colOff>
      <xdr:row>0</xdr:row>
      <xdr:rowOff>57150</xdr:rowOff>
    </xdr:from>
    <xdr:ext cx="1076325" cy="1114425"/>
    <xdr:sp>
      <xdr:nvSpPr>
        <xdr:cNvPr id="86" name="Shape 86"/>
        <xdr:cNvSpPr/>
      </xdr:nvSpPr>
      <xdr:spPr>
        <a:xfrm>
          <a:off x="4812600" y="3232313"/>
          <a:ext cx="1066800" cy="1095375"/>
        </a:xfrm>
        <a:prstGeom prst="ellipse">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Calibri"/>
              <a:ea typeface="Calibri"/>
              <a:cs typeface="Calibri"/>
              <a:sym typeface="Calibri"/>
            </a:rPr>
            <a:t>False인</a:t>
          </a:r>
          <a:endParaRPr sz="1100"/>
        </a:p>
        <a:p>
          <a:pPr indent="0" lvl="0" marL="0" rtl="0" algn="ctr">
            <a:spcBef>
              <a:spcPts val="0"/>
            </a:spcBef>
            <a:spcAft>
              <a:spcPts val="0"/>
            </a:spcAft>
            <a:buNone/>
          </a:pPr>
          <a:r>
            <a:rPr lang="en-US" sz="1100">
              <a:solidFill>
                <a:schemeClr val="lt1"/>
              </a:solidFill>
              <a:latin typeface="Calibri"/>
              <a:ea typeface="Calibri"/>
              <a:cs typeface="Calibri"/>
              <a:sym typeface="Calibri"/>
            </a:rPr>
            <a:t>세계</a:t>
          </a:r>
          <a:endParaRPr sz="1400"/>
        </a:p>
      </xdr:txBody>
    </xdr:sp>
    <xdr:clientData fLocksWithSheet="0"/>
  </xdr:oneCellAnchor>
  <xdr:oneCellAnchor>
    <xdr:from>
      <xdr:col>6</xdr:col>
      <xdr:colOff>590550</xdr:colOff>
      <xdr:row>6</xdr:row>
      <xdr:rowOff>47625</xdr:rowOff>
    </xdr:from>
    <xdr:ext cx="1695450" cy="1676400"/>
    <xdr:sp>
      <xdr:nvSpPr>
        <xdr:cNvPr id="87" name="Shape 87"/>
        <xdr:cNvSpPr/>
      </xdr:nvSpPr>
      <xdr:spPr>
        <a:xfrm rot="1345688">
          <a:off x="4593525" y="3213263"/>
          <a:ext cx="1504950" cy="1133475"/>
        </a:xfrm>
        <a:prstGeom prst="chord">
          <a:avLst>
            <a:gd fmla="val 2700000" name="adj1"/>
            <a:gd fmla="val 1620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True</a:t>
          </a:r>
          <a:endParaRPr sz="1400"/>
        </a:p>
        <a:p>
          <a:pPr indent="0" lvl="0" marL="0" rtl="0" algn="l">
            <a:spcBef>
              <a:spcPts val="0"/>
            </a:spcBef>
            <a:spcAft>
              <a:spcPts val="0"/>
            </a:spcAft>
            <a:buNone/>
          </a:pPr>
          <a:r>
            <a:t/>
          </a:r>
          <a:endParaRPr sz="1100"/>
        </a:p>
      </xdr:txBody>
    </xdr:sp>
    <xdr:clientData fLocksWithSheet="0"/>
  </xdr:oneCellAnchor>
  <xdr:oneCellAnchor>
    <xdr:from>
      <xdr:col>8</xdr:col>
      <xdr:colOff>419100</xdr:colOff>
      <xdr:row>6</xdr:row>
      <xdr:rowOff>47625</xdr:rowOff>
    </xdr:from>
    <xdr:ext cx="1466850" cy="1571625"/>
    <xdr:sp>
      <xdr:nvSpPr>
        <xdr:cNvPr id="88" name="Shape 88"/>
        <xdr:cNvSpPr/>
      </xdr:nvSpPr>
      <xdr:spPr>
        <a:xfrm rot="-9480401">
          <a:off x="4860225" y="3213263"/>
          <a:ext cx="971550" cy="1133475"/>
        </a:xfrm>
        <a:prstGeom prst="chord">
          <a:avLst>
            <a:gd fmla="val 2700000" name="adj1"/>
            <a:gd fmla="val 1620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False</a:t>
          </a:r>
          <a:endParaRPr sz="1100"/>
        </a:p>
      </xdr:txBody>
    </xdr:sp>
    <xdr:clientData fLocksWithSheet="0"/>
  </xdr:oneCellAnchor>
  <xdr:oneCellAnchor>
    <xdr:from>
      <xdr:col>14</xdr:col>
      <xdr:colOff>0</xdr:colOff>
      <xdr:row>1</xdr:row>
      <xdr:rowOff>0</xdr:rowOff>
    </xdr:from>
    <xdr:ext cx="3190875" cy="5257800"/>
    <xdr:sp>
      <xdr:nvSpPr>
        <xdr:cNvPr id="89" name="Shape 89"/>
        <xdr:cNvSpPr/>
      </xdr:nvSpPr>
      <xdr:spPr>
        <a:xfrm>
          <a:off x="3760088" y="1160625"/>
          <a:ext cx="3171825" cy="5238750"/>
        </a:xfrm>
        <a:prstGeom prst="rect">
          <a:avLst/>
        </a:prstGeom>
        <a:solidFill>
          <a:schemeClr val="lt1"/>
        </a:solidFill>
        <a:ln cap="flat" cmpd="sng" w="12700">
          <a:solidFill>
            <a:schemeClr val="accent6"/>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clientData fLocksWithSheet="0"/>
  </xdr:oneCellAnchor>
  <xdr:oneCellAnchor>
    <xdr:from>
      <xdr:col>14</xdr:col>
      <xdr:colOff>285750</xdr:colOff>
      <xdr:row>3</xdr:row>
      <xdr:rowOff>114300</xdr:rowOff>
    </xdr:from>
    <xdr:ext cx="2628900" cy="2533650"/>
    <xdr:sp>
      <xdr:nvSpPr>
        <xdr:cNvPr id="90" name="Shape 90"/>
        <xdr:cNvSpPr/>
      </xdr:nvSpPr>
      <xdr:spPr>
        <a:xfrm>
          <a:off x="4036313" y="2522700"/>
          <a:ext cx="2619375" cy="2514600"/>
        </a:xfrm>
        <a:prstGeom prst="roundRect">
          <a:avLst>
            <a:gd fmla="val 16667" name="adj"/>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clientData fLocksWithSheet="0"/>
  </xdr:oneCellAnchor>
  <xdr:oneCellAnchor>
    <xdr:from>
      <xdr:col>14</xdr:col>
      <xdr:colOff>514350</xdr:colOff>
      <xdr:row>7</xdr:row>
      <xdr:rowOff>133350</xdr:rowOff>
    </xdr:from>
    <xdr:ext cx="971550" cy="381000"/>
    <xdr:sp>
      <xdr:nvSpPr>
        <xdr:cNvPr id="91" name="Shape 91"/>
        <xdr:cNvSpPr txBox="1"/>
      </xdr:nvSpPr>
      <xdr:spPr>
        <a:xfrm>
          <a:off x="4864988" y="3594263"/>
          <a:ext cx="962025" cy="37147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t>1 짜짱면</a:t>
          </a:r>
          <a:endParaRPr sz="1400"/>
        </a:p>
      </xdr:txBody>
    </xdr:sp>
    <xdr:clientData fLocksWithSheet="0"/>
  </xdr:oneCellAnchor>
  <xdr:oneCellAnchor>
    <xdr:from>
      <xdr:col>17</xdr:col>
      <xdr:colOff>57150</xdr:colOff>
      <xdr:row>7</xdr:row>
      <xdr:rowOff>133350</xdr:rowOff>
    </xdr:from>
    <xdr:ext cx="971550" cy="381000"/>
    <xdr:sp>
      <xdr:nvSpPr>
        <xdr:cNvPr id="92" name="Shape 92"/>
        <xdr:cNvSpPr txBox="1"/>
      </xdr:nvSpPr>
      <xdr:spPr>
        <a:xfrm>
          <a:off x="4864988" y="3594263"/>
          <a:ext cx="962025" cy="37147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t>2 짬뽕</a:t>
          </a:r>
          <a:endParaRPr sz="1400"/>
        </a:p>
      </xdr:txBody>
    </xdr:sp>
    <xdr:clientData fLocksWithSheet="0"/>
  </xdr:oneCellAnchor>
  <xdr:oneCellAnchor>
    <xdr:from>
      <xdr:col>14</xdr:col>
      <xdr:colOff>514350</xdr:colOff>
      <xdr:row>11</xdr:row>
      <xdr:rowOff>28575</xdr:rowOff>
    </xdr:from>
    <xdr:ext cx="1066800" cy="371475"/>
    <xdr:sp>
      <xdr:nvSpPr>
        <xdr:cNvPr id="93" name="Shape 93"/>
        <xdr:cNvSpPr txBox="1"/>
      </xdr:nvSpPr>
      <xdr:spPr>
        <a:xfrm>
          <a:off x="4817363" y="3599025"/>
          <a:ext cx="1057275" cy="3619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t>3 볶음밥</a:t>
          </a:r>
          <a:endParaRPr sz="1400"/>
        </a:p>
      </xdr:txBody>
    </xdr:sp>
    <xdr:clientData fLocksWithSheet="0"/>
  </xdr:oneCellAnchor>
  <xdr:oneCellAnchor>
    <xdr:from>
      <xdr:col>16</xdr:col>
      <xdr:colOff>600075</xdr:colOff>
      <xdr:row>11</xdr:row>
      <xdr:rowOff>28575</xdr:rowOff>
    </xdr:from>
    <xdr:ext cx="1028700" cy="371475"/>
    <xdr:sp>
      <xdr:nvSpPr>
        <xdr:cNvPr id="94" name="Shape 94"/>
        <xdr:cNvSpPr txBox="1"/>
      </xdr:nvSpPr>
      <xdr:spPr>
        <a:xfrm>
          <a:off x="4836413" y="3599025"/>
          <a:ext cx="1019175" cy="3619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t> 4 탕수육</a:t>
          </a:r>
          <a:endParaRPr sz="1400"/>
        </a:p>
      </xdr:txBody>
    </xdr:sp>
    <xdr:clientData fLocksWithSheet="0"/>
  </xdr:oneCellAnchor>
  <xdr:oneCellAnchor>
    <xdr:from>
      <xdr:col>1</xdr:col>
      <xdr:colOff>361950</xdr:colOff>
      <xdr:row>30</xdr:row>
      <xdr:rowOff>38100</xdr:rowOff>
    </xdr:from>
    <xdr:ext cx="6896100" cy="571500"/>
    <xdr:grpSp>
      <xdr:nvGrpSpPr>
        <xdr:cNvPr id="2" name="Shape 2"/>
        <xdr:cNvGrpSpPr/>
      </xdr:nvGrpSpPr>
      <xdr:grpSpPr>
        <a:xfrm>
          <a:off x="1902713" y="3499013"/>
          <a:ext cx="6886575" cy="561975"/>
          <a:chOff x="1902713" y="3499013"/>
          <a:chExt cx="6886575" cy="561975"/>
        </a:xfrm>
      </xdr:grpSpPr>
      <xdr:cxnSp>
        <xdr:nvCxnSpPr>
          <xdr:cNvPr id="95" name="Shape 95"/>
          <xdr:cNvCxnSpPr/>
        </xdr:nvCxnSpPr>
        <xdr:spPr>
          <a:xfrm>
            <a:off x="1902713" y="3499013"/>
            <a:ext cx="6886575" cy="56197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16</xdr:col>
      <xdr:colOff>171450</xdr:colOff>
      <xdr:row>135</xdr:row>
      <xdr:rowOff>104775</xdr:rowOff>
    </xdr:from>
    <xdr:ext cx="742950" cy="38100"/>
    <xdr:grpSp>
      <xdr:nvGrpSpPr>
        <xdr:cNvPr id="2" name="Shape 2"/>
        <xdr:cNvGrpSpPr/>
      </xdr:nvGrpSpPr>
      <xdr:grpSpPr>
        <a:xfrm>
          <a:off x="4974525" y="3780000"/>
          <a:ext cx="742950" cy="0"/>
          <a:chOff x="4974525" y="3780000"/>
          <a:chExt cx="742950" cy="0"/>
        </a:xfrm>
      </xdr:grpSpPr>
      <xdr:cxnSp>
        <xdr:nvCxnSpPr>
          <xdr:cNvPr id="96" name="Shape 96"/>
          <xdr:cNvCxnSpPr/>
        </xdr:nvCxnSpPr>
        <xdr:spPr>
          <a:xfrm>
            <a:off x="4974525" y="3780000"/>
            <a:ext cx="742950" cy="0"/>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16</xdr:col>
      <xdr:colOff>228600</xdr:colOff>
      <xdr:row>136</xdr:row>
      <xdr:rowOff>104775</xdr:rowOff>
    </xdr:from>
    <xdr:ext cx="628650" cy="676275"/>
    <xdr:sp>
      <xdr:nvSpPr>
        <xdr:cNvPr id="97" name="Shape 97"/>
        <xdr:cNvSpPr/>
      </xdr:nvSpPr>
      <xdr:spPr>
        <a:xfrm>
          <a:off x="5036438" y="3451388"/>
          <a:ext cx="619125" cy="65722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123825</xdr:colOff>
      <xdr:row>141</xdr:row>
      <xdr:rowOff>95250</xdr:rowOff>
    </xdr:from>
    <xdr:ext cx="409575" cy="409575"/>
    <xdr:grpSp>
      <xdr:nvGrpSpPr>
        <xdr:cNvPr id="2" name="Shape 2"/>
        <xdr:cNvGrpSpPr/>
      </xdr:nvGrpSpPr>
      <xdr:grpSpPr>
        <a:xfrm>
          <a:off x="5145975" y="3579975"/>
          <a:ext cx="400050" cy="400050"/>
          <a:chOff x="5145975" y="3579975"/>
          <a:chExt cx="400050" cy="400050"/>
        </a:xfrm>
      </xdr:grpSpPr>
      <xdr:cxnSp>
        <xdr:nvCxnSpPr>
          <xdr:cNvPr id="98" name="Shape 98"/>
          <xdr:cNvCxnSpPr/>
        </xdr:nvCxnSpPr>
        <xdr:spPr>
          <a:xfrm flipH="1">
            <a:off x="5145975" y="3579975"/>
            <a:ext cx="400050" cy="40005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17</xdr:col>
      <xdr:colOff>66675</xdr:colOff>
      <xdr:row>141</xdr:row>
      <xdr:rowOff>123825</xdr:rowOff>
    </xdr:from>
    <xdr:ext cx="409575" cy="409575"/>
    <xdr:grpSp>
      <xdr:nvGrpSpPr>
        <xdr:cNvPr id="2" name="Shape 2"/>
        <xdr:cNvGrpSpPr/>
      </xdr:nvGrpSpPr>
      <xdr:grpSpPr>
        <a:xfrm>
          <a:off x="5145975" y="3579975"/>
          <a:ext cx="400050" cy="400050"/>
          <a:chOff x="5145975" y="3579975"/>
          <a:chExt cx="400050" cy="400050"/>
        </a:xfrm>
      </xdr:grpSpPr>
      <xdr:cxnSp>
        <xdr:nvCxnSpPr>
          <xdr:cNvPr id="99" name="Shape 99"/>
          <xdr:cNvCxnSpPr/>
        </xdr:nvCxnSpPr>
        <xdr:spPr>
          <a:xfrm flipH="1">
            <a:off x="5145975" y="3579975"/>
            <a:ext cx="400050" cy="40005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16</xdr:col>
      <xdr:colOff>533400</xdr:colOff>
      <xdr:row>141</xdr:row>
      <xdr:rowOff>95250</xdr:rowOff>
    </xdr:from>
    <xdr:ext cx="533400" cy="38100"/>
    <xdr:grpSp>
      <xdr:nvGrpSpPr>
        <xdr:cNvPr id="2" name="Shape 2"/>
        <xdr:cNvGrpSpPr/>
      </xdr:nvGrpSpPr>
      <xdr:grpSpPr>
        <a:xfrm>
          <a:off x="5079300" y="3780000"/>
          <a:ext cx="533400" cy="0"/>
          <a:chOff x="5079300" y="3780000"/>
          <a:chExt cx="533400" cy="0"/>
        </a:xfrm>
      </xdr:grpSpPr>
      <xdr:cxnSp>
        <xdr:nvCxnSpPr>
          <xdr:cNvPr id="100" name="Shape 100"/>
          <xdr:cNvCxnSpPr/>
        </xdr:nvCxnSpPr>
        <xdr:spPr>
          <a:xfrm>
            <a:off x="5079300" y="3780000"/>
            <a:ext cx="533400" cy="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16</xdr:col>
      <xdr:colOff>133350</xdr:colOff>
      <xdr:row>143</xdr:row>
      <xdr:rowOff>66675</xdr:rowOff>
    </xdr:from>
    <xdr:ext cx="533400" cy="38100"/>
    <xdr:grpSp>
      <xdr:nvGrpSpPr>
        <xdr:cNvPr id="2" name="Shape 2"/>
        <xdr:cNvGrpSpPr/>
      </xdr:nvGrpSpPr>
      <xdr:grpSpPr>
        <a:xfrm>
          <a:off x="5079300" y="3780000"/>
          <a:ext cx="533400" cy="0"/>
          <a:chOff x="5079300" y="3780000"/>
          <a:chExt cx="533400" cy="0"/>
        </a:xfrm>
      </xdr:grpSpPr>
      <xdr:cxnSp>
        <xdr:nvCxnSpPr>
          <xdr:cNvPr id="101" name="Shape 101"/>
          <xdr:cNvCxnSpPr/>
        </xdr:nvCxnSpPr>
        <xdr:spPr>
          <a:xfrm>
            <a:off x="5079300" y="3780000"/>
            <a:ext cx="533400" cy="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16</xdr:col>
      <xdr:colOff>133350</xdr:colOff>
      <xdr:row>143</xdr:row>
      <xdr:rowOff>76200</xdr:rowOff>
    </xdr:from>
    <xdr:ext cx="38100" cy="714375"/>
    <xdr:grpSp>
      <xdr:nvGrpSpPr>
        <xdr:cNvPr id="2" name="Shape 2"/>
        <xdr:cNvGrpSpPr/>
      </xdr:nvGrpSpPr>
      <xdr:grpSpPr>
        <a:xfrm>
          <a:off x="5341238" y="3422813"/>
          <a:ext cx="9525" cy="714375"/>
          <a:chOff x="5341238" y="3422813"/>
          <a:chExt cx="9525" cy="714375"/>
        </a:xfrm>
      </xdr:grpSpPr>
      <xdr:cxnSp>
        <xdr:nvCxnSpPr>
          <xdr:cNvPr id="102" name="Shape 102"/>
          <xdr:cNvCxnSpPr/>
        </xdr:nvCxnSpPr>
        <xdr:spPr>
          <a:xfrm>
            <a:off x="5341238" y="3422813"/>
            <a:ext cx="9525" cy="714375"/>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17</xdr:col>
      <xdr:colOff>66675</xdr:colOff>
      <xdr:row>143</xdr:row>
      <xdr:rowOff>104775</xdr:rowOff>
    </xdr:from>
    <xdr:ext cx="38100" cy="714375"/>
    <xdr:grpSp>
      <xdr:nvGrpSpPr>
        <xdr:cNvPr id="2" name="Shape 2"/>
        <xdr:cNvGrpSpPr/>
      </xdr:nvGrpSpPr>
      <xdr:grpSpPr>
        <a:xfrm>
          <a:off x="5341238" y="3422813"/>
          <a:ext cx="9525" cy="714375"/>
          <a:chOff x="5341238" y="3422813"/>
          <a:chExt cx="9525" cy="714375"/>
        </a:xfrm>
      </xdr:grpSpPr>
      <xdr:cxnSp>
        <xdr:nvCxnSpPr>
          <xdr:cNvPr id="103" name="Shape 103"/>
          <xdr:cNvCxnSpPr/>
        </xdr:nvCxnSpPr>
        <xdr:spPr>
          <a:xfrm>
            <a:off x="5341238" y="3422813"/>
            <a:ext cx="9525" cy="714375"/>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17</xdr:col>
      <xdr:colOff>457200</xdr:colOff>
      <xdr:row>141</xdr:row>
      <xdr:rowOff>142875</xdr:rowOff>
    </xdr:from>
    <xdr:ext cx="38100" cy="723900"/>
    <xdr:grpSp>
      <xdr:nvGrpSpPr>
        <xdr:cNvPr id="2" name="Shape 2"/>
        <xdr:cNvGrpSpPr/>
      </xdr:nvGrpSpPr>
      <xdr:grpSpPr>
        <a:xfrm>
          <a:off x="5341238" y="3418050"/>
          <a:ext cx="9525" cy="723900"/>
          <a:chOff x="5341238" y="3418050"/>
          <a:chExt cx="9525" cy="723900"/>
        </a:xfrm>
      </xdr:grpSpPr>
      <xdr:cxnSp>
        <xdr:nvCxnSpPr>
          <xdr:cNvPr id="104" name="Shape 104"/>
          <xdr:cNvCxnSpPr/>
        </xdr:nvCxnSpPr>
        <xdr:spPr>
          <a:xfrm>
            <a:off x="5341238" y="3418050"/>
            <a:ext cx="9525" cy="72390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17</xdr:col>
      <xdr:colOff>114300</xdr:colOff>
      <xdr:row>145</xdr:row>
      <xdr:rowOff>28575</xdr:rowOff>
    </xdr:from>
    <xdr:ext cx="371475" cy="361950"/>
    <xdr:grpSp>
      <xdr:nvGrpSpPr>
        <xdr:cNvPr id="2" name="Shape 2"/>
        <xdr:cNvGrpSpPr/>
      </xdr:nvGrpSpPr>
      <xdr:grpSpPr>
        <a:xfrm>
          <a:off x="5165025" y="3603788"/>
          <a:ext cx="361950" cy="352425"/>
          <a:chOff x="5165025" y="3603788"/>
          <a:chExt cx="361950" cy="352425"/>
        </a:xfrm>
      </xdr:grpSpPr>
      <xdr:cxnSp>
        <xdr:nvCxnSpPr>
          <xdr:cNvPr id="105" name="Shape 105"/>
          <xdr:cNvCxnSpPr/>
        </xdr:nvCxnSpPr>
        <xdr:spPr>
          <a:xfrm flipH="1">
            <a:off x="5165025" y="3603788"/>
            <a:ext cx="361950" cy="352425"/>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16</xdr:col>
      <xdr:colOff>161925</xdr:colOff>
      <xdr:row>146</xdr:row>
      <xdr:rowOff>142875</xdr:rowOff>
    </xdr:from>
    <xdr:ext cx="533400" cy="38100"/>
    <xdr:grpSp>
      <xdr:nvGrpSpPr>
        <xdr:cNvPr id="2" name="Shape 2"/>
        <xdr:cNvGrpSpPr/>
      </xdr:nvGrpSpPr>
      <xdr:grpSpPr>
        <a:xfrm>
          <a:off x="5079300" y="3780000"/>
          <a:ext cx="533400" cy="0"/>
          <a:chOff x="5079300" y="3780000"/>
          <a:chExt cx="533400" cy="0"/>
        </a:xfrm>
      </xdr:grpSpPr>
      <xdr:cxnSp>
        <xdr:nvCxnSpPr>
          <xdr:cNvPr id="106" name="Shape 106"/>
          <xdr:cNvCxnSpPr/>
        </xdr:nvCxnSpPr>
        <xdr:spPr>
          <a:xfrm>
            <a:off x="5079300" y="3780000"/>
            <a:ext cx="533400" cy="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17</xdr:col>
      <xdr:colOff>9525</xdr:colOff>
      <xdr:row>138</xdr:row>
      <xdr:rowOff>57150</xdr:rowOff>
    </xdr:from>
    <xdr:ext cx="142875" cy="142875"/>
    <xdr:sp>
      <xdr:nvSpPr>
        <xdr:cNvPr id="107" name="Shape 107"/>
        <xdr:cNvSpPr/>
      </xdr:nvSpPr>
      <xdr:spPr>
        <a:xfrm>
          <a:off x="5284088" y="3718088"/>
          <a:ext cx="123825" cy="123825"/>
        </a:xfrm>
        <a:prstGeom prst="ellipse">
          <a:avLst/>
        </a:prstGeom>
        <a:solidFill>
          <a:srgbClr val="FF000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219075</xdr:colOff>
      <xdr:row>176</xdr:row>
      <xdr:rowOff>38100</xdr:rowOff>
    </xdr:from>
    <xdr:ext cx="161925" cy="152400"/>
    <xdr:sp>
      <xdr:nvSpPr>
        <xdr:cNvPr id="108" name="Shape 108"/>
        <xdr:cNvSpPr/>
      </xdr:nvSpPr>
      <xdr:spPr>
        <a:xfrm>
          <a:off x="5269800" y="3708563"/>
          <a:ext cx="152400" cy="14287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390525</xdr:colOff>
      <xdr:row>176</xdr:row>
      <xdr:rowOff>47625</xdr:rowOff>
    </xdr:from>
    <xdr:ext cx="161925" cy="152400"/>
    <xdr:sp>
      <xdr:nvSpPr>
        <xdr:cNvPr id="108" name="Shape 108"/>
        <xdr:cNvSpPr/>
      </xdr:nvSpPr>
      <xdr:spPr>
        <a:xfrm>
          <a:off x="5269800" y="3708563"/>
          <a:ext cx="152400" cy="14287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571500</xdr:colOff>
      <xdr:row>176</xdr:row>
      <xdr:rowOff>57150</xdr:rowOff>
    </xdr:from>
    <xdr:ext cx="161925" cy="152400"/>
    <xdr:sp>
      <xdr:nvSpPr>
        <xdr:cNvPr id="108" name="Shape 108"/>
        <xdr:cNvSpPr/>
      </xdr:nvSpPr>
      <xdr:spPr>
        <a:xfrm>
          <a:off x="5269800" y="3708563"/>
          <a:ext cx="152400" cy="14287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771525</xdr:colOff>
      <xdr:row>176</xdr:row>
      <xdr:rowOff>38100</xdr:rowOff>
    </xdr:from>
    <xdr:ext cx="161925" cy="152400"/>
    <xdr:sp>
      <xdr:nvSpPr>
        <xdr:cNvPr id="108" name="Shape 108"/>
        <xdr:cNvSpPr/>
      </xdr:nvSpPr>
      <xdr:spPr>
        <a:xfrm>
          <a:off x="5269800" y="3708563"/>
          <a:ext cx="152400" cy="14287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942975</xdr:colOff>
      <xdr:row>176</xdr:row>
      <xdr:rowOff>38100</xdr:rowOff>
    </xdr:from>
    <xdr:ext cx="161925" cy="152400"/>
    <xdr:sp>
      <xdr:nvSpPr>
        <xdr:cNvPr id="108" name="Shape 108"/>
        <xdr:cNvSpPr/>
      </xdr:nvSpPr>
      <xdr:spPr>
        <a:xfrm>
          <a:off x="5269800" y="3708563"/>
          <a:ext cx="152400" cy="14287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1085850</xdr:colOff>
      <xdr:row>176</xdr:row>
      <xdr:rowOff>28575</xdr:rowOff>
    </xdr:from>
    <xdr:ext cx="161925" cy="152400"/>
    <xdr:sp>
      <xdr:nvSpPr>
        <xdr:cNvPr id="108" name="Shape 108"/>
        <xdr:cNvSpPr/>
      </xdr:nvSpPr>
      <xdr:spPr>
        <a:xfrm>
          <a:off x="5269800" y="3708563"/>
          <a:ext cx="152400" cy="14287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1266825</xdr:colOff>
      <xdr:row>176</xdr:row>
      <xdr:rowOff>38100</xdr:rowOff>
    </xdr:from>
    <xdr:ext cx="38100" cy="142875"/>
    <xdr:sp>
      <xdr:nvSpPr>
        <xdr:cNvPr id="109" name="Shape 109"/>
        <xdr:cNvSpPr/>
      </xdr:nvSpPr>
      <xdr:spPr>
        <a:xfrm flipH="1">
          <a:off x="5341237" y="3708563"/>
          <a:ext cx="9525" cy="14287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514350</xdr:colOff>
      <xdr:row>14</xdr:row>
      <xdr:rowOff>76200</xdr:rowOff>
    </xdr:from>
    <xdr:ext cx="2076450" cy="2314575"/>
    <xdr:pic>
      <xdr:nvPicPr>
        <xdr:cNvPr id="0" name="image35.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152400</xdr:colOff>
      <xdr:row>37</xdr:row>
      <xdr:rowOff>180975</xdr:rowOff>
    </xdr:from>
    <xdr:ext cx="5591175" cy="3590925"/>
    <xdr:pic>
      <xdr:nvPicPr>
        <xdr:cNvPr id="0" name="image36.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923925</xdr:colOff>
      <xdr:row>17</xdr:row>
      <xdr:rowOff>190500</xdr:rowOff>
    </xdr:from>
    <xdr:ext cx="8039100" cy="3829050"/>
    <xdr:pic>
      <xdr:nvPicPr>
        <xdr:cNvPr id="0" name="image37.pn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210</xdr:row>
      <xdr:rowOff>0</xdr:rowOff>
    </xdr:from>
    <xdr:ext cx="5972175" cy="5343525"/>
    <xdr:pic>
      <xdr:nvPicPr>
        <xdr:cNvPr id="0" name="image38.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25</xdr:row>
      <xdr:rowOff>0</xdr:rowOff>
    </xdr:from>
    <xdr:ext cx="5257800" cy="5286375"/>
    <xdr:pic>
      <xdr:nvPicPr>
        <xdr:cNvPr id="0" name="image41.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53</xdr:row>
      <xdr:rowOff>0</xdr:rowOff>
    </xdr:from>
    <xdr:ext cx="5219700" cy="2857500"/>
    <xdr:pic>
      <xdr:nvPicPr>
        <xdr:cNvPr id="0" name="image40.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70</xdr:row>
      <xdr:rowOff>0</xdr:rowOff>
    </xdr:from>
    <xdr:ext cx="5715000" cy="6419850"/>
    <xdr:pic>
      <xdr:nvPicPr>
        <xdr:cNvPr id="0" name="image48.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106</xdr:row>
      <xdr:rowOff>-190500</xdr:rowOff>
    </xdr:from>
    <xdr:ext cx="6115050" cy="8658225"/>
    <xdr:pic>
      <xdr:nvPicPr>
        <xdr:cNvPr id="0" name="image43.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297</xdr:row>
      <xdr:rowOff>0</xdr:rowOff>
    </xdr:from>
    <xdr:ext cx="8020050" cy="3457575"/>
    <xdr:pic>
      <xdr:nvPicPr>
        <xdr:cNvPr id="0" name="image39.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319</xdr:row>
      <xdr:rowOff>0</xdr:rowOff>
    </xdr:from>
    <xdr:ext cx="6877050" cy="5143500"/>
    <xdr:pic>
      <xdr:nvPicPr>
        <xdr:cNvPr id="0" name="image45.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295275</xdr:colOff>
      <xdr:row>347</xdr:row>
      <xdr:rowOff>76200</xdr:rowOff>
    </xdr:from>
    <xdr:ext cx="5076825" cy="6353175"/>
    <xdr:pic>
      <xdr:nvPicPr>
        <xdr:cNvPr id="0" name="image42.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361950</xdr:colOff>
      <xdr:row>385</xdr:row>
      <xdr:rowOff>104775</xdr:rowOff>
    </xdr:from>
    <xdr:ext cx="5629275" cy="3286125"/>
    <xdr:pic>
      <xdr:nvPicPr>
        <xdr:cNvPr id="0" name="image47.png" title="이미지"/>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161925</xdr:colOff>
      <xdr:row>403</xdr:row>
      <xdr:rowOff>38100</xdr:rowOff>
    </xdr:from>
    <xdr:ext cx="4210050" cy="1562100"/>
    <xdr:pic>
      <xdr:nvPicPr>
        <xdr:cNvPr id="0" name="image44.png" title="이미지"/>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228600</xdr:colOff>
      <xdr:row>411</xdr:row>
      <xdr:rowOff>190500</xdr:rowOff>
    </xdr:from>
    <xdr:ext cx="4505325" cy="3981450"/>
    <xdr:pic>
      <xdr:nvPicPr>
        <xdr:cNvPr id="0" name="image46.png" title="이미지"/>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6248400" cy="5114925"/>
    <xdr:pic>
      <xdr:nvPicPr>
        <xdr:cNvPr id="0" name="image51.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962025</xdr:colOff>
      <xdr:row>27</xdr:row>
      <xdr:rowOff>180975</xdr:rowOff>
    </xdr:from>
    <xdr:ext cx="7267575" cy="4886325"/>
    <xdr:pic>
      <xdr:nvPicPr>
        <xdr:cNvPr id="0" name="image50.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962025</xdr:colOff>
      <xdr:row>53</xdr:row>
      <xdr:rowOff>161925</xdr:rowOff>
    </xdr:from>
    <xdr:ext cx="6781800" cy="3505200"/>
    <xdr:pic>
      <xdr:nvPicPr>
        <xdr:cNvPr id="0" name="image60.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962025</xdr:colOff>
      <xdr:row>72</xdr:row>
      <xdr:rowOff>171450</xdr:rowOff>
    </xdr:from>
    <xdr:ext cx="8058150" cy="4991100"/>
    <xdr:pic>
      <xdr:nvPicPr>
        <xdr:cNvPr id="0" name="image52.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476250</xdr:colOff>
      <xdr:row>99</xdr:row>
      <xdr:rowOff>142875</xdr:rowOff>
    </xdr:from>
    <xdr:ext cx="8239125" cy="1714500"/>
    <xdr:pic>
      <xdr:nvPicPr>
        <xdr:cNvPr id="0" name="image49.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135</xdr:row>
      <xdr:rowOff>0</xdr:rowOff>
    </xdr:from>
    <xdr:ext cx="6219825" cy="4810125"/>
    <xdr:pic>
      <xdr:nvPicPr>
        <xdr:cNvPr id="0" name="image59.png" title="이미지"/>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23</xdr:row>
      <xdr:rowOff>0</xdr:rowOff>
    </xdr:from>
    <xdr:ext cx="5276850" cy="5562600"/>
    <xdr:pic>
      <xdr:nvPicPr>
        <xdr:cNvPr id="0" name="image53.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38</xdr:row>
      <xdr:rowOff>0</xdr:rowOff>
    </xdr:from>
    <xdr:ext cx="5981700" cy="1571625"/>
    <xdr:pic>
      <xdr:nvPicPr>
        <xdr:cNvPr id="0" name="image54.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118</xdr:row>
      <xdr:rowOff>0</xdr:rowOff>
    </xdr:from>
    <xdr:ext cx="5191125" cy="10220325"/>
    <xdr:pic>
      <xdr:nvPicPr>
        <xdr:cNvPr id="0" name="image62.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180</xdr:row>
      <xdr:rowOff>0</xdr:rowOff>
    </xdr:from>
    <xdr:ext cx="5153025" cy="6296025"/>
    <xdr:pic>
      <xdr:nvPicPr>
        <xdr:cNvPr id="0" name="image72.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217</xdr:row>
      <xdr:rowOff>0</xdr:rowOff>
    </xdr:from>
    <xdr:ext cx="5181600" cy="15392400"/>
    <xdr:pic>
      <xdr:nvPicPr>
        <xdr:cNvPr id="0" name="image80.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304</xdr:row>
      <xdr:rowOff>0</xdr:rowOff>
    </xdr:from>
    <xdr:ext cx="5105400" cy="5114925"/>
    <xdr:pic>
      <xdr:nvPicPr>
        <xdr:cNvPr id="0" name="image55.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47625</xdr:colOff>
      <xdr:row>491</xdr:row>
      <xdr:rowOff>28575</xdr:rowOff>
    </xdr:from>
    <xdr:ext cx="3905250" cy="4200525"/>
    <xdr:pic>
      <xdr:nvPicPr>
        <xdr:cNvPr id="0" name="image58.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114300</xdr:colOff>
      <xdr:row>513</xdr:row>
      <xdr:rowOff>38100</xdr:rowOff>
    </xdr:from>
    <xdr:ext cx="3762375" cy="4619625"/>
    <xdr:pic>
      <xdr:nvPicPr>
        <xdr:cNvPr id="0" name="image57.png" title="이미지"/>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219</xdr:row>
      <xdr:rowOff>0</xdr:rowOff>
    </xdr:from>
    <xdr:ext cx="7086600" cy="14306550"/>
    <xdr:pic>
      <xdr:nvPicPr>
        <xdr:cNvPr id="0" name="image97.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293</xdr:row>
      <xdr:rowOff>0</xdr:rowOff>
    </xdr:from>
    <xdr:ext cx="6867525" cy="9525000"/>
    <xdr:pic>
      <xdr:nvPicPr>
        <xdr:cNvPr id="0" name="image100.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340</xdr:row>
      <xdr:rowOff>0</xdr:rowOff>
    </xdr:from>
    <xdr:ext cx="6991350" cy="9553575"/>
    <xdr:pic>
      <xdr:nvPicPr>
        <xdr:cNvPr id="0" name="image79.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387</xdr:row>
      <xdr:rowOff>0</xdr:rowOff>
    </xdr:from>
    <xdr:ext cx="6715125" cy="8791575"/>
    <xdr:pic>
      <xdr:nvPicPr>
        <xdr:cNvPr id="0" name="image84.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431</xdr:row>
      <xdr:rowOff>0</xdr:rowOff>
    </xdr:from>
    <xdr:ext cx="6734175" cy="10458450"/>
    <xdr:pic>
      <xdr:nvPicPr>
        <xdr:cNvPr id="0" name="image76.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483</xdr:row>
      <xdr:rowOff>0</xdr:rowOff>
    </xdr:from>
    <xdr:ext cx="6934200" cy="9191625"/>
    <xdr:pic>
      <xdr:nvPicPr>
        <xdr:cNvPr id="0" name="image85.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530</xdr:row>
      <xdr:rowOff>0</xdr:rowOff>
    </xdr:from>
    <xdr:ext cx="6724650" cy="9620250"/>
    <xdr:pic>
      <xdr:nvPicPr>
        <xdr:cNvPr id="0" name="image82.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589</xdr:row>
      <xdr:rowOff>0</xdr:rowOff>
    </xdr:from>
    <xdr:ext cx="6724650" cy="9810750"/>
    <xdr:pic>
      <xdr:nvPicPr>
        <xdr:cNvPr id="0" name="image86.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638</xdr:row>
      <xdr:rowOff>0</xdr:rowOff>
    </xdr:from>
    <xdr:ext cx="6762750" cy="10067925"/>
    <xdr:pic>
      <xdr:nvPicPr>
        <xdr:cNvPr id="0" name="image91.png" title="이미지"/>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688</xdr:row>
      <xdr:rowOff>0</xdr:rowOff>
    </xdr:from>
    <xdr:ext cx="6829425" cy="9563100"/>
    <xdr:pic>
      <xdr:nvPicPr>
        <xdr:cNvPr id="0" name="image73.png" title="이미지"/>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581025</xdr:colOff>
      <xdr:row>767</xdr:row>
      <xdr:rowOff>161925</xdr:rowOff>
    </xdr:from>
    <xdr:ext cx="10534650" cy="6991350"/>
    <xdr:pic>
      <xdr:nvPicPr>
        <xdr:cNvPr id="0" name="image68.png" title="이미지"/>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2</xdr:row>
      <xdr:rowOff>0</xdr:rowOff>
    </xdr:from>
    <xdr:ext cx="3409950" cy="5057775"/>
    <xdr:pic>
      <xdr:nvPicPr>
        <xdr:cNvPr id="0" name="image64.png" title="이미지"/>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1049</xdr:row>
      <xdr:rowOff>0</xdr:rowOff>
    </xdr:from>
    <xdr:ext cx="5715000" cy="6048375"/>
    <xdr:pic>
      <xdr:nvPicPr>
        <xdr:cNvPr id="0" name="image61.png" title="이미지"/>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1090</xdr:row>
      <xdr:rowOff>0</xdr:rowOff>
    </xdr:from>
    <xdr:ext cx="6019800" cy="3933825"/>
    <xdr:pic>
      <xdr:nvPicPr>
        <xdr:cNvPr id="0" name="image56.png" title="이미지"/>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561975</xdr:colOff>
      <xdr:row>0</xdr:row>
      <xdr:rowOff>571500</xdr:rowOff>
    </xdr:from>
    <xdr:ext cx="6791325" cy="3048000"/>
    <xdr:pic>
      <xdr:nvPicPr>
        <xdr:cNvPr id="0" name="image71.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250</xdr:row>
      <xdr:rowOff>0</xdr:rowOff>
    </xdr:from>
    <xdr:ext cx="6819900" cy="4457700"/>
    <xdr:pic>
      <xdr:nvPicPr>
        <xdr:cNvPr id="0" name="image63.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942975</xdr:colOff>
      <xdr:row>15</xdr:row>
      <xdr:rowOff>123825</xdr:rowOff>
    </xdr:from>
    <xdr:ext cx="9048750" cy="8572500"/>
    <xdr:pic>
      <xdr:nvPicPr>
        <xdr:cNvPr id="0" name="image77.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10</xdr:row>
      <xdr:rowOff>133350</xdr:rowOff>
    </xdr:from>
    <xdr:ext cx="6934200" cy="4505325"/>
    <xdr:pic>
      <xdr:nvPicPr>
        <xdr:cNvPr id="0" name="image67.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571500</xdr:colOff>
      <xdr:row>35</xdr:row>
      <xdr:rowOff>133350</xdr:rowOff>
    </xdr:from>
    <xdr:ext cx="6858000" cy="2066925"/>
    <xdr:pic>
      <xdr:nvPicPr>
        <xdr:cNvPr id="0" name="image74.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866775</xdr:colOff>
      <xdr:row>47</xdr:row>
      <xdr:rowOff>123825</xdr:rowOff>
    </xdr:from>
    <xdr:ext cx="6562725" cy="4352925"/>
    <xdr:pic>
      <xdr:nvPicPr>
        <xdr:cNvPr id="0" name="image65.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19050</xdr:colOff>
      <xdr:row>71</xdr:row>
      <xdr:rowOff>57150</xdr:rowOff>
    </xdr:from>
    <xdr:ext cx="6448425" cy="3486150"/>
    <xdr:pic>
      <xdr:nvPicPr>
        <xdr:cNvPr id="0" name="image75.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19050</xdr:colOff>
      <xdr:row>90</xdr:row>
      <xdr:rowOff>19050</xdr:rowOff>
    </xdr:from>
    <xdr:ext cx="7010400" cy="3724275"/>
    <xdr:pic>
      <xdr:nvPicPr>
        <xdr:cNvPr id="0" name="image69.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113</xdr:row>
      <xdr:rowOff>0</xdr:rowOff>
    </xdr:from>
    <xdr:ext cx="12401550" cy="5495925"/>
    <xdr:pic>
      <xdr:nvPicPr>
        <xdr:cNvPr id="0" name="image70.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143</xdr:row>
      <xdr:rowOff>0</xdr:rowOff>
    </xdr:from>
    <xdr:ext cx="14487525" cy="5600700"/>
    <xdr:pic>
      <xdr:nvPicPr>
        <xdr:cNvPr id="0" name="image87.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174</xdr:row>
      <xdr:rowOff>0</xdr:rowOff>
    </xdr:from>
    <xdr:ext cx="13106400" cy="4953000"/>
    <xdr:pic>
      <xdr:nvPicPr>
        <xdr:cNvPr id="0" name="image66.png" title="이미지"/>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104775</xdr:colOff>
      <xdr:row>200</xdr:row>
      <xdr:rowOff>95250</xdr:rowOff>
    </xdr:from>
    <xdr:ext cx="13430250" cy="3924300"/>
    <xdr:pic>
      <xdr:nvPicPr>
        <xdr:cNvPr id="0" name="image81.png" title="이미지"/>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561975</xdr:colOff>
      <xdr:row>222</xdr:row>
      <xdr:rowOff>123825</xdr:rowOff>
    </xdr:from>
    <xdr:ext cx="11639550" cy="6591300"/>
    <xdr:pic>
      <xdr:nvPicPr>
        <xdr:cNvPr id="0" name="image78.png" title="이미지"/>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771525</xdr:colOff>
      <xdr:row>258</xdr:row>
      <xdr:rowOff>200025</xdr:rowOff>
    </xdr:from>
    <xdr:ext cx="9772650" cy="7296150"/>
    <xdr:pic>
      <xdr:nvPicPr>
        <xdr:cNvPr id="0" name="image83.png" title="이미지"/>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476250</xdr:colOff>
      <xdr:row>296</xdr:row>
      <xdr:rowOff>180975</xdr:rowOff>
    </xdr:from>
    <xdr:ext cx="10220325" cy="8943975"/>
    <xdr:pic>
      <xdr:nvPicPr>
        <xdr:cNvPr id="0" name="image92.png" title="이미지"/>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347</xdr:row>
      <xdr:rowOff>0</xdr:rowOff>
    </xdr:from>
    <xdr:ext cx="9686925" cy="7572375"/>
    <xdr:pic>
      <xdr:nvPicPr>
        <xdr:cNvPr id="0" name="image90.png" title="이미지"/>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388</xdr:row>
      <xdr:rowOff>0</xdr:rowOff>
    </xdr:from>
    <xdr:ext cx="8534400" cy="6534150"/>
    <xdr:pic>
      <xdr:nvPicPr>
        <xdr:cNvPr id="0" name="image101.png" title="이미지"/>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424</xdr:row>
      <xdr:rowOff>0</xdr:rowOff>
    </xdr:from>
    <xdr:ext cx="11144250" cy="7010400"/>
    <xdr:pic>
      <xdr:nvPicPr>
        <xdr:cNvPr id="0" name="image88.png" title="이미지"/>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462</xdr:row>
      <xdr:rowOff>0</xdr:rowOff>
    </xdr:from>
    <xdr:ext cx="9925050" cy="5400675"/>
    <xdr:pic>
      <xdr:nvPicPr>
        <xdr:cNvPr id="0" name="image94.png" title="이미지"/>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492</xdr:row>
      <xdr:rowOff>0</xdr:rowOff>
    </xdr:from>
    <xdr:ext cx="10934700" cy="6934200"/>
    <xdr:pic>
      <xdr:nvPicPr>
        <xdr:cNvPr id="0" name="image96.png" title="이미지"/>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530</xdr:row>
      <xdr:rowOff>0</xdr:rowOff>
    </xdr:from>
    <xdr:ext cx="11287125" cy="5362575"/>
    <xdr:pic>
      <xdr:nvPicPr>
        <xdr:cNvPr id="0" name="image93.png" title="이미지"/>
        <xdr:cNvPicPr preferRelativeResize="0"/>
      </xdr:nvPicPr>
      <xdr:blipFill>
        <a:blip cstate="print" r:embed="rId19"/>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305550" cy="6000750"/>
    <xdr:pic>
      <xdr:nvPicPr>
        <xdr:cNvPr id="0" name="image89.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6438900" cy="3352800"/>
    <xdr:pic>
      <xdr:nvPicPr>
        <xdr:cNvPr id="0" name="image95.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18</xdr:row>
      <xdr:rowOff>0</xdr:rowOff>
    </xdr:from>
    <xdr:ext cx="6334125" cy="7858125"/>
    <xdr:pic>
      <xdr:nvPicPr>
        <xdr:cNvPr id="0" name="image103.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35</xdr:row>
      <xdr:rowOff>0</xdr:rowOff>
    </xdr:from>
    <xdr:ext cx="6448425" cy="5334000"/>
    <xdr:pic>
      <xdr:nvPicPr>
        <xdr:cNvPr id="0" name="image102.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65</xdr:row>
      <xdr:rowOff>0</xdr:rowOff>
    </xdr:from>
    <xdr:ext cx="6400800" cy="7391400"/>
    <xdr:pic>
      <xdr:nvPicPr>
        <xdr:cNvPr id="0" name="image107.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65</xdr:row>
      <xdr:rowOff>0</xdr:rowOff>
    </xdr:from>
    <xdr:ext cx="5686425" cy="7439025"/>
    <xdr:pic>
      <xdr:nvPicPr>
        <xdr:cNvPr id="0" name="image105.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105</xdr:row>
      <xdr:rowOff>0</xdr:rowOff>
    </xdr:from>
    <xdr:ext cx="7686675" cy="4019550"/>
    <xdr:pic>
      <xdr:nvPicPr>
        <xdr:cNvPr id="0" name="image98.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0</xdr:colOff>
      <xdr:row>105</xdr:row>
      <xdr:rowOff>0</xdr:rowOff>
    </xdr:from>
    <xdr:ext cx="7581900" cy="6724650"/>
    <xdr:pic>
      <xdr:nvPicPr>
        <xdr:cNvPr id="0" name="image104.png" title="이미지"/>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42</xdr:row>
      <xdr:rowOff>190500</xdr:rowOff>
    </xdr:from>
    <xdr:ext cx="3076575" cy="571500"/>
    <xdr:pic>
      <xdr:nvPicPr>
        <xdr:cNvPr id="0" name="image99.pn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238125</xdr:colOff>
      <xdr:row>23</xdr:row>
      <xdr:rowOff>9525</xdr:rowOff>
    </xdr:from>
    <xdr:ext cx="381000" cy="466725"/>
    <xdr:sp>
      <xdr:nvSpPr>
        <xdr:cNvPr id="110" name="Shape 110"/>
        <xdr:cNvSpPr txBox="1"/>
      </xdr:nvSpPr>
      <xdr:spPr>
        <a:xfrm>
          <a:off x="5155500" y="3556163"/>
          <a:ext cx="381000" cy="447675"/>
        </a:xfrm>
        <a:prstGeom prst="rect">
          <a:avLst/>
        </a:prstGeom>
        <a:solidFill>
          <a:schemeClr val="lt1"/>
        </a:solidFill>
        <a:ln>
          <a:noFill/>
        </a:ln>
      </xdr:spPr>
      <xdr:txBody>
        <a:bodyPr anchorCtr="0" anchor="t" bIns="45700" lIns="91425" spcFirstLastPara="1" rIns="91425" wrap="square" tIns="45700">
          <a:noAutofit/>
        </a:bodyPr>
        <a:lstStyle/>
        <a:p>
          <a:pPr indent="0" lvl="0" marL="0" rtl="0" algn="r">
            <a:spcBef>
              <a:spcPts val="0"/>
            </a:spcBef>
            <a:spcAft>
              <a:spcPts val="0"/>
            </a:spcAft>
            <a:buNone/>
          </a:pPr>
          <a:r>
            <a:rPr lang="en-US" sz="2800">
              <a:solidFill>
                <a:schemeClr val="dk1"/>
              </a:solidFill>
              <a:latin typeface="Calibri"/>
              <a:ea typeface="Calibri"/>
              <a:cs typeface="Calibri"/>
              <a:sym typeface="Calibri"/>
            </a:rPr>
            <a:t>}</a:t>
          </a:r>
          <a:endParaRPr sz="2800"/>
        </a:p>
      </xdr:txBody>
    </xdr:sp>
    <xdr:clientData fLocksWithSheet="0"/>
  </xdr:oneCellAnchor>
  <xdr:oneCellAnchor>
    <xdr:from>
      <xdr:col>1</xdr:col>
      <xdr:colOff>561975</xdr:colOff>
      <xdr:row>12</xdr:row>
      <xdr:rowOff>171450</xdr:rowOff>
    </xdr:from>
    <xdr:ext cx="219075" cy="476250"/>
    <xdr:sp>
      <xdr:nvSpPr>
        <xdr:cNvPr id="111" name="Shape 111"/>
        <xdr:cNvSpPr txBox="1"/>
      </xdr:nvSpPr>
      <xdr:spPr>
        <a:xfrm>
          <a:off x="5241225" y="3546638"/>
          <a:ext cx="209550" cy="466725"/>
        </a:xfrm>
        <a:prstGeom prst="rect">
          <a:avLst/>
        </a:prstGeom>
        <a:solidFill>
          <a:schemeClr val="lt1"/>
        </a:solidFill>
        <a:ln>
          <a:noFill/>
        </a:ln>
      </xdr:spPr>
      <xdr:txBody>
        <a:bodyPr anchorCtr="0" anchor="t" bIns="45700" lIns="91425" spcFirstLastPara="1" rIns="91425" wrap="square" tIns="45700">
          <a:noAutofit/>
        </a:bodyPr>
        <a:lstStyle/>
        <a:p>
          <a:pPr indent="0" lvl="0" marL="0" rtl="0" algn="r">
            <a:spcBef>
              <a:spcPts val="0"/>
            </a:spcBef>
            <a:spcAft>
              <a:spcPts val="0"/>
            </a:spcAft>
            <a:buNone/>
          </a:pPr>
          <a:r>
            <a:rPr lang="en-US" sz="2800">
              <a:solidFill>
                <a:schemeClr val="dk1"/>
              </a:solidFill>
              <a:latin typeface="Calibri"/>
              <a:ea typeface="Calibri"/>
              <a:cs typeface="Calibri"/>
              <a:sym typeface="Calibri"/>
            </a:rPr>
            <a:t>{</a:t>
          </a:r>
          <a:endParaRPr sz="2800"/>
        </a:p>
      </xdr:txBody>
    </xdr:sp>
    <xdr:clientData fLocksWithSheet="0"/>
  </xdr:oneCellAnchor>
  <xdr:oneCellAnchor>
    <xdr:from>
      <xdr:col>2</xdr:col>
      <xdr:colOff>161925</xdr:colOff>
      <xdr:row>9</xdr:row>
      <xdr:rowOff>180975</xdr:rowOff>
    </xdr:from>
    <xdr:ext cx="752475" cy="466725"/>
    <xdr:sp>
      <xdr:nvSpPr>
        <xdr:cNvPr id="112" name="Shape 112"/>
        <xdr:cNvSpPr txBox="1"/>
      </xdr:nvSpPr>
      <xdr:spPr>
        <a:xfrm>
          <a:off x="4974525" y="3551400"/>
          <a:ext cx="742950" cy="4572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Test</a:t>
          </a:r>
          <a:endParaRPr b="1" sz="1400"/>
        </a:p>
      </xdr:txBody>
    </xdr:sp>
    <xdr:clientData fLocksWithSheet="0"/>
  </xdr:oneCellAnchor>
  <xdr:oneCellAnchor>
    <xdr:from>
      <xdr:col>7</xdr:col>
      <xdr:colOff>142875</xdr:colOff>
      <xdr:row>14</xdr:row>
      <xdr:rowOff>38100</xdr:rowOff>
    </xdr:from>
    <xdr:ext cx="523875" cy="304800"/>
    <xdr:sp>
      <xdr:nvSpPr>
        <xdr:cNvPr id="113" name="Shape 113"/>
        <xdr:cNvSpPr txBox="1"/>
      </xdr:nvSpPr>
      <xdr:spPr>
        <a:xfrm>
          <a:off x="5088825" y="3632363"/>
          <a:ext cx="514350" cy="295275"/>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역할</a:t>
          </a:r>
          <a:endParaRPr sz="1400"/>
        </a:p>
      </xdr:txBody>
    </xdr:sp>
    <xdr:clientData fLocksWithSheet="0"/>
  </xdr:oneCellAnchor>
  <xdr:oneCellAnchor>
    <xdr:from>
      <xdr:col>6</xdr:col>
      <xdr:colOff>409575</xdr:colOff>
      <xdr:row>22</xdr:row>
      <xdr:rowOff>57150</xdr:rowOff>
    </xdr:from>
    <xdr:ext cx="381000" cy="276225"/>
    <xdr:sp>
      <xdr:nvSpPr>
        <xdr:cNvPr id="114" name="Shape 114"/>
        <xdr:cNvSpPr txBox="1"/>
      </xdr:nvSpPr>
      <xdr:spPr>
        <a:xfrm>
          <a:off x="5160263" y="3646650"/>
          <a:ext cx="371475" cy="266700"/>
        </a:xfrm>
        <a:prstGeom prst="rect">
          <a:avLst/>
        </a:prstGeom>
        <a:solidFill>
          <a:schemeClr val="lt1"/>
        </a:solidFill>
        <a:ln>
          <a:noFill/>
        </a:ln>
      </xdr:spPr>
      <xdr:txBody>
        <a:bodyPr anchorCtr="0" anchor="t" bIns="45700" lIns="91425" spcFirstLastPara="1" rIns="91425" wrap="square" tIns="45700">
          <a:noAutofit/>
        </a:bodyPr>
        <a:lstStyle/>
        <a:p>
          <a:pPr indent="0" lvl="0" marL="0" rtl="0" algn="r">
            <a:spcBef>
              <a:spcPts val="0"/>
            </a:spcBef>
            <a:spcAft>
              <a:spcPts val="0"/>
            </a:spcAft>
            <a:buNone/>
          </a:pPr>
          <a:r>
            <a:rPr lang="en-US" sz="800">
              <a:solidFill>
                <a:schemeClr val="dk1"/>
              </a:solidFill>
              <a:latin typeface="Calibri"/>
              <a:ea typeface="Calibri"/>
              <a:cs typeface="Calibri"/>
              <a:sym typeface="Calibri"/>
            </a:rPr>
            <a:t>역할</a:t>
          </a:r>
          <a:endParaRPr sz="1400"/>
        </a:p>
      </xdr:txBody>
    </xdr:sp>
    <xdr:clientData fLocksWithSheet="0"/>
  </xdr:oneCellAnchor>
  <xdr:oneCellAnchor>
    <xdr:from>
      <xdr:col>5</xdr:col>
      <xdr:colOff>504825</xdr:colOff>
      <xdr:row>9</xdr:row>
      <xdr:rowOff>171450</xdr:rowOff>
    </xdr:from>
    <xdr:ext cx="1352550" cy="981075"/>
    <xdr:grpSp>
      <xdr:nvGrpSpPr>
        <xdr:cNvPr id="2" name="Shape 2"/>
        <xdr:cNvGrpSpPr/>
      </xdr:nvGrpSpPr>
      <xdr:grpSpPr>
        <a:xfrm>
          <a:off x="4674488" y="3294225"/>
          <a:ext cx="1343025" cy="971550"/>
          <a:chOff x="4674488" y="3294225"/>
          <a:chExt cx="1343025" cy="971550"/>
        </a:xfrm>
      </xdr:grpSpPr>
      <xdr:cxnSp>
        <xdr:nvCxnSpPr>
          <xdr:cNvPr id="115" name="Shape 115"/>
          <xdr:cNvCxnSpPr/>
        </xdr:nvCxnSpPr>
        <xdr:spPr>
          <a:xfrm flipH="1">
            <a:off x="4674488" y="3294225"/>
            <a:ext cx="1343025" cy="9715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xdr:col>
      <xdr:colOff>266700</xdr:colOff>
      <xdr:row>10</xdr:row>
      <xdr:rowOff>152400</xdr:rowOff>
    </xdr:from>
    <xdr:ext cx="5438775" cy="3390900"/>
    <xdr:pic>
      <xdr:nvPicPr>
        <xdr:cNvPr id="0" name="image113.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54</xdr:row>
      <xdr:rowOff>161925</xdr:rowOff>
    </xdr:from>
    <xdr:ext cx="6048375" cy="4124325"/>
    <xdr:pic>
      <xdr:nvPicPr>
        <xdr:cNvPr id="0" name="image112.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177</xdr:row>
      <xdr:rowOff>0</xdr:rowOff>
    </xdr:from>
    <xdr:ext cx="6724650" cy="6200775"/>
    <xdr:pic>
      <xdr:nvPicPr>
        <xdr:cNvPr id="0" name="image109.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209</xdr:row>
      <xdr:rowOff>0</xdr:rowOff>
    </xdr:from>
    <xdr:ext cx="6867525" cy="5495925"/>
    <xdr:pic>
      <xdr:nvPicPr>
        <xdr:cNvPr id="0" name="image110.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238</xdr:row>
      <xdr:rowOff>0</xdr:rowOff>
    </xdr:from>
    <xdr:ext cx="6867525" cy="3771900"/>
    <xdr:pic>
      <xdr:nvPicPr>
        <xdr:cNvPr id="0" name="image115.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264</xdr:row>
      <xdr:rowOff>0</xdr:rowOff>
    </xdr:from>
    <xdr:ext cx="7343775" cy="3238500"/>
    <xdr:pic>
      <xdr:nvPicPr>
        <xdr:cNvPr id="0" name="image106.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280</xdr:row>
      <xdr:rowOff>0</xdr:rowOff>
    </xdr:from>
    <xdr:ext cx="7400925" cy="4867275"/>
    <xdr:pic>
      <xdr:nvPicPr>
        <xdr:cNvPr id="0" name="image111.png" title="이미지"/>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895350</xdr:colOff>
      <xdr:row>74</xdr:row>
      <xdr:rowOff>85725</xdr:rowOff>
    </xdr:from>
    <xdr:ext cx="1143000" cy="809625"/>
    <xdr:grpSp>
      <xdr:nvGrpSpPr>
        <xdr:cNvPr id="2" name="Shape 2" title="그림"/>
        <xdr:cNvGrpSpPr/>
      </xdr:nvGrpSpPr>
      <xdr:grpSpPr>
        <a:xfrm>
          <a:off x="4779263" y="3379950"/>
          <a:ext cx="1133475" cy="800100"/>
          <a:chOff x="4779263" y="3379950"/>
          <a:chExt cx="1133475" cy="800100"/>
        </a:xfrm>
      </xdr:grpSpPr>
      <xdr:cxnSp>
        <xdr:nvCxnSpPr>
          <xdr:cNvPr id="116" name="Shape 116"/>
          <xdr:cNvCxnSpPr/>
        </xdr:nvCxnSpPr>
        <xdr:spPr>
          <a:xfrm flipH="1" rot="10800000">
            <a:off x="4779263" y="3379950"/>
            <a:ext cx="1133475" cy="80010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27</xdr:col>
      <xdr:colOff>19050</xdr:colOff>
      <xdr:row>13</xdr:row>
      <xdr:rowOff>85725</xdr:rowOff>
    </xdr:from>
    <xdr:ext cx="1400175" cy="1438275"/>
    <xdr:sp>
      <xdr:nvSpPr>
        <xdr:cNvPr id="117" name="Shape 117"/>
        <xdr:cNvSpPr/>
      </xdr:nvSpPr>
      <xdr:spPr>
        <a:xfrm>
          <a:off x="4650675" y="3070388"/>
          <a:ext cx="1390650" cy="1419225"/>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사람</a:t>
          </a:r>
          <a:endParaRPr sz="1400"/>
        </a:p>
      </xdr:txBody>
    </xdr:sp>
    <xdr:clientData fLocksWithSheet="0"/>
  </xdr:oneCellAnchor>
  <xdr:oneCellAnchor>
    <xdr:from>
      <xdr:col>32</xdr:col>
      <xdr:colOff>466725</xdr:colOff>
      <xdr:row>13</xdr:row>
      <xdr:rowOff>133350</xdr:rowOff>
    </xdr:from>
    <xdr:ext cx="1504950" cy="1333500"/>
    <xdr:sp>
      <xdr:nvSpPr>
        <xdr:cNvPr id="118" name="Shape 118"/>
        <xdr:cNvSpPr/>
      </xdr:nvSpPr>
      <xdr:spPr>
        <a:xfrm>
          <a:off x="4598288" y="3118013"/>
          <a:ext cx="1495425" cy="1323975"/>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자동차</a:t>
          </a:r>
          <a:endParaRPr sz="1400"/>
        </a:p>
      </xdr:txBody>
    </xdr:sp>
    <xdr:clientData fLocksWithSheet="0"/>
  </xdr:oneCellAnchor>
  <xdr:oneCellAnchor>
    <xdr:from>
      <xdr:col>29</xdr:col>
      <xdr:colOff>257175</xdr:colOff>
      <xdr:row>16</xdr:row>
      <xdr:rowOff>152400</xdr:rowOff>
    </xdr:from>
    <xdr:ext cx="1952625" cy="38100"/>
    <xdr:grpSp>
      <xdr:nvGrpSpPr>
        <xdr:cNvPr id="2" name="Shape 2"/>
        <xdr:cNvGrpSpPr/>
      </xdr:nvGrpSpPr>
      <xdr:grpSpPr>
        <a:xfrm>
          <a:off x="4369688" y="3780000"/>
          <a:ext cx="1952700" cy="0"/>
          <a:chOff x="4369688" y="3780000"/>
          <a:chExt cx="1952700" cy="0"/>
        </a:xfrm>
      </xdr:grpSpPr>
      <xdr:cxnSp>
        <xdr:nvCxnSpPr>
          <xdr:cNvPr id="119" name="Shape 119"/>
          <xdr:cNvCxnSpPr>
            <a:stCxn id="9" idx="6"/>
            <a:endCxn id="35" idx="2"/>
          </xdr:cNvCxnSpPr>
        </xdr:nvCxnSpPr>
        <xdr:spPr>
          <a:xfrm>
            <a:off x="4369688" y="3780000"/>
            <a:ext cx="1952700" cy="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32</xdr:col>
      <xdr:colOff>428625</xdr:colOff>
      <xdr:row>3</xdr:row>
      <xdr:rowOff>28575</xdr:rowOff>
    </xdr:from>
    <xdr:ext cx="1504950" cy="1323975"/>
    <xdr:sp>
      <xdr:nvSpPr>
        <xdr:cNvPr id="120" name="Shape 120"/>
        <xdr:cNvSpPr/>
      </xdr:nvSpPr>
      <xdr:spPr>
        <a:xfrm>
          <a:off x="4598288" y="3122775"/>
          <a:ext cx="1495425" cy="131445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탈 것</a:t>
          </a:r>
          <a:endParaRPr sz="1100"/>
        </a:p>
        <a:p>
          <a:pPr indent="0" lvl="0" marL="0" rtl="0" algn="l">
            <a:spcBef>
              <a:spcPts val="0"/>
            </a:spcBef>
            <a:spcAft>
              <a:spcPts val="0"/>
            </a:spcAft>
            <a:buNone/>
          </a:pPr>
          <a:r>
            <a:t/>
          </a:r>
          <a:endParaRPr sz="1100"/>
        </a:p>
      </xdr:txBody>
    </xdr:sp>
    <xdr:clientData fLocksWithSheet="0"/>
  </xdr:oneCellAnchor>
  <xdr:oneCellAnchor>
    <xdr:from>
      <xdr:col>33</xdr:col>
      <xdr:colOff>600075</xdr:colOff>
      <xdr:row>9</xdr:row>
      <xdr:rowOff>95250</xdr:rowOff>
    </xdr:from>
    <xdr:ext cx="38100" cy="885825"/>
    <xdr:grpSp>
      <xdr:nvGrpSpPr>
        <xdr:cNvPr id="2" name="Shape 2"/>
        <xdr:cNvGrpSpPr/>
      </xdr:nvGrpSpPr>
      <xdr:grpSpPr>
        <a:xfrm>
          <a:off x="5317425" y="3337013"/>
          <a:ext cx="57300" cy="885900"/>
          <a:chOff x="5317425" y="3337013"/>
          <a:chExt cx="57300" cy="885900"/>
        </a:xfrm>
      </xdr:grpSpPr>
      <xdr:cxnSp>
        <xdr:nvCxnSpPr>
          <xdr:cNvPr id="121" name="Shape 121"/>
          <xdr:cNvCxnSpPr>
            <a:stCxn id="35" idx="0"/>
            <a:endCxn id="19" idx="4"/>
          </xdr:cNvCxnSpPr>
        </xdr:nvCxnSpPr>
        <xdr:spPr>
          <a:xfrm flipH="1" rot="10800000">
            <a:off x="5317425" y="3337013"/>
            <a:ext cx="57300" cy="88590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36</xdr:col>
      <xdr:colOff>542925</xdr:colOff>
      <xdr:row>9</xdr:row>
      <xdr:rowOff>57150</xdr:rowOff>
    </xdr:from>
    <xdr:ext cx="866775" cy="1524000"/>
    <xdr:grpSp>
      <xdr:nvGrpSpPr>
        <xdr:cNvPr id="2" name="Shape 2"/>
        <xdr:cNvGrpSpPr/>
      </xdr:nvGrpSpPr>
      <xdr:grpSpPr>
        <a:xfrm>
          <a:off x="4917375" y="3022763"/>
          <a:ext cx="857250" cy="1514475"/>
          <a:chOff x="4917375" y="3022763"/>
          <a:chExt cx="857250" cy="1514475"/>
        </a:xfrm>
      </xdr:grpSpPr>
      <xdr:cxnSp>
        <xdr:nvCxnSpPr>
          <xdr:cNvPr id="122" name="Shape 122"/>
          <xdr:cNvCxnSpPr/>
        </xdr:nvCxnSpPr>
        <xdr:spPr>
          <a:xfrm flipH="1">
            <a:off x="4917375" y="3022763"/>
            <a:ext cx="857250" cy="1514475"/>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32</xdr:col>
      <xdr:colOff>371475</xdr:colOff>
      <xdr:row>1</xdr:row>
      <xdr:rowOff>228600</xdr:rowOff>
    </xdr:from>
    <xdr:ext cx="4000500" cy="4638675"/>
    <xdr:sp>
      <xdr:nvSpPr>
        <xdr:cNvPr id="123" name="Shape 123"/>
        <xdr:cNvSpPr/>
      </xdr:nvSpPr>
      <xdr:spPr>
        <a:xfrm>
          <a:off x="3350513" y="1465425"/>
          <a:ext cx="3990975" cy="4629150"/>
        </a:xfrm>
        <a:prstGeom prst="rect">
          <a:avLst/>
        </a:prstGeom>
        <a:no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xdr:col>
      <xdr:colOff>133350</xdr:colOff>
      <xdr:row>136</xdr:row>
      <xdr:rowOff>85725</xdr:rowOff>
    </xdr:from>
    <xdr:ext cx="3886200" cy="38100"/>
    <xdr:grpSp>
      <xdr:nvGrpSpPr>
        <xdr:cNvPr id="2" name="Shape 2"/>
        <xdr:cNvGrpSpPr/>
      </xdr:nvGrpSpPr>
      <xdr:grpSpPr>
        <a:xfrm>
          <a:off x="3402900" y="3775238"/>
          <a:ext cx="3886200" cy="9525"/>
          <a:chOff x="3402900" y="3775238"/>
          <a:chExt cx="3886200" cy="9525"/>
        </a:xfrm>
      </xdr:grpSpPr>
      <xdr:cxnSp>
        <xdr:nvCxnSpPr>
          <xdr:cNvPr id="124" name="Shape 124"/>
          <xdr:cNvCxnSpPr/>
        </xdr:nvCxnSpPr>
        <xdr:spPr>
          <a:xfrm>
            <a:off x="3402900" y="3775238"/>
            <a:ext cx="3886200" cy="952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5</xdr:col>
      <xdr:colOff>600075</xdr:colOff>
      <xdr:row>138</xdr:row>
      <xdr:rowOff>123825</xdr:rowOff>
    </xdr:from>
    <xdr:ext cx="3886200" cy="38100"/>
    <xdr:grpSp>
      <xdr:nvGrpSpPr>
        <xdr:cNvPr id="2" name="Shape 2"/>
        <xdr:cNvGrpSpPr/>
      </xdr:nvGrpSpPr>
      <xdr:grpSpPr>
        <a:xfrm>
          <a:off x="3402900" y="3775238"/>
          <a:ext cx="3886200" cy="9525"/>
          <a:chOff x="3402900" y="3775238"/>
          <a:chExt cx="3886200" cy="9525"/>
        </a:xfrm>
      </xdr:grpSpPr>
      <xdr:cxnSp>
        <xdr:nvCxnSpPr>
          <xdr:cNvPr id="125" name="Shape 125"/>
          <xdr:cNvCxnSpPr/>
        </xdr:nvCxnSpPr>
        <xdr:spPr>
          <a:xfrm>
            <a:off x="3402900" y="3775238"/>
            <a:ext cx="3886200" cy="952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5</xdr:col>
      <xdr:colOff>619125</xdr:colOff>
      <xdr:row>137</xdr:row>
      <xdr:rowOff>85725</xdr:rowOff>
    </xdr:from>
    <xdr:ext cx="3886200" cy="38100"/>
    <xdr:grpSp>
      <xdr:nvGrpSpPr>
        <xdr:cNvPr id="2" name="Shape 2"/>
        <xdr:cNvGrpSpPr/>
      </xdr:nvGrpSpPr>
      <xdr:grpSpPr>
        <a:xfrm>
          <a:off x="3402900" y="3775238"/>
          <a:ext cx="3886200" cy="9525"/>
          <a:chOff x="3402900" y="3775238"/>
          <a:chExt cx="3886200" cy="9525"/>
        </a:xfrm>
      </xdr:grpSpPr>
      <xdr:cxnSp>
        <xdr:nvCxnSpPr>
          <xdr:cNvPr id="125" name="Shape 125"/>
          <xdr:cNvCxnSpPr/>
        </xdr:nvCxnSpPr>
        <xdr:spPr>
          <a:xfrm>
            <a:off x="3402900" y="3775238"/>
            <a:ext cx="3886200" cy="952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5</xdr:col>
      <xdr:colOff>609600</xdr:colOff>
      <xdr:row>139</xdr:row>
      <xdr:rowOff>66675</xdr:rowOff>
    </xdr:from>
    <xdr:ext cx="3886200" cy="38100"/>
    <xdr:grpSp>
      <xdr:nvGrpSpPr>
        <xdr:cNvPr id="2" name="Shape 2"/>
        <xdr:cNvGrpSpPr/>
      </xdr:nvGrpSpPr>
      <xdr:grpSpPr>
        <a:xfrm>
          <a:off x="3402900" y="3775238"/>
          <a:ext cx="3886200" cy="9525"/>
          <a:chOff x="3402900" y="3775238"/>
          <a:chExt cx="3886200" cy="9525"/>
        </a:xfrm>
      </xdr:grpSpPr>
      <xdr:cxnSp>
        <xdr:nvCxnSpPr>
          <xdr:cNvPr id="125" name="Shape 125"/>
          <xdr:cNvCxnSpPr/>
        </xdr:nvCxnSpPr>
        <xdr:spPr>
          <a:xfrm>
            <a:off x="3402900" y="3775238"/>
            <a:ext cx="3886200" cy="952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5</xdr:col>
      <xdr:colOff>647700</xdr:colOff>
      <xdr:row>140</xdr:row>
      <xdr:rowOff>114300</xdr:rowOff>
    </xdr:from>
    <xdr:ext cx="3886200" cy="38100"/>
    <xdr:grpSp>
      <xdr:nvGrpSpPr>
        <xdr:cNvPr id="2" name="Shape 2"/>
        <xdr:cNvGrpSpPr/>
      </xdr:nvGrpSpPr>
      <xdr:grpSpPr>
        <a:xfrm>
          <a:off x="3402900" y="3775238"/>
          <a:ext cx="3886200" cy="9525"/>
          <a:chOff x="3402900" y="3775238"/>
          <a:chExt cx="3886200" cy="9525"/>
        </a:xfrm>
      </xdr:grpSpPr>
      <xdr:cxnSp>
        <xdr:nvCxnSpPr>
          <xdr:cNvPr id="125" name="Shape 125"/>
          <xdr:cNvCxnSpPr/>
        </xdr:nvCxnSpPr>
        <xdr:spPr>
          <a:xfrm>
            <a:off x="3402900" y="3775238"/>
            <a:ext cx="3886200" cy="952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76</xdr:col>
      <xdr:colOff>666750</xdr:colOff>
      <xdr:row>2</xdr:row>
      <xdr:rowOff>85725</xdr:rowOff>
    </xdr:from>
    <xdr:ext cx="38100" cy="371475"/>
    <xdr:grpSp>
      <xdr:nvGrpSpPr>
        <xdr:cNvPr id="2" name="Shape 2"/>
        <xdr:cNvGrpSpPr/>
      </xdr:nvGrpSpPr>
      <xdr:grpSpPr>
        <a:xfrm>
          <a:off x="5346000" y="3594263"/>
          <a:ext cx="0" cy="371475"/>
          <a:chOff x="5346000" y="3594263"/>
          <a:chExt cx="0" cy="371475"/>
        </a:xfrm>
      </xdr:grpSpPr>
      <xdr:cxnSp>
        <xdr:nvCxnSpPr>
          <xdr:cNvPr id="126" name="Shape 126"/>
          <xdr:cNvCxnSpPr/>
        </xdr:nvCxnSpPr>
        <xdr:spPr>
          <a:xfrm rot="10800000">
            <a:off x="5346000" y="3594263"/>
            <a:ext cx="0" cy="371475"/>
          </a:xfrm>
          <a:prstGeom prst="straightConnector1">
            <a:avLst/>
          </a:prstGeom>
          <a:noFill/>
          <a:ln cap="flat" cmpd="sng" w="9525">
            <a:solidFill>
              <a:schemeClr val="accent1"/>
            </a:solidFill>
            <a:prstDash val="dashDot"/>
            <a:miter lim="800000"/>
            <a:headEnd len="sm" w="sm" type="none"/>
            <a:tailEnd len="med" w="med" type="triangle"/>
          </a:ln>
        </xdr:spPr>
      </xdr:cxnSp>
    </xdr:grpSp>
    <xdr:clientData fLocksWithSheet="0"/>
  </xdr:oneCellAnchor>
  <xdr:oneCellAnchor>
    <xdr:from>
      <xdr:col>76</xdr:col>
      <xdr:colOff>647700</xdr:colOff>
      <xdr:row>5</xdr:row>
      <xdr:rowOff>76200</xdr:rowOff>
    </xdr:from>
    <xdr:ext cx="38100" cy="409575"/>
    <xdr:grpSp>
      <xdr:nvGrpSpPr>
        <xdr:cNvPr id="2" name="Shape 2"/>
        <xdr:cNvGrpSpPr/>
      </xdr:nvGrpSpPr>
      <xdr:grpSpPr>
        <a:xfrm>
          <a:off x="5346000" y="3575213"/>
          <a:ext cx="0" cy="409575"/>
          <a:chOff x="5346000" y="3575213"/>
          <a:chExt cx="0" cy="409575"/>
        </a:xfrm>
      </xdr:grpSpPr>
      <xdr:cxnSp>
        <xdr:nvCxnSpPr>
          <xdr:cNvPr id="127" name="Shape 127"/>
          <xdr:cNvCxnSpPr/>
        </xdr:nvCxnSpPr>
        <xdr:spPr>
          <a:xfrm rot="10800000">
            <a:off x="5346000" y="3575213"/>
            <a:ext cx="0" cy="40957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12</xdr:col>
      <xdr:colOff>742950</xdr:colOff>
      <xdr:row>63</xdr:row>
      <xdr:rowOff>9525</xdr:rowOff>
    </xdr:from>
    <xdr:ext cx="828675" cy="381000"/>
    <xdr:grpSp>
      <xdr:nvGrpSpPr>
        <xdr:cNvPr id="2" name="Shape 2" title="그림"/>
        <xdr:cNvGrpSpPr/>
      </xdr:nvGrpSpPr>
      <xdr:grpSpPr>
        <a:xfrm>
          <a:off x="4936425" y="3594263"/>
          <a:ext cx="819150" cy="371475"/>
          <a:chOff x="4936425" y="3594263"/>
          <a:chExt cx="819150" cy="371475"/>
        </a:xfrm>
      </xdr:grpSpPr>
      <xdr:cxnSp>
        <xdr:nvCxnSpPr>
          <xdr:cNvPr id="128" name="Shape 128"/>
          <xdr:cNvCxnSpPr/>
        </xdr:nvCxnSpPr>
        <xdr:spPr>
          <a:xfrm flipH="1" rot="10800000">
            <a:off x="4936425" y="3594263"/>
            <a:ext cx="819150" cy="37147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12</xdr:col>
      <xdr:colOff>676275</xdr:colOff>
      <xdr:row>68</xdr:row>
      <xdr:rowOff>95250</xdr:rowOff>
    </xdr:from>
    <xdr:ext cx="714375" cy="295275"/>
    <xdr:grpSp>
      <xdr:nvGrpSpPr>
        <xdr:cNvPr id="2" name="Shape 2"/>
        <xdr:cNvGrpSpPr/>
      </xdr:nvGrpSpPr>
      <xdr:grpSpPr>
        <a:xfrm>
          <a:off x="4993575" y="3637125"/>
          <a:ext cx="704850" cy="285750"/>
          <a:chOff x="4993575" y="3637125"/>
          <a:chExt cx="704850" cy="285750"/>
        </a:xfrm>
      </xdr:grpSpPr>
      <xdr:cxnSp>
        <xdr:nvCxnSpPr>
          <xdr:cNvPr id="129" name="Shape 129"/>
          <xdr:cNvCxnSpPr/>
        </xdr:nvCxnSpPr>
        <xdr:spPr>
          <a:xfrm flipH="1" rot="10800000">
            <a:off x="4993575" y="3637125"/>
            <a:ext cx="704850" cy="2857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13</xdr:col>
      <xdr:colOff>457200</xdr:colOff>
      <xdr:row>67</xdr:row>
      <xdr:rowOff>180975</xdr:rowOff>
    </xdr:from>
    <xdr:ext cx="1562100" cy="1152525"/>
    <xdr:sp>
      <xdr:nvSpPr>
        <xdr:cNvPr id="130" name="Shape 130"/>
        <xdr:cNvSpPr/>
      </xdr:nvSpPr>
      <xdr:spPr>
        <a:xfrm>
          <a:off x="4574475" y="3208500"/>
          <a:ext cx="1543050" cy="1143000"/>
        </a:xfrm>
        <a:prstGeom prst="ellipse">
          <a:avLst/>
        </a:prstGeom>
        <a:solidFill>
          <a:schemeClr val="lt1"/>
        </a:solidFill>
        <a:ln cap="flat" cmpd="sng" w="12700">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"abcdef"</a:t>
          </a:r>
          <a:endParaRPr sz="1100"/>
        </a:p>
      </xdr:txBody>
    </xdr:sp>
    <xdr:clientData fLocksWithSheet="0"/>
  </xdr:oneCellAnchor>
  <xdr:oneCellAnchor>
    <xdr:from>
      <xdr:col>15</xdr:col>
      <xdr:colOff>276225</xdr:colOff>
      <xdr:row>69</xdr:row>
      <xdr:rowOff>76200</xdr:rowOff>
    </xdr:from>
    <xdr:ext cx="1657350" cy="1152525"/>
    <xdr:sp>
      <xdr:nvSpPr>
        <xdr:cNvPr id="131" name="Shape 131"/>
        <xdr:cNvSpPr/>
      </xdr:nvSpPr>
      <xdr:spPr>
        <a:xfrm>
          <a:off x="4526850" y="3208500"/>
          <a:ext cx="1638300" cy="1143000"/>
        </a:xfrm>
        <a:prstGeom prst="ellipse">
          <a:avLst/>
        </a:prstGeom>
        <a:solidFill>
          <a:schemeClr val="lt1"/>
        </a:solidFill>
        <a:ln cap="flat" cmpd="sng" w="12700">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"def"</a:t>
          </a:r>
          <a:endParaRPr sz="1100"/>
        </a:p>
      </xdr:txBody>
    </xdr:sp>
    <xdr:clientData fLocksWithSheet="0"/>
  </xdr:oneCellAnchor>
  <xdr:oneCellAnchor>
    <xdr:from>
      <xdr:col>4</xdr:col>
      <xdr:colOff>447675</xdr:colOff>
      <xdr:row>40</xdr:row>
      <xdr:rowOff>57150</xdr:rowOff>
    </xdr:from>
    <xdr:ext cx="1838325" cy="704850"/>
    <xdr:grpSp>
      <xdr:nvGrpSpPr>
        <xdr:cNvPr id="56" name="Shape 56" title="그림"/>
        <xdr:cNvGrpSpPr/>
      </xdr:nvGrpSpPr>
      <xdr:grpSpPr>
        <a:xfrm>
          <a:off x="3087775" y="1548750"/>
          <a:ext cx="2902800" cy="1100800"/>
          <a:chOff x="3087775" y="1548750"/>
          <a:chExt cx="2902800" cy="1100800"/>
        </a:xfrm>
      </xdr:grpSpPr>
      <xdr:sp>
        <xdr:nvSpPr>
          <xdr:cNvPr id="132" name="Shape 132"/>
          <xdr:cNvSpPr/>
        </xdr:nvSpPr>
        <xdr:spPr>
          <a:xfrm>
            <a:off x="3087775" y="1548750"/>
            <a:ext cx="2902800" cy="117000"/>
          </a:xfrm>
          <a:prstGeom prst="right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3" name="Shape 133"/>
          <xdr:cNvSpPr/>
        </xdr:nvSpPr>
        <xdr:spPr>
          <a:xfrm>
            <a:off x="3087775" y="2532550"/>
            <a:ext cx="2902800" cy="117000"/>
          </a:xfrm>
          <a:prstGeom prst="right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oneCellAnchor>
    <xdr:from>
      <xdr:col>13</xdr:col>
      <xdr:colOff>409575</xdr:colOff>
      <xdr:row>60</xdr:row>
      <xdr:rowOff>133350</xdr:rowOff>
    </xdr:from>
    <xdr:ext cx="1657350" cy="1162050"/>
    <xdr:sp>
      <xdr:nvSpPr>
        <xdr:cNvPr id="134" name="Shape 134"/>
        <xdr:cNvSpPr/>
      </xdr:nvSpPr>
      <xdr:spPr>
        <a:xfrm>
          <a:off x="4526850" y="3208500"/>
          <a:ext cx="1638300" cy="1143000"/>
        </a:xfrm>
        <a:prstGeom prst="ellipse">
          <a:avLst/>
        </a:prstGeom>
        <a:solidFill>
          <a:schemeClr val="lt1"/>
        </a:solidFill>
        <a:ln cap="flat" cmpd="sng" w="12700">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0</xdr:colOff>
      <xdr:row>4</xdr:row>
      <xdr:rowOff>209550</xdr:rowOff>
    </xdr:from>
    <xdr:ext cx="2333625" cy="2495550"/>
    <xdr:pic>
      <xdr:nvPicPr>
        <xdr:cNvPr id="0" name="image11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628650</xdr:colOff>
      <xdr:row>71</xdr:row>
      <xdr:rowOff>104775</xdr:rowOff>
    </xdr:from>
    <xdr:ext cx="7572375" cy="4572000"/>
    <xdr:pic>
      <xdr:nvPicPr>
        <xdr:cNvPr id="0" name="image108.png"/>
        <xdr:cNvPicPr preferRelativeResize="0"/>
      </xdr:nvPicPr>
      <xdr:blipFill>
        <a:blip cstate="print" r:embed="rId2"/>
        <a:stretch>
          <a:fillRect/>
        </a:stretch>
      </xdr:blipFill>
      <xdr:spPr>
        <a:prstGeom prst="rect">
          <a:avLst/>
        </a:prstGeom>
        <a:noFill/>
      </xdr:spPr>
    </xdr:pic>
    <xdr:clientData fLocksWithSheet="0"/>
  </xdr:oneCellAnchor>
  <xdr:oneCellAnchor>
    <xdr:from>
      <xdr:col>18</xdr:col>
      <xdr:colOff>0</xdr:colOff>
      <xdr:row>70</xdr:row>
      <xdr:rowOff>0</xdr:rowOff>
    </xdr:from>
    <xdr:ext cx="6638925" cy="3924300"/>
    <xdr:pic>
      <xdr:nvPicPr>
        <xdr:cNvPr id="0" name="image116.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43</xdr:col>
      <xdr:colOff>0</xdr:colOff>
      <xdr:row>30</xdr:row>
      <xdr:rowOff>0</xdr:rowOff>
    </xdr:from>
    <xdr:ext cx="9363075" cy="5705475"/>
    <xdr:pic>
      <xdr:nvPicPr>
        <xdr:cNvPr id="0" name="image124.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44</xdr:col>
      <xdr:colOff>0</xdr:colOff>
      <xdr:row>60</xdr:row>
      <xdr:rowOff>0</xdr:rowOff>
    </xdr:from>
    <xdr:ext cx="6667500" cy="4705350"/>
    <xdr:pic>
      <xdr:nvPicPr>
        <xdr:cNvPr id="0" name="image122.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58</xdr:col>
      <xdr:colOff>0</xdr:colOff>
      <xdr:row>61</xdr:row>
      <xdr:rowOff>0</xdr:rowOff>
    </xdr:from>
    <xdr:ext cx="3914775" cy="6534150"/>
    <xdr:pic>
      <xdr:nvPicPr>
        <xdr:cNvPr id="0" name="image121.png" title="이미지"/>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xdr:row>
      <xdr:rowOff>0</xdr:rowOff>
    </xdr:from>
    <xdr:ext cx="6086475" cy="5581650"/>
    <xdr:pic>
      <xdr:nvPicPr>
        <xdr:cNvPr id="0" name="image125.pn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78</xdr:row>
      <xdr:rowOff>0</xdr:rowOff>
    </xdr:from>
    <xdr:ext cx="4572000" cy="3429000"/>
    <xdr:pic>
      <xdr:nvPicPr>
        <xdr:cNvPr id="0" name="image118.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200025</xdr:colOff>
      <xdr:row>107</xdr:row>
      <xdr:rowOff>142875</xdr:rowOff>
    </xdr:from>
    <xdr:ext cx="5981700" cy="2486025"/>
    <xdr:pic>
      <xdr:nvPicPr>
        <xdr:cNvPr id="0" name="image123.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156</xdr:row>
      <xdr:rowOff>0</xdr:rowOff>
    </xdr:from>
    <xdr:ext cx="13077825" cy="5391150"/>
    <xdr:pic>
      <xdr:nvPicPr>
        <xdr:cNvPr id="0" name="image119.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1</xdr:row>
      <xdr:rowOff>0</xdr:rowOff>
    </xdr:from>
    <xdr:ext cx="6810375" cy="4648200"/>
    <xdr:pic>
      <xdr:nvPicPr>
        <xdr:cNvPr id="0" name="image117.png" title="이미지"/>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962025</xdr:colOff>
      <xdr:row>91</xdr:row>
      <xdr:rowOff>190500</xdr:rowOff>
    </xdr:from>
    <xdr:ext cx="11172825" cy="6286500"/>
    <xdr:pic>
      <xdr:nvPicPr>
        <xdr:cNvPr id="0" name="image135.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378</xdr:row>
      <xdr:rowOff>0</xdr:rowOff>
    </xdr:from>
    <xdr:ext cx="7620000" cy="4286250"/>
    <xdr:pic>
      <xdr:nvPicPr>
        <xdr:cNvPr id="0" name="image129.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371475</xdr:colOff>
      <xdr:row>1</xdr:row>
      <xdr:rowOff>114300</xdr:rowOff>
    </xdr:from>
    <xdr:ext cx="4486275" cy="3209925"/>
    <xdr:pic>
      <xdr:nvPicPr>
        <xdr:cNvPr id="0" name="image130.pn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628650</xdr:colOff>
      <xdr:row>61</xdr:row>
      <xdr:rowOff>85725</xdr:rowOff>
    </xdr:from>
    <xdr:ext cx="1323975" cy="2095500"/>
    <xdr:grpSp>
      <xdr:nvGrpSpPr>
        <xdr:cNvPr id="2" name="Shape 2"/>
        <xdr:cNvGrpSpPr/>
      </xdr:nvGrpSpPr>
      <xdr:grpSpPr>
        <a:xfrm>
          <a:off x="4688775" y="2732250"/>
          <a:ext cx="1314450" cy="2095500"/>
          <a:chOff x="4688775" y="2732250"/>
          <a:chExt cx="1314450" cy="2095500"/>
        </a:xfrm>
      </xdr:grpSpPr>
      <xdr:cxnSp>
        <xdr:nvCxnSpPr>
          <xdr:cNvPr id="135" name="Shape 135"/>
          <xdr:cNvCxnSpPr/>
        </xdr:nvCxnSpPr>
        <xdr:spPr>
          <a:xfrm flipH="1" rot="10800000">
            <a:off x="4688775" y="2732250"/>
            <a:ext cx="1314450" cy="209550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19</xdr:col>
      <xdr:colOff>228600</xdr:colOff>
      <xdr:row>101</xdr:row>
      <xdr:rowOff>285750</xdr:rowOff>
    </xdr:from>
    <xdr:ext cx="1857375" cy="1200150"/>
    <xdr:sp>
      <xdr:nvSpPr>
        <xdr:cNvPr id="136" name="Shape 136"/>
        <xdr:cNvSpPr/>
      </xdr:nvSpPr>
      <xdr:spPr>
        <a:xfrm>
          <a:off x="4422075" y="3189450"/>
          <a:ext cx="1847850" cy="118110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57150</xdr:colOff>
      <xdr:row>101</xdr:row>
      <xdr:rowOff>285750</xdr:rowOff>
    </xdr:from>
    <xdr:ext cx="1562100" cy="1343025"/>
    <xdr:sp>
      <xdr:nvSpPr>
        <xdr:cNvPr id="137" name="Shape 137"/>
        <xdr:cNvSpPr/>
      </xdr:nvSpPr>
      <xdr:spPr>
        <a:xfrm>
          <a:off x="4422075" y="2998950"/>
          <a:ext cx="1847850" cy="156210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400050</xdr:colOff>
      <xdr:row>180</xdr:row>
      <xdr:rowOff>123825</xdr:rowOff>
    </xdr:from>
    <xdr:ext cx="1181100" cy="1343025"/>
    <xdr:grpSp>
      <xdr:nvGrpSpPr>
        <xdr:cNvPr id="2" name="Shape 2"/>
        <xdr:cNvGrpSpPr/>
      </xdr:nvGrpSpPr>
      <xdr:grpSpPr>
        <a:xfrm>
          <a:off x="4760213" y="3113250"/>
          <a:ext cx="1171575" cy="1333500"/>
          <a:chOff x="4760213" y="3113250"/>
          <a:chExt cx="1171575" cy="1333500"/>
        </a:xfrm>
      </xdr:grpSpPr>
      <xdr:cxnSp>
        <xdr:nvCxnSpPr>
          <xdr:cNvPr id="138" name="Shape 138"/>
          <xdr:cNvCxnSpPr/>
        </xdr:nvCxnSpPr>
        <xdr:spPr>
          <a:xfrm>
            <a:off x="4760213" y="3113250"/>
            <a:ext cx="1171575" cy="1333500"/>
          </a:xfrm>
          <a:prstGeom prst="curvedConnector3">
            <a:avLst>
              <a:gd fmla="val 50000" name="adj1"/>
            </a:avLst>
          </a:prstGeom>
          <a:noFill/>
          <a:ln cap="flat" cmpd="sng" w="9525">
            <a:solidFill>
              <a:schemeClr val="accent2"/>
            </a:solidFill>
            <a:prstDash val="solid"/>
            <a:miter lim="800000"/>
            <a:headEnd len="sm" w="sm" type="none"/>
            <a:tailEnd len="med" w="med" type="triangle"/>
          </a:ln>
        </xdr:spPr>
      </xdr:cxnSp>
    </xdr:grpSp>
    <xdr:clientData fLocksWithSheet="0"/>
  </xdr:oneCellAnchor>
  <xdr:oneCellAnchor>
    <xdr:from>
      <xdr:col>5</xdr:col>
      <xdr:colOff>361950</xdr:colOff>
      <xdr:row>180</xdr:row>
      <xdr:rowOff>123825</xdr:rowOff>
    </xdr:from>
    <xdr:ext cx="1381125" cy="1352550"/>
    <xdr:grpSp>
      <xdr:nvGrpSpPr>
        <xdr:cNvPr id="2" name="Shape 2"/>
        <xdr:cNvGrpSpPr/>
      </xdr:nvGrpSpPr>
      <xdr:grpSpPr>
        <a:xfrm>
          <a:off x="4660200" y="3108488"/>
          <a:ext cx="1371600" cy="1343025"/>
          <a:chOff x="4660200" y="3108488"/>
          <a:chExt cx="1371600" cy="1343025"/>
        </a:xfrm>
      </xdr:grpSpPr>
      <xdr:cxnSp>
        <xdr:nvCxnSpPr>
          <xdr:cNvPr id="139" name="Shape 139"/>
          <xdr:cNvCxnSpPr/>
        </xdr:nvCxnSpPr>
        <xdr:spPr>
          <a:xfrm flipH="1" rot="10800000">
            <a:off x="4660200" y="3108488"/>
            <a:ext cx="1371600" cy="1343025"/>
          </a:xfrm>
          <a:prstGeom prst="curvedConnector3">
            <a:avLst>
              <a:gd fmla="val 50000" name="adj1"/>
            </a:avLst>
          </a:prstGeom>
          <a:noFill/>
          <a:ln cap="flat" cmpd="sng" w="9525">
            <a:solidFill>
              <a:schemeClr val="accent2"/>
            </a:solidFill>
            <a:prstDash val="solid"/>
            <a:miter lim="800000"/>
            <a:headEnd len="sm" w="sm" type="none"/>
            <a:tailEnd len="med" w="med" type="triangle"/>
          </a:ln>
        </xdr:spPr>
      </xdr:cxnSp>
    </xdr:grpSp>
    <xdr:clientData fLocksWithSheet="0"/>
  </xdr:oneCellAnchor>
  <xdr:oneCellAnchor>
    <xdr:from>
      <xdr:col>7</xdr:col>
      <xdr:colOff>657225</xdr:colOff>
      <xdr:row>177</xdr:row>
      <xdr:rowOff>190500</xdr:rowOff>
    </xdr:from>
    <xdr:ext cx="523875" cy="523875"/>
    <xdr:grpSp>
      <xdr:nvGrpSpPr>
        <xdr:cNvPr id="2" name="Shape 2"/>
        <xdr:cNvGrpSpPr/>
      </xdr:nvGrpSpPr>
      <xdr:grpSpPr>
        <a:xfrm>
          <a:off x="5088825" y="3522825"/>
          <a:ext cx="514350" cy="514350"/>
          <a:chOff x="5088825" y="3522825"/>
          <a:chExt cx="514350" cy="514350"/>
        </a:xfrm>
      </xdr:grpSpPr>
      <xdr:cxnSp>
        <xdr:nvCxnSpPr>
          <xdr:cNvPr id="140" name="Shape 140"/>
          <xdr:cNvCxnSpPr/>
        </xdr:nvCxnSpPr>
        <xdr:spPr>
          <a:xfrm flipH="1" rot="10800000">
            <a:off x="5088825" y="3522825"/>
            <a:ext cx="514350" cy="5143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5</xdr:col>
      <xdr:colOff>0</xdr:colOff>
      <xdr:row>66</xdr:row>
      <xdr:rowOff>0</xdr:rowOff>
    </xdr:from>
    <xdr:ext cx="6477000" cy="5181600"/>
    <xdr:pic>
      <xdr:nvPicPr>
        <xdr:cNvPr id="0" name="image120.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495300</xdr:colOff>
      <xdr:row>92</xdr:row>
      <xdr:rowOff>57150</xdr:rowOff>
    </xdr:from>
    <xdr:ext cx="7953375" cy="5457825"/>
    <xdr:pic>
      <xdr:nvPicPr>
        <xdr:cNvPr id="0" name="image128.png"/>
        <xdr:cNvPicPr preferRelativeResize="0"/>
      </xdr:nvPicPr>
      <xdr:blipFill>
        <a:blip cstate="print" r:embed="rId2"/>
        <a:stretch>
          <a:fillRect/>
        </a:stretch>
      </xdr:blipFill>
      <xdr:spPr>
        <a:prstGeom prst="rect">
          <a:avLst/>
        </a:prstGeom>
        <a:noFill/>
      </xdr:spPr>
    </xdr:pic>
    <xdr:clientData fLocksWithSheet="0"/>
  </xdr:oneCellAnchor>
  <xdr:oneCellAnchor>
    <xdr:from>
      <xdr:col>23</xdr:col>
      <xdr:colOff>0</xdr:colOff>
      <xdr:row>92</xdr:row>
      <xdr:rowOff>0</xdr:rowOff>
    </xdr:from>
    <xdr:ext cx="4572000" cy="4781550"/>
    <xdr:pic>
      <xdr:nvPicPr>
        <xdr:cNvPr id="0" name="image127.png"/>
        <xdr:cNvPicPr preferRelativeResize="0"/>
      </xdr:nvPicPr>
      <xdr:blipFill>
        <a:blip cstate="print" r:embed="rId3"/>
        <a:stretch>
          <a:fillRect/>
        </a:stretch>
      </xdr:blipFill>
      <xdr:spPr>
        <a:prstGeom prst="rect">
          <a:avLst/>
        </a:prstGeom>
        <a:noFill/>
      </xdr:spPr>
    </xdr:pic>
    <xdr:clientData fLocksWithSheet="0"/>
  </xdr:oneCellAnchor>
  <xdr:oneCellAnchor>
    <xdr:from>
      <xdr:col>32</xdr:col>
      <xdr:colOff>0</xdr:colOff>
      <xdr:row>96</xdr:row>
      <xdr:rowOff>0</xdr:rowOff>
    </xdr:from>
    <xdr:ext cx="5676900" cy="3400425"/>
    <xdr:pic>
      <xdr:nvPicPr>
        <xdr:cNvPr id="0" name="image126.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165</xdr:row>
      <xdr:rowOff>0</xdr:rowOff>
    </xdr:from>
    <xdr:ext cx="2857500" cy="2343150"/>
    <xdr:pic>
      <xdr:nvPicPr>
        <xdr:cNvPr id="0" name="image131.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400050</xdr:colOff>
      <xdr:row>229</xdr:row>
      <xdr:rowOff>133350</xdr:rowOff>
    </xdr:from>
    <xdr:ext cx="7743825" cy="4476750"/>
    <xdr:pic>
      <xdr:nvPicPr>
        <xdr:cNvPr id="0" name="image141.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16</xdr:col>
      <xdr:colOff>514350</xdr:colOff>
      <xdr:row>202</xdr:row>
      <xdr:rowOff>66675</xdr:rowOff>
    </xdr:from>
    <xdr:ext cx="4143375" cy="5724525"/>
    <xdr:pic>
      <xdr:nvPicPr>
        <xdr:cNvPr id="0" name="image132.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85725</xdr:colOff>
      <xdr:row>202</xdr:row>
      <xdr:rowOff>114300</xdr:rowOff>
    </xdr:from>
    <xdr:ext cx="4286250" cy="6000750"/>
    <xdr:pic>
      <xdr:nvPicPr>
        <xdr:cNvPr id="0" name="image139.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152400</xdr:colOff>
      <xdr:row>10</xdr:row>
      <xdr:rowOff>9525</xdr:rowOff>
    </xdr:from>
    <xdr:ext cx="2095500" cy="2095500"/>
    <xdr:pic>
      <xdr:nvPicPr>
        <xdr:cNvPr id="0" name="image138.png" title="이미지"/>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6724650" cy="7334250"/>
    <xdr:pic>
      <xdr:nvPicPr>
        <xdr:cNvPr id="0" name="image142.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43</xdr:row>
      <xdr:rowOff>0</xdr:rowOff>
    </xdr:from>
    <xdr:ext cx="6410325" cy="6534150"/>
    <xdr:pic>
      <xdr:nvPicPr>
        <xdr:cNvPr id="0" name="image140.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361950</xdr:colOff>
      <xdr:row>7</xdr:row>
      <xdr:rowOff>95250</xdr:rowOff>
    </xdr:from>
    <xdr:ext cx="2447925" cy="1047750"/>
    <xdr:grpSp>
      <xdr:nvGrpSpPr>
        <xdr:cNvPr id="2" name="Shape 2"/>
        <xdr:cNvGrpSpPr/>
      </xdr:nvGrpSpPr>
      <xdr:grpSpPr>
        <a:xfrm>
          <a:off x="4126800" y="3256125"/>
          <a:ext cx="2438400" cy="1047750"/>
          <a:chOff x="4126800" y="3256125"/>
          <a:chExt cx="2438400" cy="1047750"/>
        </a:xfrm>
      </xdr:grpSpPr>
      <xdr:cxnSp>
        <xdr:nvCxnSpPr>
          <xdr:cNvPr id="141" name="Shape 141"/>
          <xdr:cNvCxnSpPr/>
        </xdr:nvCxnSpPr>
        <xdr:spPr>
          <a:xfrm>
            <a:off x="4126800" y="3256125"/>
            <a:ext cx="2438400" cy="10477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11</xdr:col>
      <xdr:colOff>400050</xdr:colOff>
      <xdr:row>9</xdr:row>
      <xdr:rowOff>66675</xdr:rowOff>
    </xdr:from>
    <xdr:ext cx="38100" cy="723900"/>
    <xdr:grpSp>
      <xdr:nvGrpSpPr>
        <xdr:cNvPr id="2" name="Shape 2"/>
        <xdr:cNvGrpSpPr/>
      </xdr:nvGrpSpPr>
      <xdr:grpSpPr>
        <a:xfrm>
          <a:off x="5336475" y="3418050"/>
          <a:ext cx="19050" cy="723900"/>
          <a:chOff x="5336475" y="3418050"/>
          <a:chExt cx="19050" cy="723900"/>
        </a:xfrm>
      </xdr:grpSpPr>
      <xdr:cxnSp>
        <xdr:nvCxnSpPr>
          <xdr:cNvPr id="142" name="Shape 142"/>
          <xdr:cNvCxnSpPr/>
        </xdr:nvCxnSpPr>
        <xdr:spPr>
          <a:xfrm rot="10800000">
            <a:off x="5336475" y="3418050"/>
            <a:ext cx="19050" cy="723900"/>
          </a:xfrm>
          <a:prstGeom prst="straightConnector1">
            <a:avLst/>
          </a:prstGeom>
          <a:noFill/>
          <a:ln cap="flat" cmpd="sng" w="9525">
            <a:solidFill>
              <a:schemeClr val="dk1"/>
            </a:solidFill>
            <a:prstDash val="solid"/>
            <a:miter lim="800000"/>
            <a:headEnd len="sm" w="sm" type="none"/>
            <a:tailEnd len="med" w="med" type="triangle"/>
          </a:ln>
        </xdr:spPr>
      </xdr:cxnSp>
    </xdr:grpSp>
    <xdr:clientData fLocksWithSheet="0"/>
  </xdr:oneCellAnchor>
  <xdr:oneCellAnchor>
    <xdr:from>
      <xdr:col>13</xdr:col>
      <xdr:colOff>76200</xdr:colOff>
      <xdr:row>7</xdr:row>
      <xdr:rowOff>57150</xdr:rowOff>
    </xdr:from>
    <xdr:ext cx="3305175" cy="533400"/>
    <xdr:grpSp>
      <xdr:nvGrpSpPr>
        <xdr:cNvPr id="2" name="Shape 2" title="그림"/>
        <xdr:cNvGrpSpPr/>
      </xdr:nvGrpSpPr>
      <xdr:grpSpPr>
        <a:xfrm>
          <a:off x="4455413" y="3641888"/>
          <a:ext cx="1781175" cy="276225"/>
          <a:chOff x="4455413" y="3641888"/>
          <a:chExt cx="1781175" cy="276225"/>
        </a:xfrm>
      </xdr:grpSpPr>
      <xdr:cxnSp>
        <xdr:nvCxnSpPr>
          <xdr:cNvPr id="143" name="Shape 143"/>
          <xdr:cNvCxnSpPr/>
        </xdr:nvCxnSpPr>
        <xdr:spPr>
          <a:xfrm>
            <a:off x="4455413" y="3641888"/>
            <a:ext cx="1781175" cy="276225"/>
          </a:xfrm>
          <a:prstGeom prst="straightConnector1">
            <a:avLst/>
          </a:prstGeom>
          <a:noFill/>
          <a:ln cap="flat" cmpd="sng" w="9525">
            <a:solidFill>
              <a:schemeClr val="dk1"/>
            </a:solidFill>
            <a:prstDash val="solid"/>
            <a:miter lim="800000"/>
            <a:headEnd len="sm" w="sm" type="none"/>
            <a:tailEnd len="med" w="med" type="triangle"/>
          </a:ln>
        </xdr:spPr>
      </xdr:cxnSp>
    </xdr:grpSp>
    <xdr:clientData fLocksWithSheet="0"/>
  </xdr:oneCellAnchor>
  <xdr:oneCellAnchor>
    <xdr:from>
      <xdr:col>13</xdr:col>
      <xdr:colOff>76200</xdr:colOff>
      <xdr:row>4</xdr:row>
      <xdr:rowOff>-66675</xdr:rowOff>
    </xdr:from>
    <xdr:ext cx="1943100" cy="666750"/>
    <xdr:sp>
      <xdr:nvSpPr>
        <xdr:cNvPr id="144" name="Shape 144"/>
        <xdr:cNvSpPr/>
      </xdr:nvSpPr>
      <xdr:spPr>
        <a:xfrm rot="879617">
          <a:off x="4379213" y="3679988"/>
          <a:ext cx="1933575" cy="20002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xdr:col>
      <xdr:colOff>581025</xdr:colOff>
      <xdr:row>9</xdr:row>
      <xdr:rowOff>123825</xdr:rowOff>
    </xdr:from>
    <xdr:ext cx="2009775" cy="1019175"/>
    <xdr:sp>
      <xdr:nvSpPr>
        <xdr:cNvPr id="145" name="Shape 145"/>
        <xdr:cNvSpPr/>
      </xdr:nvSpPr>
      <xdr:spPr>
        <a:xfrm rot="1358973">
          <a:off x="4322063" y="3651413"/>
          <a:ext cx="2047875" cy="25717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xdr:col>
      <xdr:colOff>514350</xdr:colOff>
      <xdr:row>9</xdr:row>
      <xdr:rowOff>0</xdr:rowOff>
    </xdr:from>
    <xdr:ext cx="1257300" cy="895350"/>
    <xdr:grpSp>
      <xdr:nvGrpSpPr>
        <xdr:cNvPr id="2" name="Shape 2"/>
        <xdr:cNvGrpSpPr/>
      </xdr:nvGrpSpPr>
      <xdr:grpSpPr>
        <a:xfrm>
          <a:off x="4722113" y="3337088"/>
          <a:ext cx="1247775" cy="885825"/>
          <a:chOff x="4722113" y="3337088"/>
          <a:chExt cx="1247775" cy="885825"/>
        </a:xfrm>
      </xdr:grpSpPr>
      <xdr:cxnSp>
        <xdr:nvCxnSpPr>
          <xdr:cNvPr id="146" name="Shape 146"/>
          <xdr:cNvCxnSpPr/>
        </xdr:nvCxnSpPr>
        <xdr:spPr>
          <a:xfrm>
            <a:off x="4722113" y="3337088"/>
            <a:ext cx="1247775" cy="885825"/>
          </a:xfrm>
          <a:prstGeom prst="straightConnector1">
            <a:avLst/>
          </a:prstGeom>
          <a:noFill/>
          <a:ln cap="flat" cmpd="sng" w="9525">
            <a:solidFill>
              <a:schemeClr val="dk1"/>
            </a:solidFill>
            <a:prstDash val="solid"/>
            <a:miter lim="800000"/>
            <a:headEnd len="sm" w="sm" type="none"/>
            <a:tailEnd len="med" w="med" type="triangle"/>
          </a:ln>
        </xdr:spPr>
      </xdr:cxnSp>
    </xdr:grpSp>
    <xdr:clientData fLocksWithSheet="0"/>
  </xdr:oneCellAnchor>
  <xdr:oneCellAnchor>
    <xdr:from>
      <xdr:col>8</xdr:col>
      <xdr:colOff>647700</xdr:colOff>
      <xdr:row>2</xdr:row>
      <xdr:rowOff>28575</xdr:rowOff>
    </xdr:from>
    <xdr:ext cx="2219325" cy="1657350"/>
    <xdr:pic>
      <xdr:nvPicPr>
        <xdr:cNvPr id="0" name="image136.jp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11</xdr:row>
      <xdr:rowOff>200025</xdr:rowOff>
    </xdr:from>
    <xdr:ext cx="1524000" cy="1123950"/>
    <xdr:pic>
      <xdr:nvPicPr>
        <xdr:cNvPr id="0" name="image134.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247650</xdr:colOff>
      <xdr:row>4</xdr:row>
      <xdr:rowOff>123825</xdr:rowOff>
    </xdr:from>
    <xdr:ext cx="1457325" cy="1257300"/>
    <xdr:pic>
      <xdr:nvPicPr>
        <xdr:cNvPr id="0" name="image133.jpg"/>
        <xdr:cNvPicPr preferRelativeResize="0"/>
      </xdr:nvPicPr>
      <xdr:blipFill>
        <a:blip cstate="print" r:embed="rId3"/>
        <a:stretch>
          <a:fillRect/>
        </a:stretch>
      </xdr:blipFill>
      <xdr:spPr>
        <a:prstGeom prst="rect">
          <a:avLst/>
        </a:prstGeom>
        <a:noFill/>
      </xdr:spPr>
    </xdr:pic>
    <xdr:clientData fLocksWithSheet="0"/>
  </xdr:oneCellAnchor>
  <xdr:oneCellAnchor>
    <xdr:from>
      <xdr:col>17</xdr:col>
      <xdr:colOff>323850</xdr:colOff>
      <xdr:row>3</xdr:row>
      <xdr:rowOff>57150</xdr:rowOff>
    </xdr:from>
    <xdr:ext cx="1390650" cy="1466850"/>
    <xdr:pic>
      <xdr:nvPicPr>
        <xdr:cNvPr id="0" name="image137.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45</xdr:row>
      <xdr:rowOff>0</xdr:rowOff>
    </xdr:from>
    <xdr:ext cx="5848350" cy="3571875"/>
    <xdr:pic>
      <xdr:nvPicPr>
        <xdr:cNvPr id="0" name="image143.png"/>
        <xdr:cNvPicPr preferRelativeResize="0"/>
      </xdr:nvPicPr>
      <xdr:blipFill>
        <a:blip cstate="print" r:embed="rId5"/>
        <a:stretch>
          <a:fillRect/>
        </a:stretch>
      </xdr:blipFill>
      <xdr:spPr>
        <a:prstGeom prst="rect">
          <a:avLst/>
        </a:prstGeom>
        <a:noFill/>
      </xdr:spPr>
    </xdr:pic>
    <xdr:clientData fLocksWithSheet="0"/>
  </xdr:oneCellAnchor>
  <xdr:oneCellAnchor>
    <xdr:from>
      <xdr:col>13</xdr:col>
      <xdr:colOff>19050</xdr:colOff>
      <xdr:row>18</xdr:row>
      <xdr:rowOff>142875</xdr:rowOff>
    </xdr:from>
    <xdr:ext cx="1447800" cy="895350"/>
    <xdr:pic>
      <xdr:nvPicPr>
        <xdr:cNvPr id="0" name="image145.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17</xdr:col>
      <xdr:colOff>371475</xdr:colOff>
      <xdr:row>10</xdr:row>
      <xdr:rowOff>57150</xdr:rowOff>
    </xdr:from>
    <xdr:ext cx="2143125" cy="1981200"/>
    <xdr:pic>
      <xdr:nvPicPr>
        <xdr:cNvPr id="0" name="image146.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17</xdr:col>
      <xdr:colOff>371475</xdr:colOff>
      <xdr:row>12</xdr:row>
      <xdr:rowOff>123825</xdr:rowOff>
    </xdr:from>
    <xdr:ext cx="2743200" cy="771525"/>
    <xdr:pic>
      <xdr:nvPicPr>
        <xdr:cNvPr id="0" name="image144.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76</xdr:row>
      <xdr:rowOff>0</xdr:rowOff>
    </xdr:from>
    <xdr:ext cx="7353300" cy="1143000"/>
    <xdr:pic>
      <xdr:nvPicPr>
        <xdr:cNvPr id="0" name="image148.png" title="이미지"/>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7</xdr:row>
      <xdr:rowOff>0</xdr:rowOff>
    </xdr:from>
    <xdr:ext cx="6096000" cy="3429000"/>
    <xdr:pic>
      <xdr:nvPicPr>
        <xdr:cNvPr id="0" name="image147.pn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342900</xdr:colOff>
      <xdr:row>14</xdr:row>
      <xdr:rowOff>104775</xdr:rowOff>
    </xdr:from>
    <xdr:ext cx="8782050" cy="28575"/>
    <xdr:grpSp>
      <xdr:nvGrpSpPr>
        <xdr:cNvPr id="2" name="Shape 2"/>
        <xdr:cNvGrpSpPr/>
      </xdr:nvGrpSpPr>
      <xdr:grpSpPr>
        <a:xfrm>
          <a:off x="954975" y="3775238"/>
          <a:ext cx="8782050" cy="9525"/>
          <a:chOff x="954975" y="3775238"/>
          <a:chExt cx="8782050" cy="9525"/>
        </a:xfrm>
      </xdr:grpSpPr>
      <xdr:cxnSp>
        <xdr:nvCxnSpPr>
          <xdr:cNvPr id="147" name="Shape 147"/>
          <xdr:cNvCxnSpPr/>
        </xdr:nvCxnSpPr>
        <xdr:spPr>
          <a:xfrm>
            <a:off x="954975" y="3775238"/>
            <a:ext cx="8782050" cy="9525"/>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9</xdr:col>
      <xdr:colOff>-9525</xdr:colOff>
      <xdr:row>14</xdr:row>
      <xdr:rowOff>9525</xdr:rowOff>
    </xdr:from>
    <xdr:ext cx="38100" cy="257175"/>
    <xdr:grpSp>
      <xdr:nvGrpSpPr>
        <xdr:cNvPr id="2" name="Shape 2"/>
        <xdr:cNvGrpSpPr/>
      </xdr:nvGrpSpPr>
      <xdr:grpSpPr>
        <a:xfrm>
          <a:off x="5346000" y="3651413"/>
          <a:ext cx="0" cy="257175"/>
          <a:chOff x="5346000" y="3651413"/>
          <a:chExt cx="0" cy="257175"/>
        </a:xfrm>
      </xdr:grpSpPr>
      <xdr:cxnSp>
        <xdr:nvCxnSpPr>
          <xdr:cNvPr id="148" name="Shape 148"/>
          <xdr:cNvCxnSpPr/>
        </xdr:nvCxnSpPr>
        <xdr:spPr>
          <a:xfrm>
            <a:off x="5346000" y="3651413"/>
            <a:ext cx="0" cy="257175"/>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8</xdr:col>
      <xdr:colOff>-9525</xdr:colOff>
      <xdr:row>13</xdr:row>
      <xdr:rowOff>190500</xdr:rowOff>
    </xdr:from>
    <xdr:ext cx="28575" cy="276225"/>
    <xdr:grpSp>
      <xdr:nvGrpSpPr>
        <xdr:cNvPr id="2" name="Shape 2"/>
        <xdr:cNvGrpSpPr/>
      </xdr:nvGrpSpPr>
      <xdr:grpSpPr>
        <a:xfrm>
          <a:off x="5341238" y="3641888"/>
          <a:ext cx="9525" cy="276225"/>
          <a:chOff x="5341238" y="3641888"/>
          <a:chExt cx="9525" cy="276225"/>
        </a:xfrm>
      </xdr:grpSpPr>
      <xdr:cxnSp>
        <xdr:nvCxnSpPr>
          <xdr:cNvPr id="149" name="Shape 149"/>
          <xdr:cNvCxnSpPr/>
        </xdr:nvCxnSpPr>
        <xdr:spPr>
          <a:xfrm>
            <a:off x="5341238" y="3641888"/>
            <a:ext cx="9525" cy="276225"/>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10</xdr:col>
      <xdr:colOff>-9525</xdr:colOff>
      <xdr:row>14</xdr:row>
      <xdr:rowOff>0</xdr:rowOff>
    </xdr:from>
    <xdr:ext cx="38100" cy="257175"/>
    <xdr:grpSp>
      <xdr:nvGrpSpPr>
        <xdr:cNvPr id="2" name="Shape 2"/>
        <xdr:cNvGrpSpPr/>
      </xdr:nvGrpSpPr>
      <xdr:grpSpPr>
        <a:xfrm>
          <a:off x="5346000" y="3651413"/>
          <a:ext cx="0" cy="257175"/>
          <a:chOff x="5346000" y="3651413"/>
          <a:chExt cx="0" cy="257175"/>
        </a:xfrm>
      </xdr:grpSpPr>
      <xdr:cxnSp>
        <xdr:nvCxnSpPr>
          <xdr:cNvPr id="148" name="Shape 148"/>
          <xdr:cNvCxnSpPr/>
        </xdr:nvCxnSpPr>
        <xdr:spPr>
          <a:xfrm>
            <a:off x="5346000" y="3651413"/>
            <a:ext cx="0" cy="257175"/>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10</xdr:col>
      <xdr:colOff>657225</xdr:colOff>
      <xdr:row>13</xdr:row>
      <xdr:rowOff>200025</xdr:rowOff>
    </xdr:from>
    <xdr:ext cx="38100" cy="257175"/>
    <xdr:grpSp>
      <xdr:nvGrpSpPr>
        <xdr:cNvPr id="2" name="Shape 2"/>
        <xdr:cNvGrpSpPr/>
      </xdr:nvGrpSpPr>
      <xdr:grpSpPr>
        <a:xfrm>
          <a:off x="5346000" y="3651413"/>
          <a:ext cx="0" cy="257175"/>
          <a:chOff x="5346000" y="3651413"/>
          <a:chExt cx="0" cy="257175"/>
        </a:xfrm>
      </xdr:grpSpPr>
      <xdr:cxnSp>
        <xdr:nvCxnSpPr>
          <xdr:cNvPr id="148" name="Shape 148"/>
          <xdr:cNvCxnSpPr/>
        </xdr:nvCxnSpPr>
        <xdr:spPr>
          <a:xfrm>
            <a:off x="5346000" y="3651413"/>
            <a:ext cx="0" cy="257175"/>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7</xdr:col>
      <xdr:colOff>-9525</xdr:colOff>
      <xdr:row>13</xdr:row>
      <xdr:rowOff>200025</xdr:rowOff>
    </xdr:from>
    <xdr:ext cx="38100" cy="257175"/>
    <xdr:grpSp>
      <xdr:nvGrpSpPr>
        <xdr:cNvPr id="2" name="Shape 2"/>
        <xdr:cNvGrpSpPr/>
      </xdr:nvGrpSpPr>
      <xdr:grpSpPr>
        <a:xfrm>
          <a:off x="5346000" y="3651413"/>
          <a:ext cx="0" cy="257175"/>
          <a:chOff x="5346000" y="3651413"/>
          <a:chExt cx="0" cy="257175"/>
        </a:xfrm>
      </xdr:grpSpPr>
      <xdr:cxnSp>
        <xdr:nvCxnSpPr>
          <xdr:cNvPr id="148" name="Shape 148"/>
          <xdr:cNvCxnSpPr/>
        </xdr:nvCxnSpPr>
        <xdr:spPr>
          <a:xfrm>
            <a:off x="5346000" y="3651413"/>
            <a:ext cx="0" cy="257175"/>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6</xdr:col>
      <xdr:colOff>28575</xdr:colOff>
      <xdr:row>14</xdr:row>
      <xdr:rowOff>19050</xdr:rowOff>
    </xdr:from>
    <xdr:ext cx="38100" cy="257175"/>
    <xdr:grpSp>
      <xdr:nvGrpSpPr>
        <xdr:cNvPr id="2" name="Shape 2"/>
        <xdr:cNvGrpSpPr/>
      </xdr:nvGrpSpPr>
      <xdr:grpSpPr>
        <a:xfrm>
          <a:off x="5346000" y="3651413"/>
          <a:ext cx="0" cy="257175"/>
          <a:chOff x="5346000" y="3651413"/>
          <a:chExt cx="0" cy="257175"/>
        </a:xfrm>
      </xdr:grpSpPr>
      <xdr:cxnSp>
        <xdr:nvCxnSpPr>
          <xdr:cNvPr id="148" name="Shape 148"/>
          <xdr:cNvCxnSpPr/>
        </xdr:nvCxnSpPr>
        <xdr:spPr>
          <a:xfrm>
            <a:off x="5346000" y="3651413"/>
            <a:ext cx="0" cy="257175"/>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5</xdr:col>
      <xdr:colOff>600075</xdr:colOff>
      <xdr:row>15</xdr:row>
      <xdr:rowOff>180975</xdr:rowOff>
    </xdr:from>
    <xdr:ext cx="38100" cy="76200"/>
    <xdr:sp>
      <xdr:nvSpPr>
        <xdr:cNvPr id="150" name="Shape 150"/>
        <xdr:cNvSpPr/>
      </xdr:nvSpPr>
      <xdr:spPr>
        <a:xfrm flipH="1">
          <a:off x="5341237" y="3741900"/>
          <a:ext cx="9525" cy="7620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0</xdr:colOff>
      <xdr:row>15</xdr:row>
      <xdr:rowOff>171450</xdr:rowOff>
    </xdr:from>
    <xdr:ext cx="85725" cy="95250"/>
    <xdr:sp>
      <xdr:nvSpPr>
        <xdr:cNvPr id="151" name="Shape 151"/>
        <xdr:cNvSpPr/>
      </xdr:nvSpPr>
      <xdr:spPr>
        <a:xfrm>
          <a:off x="5307900" y="3741900"/>
          <a:ext cx="76200" cy="7620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628650</xdr:colOff>
      <xdr:row>16</xdr:row>
      <xdr:rowOff>0</xdr:rowOff>
    </xdr:from>
    <xdr:ext cx="38100" cy="76200"/>
    <xdr:sp>
      <xdr:nvSpPr>
        <xdr:cNvPr id="152" name="Shape 152"/>
        <xdr:cNvSpPr/>
      </xdr:nvSpPr>
      <xdr:spPr>
        <a:xfrm flipH="1">
          <a:off x="5331712" y="3741900"/>
          <a:ext cx="28575" cy="7620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571500</xdr:colOff>
      <xdr:row>15</xdr:row>
      <xdr:rowOff>190500</xdr:rowOff>
    </xdr:from>
    <xdr:ext cx="38100" cy="76200"/>
    <xdr:sp>
      <xdr:nvSpPr>
        <xdr:cNvPr id="152" name="Shape 152"/>
        <xdr:cNvSpPr/>
      </xdr:nvSpPr>
      <xdr:spPr>
        <a:xfrm flipH="1">
          <a:off x="5331712" y="3741900"/>
          <a:ext cx="28575" cy="7620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628650</xdr:colOff>
      <xdr:row>15</xdr:row>
      <xdr:rowOff>190500</xdr:rowOff>
    </xdr:from>
    <xdr:ext cx="38100" cy="76200"/>
    <xdr:sp>
      <xdr:nvSpPr>
        <xdr:cNvPr id="152" name="Shape 152"/>
        <xdr:cNvSpPr/>
      </xdr:nvSpPr>
      <xdr:spPr>
        <a:xfrm flipH="1">
          <a:off x="5331712" y="3741900"/>
          <a:ext cx="28575" cy="7620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628650</xdr:colOff>
      <xdr:row>15</xdr:row>
      <xdr:rowOff>190500</xdr:rowOff>
    </xdr:from>
    <xdr:ext cx="38100" cy="76200"/>
    <xdr:sp>
      <xdr:nvSpPr>
        <xdr:cNvPr id="153" name="Shape 153"/>
        <xdr:cNvSpPr/>
      </xdr:nvSpPr>
      <xdr:spPr>
        <a:xfrm flipH="1">
          <a:off x="5331712" y="3741900"/>
          <a:ext cx="28575" cy="7620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wsD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76200</xdr:colOff>
      <xdr:row>13</xdr:row>
      <xdr:rowOff>0</xdr:rowOff>
    </xdr:from>
    <xdr:ext cx="5705475" cy="809625"/>
    <xdr:grpSp>
      <xdr:nvGrpSpPr>
        <xdr:cNvPr id="2" name="Shape 2"/>
        <xdr:cNvGrpSpPr/>
      </xdr:nvGrpSpPr>
      <xdr:grpSpPr>
        <a:xfrm>
          <a:off x="2493263" y="3375188"/>
          <a:ext cx="5705475" cy="809625"/>
          <a:chOff x="2493263" y="3375188"/>
          <a:chExt cx="5705475" cy="809625"/>
        </a:xfrm>
      </xdr:grpSpPr>
      <xdr:cxnSp>
        <xdr:nvCxnSpPr>
          <xdr:cNvPr id="154" name="Shape 154"/>
          <xdr:cNvCxnSpPr/>
        </xdr:nvCxnSpPr>
        <xdr:spPr>
          <a:xfrm flipH="1" rot="10800000">
            <a:off x="2493263" y="3375188"/>
            <a:ext cx="5705475" cy="809625"/>
          </a:xfrm>
          <a:prstGeom prst="straightConnector1">
            <a:avLst/>
          </a:prstGeom>
          <a:noFill/>
          <a:ln cap="flat" cmpd="sng" w="9525">
            <a:solidFill>
              <a:schemeClr val="dk1"/>
            </a:solidFill>
            <a:prstDash val="solid"/>
            <a:miter lim="800000"/>
            <a:headEnd len="sm" w="sm" type="none"/>
            <a:tailEnd len="med" w="med" type="triangle"/>
          </a:ln>
        </xdr:spPr>
      </xdr:cxnSp>
    </xdr:grpSp>
    <xdr:clientData fLocksWithSheet="0"/>
  </xdr:oneCellAnchor>
  <xdr:oneCellAnchor>
    <xdr:from>
      <xdr:col>6</xdr:col>
      <xdr:colOff>238125</xdr:colOff>
      <xdr:row>15</xdr:row>
      <xdr:rowOff>133350</xdr:rowOff>
    </xdr:from>
    <xdr:ext cx="5686425" cy="95250"/>
    <xdr:grpSp>
      <xdr:nvGrpSpPr>
        <xdr:cNvPr id="2" name="Shape 2"/>
        <xdr:cNvGrpSpPr/>
      </xdr:nvGrpSpPr>
      <xdr:grpSpPr>
        <a:xfrm>
          <a:off x="2507550" y="3737138"/>
          <a:ext cx="5676900" cy="85725"/>
          <a:chOff x="2507550" y="3737138"/>
          <a:chExt cx="5676900" cy="85725"/>
        </a:xfrm>
      </xdr:grpSpPr>
      <xdr:cxnSp>
        <xdr:nvCxnSpPr>
          <xdr:cNvPr id="155" name="Shape 155"/>
          <xdr:cNvCxnSpPr/>
        </xdr:nvCxnSpPr>
        <xdr:spPr>
          <a:xfrm rot="10800000">
            <a:off x="2507550" y="3737138"/>
            <a:ext cx="5676900" cy="85725"/>
          </a:xfrm>
          <a:prstGeom prst="straightConnector1">
            <a:avLst/>
          </a:prstGeom>
          <a:noFill/>
          <a:ln cap="flat" cmpd="sng" w="9525">
            <a:solidFill>
              <a:schemeClr val="dk1"/>
            </a:solidFill>
            <a:prstDash val="solid"/>
            <a:miter lim="800000"/>
            <a:headEnd len="sm" w="sm" type="none"/>
            <a:tailEnd len="med" w="med" type="triangle"/>
          </a:ln>
        </xdr:spPr>
      </xdr:cxnSp>
    </xdr:grpSp>
    <xdr:clientData fLocksWithSheet="0"/>
  </xdr:oneCellAnchor>
  <xdr:oneCellAnchor>
    <xdr:from>
      <xdr:col>3</xdr:col>
      <xdr:colOff>314325</xdr:colOff>
      <xdr:row>4</xdr:row>
      <xdr:rowOff>200025</xdr:rowOff>
    </xdr:from>
    <xdr:ext cx="38100" cy="1466850"/>
    <xdr:grpSp>
      <xdr:nvGrpSpPr>
        <xdr:cNvPr id="2" name="Shape 2"/>
        <xdr:cNvGrpSpPr/>
      </xdr:nvGrpSpPr>
      <xdr:grpSpPr>
        <a:xfrm>
          <a:off x="5341238" y="3046575"/>
          <a:ext cx="9525" cy="1466850"/>
          <a:chOff x="5341238" y="3046575"/>
          <a:chExt cx="9525" cy="1466850"/>
        </a:xfrm>
      </xdr:grpSpPr>
      <xdr:cxnSp>
        <xdr:nvCxnSpPr>
          <xdr:cNvPr id="156" name="Shape 156"/>
          <xdr:cNvCxnSpPr/>
        </xdr:nvCxnSpPr>
        <xdr:spPr>
          <a:xfrm flipH="1">
            <a:off x="5341238" y="3046575"/>
            <a:ext cx="9525" cy="14668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5</xdr:col>
      <xdr:colOff>352425</xdr:colOff>
      <xdr:row>4</xdr:row>
      <xdr:rowOff>171450</xdr:rowOff>
    </xdr:from>
    <xdr:ext cx="38100" cy="1457325"/>
    <xdr:grpSp>
      <xdr:nvGrpSpPr>
        <xdr:cNvPr id="2" name="Shape 2"/>
        <xdr:cNvGrpSpPr/>
      </xdr:nvGrpSpPr>
      <xdr:grpSpPr>
        <a:xfrm>
          <a:off x="5346000" y="3051338"/>
          <a:ext cx="0" cy="1457325"/>
          <a:chOff x="5346000" y="3051338"/>
          <a:chExt cx="0" cy="1457325"/>
        </a:xfrm>
      </xdr:grpSpPr>
      <xdr:cxnSp>
        <xdr:nvCxnSpPr>
          <xdr:cNvPr id="157" name="Shape 157"/>
          <xdr:cNvCxnSpPr/>
        </xdr:nvCxnSpPr>
        <xdr:spPr>
          <a:xfrm rot="10800000">
            <a:off x="5346000" y="3051338"/>
            <a:ext cx="0" cy="145732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7</xdr:col>
      <xdr:colOff>657225</xdr:colOff>
      <xdr:row>35</xdr:row>
      <xdr:rowOff>19050</xdr:rowOff>
    </xdr:from>
    <xdr:ext cx="257175" cy="238125"/>
    <xdr:sp>
      <xdr:nvSpPr>
        <xdr:cNvPr id="158" name="Shape 158"/>
        <xdr:cNvSpPr/>
      </xdr:nvSpPr>
      <xdr:spPr>
        <a:xfrm>
          <a:off x="5226938" y="3665700"/>
          <a:ext cx="238125" cy="228600"/>
        </a:xfrm>
        <a:prstGeom prst="rect">
          <a:avLst/>
        </a:prstGeom>
        <a:no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390525</xdr:colOff>
      <xdr:row>35</xdr:row>
      <xdr:rowOff>19050</xdr:rowOff>
    </xdr:from>
    <xdr:ext cx="495300" cy="228600"/>
    <xdr:sp>
      <xdr:nvSpPr>
        <xdr:cNvPr id="159" name="Shape 159"/>
        <xdr:cNvSpPr/>
      </xdr:nvSpPr>
      <xdr:spPr>
        <a:xfrm>
          <a:off x="5107875" y="3670463"/>
          <a:ext cx="476250" cy="219075"/>
        </a:xfrm>
        <a:prstGeom prst="rect">
          <a:avLst/>
        </a:prstGeom>
        <a:no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419100</xdr:colOff>
      <xdr:row>35</xdr:row>
      <xdr:rowOff>28575</xdr:rowOff>
    </xdr:from>
    <xdr:ext cx="1152525" cy="209550"/>
    <xdr:sp>
      <xdr:nvSpPr>
        <xdr:cNvPr id="160" name="Shape 160"/>
        <xdr:cNvSpPr/>
      </xdr:nvSpPr>
      <xdr:spPr>
        <a:xfrm>
          <a:off x="4736400" y="3675225"/>
          <a:ext cx="1219200" cy="209550"/>
        </a:xfrm>
        <a:prstGeom prst="rect">
          <a:avLst/>
        </a:prstGeom>
        <a:no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990600</xdr:colOff>
      <xdr:row>35</xdr:row>
      <xdr:rowOff>28575</xdr:rowOff>
    </xdr:from>
    <xdr:ext cx="171450" cy="209550"/>
    <xdr:sp>
      <xdr:nvSpPr>
        <xdr:cNvPr id="161" name="Shape 161"/>
        <xdr:cNvSpPr/>
      </xdr:nvSpPr>
      <xdr:spPr>
        <a:xfrm>
          <a:off x="5265038" y="3679988"/>
          <a:ext cx="161925" cy="200025"/>
        </a:xfrm>
        <a:prstGeom prst="rect">
          <a:avLst/>
        </a:prstGeom>
        <a:no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171450</xdr:colOff>
      <xdr:row>34</xdr:row>
      <xdr:rowOff>190500</xdr:rowOff>
    </xdr:from>
    <xdr:ext cx="876300" cy="295275"/>
    <xdr:sp>
      <xdr:nvSpPr>
        <xdr:cNvPr id="162" name="Shape 162"/>
        <xdr:cNvSpPr/>
      </xdr:nvSpPr>
      <xdr:spPr>
        <a:xfrm>
          <a:off x="5017388" y="3679988"/>
          <a:ext cx="657225" cy="200025"/>
        </a:xfrm>
        <a:prstGeom prst="rect">
          <a:avLst/>
        </a:prstGeom>
        <a:no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xdr:col>
      <xdr:colOff>590550</xdr:colOff>
      <xdr:row>34</xdr:row>
      <xdr:rowOff>200025</xdr:rowOff>
    </xdr:from>
    <xdr:ext cx="371475" cy="314325"/>
    <xdr:sp>
      <xdr:nvSpPr>
        <xdr:cNvPr id="163" name="Shape 163"/>
        <xdr:cNvSpPr/>
      </xdr:nvSpPr>
      <xdr:spPr>
        <a:xfrm>
          <a:off x="5212650" y="3665700"/>
          <a:ext cx="266700" cy="228600"/>
        </a:xfrm>
        <a:prstGeom prst="rect">
          <a:avLst/>
        </a:prstGeom>
        <a:no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247650</xdr:colOff>
      <xdr:row>35</xdr:row>
      <xdr:rowOff>19050</xdr:rowOff>
    </xdr:from>
    <xdr:ext cx="371475" cy="247650"/>
    <xdr:sp>
      <xdr:nvSpPr>
        <xdr:cNvPr id="164" name="Shape 164"/>
        <xdr:cNvSpPr/>
      </xdr:nvSpPr>
      <xdr:spPr>
        <a:xfrm>
          <a:off x="5165025" y="3660938"/>
          <a:ext cx="361950" cy="238125"/>
        </a:xfrm>
        <a:prstGeom prst="rect">
          <a:avLst/>
        </a:prstGeom>
        <a:no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23</xdr:col>
      <xdr:colOff>133350</xdr:colOff>
      <xdr:row>7</xdr:row>
      <xdr:rowOff>28575</xdr:rowOff>
    </xdr:from>
    <xdr:ext cx="638175" cy="609600"/>
    <xdr:grpSp>
      <xdr:nvGrpSpPr>
        <xdr:cNvPr id="2" name="Shape 2"/>
        <xdr:cNvGrpSpPr/>
      </xdr:nvGrpSpPr>
      <xdr:grpSpPr>
        <a:xfrm>
          <a:off x="5031675" y="3479963"/>
          <a:ext cx="628650" cy="600075"/>
          <a:chOff x="5031675" y="3479963"/>
          <a:chExt cx="628650" cy="600075"/>
        </a:xfrm>
      </xdr:grpSpPr>
      <xdr:cxnSp>
        <xdr:nvCxnSpPr>
          <xdr:cNvPr id="165" name="Shape 165"/>
          <xdr:cNvCxnSpPr/>
        </xdr:nvCxnSpPr>
        <xdr:spPr>
          <a:xfrm flipH="1">
            <a:off x="5031675" y="3479963"/>
            <a:ext cx="628650" cy="60007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23</xdr:col>
      <xdr:colOff>238125</xdr:colOff>
      <xdr:row>11</xdr:row>
      <xdr:rowOff>104775</xdr:rowOff>
    </xdr:from>
    <xdr:ext cx="990600" cy="133350"/>
    <xdr:grpSp>
      <xdr:nvGrpSpPr>
        <xdr:cNvPr id="2" name="Shape 2"/>
        <xdr:cNvGrpSpPr/>
      </xdr:nvGrpSpPr>
      <xdr:grpSpPr>
        <a:xfrm>
          <a:off x="4855463" y="3718088"/>
          <a:ext cx="981075" cy="123825"/>
          <a:chOff x="4855463" y="3718088"/>
          <a:chExt cx="981075" cy="123825"/>
        </a:xfrm>
      </xdr:grpSpPr>
      <xdr:cxnSp>
        <xdr:nvCxnSpPr>
          <xdr:cNvPr id="166" name="Shape 166"/>
          <xdr:cNvCxnSpPr/>
        </xdr:nvCxnSpPr>
        <xdr:spPr>
          <a:xfrm flipH="1">
            <a:off x="4855463" y="3718088"/>
            <a:ext cx="981075" cy="12382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23</xdr:col>
      <xdr:colOff>219075</xdr:colOff>
      <xdr:row>12</xdr:row>
      <xdr:rowOff>323850</xdr:rowOff>
    </xdr:from>
    <xdr:ext cx="933450" cy="66675"/>
    <xdr:grpSp>
      <xdr:nvGrpSpPr>
        <xdr:cNvPr id="2" name="Shape 2"/>
        <xdr:cNvGrpSpPr/>
      </xdr:nvGrpSpPr>
      <xdr:grpSpPr>
        <a:xfrm>
          <a:off x="4884038" y="3751425"/>
          <a:ext cx="923925" cy="57150"/>
          <a:chOff x="4884038" y="3751425"/>
          <a:chExt cx="923925" cy="57150"/>
        </a:xfrm>
      </xdr:grpSpPr>
      <xdr:cxnSp>
        <xdr:nvCxnSpPr>
          <xdr:cNvPr id="167" name="Shape 167"/>
          <xdr:cNvCxnSpPr/>
        </xdr:nvCxnSpPr>
        <xdr:spPr>
          <a:xfrm rot="10800000">
            <a:off x="4884038" y="3751425"/>
            <a:ext cx="923925" cy="571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23</xdr:col>
      <xdr:colOff>171450</xdr:colOff>
      <xdr:row>13</xdr:row>
      <xdr:rowOff>161925</xdr:rowOff>
    </xdr:from>
    <xdr:ext cx="847725" cy="552450"/>
    <xdr:grpSp>
      <xdr:nvGrpSpPr>
        <xdr:cNvPr id="2" name="Shape 2"/>
        <xdr:cNvGrpSpPr/>
      </xdr:nvGrpSpPr>
      <xdr:grpSpPr>
        <a:xfrm>
          <a:off x="4926900" y="3508538"/>
          <a:ext cx="838200" cy="542925"/>
          <a:chOff x="4926900" y="3508538"/>
          <a:chExt cx="838200" cy="542925"/>
        </a:xfrm>
      </xdr:grpSpPr>
      <xdr:cxnSp>
        <xdr:nvCxnSpPr>
          <xdr:cNvPr id="168" name="Shape 168"/>
          <xdr:cNvCxnSpPr/>
        </xdr:nvCxnSpPr>
        <xdr:spPr>
          <a:xfrm rot="10800000">
            <a:off x="4926900" y="3508538"/>
            <a:ext cx="838200" cy="54292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18</xdr:col>
      <xdr:colOff>619125</xdr:colOff>
      <xdr:row>14</xdr:row>
      <xdr:rowOff>66675</xdr:rowOff>
    </xdr:from>
    <xdr:ext cx="771525" cy="514350"/>
    <xdr:grpSp>
      <xdr:nvGrpSpPr>
        <xdr:cNvPr id="2" name="Shape 2"/>
        <xdr:cNvGrpSpPr/>
      </xdr:nvGrpSpPr>
      <xdr:grpSpPr>
        <a:xfrm>
          <a:off x="4965000" y="3527588"/>
          <a:ext cx="762000" cy="504825"/>
          <a:chOff x="4965000" y="3527588"/>
          <a:chExt cx="762000" cy="504825"/>
        </a:xfrm>
      </xdr:grpSpPr>
      <xdr:cxnSp>
        <xdr:nvCxnSpPr>
          <xdr:cNvPr id="169" name="Shape 169"/>
          <xdr:cNvCxnSpPr/>
        </xdr:nvCxnSpPr>
        <xdr:spPr>
          <a:xfrm flipH="1">
            <a:off x="4965000" y="3527588"/>
            <a:ext cx="762000" cy="50482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9</xdr:col>
      <xdr:colOff>590550</xdr:colOff>
      <xdr:row>11</xdr:row>
      <xdr:rowOff>0</xdr:rowOff>
    </xdr:from>
    <xdr:ext cx="3343275" cy="400050"/>
    <xdr:grpSp>
      <xdr:nvGrpSpPr>
        <xdr:cNvPr id="2" name="Shape 2"/>
        <xdr:cNvGrpSpPr/>
      </xdr:nvGrpSpPr>
      <xdr:grpSpPr>
        <a:xfrm>
          <a:off x="3679125" y="3584738"/>
          <a:ext cx="3333750" cy="390525"/>
          <a:chOff x="3679125" y="3584738"/>
          <a:chExt cx="3333750" cy="390525"/>
        </a:xfrm>
      </xdr:grpSpPr>
      <xdr:cxnSp>
        <xdr:nvCxnSpPr>
          <xdr:cNvPr id="170" name="Shape 170"/>
          <xdr:cNvCxnSpPr/>
        </xdr:nvCxnSpPr>
        <xdr:spPr>
          <a:xfrm>
            <a:off x="3679125" y="3584738"/>
            <a:ext cx="3333750" cy="390525"/>
          </a:xfrm>
          <a:prstGeom prst="straightConnector1">
            <a:avLst/>
          </a:prstGeom>
          <a:noFill/>
          <a:ln cap="flat" cmpd="sng" w="9525">
            <a:solidFill>
              <a:schemeClr val="dk1"/>
            </a:solidFill>
            <a:prstDash val="solid"/>
            <a:miter lim="800000"/>
            <a:headEnd len="sm" w="sm" type="none"/>
            <a:tailEnd len="med" w="med" type="triangle"/>
          </a:ln>
        </xdr:spPr>
      </xdr:cxnSp>
    </xdr:grpSp>
    <xdr:clientData fLocksWithSheet="0"/>
  </xdr:oneCellAnchor>
  <xdr:oneCellAnchor>
    <xdr:from>
      <xdr:col>16</xdr:col>
      <xdr:colOff>990600</xdr:colOff>
      <xdr:row>2</xdr:row>
      <xdr:rowOff>38100</xdr:rowOff>
    </xdr:from>
    <xdr:ext cx="971550" cy="1800225"/>
    <xdr:grpSp>
      <xdr:nvGrpSpPr>
        <xdr:cNvPr id="2" name="Shape 2"/>
        <xdr:cNvGrpSpPr/>
      </xdr:nvGrpSpPr>
      <xdr:grpSpPr>
        <a:xfrm>
          <a:off x="4864988" y="2884650"/>
          <a:ext cx="962025" cy="1790700"/>
          <a:chOff x="4864988" y="2884650"/>
          <a:chExt cx="962025" cy="1790700"/>
        </a:xfrm>
      </xdr:grpSpPr>
      <xdr:cxnSp>
        <xdr:nvCxnSpPr>
          <xdr:cNvPr id="171" name="Shape 171"/>
          <xdr:cNvCxnSpPr/>
        </xdr:nvCxnSpPr>
        <xdr:spPr>
          <a:xfrm flipH="1">
            <a:off x="4864988" y="2884650"/>
            <a:ext cx="962025" cy="179070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7</xdr:col>
      <xdr:colOff>190500</xdr:colOff>
      <xdr:row>18</xdr:row>
      <xdr:rowOff>152400</xdr:rowOff>
    </xdr:from>
    <xdr:ext cx="4610100" cy="409575"/>
    <xdr:sp>
      <xdr:nvSpPr>
        <xdr:cNvPr id="172" name="Shape 172"/>
        <xdr:cNvSpPr/>
      </xdr:nvSpPr>
      <xdr:spPr>
        <a:xfrm>
          <a:off x="3045713" y="3579975"/>
          <a:ext cx="4600575" cy="400050"/>
        </a:xfrm>
        <a:prstGeom prst="lef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28575</xdr:colOff>
      <xdr:row>36</xdr:row>
      <xdr:rowOff>57150</xdr:rowOff>
    </xdr:from>
    <xdr:ext cx="1323975" cy="876300"/>
    <xdr:grpSp>
      <xdr:nvGrpSpPr>
        <xdr:cNvPr id="2" name="Shape 2" title="그림"/>
        <xdr:cNvGrpSpPr/>
      </xdr:nvGrpSpPr>
      <xdr:grpSpPr>
        <a:xfrm>
          <a:off x="4841175" y="3441863"/>
          <a:ext cx="1009650" cy="676275"/>
          <a:chOff x="4841175" y="3441863"/>
          <a:chExt cx="1009650" cy="676275"/>
        </a:xfrm>
      </xdr:grpSpPr>
      <xdr:cxnSp>
        <xdr:nvCxnSpPr>
          <xdr:cNvPr id="173" name="Shape 173"/>
          <xdr:cNvCxnSpPr/>
        </xdr:nvCxnSpPr>
        <xdr:spPr>
          <a:xfrm>
            <a:off x="4841175" y="3441863"/>
            <a:ext cx="1009650" cy="67627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4</xdr:col>
      <xdr:colOff>838200</xdr:colOff>
      <xdr:row>13</xdr:row>
      <xdr:rowOff>19050</xdr:rowOff>
    </xdr:from>
    <xdr:ext cx="1457325" cy="1352550"/>
    <xdr:pic>
      <xdr:nvPicPr>
        <xdr:cNvPr id="0" name="image149.pn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47625</xdr:colOff>
      <xdr:row>12</xdr:row>
      <xdr:rowOff>28575</xdr:rowOff>
    </xdr:from>
    <xdr:ext cx="3819525" cy="2152650"/>
    <xdr:pic>
      <xdr:nvPicPr>
        <xdr:cNvPr id="0" name="image156.jpg"/>
        <xdr:cNvPicPr preferRelativeResize="0"/>
      </xdr:nvPicPr>
      <xdr:blipFill>
        <a:blip cstate="print" r:embed="rId2"/>
        <a:stretch>
          <a:fillRect/>
        </a:stretch>
      </xdr:blipFill>
      <xdr:spPr>
        <a:prstGeom prst="rect">
          <a:avLst/>
        </a:prstGeom>
        <a:noFill/>
      </xdr:spPr>
    </xdr:pic>
    <xdr:clientData fLocksWithSheet="0"/>
  </xdr:oneCellAnchor>
  <xdr:oneCellAnchor>
    <xdr:from>
      <xdr:col>24</xdr:col>
      <xdr:colOff>666750</xdr:colOff>
      <xdr:row>14</xdr:row>
      <xdr:rowOff>180975</xdr:rowOff>
    </xdr:from>
    <xdr:ext cx="1095375" cy="495300"/>
    <xdr:pic>
      <xdr:nvPicPr>
        <xdr:cNvPr id="0" name="image153.png"/>
        <xdr:cNvPicPr preferRelativeResize="0"/>
      </xdr:nvPicPr>
      <xdr:blipFill>
        <a:blip cstate="print" r:embed="rId3"/>
        <a:stretch>
          <a:fillRect/>
        </a:stretch>
      </xdr:blipFill>
      <xdr:spPr>
        <a:prstGeom prst="rect">
          <a:avLst/>
        </a:prstGeom>
        <a:noFill/>
      </xdr:spPr>
    </xdr:pic>
    <xdr:clientData fLocksWithSheet="0"/>
  </xdr:oneCellAnchor>
  <xdr:oneCellAnchor>
    <xdr:from>
      <xdr:col>24</xdr:col>
      <xdr:colOff>600075</xdr:colOff>
      <xdr:row>12</xdr:row>
      <xdr:rowOff>123825</xdr:rowOff>
    </xdr:from>
    <xdr:ext cx="1190625" cy="295275"/>
    <xdr:pic>
      <xdr:nvPicPr>
        <xdr:cNvPr id="0" name="image154.png"/>
        <xdr:cNvPicPr preferRelativeResize="0"/>
      </xdr:nvPicPr>
      <xdr:blipFill>
        <a:blip cstate="print" r:embed="rId4"/>
        <a:stretch>
          <a:fillRect/>
        </a:stretch>
      </xdr:blipFill>
      <xdr:spPr>
        <a:prstGeom prst="rect">
          <a:avLst/>
        </a:prstGeom>
        <a:noFill/>
      </xdr:spPr>
    </xdr:pic>
    <xdr:clientData fLocksWithSheet="0"/>
  </xdr:oneCellAnchor>
  <xdr:oneCellAnchor>
    <xdr:from>
      <xdr:col>25</xdr:col>
      <xdr:colOff>47625</xdr:colOff>
      <xdr:row>9</xdr:row>
      <xdr:rowOff>180975</xdr:rowOff>
    </xdr:from>
    <xdr:ext cx="1190625" cy="495300"/>
    <xdr:pic>
      <xdr:nvPicPr>
        <xdr:cNvPr id="0" name="image152.png"/>
        <xdr:cNvPicPr preferRelativeResize="0"/>
      </xdr:nvPicPr>
      <xdr:blipFill>
        <a:blip cstate="print" r:embed="rId5"/>
        <a:stretch>
          <a:fillRect/>
        </a:stretch>
      </xdr:blipFill>
      <xdr:spPr>
        <a:prstGeom prst="rect">
          <a:avLst/>
        </a:prstGeom>
        <a:noFill/>
      </xdr:spPr>
    </xdr:pic>
    <xdr:clientData fLocksWithSheet="0"/>
  </xdr:oneCellAnchor>
  <xdr:oneCellAnchor>
    <xdr:from>
      <xdr:col>25</xdr:col>
      <xdr:colOff>19050</xdr:colOff>
      <xdr:row>6</xdr:row>
      <xdr:rowOff>276225</xdr:rowOff>
    </xdr:from>
    <xdr:ext cx="1190625" cy="314325"/>
    <xdr:pic>
      <xdr:nvPicPr>
        <xdr:cNvPr id="0" name="image150.png"/>
        <xdr:cNvPicPr preferRelativeResize="0"/>
      </xdr:nvPicPr>
      <xdr:blipFill>
        <a:blip cstate="print" r:embed="rId6"/>
        <a:stretch>
          <a:fillRect/>
        </a:stretch>
      </xdr:blipFill>
      <xdr:spPr>
        <a:prstGeom prst="rect">
          <a:avLst/>
        </a:prstGeom>
        <a:noFill/>
      </xdr:spPr>
    </xdr:pic>
    <xdr:clientData fLocksWithSheet="0"/>
  </xdr:oneCellAnchor>
  <xdr:oneCellAnchor>
    <xdr:from>
      <xdr:col>20</xdr:col>
      <xdr:colOff>390525</xdr:colOff>
      <xdr:row>10</xdr:row>
      <xdr:rowOff>190500</xdr:rowOff>
    </xdr:from>
    <xdr:ext cx="1390650" cy="828675"/>
    <xdr:pic>
      <xdr:nvPicPr>
        <xdr:cNvPr id="0" name="image151.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352425</xdr:colOff>
      <xdr:row>7</xdr:row>
      <xdr:rowOff>133350</xdr:rowOff>
    </xdr:from>
    <xdr:ext cx="1257300" cy="1276350"/>
    <xdr:pic>
      <xdr:nvPicPr>
        <xdr:cNvPr id="0" name="image155.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60</xdr:row>
      <xdr:rowOff>0</xdr:rowOff>
    </xdr:from>
    <xdr:ext cx="9182100" cy="3209925"/>
    <xdr:pic>
      <xdr:nvPicPr>
        <xdr:cNvPr id="0" name="image157.png" title="이미지"/>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99</xdr:row>
      <xdr:rowOff>0</xdr:rowOff>
    </xdr:from>
    <xdr:ext cx="9144000" cy="6619875"/>
    <xdr:pic>
      <xdr:nvPicPr>
        <xdr:cNvPr id="0" name="image158.png" title="이미지"/>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0</xdr:colOff>
      <xdr:row>139</xdr:row>
      <xdr:rowOff>0</xdr:rowOff>
    </xdr:from>
    <xdr:ext cx="9620250" cy="6238875"/>
    <xdr:pic>
      <xdr:nvPicPr>
        <xdr:cNvPr id="0" name="image159.png" title="이미지"/>
        <xdr:cNvPicPr preferRelativeResize="0"/>
      </xdr:nvPicPr>
      <xdr:blipFill>
        <a:blip cstate="print" r:embed="rId11"/>
        <a:stretch>
          <a:fillRect/>
        </a:stretch>
      </xdr:blipFill>
      <xdr:spPr>
        <a:prstGeom prst="rect">
          <a:avLst/>
        </a:prstGeom>
        <a:noFill/>
      </xdr:spPr>
    </xdr:pic>
    <xdr:clientData fLocksWithSheet="0"/>
  </xdr:oneCellAnchor>
  <xdr:oneCellAnchor>
    <xdr:from>
      <xdr:col>16</xdr:col>
      <xdr:colOff>1057275</xdr:colOff>
      <xdr:row>99</xdr:row>
      <xdr:rowOff>152400</xdr:rowOff>
    </xdr:from>
    <xdr:ext cx="5048250" cy="6724650"/>
    <xdr:pic>
      <xdr:nvPicPr>
        <xdr:cNvPr id="0" name="image203.jpg" title="이미지"/>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0</xdr:colOff>
      <xdr:row>188</xdr:row>
      <xdr:rowOff>0</xdr:rowOff>
    </xdr:from>
    <xdr:ext cx="7115175" cy="7800975"/>
    <xdr:pic>
      <xdr:nvPicPr>
        <xdr:cNvPr id="0" name="image169.png" title="이미지"/>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281</xdr:row>
      <xdr:rowOff>0</xdr:rowOff>
    </xdr:from>
    <xdr:ext cx="4210050" cy="3848100"/>
    <xdr:pic>
      <xdr:nvPicPr>
        <xdr:cNvPr id="0" name="image160.png" title="이미지"/>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400050</xdr:colOff>
      <xdr:row>21</xdr:row>
      <xdr:rowOff>142875</xdr:rowOff>
    </xdr:from>
    <xdr:ext cx="4953000" cy="4838700"/>
    <xdr:pic>
      <xdr:nvPicPr>
        <xdr:cNvPr id="0" name="image167.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19050</xdr:colOff>
      <xdr:row>5</xdr:row>
      <xdr:rowOff>123825</xdr:rowOff>
    </xdr:from>
    <xdr:ext cx="3733800" cy="2790825"/>
    <xdr:pic>
      <xdr:nvPicPr>
        <xdr:cNvPr id="0" name="image161.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58</xdr:row>
      <xdr:rowOff>0</xdr:rowOff>
    </xdr:from>
    <xdr:ext cx="6477000" cy="2876550"/>
    <xdr:pic>
      <xdr:nvPicPr>
        <xdr:cNvPr id="0" name="image164.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142875</xdr:colOff>
      <xdr:row>85</xdr:row>
      <xdr:rowOff>95250</xdr:rowOff>
    </xdr:from>
    <xdr:ext cx="8562975" cy="4391025"/>
    <xdr:pic>
      <xdr:nvPicPr>
        <xdr:cNvPr id="0" name="image165.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116</xdr:row>
      <xdr:rowOff>0</xdr:rowOff>
    </xdr:from>
    <xdr:ext cx="10744200" cy="6648450"/>
    <xdr:pic>
      <xdr:nvPicPr>
        <xdr:cNvPr id="0" name="image163.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12</xdr:col>
      <xdr:colOff>847725</xdr:colOff>
      <xdr:row>48</xdr:row>
      <xdr:rowOff>38100</xdr:rowOff>
    </xdr:from>
    <xdr:ext cx="5410200" cy="1704975"/>
    <xdr:pic>
      <xdr:nvPicPr>
        <xdr:cNvPr id="0" name="image171.png" title="이미지"/>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304800</xdr:colOff>
      <xdr:row>6</xdr:row>
      <xdr:rowOff>114300</xdr:rowOff>
    </xdr:from>
    <xdr:ext cx="1409700" cy="990600"/>
    <xdr:grpSp>
      <xdr:nvGrpSpPr>
        <xdr:cNvPr id="2" name="Shape 2"/>
        <xdr:cNvGrpSpPr/>
      </xdr:nvGrpSpPr>
      <xdr:grpSpPr>
        <a:xfrm>
          <a:off x="4641150" y="3289463"/>
          <a:ext cx="1409700" cy="981075"/>
          <a:chOff x="4641150" y="3289463"/>
          <a:chExt cx="1409700" cy="981075"/>
        </a:xfrm>
      </xdr:grpSpPr>
      <xdr:cxnSp>
        <xdr:nvCxnSpPr>
          <xdr:cNvPr id="174" name="Shape 174"/>
          <xdr:cNvCxnSpPr/>
        </xdr:nvCxnSpPr>
        <xdr:spPr>
          <a:xfrm flipH="1">
            <a:off x="4641150" y="3289463"/>
            <a:ext cx="1409700" cy="98107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13</xdr:col>
      <xdr:colOff>333375</xdr:colOff>
      <xdr:row>0</xdr:row>
      <xdr:rowOff>190500</xdr:rowOff>
    </xdr:from>
    <xdr:ext cx="5353050" cy="5953125"/>
    <xdr:grpSp>
      <xdr:nvGrpSpPr>
        <xdr:cNvPr id="56" name="Shape 56" title="그림"/>
        <xdr:cNvGrpSpPr/>
      </xdr:nvGrpSpPr>
      <xdr:grpSpPr>
        <a:xfrm>
          <a:off x="2692525" y="809775"/>
          <a:ext cx="3707100" cy="4126500"/>
          <a:chOff x="2692525" y="809775"/>
          <a:chExt cx="3707100" cy="4126500"/>
        </a:xfrm>
      </xdr:grpSpPr>
      <xdr:cxnSp>
        <xdr:nvCxnSpPr>
          <xdr:cNvPr id="175" name="Shape 175"/>
          <xdr:cNvCxnSpPr/>
        </xdr:nvCxnSpPr>
        <xdr:spPr>
          <a:xfrm>
            <a:off x="2692525" y="809775"/>
            <a:ext cx="3707100" cy="4126500"/>
          </a:xfrm>
          <a:prstGeom prst="straightConnector1">
            <a:avLst/>
          </a:prstGeom>
          <a:noFill/>
          <a:ln cap="flat" cmpd="sng" w="9525">
            <a:solidFill>
              <a:srgbClr val="000000"/>
            </a:solidFill>
            <a:prstDash val="solid"/>
            <a:round/>
            <a:headEnd len="med" w="med" type="none"/>
            <a:tailEnd len="med" w="med" type="triangle"/>
          </a:ln>
        </xdr:spPr>
      </xdr:cxnSp>
    </xdr:grpSp>
    <xdr:clientData fLocksWithSheet="0"/>
  </xdr:oneCellAnchor>
  <xdr:oneCellAnchor>
    <xdr:from>
      <xdr:col>7</xdr:col>
      <xdr:colOff>0</xdr:colOff>
      <xdr:row>17</xdr:row>
      <xdr:rowOff>0</xdr:rowOff>
    </xdr:from>
    <xdr:ext cx="3829050" cy="1885950"/>
    <xdr:pic>
      <xdr:nvPicPr>
        <xdr:cNvPr id="0" name="image176.pn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381000</xdr:colOff>
      <xdr:row>23</xdr:row>
      <xdr:rowOff>190500</xdr:rowOff>
    </xdr:from>
    <xdr:ext cx="3429000" cy="1971675"/>
    <xdr:pic>
      <xdr:nvPicPr>
        <xdr:cNvPr id="0" name="image162.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117</xdr:row>
      <xdr:rowOff>0</xdr:rowOff>
    </xdr:from>
    <xdr:ext cx="6181725" cy="6981825"/>
    <xdr:pic>
      <xdr:nvPicPr>
        <xdr:cNvPr id="0" name="image170.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158</xdr:row>
      <xdr:rowOff>0</xdr:rowOff>
    </xdr:from>
    <xdr:ext cx="9829800" cy="4991100"/>
    <xdr:pic>
      <xdr:nvPicPr>
        <xdr:cNvPr id="0" name="image166.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185</xdr:row>
      <xdr:rowOff>0</xdr:rowOff>
    </xdr:from>
    <xdr:ext cx="9782175" cy="4076700"/>
    <xdr:pic>
      <xdr:nvPicPr>
        <xdr:cNvPr id="0" name="image175.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317</xdr:row>
      <xdr:rowOff>0</xdr:rowOff>
    </xdr:from>
    <xdr:ext cx="9782175" cy="5410200"/>
    <xdr:pic>
      <xdr:nvPicPr>
        <xdr:cNvPr id="0" name="image173.png" title="이미지"/>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3095625</xdr:colOff>
      <xdr:row>88</xdr:row>
      <xdr:rowOff>190500</xdr:rowOff>
    </xdr:from>
    <xdr:ext cx="190500" cy="1057275"/>
    <xdr:grpSp>
      <xdr:nvGrpSpPr>
        <xdr:cNvPr id="56" name="Shape 56" title="그림"/>
        <xdr:cNvGrpSpPr/>
      </xdr:nvGrpSpPr>
      <xdr:grpSpPr>
        <a:xfrm>
          <a:off x="3560700" y="917000"/>
          <a:ext cx="136500" cy="2302200"/>
          <a:chOff x="3560700" y="917000"/>
          <a:chExt cx="136500" cy="2302200"/>
        </a:xfrm>
      </xdr:grpSpPr>
      <xdr:cxnSp>
        <xdr:nvCxnSpPr>
          <xdr:cNvPr id="176" name="Shape 176"/>
          <xdr:cNvCxnSpPr/>
        </xdr:nvCxnSpPr>
        <xdr:spPr>
          <a:xfrm>
            <a:off x="3560700" y="917000"/>
            <a:ext cx="136500" cy="2302200"/>
          </a:xfrm>
          <a:prstGeom prst="straightConnector1">
            <a:avLst/>
          </a:prstGeom>
          <a:noFill/>
          <a:ln cap="flat" cmpd="sng" w="9525">
            <a:solidFill>
              <a:srgbClr val="000000"/>
            </a:solidFill>
            <a:prstDash val="solid"/>
            <a:round/>
            <a:headEnd len="med" w="med" type="none"/>
            <a:tailEnd len="med" w="med" type="triangle"/>
          </a:ln>
        </xdr:spPr>
      </xdr:cxnSp>
    </xdr:grpSp>
    <xdr:clientData fLocksWithSheet="0"/>
  </xdr:oneCellAnchor>
  <xdr:oneCellAnchor>
    <xdr:from>
      <xdr:col>1</xdr:col>
      <xdr:colOff>476250</xdr:colOff>
      <xdr:row>47</xdr:row>
      <xdr:rowOff>9525</xdr:rowOff>
    </xdr:from>
    <xdr:ext cx="6877050" cy="3514725"/>
    <xdr:pic>
      <xdr:nvPicPr>
        <xdr:cNvPr id="0" name="image168.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2676525</xdr:colOff>
      <xdr:row>71</xdr:row>
      <xdr:rowOff>85725</xdr:rowOff>
    </xdr:from>
    <xdr:ext cx="5181600" cy="2971800"/>
    <xdr:pic>
      <xdr:nvPicPr>
        <xdr:cNvPr id="0" name="image184.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876300</xdr:colOff>
      <xdr:row>93</xdr:row>
      <xdr:rowOff>142875</xdr:rowOff>
    </xdr:from>
    <xdr:ext cx="7915275" cy="4257675"/>
    <xdr:pic>
      <xdr:nvPicPr>
        <xdr:cNvPr id="0" name="image174.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247650</xdr:colOff>
      <xdr:row>92</xdr:row>
      <xdr:rowOff>152400</xdr:rowOff>
    </xdr:from>
    <xdr:ext cx="3676650" cy="333375"/>
    <xdr:pic>
      <xdr:nvPicPr>
        <xdr:cNvPr id="0" name="image178.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119</xdr:row>
      <xdr:rowOff>0</xdr:rowOff>
    </xdr:from>
    <xdr:ext cx="5857875" cy="4229100"/>
    <xdr:pic>
      <xdr:nvPicPr>
        <xdr:cNvPr id="0" name="image177.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152400</xdr:colOff>
      <xdr:row>1</xdr:row>
      <xdr:rowOff>152400</xdr:rowOff>
    </xdr:from>
    <xdr:ext cx="4086225" cy="5448300"/>
    <xdr:pic>
      <xdr:nvPicPr>
        <xdr:cNvPr id="0" name="image209.jp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152400</xdr:colOff>
      <xdr:row>1</xdr:row>
      <xdr:rowOff>152400</xdr:rowOff>
    </xdr:from>
    <xdr:ext cx="4086225" cy="5448300"/>
    <xdr:pic>
      <xdr:nvPicPr>
        <xdr:cNvPr id="0" name="image208.jp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123825</xdr:colOff>
      <xdr:row>7</xdr:row>
      <xdr:rowOff>-28575</xdr:rowOff>
    </xdr:from>
    <xdr:ext cx="12601575" cy="4486275"/>
    <xdr:pic>
      <xdr:nvPicPr>
        <xdr:cNvPr id="0" name="image188.jp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13</xdr:col>
      <xdr:colOff>152400</xdr:colOff>
      <xdr:row>40</xdr:row>
      <xdr:rowOff>152400</xdr:rowOff>
    </xdr:from>
    <xdr:ext cx="4086225" cy="5448300"/>
    <xdr:pic>
      <xdr:nvPicPr>
        <xdr:cNvPr id="0" name="image208.jpg" title="이미지"/>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4</xdr:row>
      <xdr:rowOff>0</xdr:rowOff>
    </xdr:from>
    <xdr:ext cx="6572250" cy="7296150"/>
    <xdr:pic>
      <xdr:nvPicPr>
        <xdr:cNvPr id="0" name="image172.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45</xdr:row>
      <xdr:rowOff>0</xdr:rowOff>
    </xdr:from>
    <xdr:ext cx="6600825" cy="7620000"/>
    <xdr:pic>
      <xdr:nvPicPr>
        <xdr:cNvPr id="0" name="image185.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53</xdr:row>
      <xdr:rowOff>0</xdr:rowOff>
    </xdr:from>
    <xdr:ext cx="8877300" cy="7000875"/>
    <xdr:pic>
      <xdr:nvPicPr>
        <xdr:cNvPr id="0" name="image180.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106</xdr:row>
      <xdr:rowOff>0</xdr:rowOff>
    </xdr:from>
    <xdr:ext cx="9601200" cy="7686675"/>
    <xdr:pic>
      <xdr:nvPicPr>
        <xdr:cNvPr id="0" name="image183.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30</xdr:col>
      <xdr:colOff>276225</xdr:colOff>
      <xdr:row>8</xdr:row>
      <xdr:rowOff>9525</xdr:rowOff>
    </xdr:from>
    <xdr:ext cx="2543175" cy="2657475"/>
    <xdr:pic>
      <xdr:nvPicPr>
        <xdr:cNvPr id="0" name="image179.png" title="이미지"/>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371475</xdr:colOff>
      <xdr:row>62</xdr:row>
      <xdr:rowOff>180975</xdr:rowOff>
    </xdr:from>
    <xdr:ext cx="2914650" cy="1381125"/>
    <xdr:pic>
      <xdr:nvPicPr>
        <xdr:cNvPr id="0" name="image181.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228600</xdr:colOff>
      <xdr:row>70</xdr:row>
      <xdr:rowOff>133350</xdr:rowOff>
    </xdr:from>
    <xdr:ext cx="4610100" cy="1066800"/>
    <xdr:pic>
      <xdr:nvPicPr>
        <xdr:cNvPr id="0" name="image193.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28575</xdr:colOff>
      <xdr:row>64</xdr:row>
      <xdr:rowOff>114300</xdr:rowOff>
    </xdr:from>
    <xdr:ext cx="2466975" cy="876300"/>
    <xdr:pic>
      <xdr:nvPicPr>
        <xdr:cNvPr id="0" name="image182.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390525</xdr:colOff>
      <xdr:row>69</xdr:row>
      <xdr:rowOff>95250</xdr:rowOff>
    </xdr:from>
    <xdr:ext cx="2105025" cy="1533525"/>
    <xdr:pic>
      <xdr:nvPicPr>
        <xdr:cNvPr id="0" name="image186.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723900</xdr:colOff>
      <xdr:row>71</xdr:row>
      <xdr:rowOff>85725</xdr:rowOff>
    </xdr:from>
    <xdr:ext cx="1400175" cy="1028700"/>
    <xdr:pic>
      <xdr:nvPicPr>
        <xdr:cNvPr id="0" name="image190.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771525</xdr:colOff>
      <xdr:row>62</xdr:row>
      <xdr:rowOff>180975</xdr:rowOff>
    </xdr:from>
    <xdr:ext cx="5610225" cy="1123950"/>
    <xdr:pic>
      <xdr:nvPicPr>
        <xdr:cNvPr id="0" name="image189.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657225</xdr:colOff>
      <xdr:row>68</xdr:row>
      <xdr:rowOff>161925</xdr:rowOff>
    </xdr:from>
    <xdr:ext cx="1943100" cy="257175"/>
    <xdr:pic>
      <xdr:nvPicPr>
        <xdr:cNvPr id="0" name="image191.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857250</xdr:colOff>
      <xdr:row>70</xdr:row>
      <xdr:rowOff>47625</xdr:rowOff>
    </xdr:from>
    <xdr:ext cx="1866900" cy="1247775"/>
    <xdr:pic>
      <xdr:nvPicPr>
        <xdr:cNvPr id="0" name="image187.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11</xdr:col>
      <xdr:colOff>895350</xdr:colOff>
      <xdr:row>71</xdr:row>
      <xdr:rowOff>190500</xdr:rowOff>
    </xdr:from>
    <xdr:ext cx="4772025" cy="295275"/>
    <xdr:pic>
      <xdr:nvPicPr>
        <xdr:cNvPr id="0" name="image192.png" title="이미지"/>
        <xdr:cNvPicPr preferRelativeResize="0"/>
      </xdr:nvPicPr>
      <xdr:blipFill>
        <a:blip cstate="print" r:embed="rId9"/>
        <a:stretch>
          <a:fillRect/>
        </a:stretch>
      </xdr:blipFill>
      <xdr:spPr>
        <a:prstGeom prst="rect">
          <a:avLst/>
        </a:prstGeom>
        <a:noFill/>
      </xdr:spPr>
    </xdr:pic>
    <xdr:clientData fLocksWithSheet="0"/>
  </xdr:oneCellAnchor>
  <xdr:oneCellAnchor>
    <xdr:from>
      <xdr:col>17</xdr:col>
      <xdr:colOff>114300</xdr:colOff>
      <xdr:row>59</xdr:row>
      <xdr:rowOff>133350</xdr:rowOff>
    </xdr:from>
    <xdr:ext cx="6248400" cy="2990850"/>
    <xdr:pic>
      <xdr:nvPicPr>
        <xdr:cNvPr id="0" name="image202.png" title="이미지"/>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304800</xdr:colOff>
      <xdr:row>77</xdr:row>
      <xdr:rowOff>152400</xdr:rowOff>
    </xdr:from>
    <xdr:ext cx="3448050" cy="952500"/>
    <xdr:pic>
      <xdr:nvPicPr>
        <xdr:cNvPr id="0" name="image197.png" title="이미지"/>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904875</xdr:colOff>
      <xdr:row>77</xdr:row>
      <xdr:rowOff>161925</xdr:rowOff>
    </xdr:from>
    <xdr:ext cx="3429000" cy="1171575"/>
    <xdr:pic>
      <xdr:nvPicPr>
        <xdr:cNvPr id="0" name="image195.png" title="이미지"/>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800100</xdr:colOff>
      <xdr:row>81</xdr:row>
      <xdr:rowOff>85725</xdr:rowOff>
    </xdr:from>
    <xdr:ext cx="2228850" cy="1304925"/>
    <xdr:pic>
      <xdr:nvPicPr>
        <xdr:cNvPr id="0" name="image194.png" title="이미지"/>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314325</xdr:colOff>
      <xdr:row>82</xdr:row>
      <xdr:rowOff>104775</xdr:rowOff>
    </xdr:from>
    <xdr:ext cx="3876675" cy="657225"/>
    <xdr:pic>
      <xdr:nvPicPr>
        <xdr:cNvPr id="0" name="image204.png" title="이미지"/>
        <xdr:cNvPicPr preferRelativeResize="0"/>
      </xdr:nvPicPr>
      <xdr:blipFill>
        <a:blip cstate="print" r:embed="rId14"/>
        <a:stretch>
          <a:fillRect/>
        </a:stretch>
      </xdr:blipFill>
      <xdr:spPr>
        <a:prstGeom prst="rect">
          <a:avLst/>
        </a:prstGeom>
        <a:noFill/>
      </xdr:spPr>
    </xdr:pic>
    <xdr:clientData fLocksWithSheet="0"/>
  </xdr:oneCellAnchor>
  <xdr:oneCellAnchor>
    <xdr:from>
      <xdr:col>17</xdr:col>
      <xdr:colOff>847725</xdr:colOff>
      <xdr:row>78</xdr:row>
      <xdr:rowOff>47625</xdr:rowOff>
    </xdr:from>
    <xdr:ext cx="2228850" cy="609600"/>
    <xdr:pic>
      <xdr:nvPicPr>
        <xdr:cNvPr id="0" name="image206.png" title="이미지"/>
        <xdr:cNvPicPr preferRelativeResize="0"/>
      </xdr:nvPicPr>
      <xdr:blipFill>
        <a:blip cstate="print" r:embed="rId15"/>
        <a:stretch>
          <a:fillRect/>
        </a:stretch>
      </xdr:blipFill>
      <xdr:spPr>
        <a:prstGeom prst="rect">
          <a:avLst/>
        </a:prstGeom>
        <a:noFill/>
      </xdr:spPr>
    </xdr:pic>
    <xdr:clientData fLocksWithSheet="0"/>
  </xdr:oneCellAnchor>
  <xdr:oneCellAnchor>
    <xdr:from>
      <xdr:col>17</xdr:col>
      <xdr:colOff>323850</xdr:colOff>
      <xdr:row>83</xdr:row>
      <xdr:rowOff>57150</xdr:rowOff>
    </xdr:from>
    <xdr:ext cx="1943100" cy="952500"/>
    <xdr:pic>
      <xdr:nvPicPr>
        <xdr:cNvPr id="0" name="image201.png" title="이미지"/>
        <xdr:cNvPicPr preferRelativeResize="0"/>
      </xdr:nvPicPr>
      <xdr:blipFill>
        <a:blip cstate="print" r:embed="rId16"/>
        <a:stretch>
          <a:fillRect/>
        </a:stretch>
      </xdr:blipFill>
      <xdr:spPr>
        <a:prstGeom prst="rect">
          <a:avLst/>
        </a:prstGeom>
        <a:noFill/>
      </xdr:spPr>
    </xdr:pic>
    <xdr:clientData fLocksWithSheet="0"/>
  </xdr:oneCellAnchor>
  <xdr:oneCellAnchor>
    <xdr:from>
      <xdr:col>19</xdr:col>
      <xdr:colOff>561975</xdr:colOff>
      <xdr:row>82</xdr:row>
      <xdr:rowOff>161925</xdr:rowOff>
    </xdr:from>
    <xdr:ext cx="3543300" cy="1123950"/>
    <xdr:pic>
      <xdr:nvPicPr>
        <xdr:cNvPr id="0" name="image205.png" title="이미지"/>
        <xdr:cNvPicPr preferRelativeResize="0"/>
      </xdr:nvPicPr>
      <xdr:blipFill>
        <a:blip cstate="print" r:embed="rId17"/>
        <a:stretch>
          <a:fillRect/>
        </a:stretch>
      </xdr:blipFill>
      <xdr:spPr>
        <a:prstGeom prst="rect">
          <a:avLst/>
        </a:prstGeom>
        <a:noFill/>
      </xdr:spPr>
    </xdr:pic>
    <xdr:clientData fLocksWithSheet="0"/>
  </xdr:oneCellAnchor>
  <xdr:oneCellAnchor>
    <xdr:from>
      <xdr:col>17</xdr:col>
      <xdr:colOff>323850</xdr:colOff>
      <xdr:row>86</xdr:row>
      <xdr:rowOff>676275</xdr:rowOff>
    </xdr:from>
    <xdr:ext cx="7848600" cy="4705350"/>
    <xdr:pic>
      <xdr:nvPicPr>
        <xdr:cNvPr id="0" name="image196.png" title="이미지"/>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236</xdr:row>
      <xdr:rowOff>0</xdr:rowOff>
    </xdr:from>
    <xdr:ext cx="5895975" cy="5438775"/>
    <xdr:pic>
      <xdr:nvPicPr>
        <xdr:cNvPr id="0" name="image198.png" title="이미지"/>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267</xdr:row>
      <xdr:rowOff>0</xdr:rowOff>
    </xdr:from>
    <xdr:ext cx="5086350" cy="5657850"/>
    <xdr:pic>
      <xdr:nvPicPr>
        <xdr:cNvPr id="0" name="image207.png" title="이미지"/>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809625</xdr:colOff>
      <xdr:row>296</xdr:row>
      <xdr:rowOff>85725</xdr:rowOff>
    </xdr:from>
    <xdr:ext cx="4648200" cy="781050"/>
    <xdr:pic>
      <xdr:nvPicPr>
        <xdr:cNvPr id="0" name="image199.png" title="이미지"/>
        <xdr:cNvPicPr preferRelativeResize="0"/>
      </xdr:nvPicPr>
      <xdr:blipFill>
        <a:blip cstate="print" r:embed="rId21"/>
        <a:stretch>
          <a:fillRect/>
        </a:stretch>
      </xdr:blipFill>
      <xdr:spPr>
        <a:prstGeom prst="rect">
          <a:avLst/>
        </a:prstGeom>
        <a:noFill/>
      </xdr:spPr>
    </xdr:pic>
    <xdr:clientData fLocksWithSheet="0"/>
  </xdr:oneCellAnchor>
</xdr:wsD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361950</xdr:colOff>
      <xdr:row>4</xdr:row>
      <xdr:rowOff>0</xdr:rowOff>
    </xdr:from>
    <xdr:ext cx="2181225" cy="2476500"/>
    <xdr:sp>
      <xdr:nvSpPr>
        <xdr:cNvPr id="177" name="Shape 177"/>
        <xdr:cNvSpPr/>
      </xdr:nvSpPr>
      <xdr:spPr>
        <a:xfrm>
          <a:off x="4260150" y="2546513"/>
          <a:ext cx="2171700" cy="2466975"/>
        </a:xfrm>
        <a:prstGeom prst="ellipse">
          <a:avLst/>
        </a:prstGeom>
        <a:no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533400</xdr:colOff>
      <xdr:row>6</xdr:row>
      <xdr:rowOff>142875</xdr:rowOff>
    </xdr:from>
    <xdr:ext cx="1552575" cy="1438275"/>
    <xdr:sp>
      <xdr:nvSpPr>
        <xdr:cNvPr id="178" name="Shape 178"/>
        <xdr:cNvSpPr/>
      </xdr:nvSpPr>
      <xdr:spPr>
        <a:xfrm>
          <a:off x="4579238" y="3065625"/>
          <a:ext cx="1533525" cy="1428750"/>
        </a:xfrm>
        <a:prstGeom prst="ellipse">
          <a:avLst/>
        </a:prstGeom>
        <a:no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14</xdr:col>
      <xdr:colOff>619125</xdr:colOff>
      <xdr:row>9</xdr:row>
      <xdr:rowOff>133350</xdr:rowOff>
    </xdr:from>
    <xdr:ext cx="609600" cy="628650"/>
    <xdr:sp>
      <xdr:nvSpPr>
        <xdr:cNvPr id="179" name="Shape 179"/>
        <xdr:cNvSpPr/>
      </xdr:nvSpPr>
      <xdr:spPr>
        <a:xfrm>
          <a:off x="5045963" y="3470438"/>
          <a:ext cx="600075" cy="619125"/>
        </a:xfrm>
        <a:prstGeom prst="ellipse">
          <a:avLst/>
        </a:prstGeom>
        <a:no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304800</xdr:colOff>
      <xdr:row>8</xdr:row>
      <xdr:rowOff>114300</xdr:rowOff>
    </xdr:from>
    <xdr:ext cx="38100" cy="895350"/>
    <xdr:grpSp>
      <xdr:nvGrpSpPr>
        <xdr:cNvPr id="2" name="Shape 2"/>
        <xdr:cNvGrpSpPr/>
      </xdr:nvGrpSpPr>
      <xdr:grpSpPr>
        <a:xfrm>
          <a:off x="5341238" y="3332325"/>
          <a:ext cx="9525" cy="895350"/>
          <a:chOff x="5341238" y="3332325"/>
          <a:chExt cx="9525" cy="895350"/>
        </a:xfrm>
      </xdr:grpSpPr>
      <xdr:cxnSp>
        <xdr:nvCxnSpPr>
          <xdr:cNvPr id="180" name="Shape 180"/>
          <xdr:cNvCxnSpPr/>
        </xdr:nvCxnSpPr>
        <xdr:spPr>
          <a:xfrm rot="10800000">
            <a:off x="5341238" y="3332325"/>
            <a:ext cx="9525" cy="8953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10</xdr:col>
      <xdr:colOff>257175</xdr:colOff>
      <xdr:row>14</xdr:row>
      <xdr:rowOff>161925</xdr:rowOff>
    </xdr:from>
    <xdr:ext cx="838200" cy="266700"/>
    <xdr:sp>
      <xdr:nvSpPr>
        <xdr:cNvPr id="181" name="Shape 181"/>
        <xdr:cNvSpPr/>
      </xdr:nvSpPr>
      <xdr:spPr>
        <a:xfrm>
          <a:off x="4931663" y="3651413"/>
          <a:ext cx="828675" cy="25717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lang="en-US" sz="1100">
              <a:solidFill>
                <a:schemeClr val="lt1"/>
              </a:solidFill>
              <a:latin typeface="Calibri"/>
              <a:ea typeface="Calibri"/>
              <a:cs typeface="Calibri"/>
              <a:sym typeface="Calibri"/>
            </a:rPr>
            <a:t>통계량(statistic) </a:t>
          </a:r>
          <a:endParaRPr sz="1100"/>
        </a:p>
      </xdr:txBody>
    </xdr:sp>
    <xdr:clientData fLocksWithSheet="0"/>
  </xdr:oneCellAnchor>
  <xdr:oneCellAnchor>
    <xdr:from>
      <xdr:col>12</xdr:col>
      <xdr:colOff>133350</xdr:colOff>
      <xdr:row>14</xdr:row>
      <xdr:rowOff>152400</xdr:rowOff>
    </xdr:from>
    <xdr:ext cx="1162050" cy="742950"/>
    <xdr:sp>
      <xdr:nvSpPr>
        <xdr:cNvPr id="182" name="Shape 182"/>
        <xdr:cNvSpPr/>
      </xdr:nvSpPr>
      <xdr:spPr>
        <a:xfrm>
          <a:off x="4764975" y="3413288"/>
          <a:ext cx="1162050" cy="73342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Calibri"/>
              <a:ea typeface="Calibri"/>
              <a:cs typeface="Calibri"/>
              <a:sym typeface="Calibri"/>
            </a:rPr>
            <a:t>모수(parameter)</a:t>
          </a:r>
          <a:endParaRPr sz="1100"/>
        </a:p>
      </xdr:txBody>
    </xdr:sp>
    <xdr:clientData fLocksWithSheet="0"/>
  </xdr:oneCellAnchor>
  <xdr:oneCellAnchor>
    <xdr:from>
      <xdr:col>11</xdr:col>
      <xdr:colOff>161925</xdr:colOff>
      <xdr:row>15</xdr:row>
      <xdr:rowOff>76200</xdr:rowOff>
    </xdr:from>
    <xdr:ext cx="514350" cy="228600"/>
    <xdr:grpSp>
      <xdr:nvGrpSpPr>
        <xdr:cNvPr id="2" name="Shape 2"/>
        <xdr:cNvGrpSpPr/>
      </xdr:nvGrpSpPr>
      <xdr:grpSpPr>
        <a:xfrm>
          <a:off x="5093588" y="3670463"/>
          <a:ext cx="504900" cy="219000"/>
          <a:chOff x="5093588" y="3670463"/>
          <a:chExt cx="504900" cy="219000"/>
        </a:xfrm>
      </xdr:grpSpPr>
      <xdr:cxnSp>
        <xdr:nvCxnSpPr>
          <xdr:cNvPr id="183" name="Shape 183"/>
          <xdr:cNvCxnSpPr>
            <a:stCxn id="10" idx="3"/>
          </xdr:cNvCxnSpPr>
        </xdr:nvCxnSpPr>
        <xdr:spPr>
          <a:xfrm>
            <a:off x="5093588" y="3670463"/>
            <a:ext cx="504900" cy="21900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13</xdr:col>
      <xdr:colOff>114300</xdr:colOff>
      <xdr:row>18</xdr:row>
      <xdr:rowOff>19050</xdr:rowOff>
    </xdr:from>
    <xdr:ext cx="1304925" cy="542925"/>
    <xdr:sp>
      <xdr:nvSpPr>
        <xdr:cNvPr id="184" name="Shape 184"/>
        <xdr:cNvSpPr/>
      </xdr:nvSpPr>
      <xdr:spPr>
        <a:xfrm>
          <a:off x="4698300" y="3518063"/>
          <a:ext cx="1295400" cy="523875"/>
        </a:xfrm>
        <a:custGeom>
          <a:rect b="b" l="l" r="r" t="t"/>
          <a:pathLst>
            <a:path extrusionOk="0" h="529767" w="1510061">
              <a:moveTo>
                <a:pt x="0" y="529767"/>
              </a:moveTo>
              <a:cubicBezTo>
                <a:pt x="236576" y="268410"/>
                <a:pt x="473152" y="7054"/>
                <a:pt x="724829" y="84"/>
              </a:cubicBezTo>
              <a:cubicBezTo>
                <a:pt x="976506" y="-6886"/>
                <a:pt x="1342018" y="417479"/>
                <a:pt x="1510061" y="487949"/>
              </a:cubicBezTo>
            </a:path>
          </a:pathLst>
        </a:custGeom>
        <a:no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504825</xdr:colOff>
      <xdr:row>13</xdr:row>
      <xdr:rowOff>76200</xdr:rowOff>
    </xdr:from>
    <xdr:ext cx="3467100" cy="2114550"/>
    <xdr:grpSp>
      <xdr:nvGrpSpPr>
        <xdr:cNvPr id="2" name="Shape 2"/>
        <xdr:cNvGrpSpPr/>
      </xdr:nvGrpSpPr>
      <xdr:grpSpPr>
        <a:xfrm>
          <a:off x="3617213" y="2727488"/>
          <a:ext cx="3457575" cy="2105025"/>
          <a:chOff x="3617213" y="2727488"/>
          <a:chExt cx="3457575" cy="2105025"/>
        </a:xfrm>
      </xdr:grpSpPr>
      <xdr:cxnSp>
        <xdr:nvCxnSpPr>
          <xdr:cNvPr id="185" name="Shape 185"/>
          <xdr:cNvCxnSpPr/>
        </xdr:nvCxnSpPr>
        <xdr:spPr>
          <a:xfrm>
            <a:off x="3617213" y="2727488"/>
            <a:ext cx="3457575" cy="2105025"/>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10</xdr:col>
      <xdr:colOff>695325</xdr:colOff>
      <xdr:row>8</xdr:row>
      <xdr:rowOff>123825</xdr:rowOff>
    </xdr:from>
    <xdr:ext cx="2400300" cy="4200525"/>
    <xdr:grpSp>
      <xdr:nvGrpSpPr>
        <xdr:cNvPr id="2" name="Shape 2" title="그림"/>
        <xdr:cNvGrpSpPr/>
      </xdr:nvGrpSpPr>
      <xdr:grpSpPr>
        <a:xfrm>
          <a:off x="4150613" y="1684500"/>
          <a:ext cx="2390775" cy="4191000"/>
          <a:chOff x="4150613" y="1684500"/>
          <a:chExt cx="2390775" cy="4191000"/>
        </a:xfrm>
      </xdr:grpSpPr>
      <xdr:cxnSp>
        <xdr:nvCxnSpPr>
          <xdr:cNvPr id="186" name="Shape 186"/>
          <xdr:cNvCxnSpPr/>
        </xdr:nvCxnSpPr>
        <xdr:spPr>
          <a:xfrm flipH="1">
            <a:off x="4150613" y="1684500"/>
            <a:ext cx="2390775" cy="419100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16</xdr:col>
      <xdr:colOff>28575</xdr:colOff>
      <xdr:row>28</xdr:row>
      <xdr:rowOff>47625</xdr:rowOff>
    </xdr:from>
    <xdr:ext cx="600075" cy="466725"/>
    <xdr:sp>
      <xdr:nvSpPr>
        <xdr:cNvPr id="187" name="Shape 187"/>
        <xdr:cNvSpPr/>
      </xdr:nvSpPr>
      <xdr:spPr>
        <a:xfrm>
          <a:off x="5050725" y="3551400"/>
          <a:ext cx="590550" cy="45720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게임</a:t>
          </a:r>
          <a:endParaRPr sz="1400"/>
        </a:p>
      </xdr:txBody>
    </xdr:sp>
    <xdr:clientData fLocksWithSheet="0"/>
  </xdr:oneCellAnchor>
  <xdr:oneCellAnchor>
    <xdr:from>
      <xdr:col>16</xdr:col>
      <xdr:colOff>657225</xdr:colOff>
      <xdr:row>25</xdr:row>
      <xdr:rowOff>180975</xdr:rowOff>
    </xdr:from>
    <xdr:ext cx="514350" cy="571500"/>
    <xdr:sp>
      <xdr:nvSpPr>
        <xdr:cNvPr id="188" name="Shape 188"/>
        <xdr:cNvSpPr/>
      </xdr:nvSpPr>
      <xdr:spPr>
        <a:xfrm>
          <a:off x="5093588" y="3503775"/>
          <a:ext cx="504825" cy="552450"/>
        </a:xfrm>
        <a:prstGeom prst="ellipse">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낚시</a:t>
          </a:r>
          <a:endParaRPr sz="1400"/>
        </a:p>
      </xdr:txBody>
    </xdr:sp>
    <xdr:clientData fLocksWithSheet="0"/>
  </xdr:oneCellAnchor>
  <xdr:oneCellAnchor>
    <xdr:from>
      <xdr:col>9</xdr:col>
      <xdr:colOff>276225</xdr:colOff>
      <xdr:row>18</xdr:row>
      <xdr:rowOff>142875</xdr:rowOff>
    </xdr:from>
    <xdr:ext cx="38100" cy="1219200"/>
    <xdr:grpSp>
      <xdr:nvGrpSpPr>
        <xdr:cNvPr id="2" name="Shape 2"/>
        <xdr:cNvGrpSpPr/>
      </xdr:nvGrpSpPr>
      <xdr:grpSpPr>
        <a:xfrm>
          <a:off x="5341238" y="3170400"/>
          <a:ext cx="9525" cy="1219200"/>
          <a:chOff x="5341238" y="3170400"/>
          <a:chExt cx="9525" cy="1219200"/>
        </a:xfrm>
      </xdr:grpSpPr>
      <xdr:cxnSp>
        <xdr:nvCxnSpPr>
          <xdr:cNvPr id="189" name="Shape 189"/>
          <xdr:cNvCxnSpPr/>
        </xdr:nvCxnSpPr>
        <xdr:spPr>
          <a:xfrm>
            <a:off x="5341238" y="3170400"/>
            <a:ext cx="9525" cy="1219200"/>
          </a:xfrm>
          <a:prstGeom prst="straightConnector1">
            <a:avLst/>
          </a:prstGeom>
          <a:noFill/>
          <a:ln cap="flat" cmpd="sng" w="9525">
            <a:solidFill>
              <a:schemeClr val="dk1"/>
            </a:solidFill>
            <a:prstDash val="solid"/>
            <a:miter lim="800000"/>
            <a:headEnd len="sm" w="sm" type="none"/>
            <a:tailEnd len="med" w="med" type="triangle"/>
          </a:ln>
        </xdr:spPr>
      </xdr:cxnSp>
    </xdr:grpSp>
    <xdr:clientData fLocksWithSheet="0"/>
  </xdr:oneCellAnchor>
  <xdr:oneCellAnchor>
    <xdr:from>
      <xdr:col>9</xdr:col>
      <xdr:colOff>314325</xdr:colOff>
      <xdr:row>24</xdr:row>
      <xdr:rowOff>47625</xdr:rowOff>
    </xdr:from>
    <xdr:ext cx="3362325" cy="38100"/>
    <xdr:grpSp>
      <xdr:nvGrpSpPr>
        <xdr:cNvPr id="2" name="Shape 2"/>
        <xdr:cNvGrpSpPr/>
      </xdr:nvGrpSpPr>
      <xdr:grpSpPr>
        <a:xfrm>
          <a:off x="3664838" y="3770475"/>
          <a:ext cx="3362325" cy="19050"/>
          <a:chOff x="3664838" y="3770475"/>
          <a:chExt cx="3362325" cy="19050"/>
        </a:xfrm>
      </xdr:grpSpPr>
      <xdr:cxnSp>
        <xdr:nvCxnSpPr>
          <xdr:cNvPr id="190" name="Shape 190"/>
          <xdr:cNvCxnSpPr/>
        </xdr:nvCxnSpPr>
        <xdr:spPr>
          <a:xfrm flipH="1" rot="10800000">
            <a:off x="3664838" y="3770475"/>
            <a:ext cx="3362325" cy="19050"/>
          </a:xfrm>
          <a:prstGeom prst="straightConnector1">
            <a:avLst/>
          </a:prstGeom>
          <a:noFill/>
          <a:ln cap="flat" cmpd="sng" w="9525">
            <a:solidFill>
              <a:schemeClr val="dk1"/>
            </a:solidFill>
            <a:prstDash val="solid"/>
            <a:miter lim="800000"/>
            <a:headEnd len="sm" w="sm" type="none"/>
            <a:tailEnd len="med" w="med" type="triangle"/>
          </a:ln>
        </xdr:spPr>
      </xdr:cxnSp>
    </xdr:grpSp>
    <xdr:clientData fLocksWithSheet="0"/>
  </xdr:oneCellAnchor>
  <xdr:oneCellAnchor>
    <xdr:from>
      <xdr:col>9</xdr:col>
      <xdr:colOff>504825</xdr:colOff>
      <xdr:row>54</xdr:row>
      <xdr:rowOff>76200</xdr:rowOff>
    </xdr:from>
    <xdr:ext cx="2600325" cy="38100"/>
    <xdr:grpSp>
      <xdr:nvGrpSpPr>
        <xdr:cNvPr id="2" name="Shape 2"/>
        <xdr:cNvGrpSpPr/>
      </xdr:nvGrpSpPr>
      <xdr:grpSpPr>
        <a:xfrm>
          <a:off x="4045838" y="3775238"/>
          <a:ext cx="2600325" cy="9525"/>
          <a:chOff x="4045838" y="3775238"/>
          <a:chExt cx="2600325" cy="9525"/>
        </a:xfrm>
      </xdr:grpSpPr>
      <xdr:cxnSp>
        <xdr:nvCxnSpPr>
          <xdr:cNvPr id="191" name="Shape 191"/>
          <xdr:cNvCxnSpPr/>
        </xdr:nvCxnSpPr>
        <xdr:spPr>
          <a:xfrm flipH="1" rot="10800000">
            <a:off x="4045838" y="3775238"/>
            <a:ext cx="2600325" cy="952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11</xdr:col>
      <xdr:colOff>476250</xdr:colOff>
      <xdr:row>40</xdr:row>
      <xdr:rowOff>76200</xdr:rowOff>
    </xdr:from>
    <xdr:ext cx="1914525" cy="38100"/>
    <xdr:grpSp>
      <xdr:nvGrpSpPr>
        <xdr:cNvPr id="2" name="Shape 2"/>
        <xdr:cNvGrpSpPr/>
      </xdr:nvGrpSpPr>
      <xdr:grpSpPr>
        <a:xfrm>
          <a:off x="4388738" y="3780000"/>
          <a:ext cx="1914525" cy="0"/>
          <a:chOff x="4388738" y="3780000"/>
          <a:chExt cx="1914525" cy="0"/>
        </a:xfrm>
      </xdr:grpSpPr>
      <xdr:cxnSp>
        <xdr:nvCxnSpPr>
          <xdr:cNvPr id="192" name="Shape 192"/>
          <xdr:cNvCxnSpPr/>
        </xdr:nvCxnSpPr>
        <xdr:spPr>
          <a:xfrm>
            <a:off x="4388738" y="3780000"/>
            <a:ext cx="1914525" cy="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20</xdr:col>
      <xdr:colOff>152400</xdr:colOff>
      <xdr:row>37</xdr:row>
      <xdr:rowOff>28575</xdr:rowOff>
    </xdr:from>
    <xdr:ext cx="295275" cy="180975"/>
    <xdr:sp>
      <xdr:nvSpPr>
        <xdr:cNvPr id="193" name="Shape 193"/>
        <xdr:cNvSpPr txBox="1"/>
      </xdr:nvSpPr>
      <xdr:spPr>
        <a:xfrm>
          <a:off x="5200744" y="3693887"/>
          <a:ext cx="290513" cy="172227"/>
        </a:xfrm>
        <a:prstGeom prst="rect">
          <a:avLst/>
        </a:prstGeom>
        <a:noFill/>
        <a:ln>
          <a:noFill/>
        </a:ln>
      </xdr:spPr>
      <xdr:txBody>
        <a:bodyPr anchorCtr="0" anchor="t" bIns="0" lIns="0" spcFirstLastPara="1" rIns="0" wrap="square" tIns="0">
          <a:spAutoFit/>
        </a:bodyPr>
        <a:lstStyle/>
        <a:p>
          <a:pPr indent="0" lvl="0" marL="0" rtl="0" algn="l">
            <a:spcBef>
              <a:spcPts val="0"/>
            </a:spcBef>
            <a:spcAft>
              <a:spcPts val="0"/>
            </a:spcAft>
            <a:buNone/>
          </a:pPr>
          <a:r>
            <a:t/>
          </a:r>
          <a:endParaRPr sz="1100"/>
        </a:p>
      </xdr:txBody>
    </xdr:sp>
    <xdr:clientData fLocksWithSheet="0"/>
  </xdr:oneCellAnchor>
  <xdr:oneCellAnchor>
    <xdr:from>
      <xdr:col>13</xdr:col>
      <xdr:colOff>323850</xdr:colOff>
      <xdr:row>68</xdr:row>
      <xdr:rowOff>152400</xdr:rowOff>
    </xdr:from>
    <xdr:ext cx="114300" cy="114300"/>
    <xdr:sp>
      <xdr:nvSpPr>
        <xdr:cNvPr id="194" name="Shape 194"/>
        <xdr:cNvSpPr/>
      </xdr:nvSpPr>
      <xdr:spPr>
        <a:xfrm rot="10800000">
          <a:off x="5293613" y="3727613"/>
          <a:ext cx="104775" cy="104775"/>
        </a:xfrm>
        <a:prstGeom prst="ellipse">
          <a:avLst/>
        </a:prstGeom>
        <a:solidFill>
          <a:schemeClr val="dk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514350</xdr:colOff>
      <xdr:row>70</xdr:row>
      <xdr:rowOff>123825</xdr:rowOff>
    </xdr:from>
    <xdr:ext cx="114300" cy="114300"/>
    <xdr:sp>
      <xdr:nvSpPr>
        <xdr:cNvPr id="194" name="Shape 194"/>
        <xdr:cNvSpPr/>
      </xdr:nvSpPr>
      <xdr:spPr>
        <a:xfrm rot="10800000">
          <a:off x="5293613" y="3727613"/>
          <a:ext cx="104775" cy="104775"/>
        </a:xfrm>
        <a:prstGeom prst="ellipse">
          <a:avLst/>
        </a:prstGeom>
        <a:solidFill>
          <a:schemeClr val="dk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14</xdr:col>
      <xdr:colOff>95250</xdr:colOff>
      <xdr:row>69</xdr:row>
      <xdr:rowOff>161925</xdr:rowOff>
    </xdr:from>
    <xdr:ext cx="114300" cy="114300"/>
    <xdr:sp>
      <xdr:nvSpPr>
        <xdr:cNvPr id="195" name="Shape 195"/>
        <xdr:cNvSpPr/>
      </xdr:nvSpPr>
      <xdr:spPr>
        <a:xfrm rot="10800000">
          <a:off x="5293613" y="3727613"/>
          <a:ext cx="104775" cy="104775"/>
        </a:xfrm>
        <a:prstGeom prst="ellipse">
          <a:avLst/>
        </a:prstGeom>
        <a:solidFill>
          <a:schemeClr val="dk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619125</xdr:colOff>
      <xdr:row>67</xdr:row>
      <xdr:rowOff>85725</xdr:rowOff>
    </xdr:from>
    <xdr:ext cx="38100" cy="95250"/>
    <xdr:sp>
      <xdr:nvSpPr>
        <xdr:cNvPr id="196" name="Shape 196"/>
        <xdr:cNvSpPr/>
      </xdr:nvSpPr>
      <xdr:spPr>
        <a:xfrm rot="10800000">
          <a:off x="5341238" y="3732375"/>
          <a:ext cx="9525" cy="95250"/>
        </a:xfrm>
        <a:prstGeom prst="ellipse">
          <a:avLst/>
        </a:prstGeom>
        <a:solidFill>
          <a:schemeClr val="dk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14</xdr:col>
      <xdr:colOff>266700</xdr:colOff>
      <xdr:row>66</xdr:row>
      <xdr:rowOff>28575</xdr:rowOff>
    </xdr:from>
    <xdr:ext cx="114300" cy="104775"/>
    <xdr:sp>
      <xdr:nvSpPr>
        <xdr:cNvPr id="197" name="Shape 197"/>
        <xdr:cNvSpPr/>
      </xdr:nvSpPr>
      <xdr:spPr>
        <a:xfrm rot="10800000">
          <a:off x="5293613" y="3732375"/>
          <a:ext cx="104775" cy="95250"/>
        </a:xfrm>
        <a:prstGeom prst="ellipse">
          <a:avLst/>
        </a:prstGeom>
        <a:solidFill>
          <a:schemeClr val="dk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971550</xdr:colOff>
      <xdr:row>83</xdr:row>
      <xdr:rowOff>0</xdr:rowOff>
    </xdr:from>
    <xdr:ext cx="38100" cy="95250"/>
    <xdr:sp>
      <xdr:nvSpPr>
        <xdr:cNvPr id="198" name="Shape 198"/>
        <xdr:cNvSpPr/>
      </xdr:nvSpPr>
      <xdr:spPr>
        <a:xfrm flipH="1" rot="10800000">
          <a:off x="5336475" y="3732375"/>
          <a:ext cx="19050" cy="95250"/>
        </a:xfrm>
        <a:prstGeom prst="ellipse">
          <a:avLst/>
        </a:prstGeom>
        <a:solidFill>
          <a:schemeClr val="dk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628650</xdr:colOff>
      <xdr:row>87</xdr:row>
      <xdr:rowOff>142875</xdr:rowOff>
    </xdr:from>
    <xdr:ext cx="38100" cy="104775"/>
    <xdr:sp>
      <xdr:nvSpPr>
        <xdr:cNvPr id="199" name="Shape 199"/>
        <xdr:cNvSpPr/>
      </xdr:nvSpPr>
      <xdr:spPr>
        <a:xfrm rot="10800000">
          <a:off x="5341238" y="3727613"/>
          <a:ext cx="9525" cy="104775"/>
        </a:xfrm>
        <a:prstGeom prst="ellipse">
          <a:avLst/>
        </a:prstGeom>
        <a:solidFill>
          <a:schemeClr val="dk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590550</xdr:colOff>
      <xdr:row>86</xdr:row>
      <xdr:rowOff>152400</xdr:rowOff>
    </xdr:from>
    <xdr:ext cx="38100" cy="104775"/>
    <xdr:sp>
      <xdr:nvSpPr>
        <xdr:cNvPr id="200" name="Shape 200"/>
        <xdr:cNvSpPr/>
      </xdr:nvSpPr>
      <xdr:spPr>
        <a:xfrm rot="10800000">
          <a:off x="5341238" y="3727613"/>
          <a:ext cx="9525" cy="104775"/>
        </a:xfrm>
        <a:prstGeom prst="ellipse">
          <a:avLst/>
        </a:prstGeom>
        <a:solidFill>
          <a:schemeClr val="dk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xdr:col>
      <xdr:colOff>600075</xdr:colOff>
      <xdr:row>80</xdr:row>
      <xdr:rowOff>57150</xdr:rowOff>
    </xdr:from>
    <xdr:ext cx="38100" cy="95250"/>
    <xdr:sp>
      <xdr:nvSpPr>
        <xdr:cNvPr id="196" name="Shape 196"/>
        <xdr:cNvSpPr/>
      </xdr:nvSpPr>
      <xdr:spPr>
        <a:xfrm rot="10800000">
          <a:off x="5341238" y="3732375"/>
          <a:ext cx="9525" cy="95250"/>
        </a:xfrm>
        <a:prstGeom prst="ellipse">
          <a:avLst/>
        </a:prstGeom>
        <a:solidFill>
          <a:schemeClr val="dk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14</xdr:col>
      <xdr:colOff>581025</xdr:colOff>
      <xdr:row>78</xdr:row>
      <xdr:rowOff>171450</xdr:rowOff>
    </xdr:from>
    <xdr:ext cx="38100" cy="104775"/>
    <xdr:sp>
      <xdr:nvSpPr>
        <xdr:cNvPr id="201" name="Shape 201"/>
        <xdr:cNvSpPr/>
      </xdr:nvSpPr>
      <xdr:spPr>
        <a:xfrm rot="10800000">
          <a:off x="5341238" y="3727613"/>
          <a:ext cx="9525" cy="104775"/>
        </a:xfrm>
        <a:prstGeom prst="ellipse">
          <a:avLst/>
        </a:prstGeom>
        <a:solidFill>
          <a:schemeClr val="dk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-9525</xdr:colOff>
      <xdr:row>75</xdr:row>
      <xdr:rowOff>38100</xdr:rowOff>
    </xdr:from>
    <xdr:ext cx="38100" cy="495300"/>
    <xdr:grpSp>
      <xdr:nvGrpSpPr>
        <xdr:cNvPr id="2" name="Shape 2"/>
        <xdr:cNvGrpSpPr/>
      </xdr:nvGrpSpPr>
      <xdr:grpSpPr>
        <a:xfrm>
          <a:off x="5341238" y="3532350"/>
          <a:ext cx="9525" cy="495300"/>
          <a:chOff x="5341238" y="3532350"/>
          <a:chExt cx="9525" cy="495300"/>
        </a:xfrm>
      </xdr:grpSpPr>
      <xdr:cxnSp>
        <xdr:nvCxnSpPr>
          <xdr:cNvPr id="202" name="Shape 202"/>
          <xdr:cNvCxnSpPr/>
        </xdr:nvCxnSpPr>
        <xdr:spPr>
          <a:xfrm>
            <a:off x="5341238" y="3532350"/>
            <a:ext cx="9525" cy="49530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10</xdr:col>
      <xdr:colOff>647700</xdr:colOff>
      <xdr:row>76</xdr:row>
      <xdr:rowOff>95250</xdr:rowOff>
    </xdr:from>
    <xdr:ext cx="3924300" cy="2133600"/>
    <xdr:grpSp>
      <xdr:nvGrpSpPr>
        <xdr:cNvPr id="2" name="Shape 2"/>
        <xdr:cNvGrpSpPr/>
      </xdr:nvGrpSpPr>
      <xdr:grpSpPr>
        <a:xfrm>
          <a:off x="3388613" y="2717963"/>
          <a:ext cx="3914775" cy="2124075"/>
          <a:chOff x="3388613" y="2717963"/>
          <a:chExt cx="3914775" cy="2124075"/>
        </a:xfrm>
      </xdr:grpSpPr>
      <xdr:cxnSp>
        <xdr:nvCxnSpPr>
          <xdr:cNvPr id="203" name="Shape 203"/>
          <xdr:cNvCxnSpPr/>
        </xdr:nvCxnSpPr>
        <xdr:spPr>
          <a:xfrm flipH="1" rot="10800000">
            <a:off x="3388613" y="2717963"/>
            <a:ext cx="3914775" cy="2124075"/>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10</xdr:col>
      <xdr:colOff>828675</xdr:colOff>
      <xdr:row>63</xdr:row>
      <xdr:rowOff>180975</xdr:rowOff>
    </xdr:from>
    <xdr:ext cx="3819525" cy="2143125"/>
    <xdr:grpSp>
      <xdr:nvGrpSpPr>
        <xdr:cNvPr id="2" name="Shape 2"/>
        <xdr:cNvGrpSpPr/>
      </xdr:nvGrpSpPr>
      <xdr:grpSpPr>
        <a:xfrm>
          <a:off x="3441000" y="2713200"/>
          <a:ext cx="3810000" cy="2133600"/>
          <a:chOff x="3441000" y="2713200"/>
          <a:chExt cx="3810000" cy="2133600"/>
        </a:xfrm>
      </xdr:grpSpPr>
      <xdr:cxnSp>
        <xdr:nvCxnSpPr>
          <xdr:cNvPr id="204" name="Shape 204"/>
          <xdr:cNvCxnSpPr/>
        </xdr:nvCxnSpPr>
        <xdr:spPr>
          <a:xfrm flipH="1" rot="10800000">
            <a:off x="3441000" y="2713200"/>
            <a:ext cx="3810000" cy="213360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3</xdr:col>
      <xdr:colOff>0</xdr:colOff>
      <xdr:row>94</xdr:row>
      <xdr:rowOff>0</xdr:rowOff>
    </xdr:from>
    <xdr:ext cx="3733800" cy="4876800"/>
    <xdr:pic>
      <xdr:nvPicPr>
        <xdr:cNvPr id="0" name="image20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44</xdr:row>
      <xdr:rowOff>0</xdr:rowOff>
    </xdr:from>
    <xdr:ext cx="17526000" cy="5934075"/>
    <xdr:pic>
      <xdr:nvPicPr>
        <xdr:cNvPr id="0" name="image215.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78</xdr:row>
      <xdr:rowOff>0</xdr:rowOff>
    </xdr:from>
    <xdr:ext cx="11972925" cy="5495925"/>
    <xdr:pic>
      <xdr:nvPicPr>
        <xdr:cNvPr id="0" name="image211.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1143000</xdr:colOff>
      <xdr:row>30</xdr:row>
      <xdr:rowOff>38100</xdr:rowOff>
    </xdr:from>
    <xdr:ext cx="3143250" cy="2457450"/>
    <xdr:pic>
      <xdr:nvPicPr>
        <xdr:cNvPr id="0" name="image216.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114300</xdr:colOff>
      <xdr:row>32</xdr:row>
      <xdr:rowOff>209550</xdr:rowOff>
    </xdr:from>
    <xdr:ext cx="6724650" cy="1581150"/>
    <xdr:pic>
      <xdr:nvPicPr>
        <xdr:cNvPr id="0" name="image210.png" title="이미지"/>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11</xdr:row>
      <xdr:rowOff>190500</xdr:rowOff>
    </xdr:from>
    <xdr:ext cx="9496425" cy="5257800"/>
    <xdr:pic>
      <xdr:nvPicPr>
        <xdr:cNvPr id="0" name="image212.pn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476250</xdr:colOff>
      <xdr:row>189</xdr:row>
      <xdr:rowOff>19050</xdr:rowOff>
    </xdr:from>
    <xdr:ext cx="1000125" cy="676275"/>
    <xdr:sp>
      <xdr:nvSpPr>
        <xdr:cNvPr id="205" name="Shape 205"/>
        <xdr:cNvSpPr/>
      </xdr:nvSpPr>
      <xdr:spPr>
        <a:xfrm>
          <a:off x="4850700" y="3446625"/>
          <a:ext cx="990600" cy="666750"/>
        </a:xfrm>
        <a:prstGeom prst="rect">
          <a:avLst/>
        </a:prstGeom>
        <a:noFill/>
        <a:ln cap="flat" cmpd="sng" w="12700">
          <a:solidFill>
            <a:srgbClr val="00B0F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내용</a:t>
          </a:r>
          <a:endParaRPr sz="1400"/>
        </a:p>
      </xdr:txBody>
    </xdr:sp>
    <xdr:clientData fLocksWithSheet="0"/>
  </xdr:oneCellAnchor>
  <xdr:oneCellAnchor>
    <xdr:from>
      <xdr:col>2</xdr:col>
      <xdr:colOff>180975</xdr:colOff>
      <xdr:row>187</xdr:row>
      <xdr:rowOff>171450</xdr:rowOff>
    </xdr:from>
    <xdr:ext cx="1514475" cy="1095375"/>
    <xdr:sp>
      <xdr:nvSpPr>
        <xdr:cNvPr id="206" name="Shape 206"/>
        <xdr:cNvSpPr/>
      </xdr:nvSpPr>
      <xdr:spPr>
        <a:xfrm>
          <a:off x="4593525" y="3237075"/>
          <a:ext cx="1504950" cy="1085850"/>
        </a:xfrm>
        <a:prstGeom prst="rect">
          <a:avLst/>
        </a:prstGeom>
        <a:noFill/>
        <a:ln cap="flat" cmpd="sng" w="12700">
          <a:solidFill>
            <a:srgbClr val="00B0F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Calibri"/>
              <a:ea typeface="Calibri"/>
              <a:cs typeface="Calibri"/>
              <a:sym typeface="Calibri"/>
            </a:rPr>
            <a:t>padding</a:t>
          </a:r>
          <a:endParaRPr sz="1100">
            <a:solidFill>
              <a:srgbClr val="000000"/>
            </a:solidFill>
          </a:endParaRPr>
        </a:p>
      </xdr:txBody>
    </xdr:sp>
    <xdr:clientData fLocksWithSheet="0"/>
  </xdr:oneCellAnchor>
  <xdr:oneCellAnchor>
    <xdr:from>
      <xdr:col>1</xdr:col>
      <xdr:colOff>476250</xdr:colOff>
      <xdr:row>186</xdr:row>
      <xdr:rowOff>28575</xdr:rowOff>
    </xdr:from>
    <xdr:ext cx="2066925" cy="1638300"/>
    <xdr:sp>
      <xdr:nvSpPr>
        <xdr:cNvPr id="207" name="Shape 207"/>
        <xdr:cNvSpPr/>
      </xdr:nvSpPr>
      <xdr:spPr>
        <a:xfrm>
          <a:off x="4317300" y="2965613"/>
          <a:ext cx="2057400" cy="1628775"/>
        </a:xfrm>
        <a:prstGeom prst="rect">
          <a:avLst/>
        </a:prstGeom>
        <a:noFill/>
        <a:ln cap="flat" cmpd="sng" w="12700">
          <a:solidFill>
            <a:srgbClr val="00B0F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Calibri"/>
              <a:ea typeface="Calibri"/>
              <a:cs typeface="Calibri"/>
              <a:sym typeface="Calibri"/>
            </a:rPr>
            <a:t>margin</a:t>
          </a:r>
          <a:endParaRPr sz="1100">
            <a:solidFill>
              <a:srgbClr val="000000"/>
            </a:solidFill>
          </a:endParaRPr>
        </a:p>
      </xdr:txBody>
    </xdr:sp>
    <xdr:clientData fLocksWithSheet="0"/>
  </xdr:oneCellAnchor>
  <xdr:oneCellAnchor>
    <xdr:from>
      <xdr:col>35</xdr:col>
      <xdr:colOff>571500</xdr:colOff>
      <xdr:row>5</xdr:row>
      <xdr:rowOff>104775</xdr:rowOff>
    </xdr:from>
    <xdr:ext cx="38100" cy="409575"/>
    <xdr:grpSp>
      <xdr:nvGrpSpPr>
        <xdr:cNvPr id="2" name="Shape 2"/>
        <xdr:cNvGrpSpPr/>
      </xdr:nvGrpSpPr>
      <xdr:grpSpPr>
        <a:xfrm>
          <a:off x="5346000" y="3575213"/>
          <a:ext cx="0" cy="409575"/>
          <a:chOff x="5346000" y="3575213"/>
          <a:chExt cx="0" cy="409575"/>
        </a:xfrm>
      </xdr:grpSpPr>
      <xdr:cxnSp>
        <xdr:nvCxnSpPr>
          <xdr:cNvPr id="208" name="Shape 208"/>
          <xdr:cNvCxnSpPr/>
        </xdr:nvCxnSpPr>
        <xdr:spPr>
          <a:xfrm>
            <a:off x="5346000" y="3575213"/>
            <a:ext cx="0" cy="40957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42</xdr:col>
      <xdr:colOff>400050</xdr:colOff>
      <xdr:row>5</xdr:row>
      <xdr:rowOff>47625</xdr:rowOff>
    </xdr:from>
    <xdr:ext cx="38100" cy="409575"/>
    <xdr:grpSp>
      <xdr:nvGrpSpPr>
        <xdr:cNvPr id="2" name="Shape 2"/>
        <xdr:cNvGrpSpPr/>
      </xdr:nvGrpSpPr>
      <xdr:grpSpPr>
        <a:xfrm>
          <a:off x="5346000" y="3575213"/>
          <a:ext cx="0" cy="409575"/>
          <a:chOff x="5346000" y="3575213"/>
          <a:chExt cx="0" cy="409575"/>
        </a:xfrm>
      </xdr:grpSpPr>
      <xdr:cxnSp>
        <xdr:nvCxnSpPr>
          <xdr:cNvPr id="209" name="Shape 209"/>
          <xdr:cNvCxnSpPr/>
        </xdr:nvCxnSpPr>
        <xdr:spPr>
          <a:xfrm>
            <a:off x="5346000" y="3575213"/>
            <a:ext cx="0" cy="40957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11</xdr:col>
      <xdr:colOff>352425</xdr:colOff>
      <xdr:row>183</xdr:row>
      <xdr:rowOff>133350</xdr:rowOff>
    </xdr:from>
    <xdr:ext cx="1123950" cy="857250"/>
    <xdr:sp>
      <xdr:nvSpPr>
        <xdr:cNvPr id="210" name="Shape 210"/>
        <xdr:cNvSpPr/>
      </xdr:nvSpPr>
      <xdr:spPr>
        <a:xfrm>
          <a:off x="4793550" y="3356138"/>
          <a:ext cx="1104900" cy="84772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Calibri"/>
              <a:ea typeface="Calibri"/>
              <a:cs typeface="Calibri"/>
              <a:sym typeface="Calibri"/>
            </a:rPr>
            <a:t>뷰 라이브러리 파일 로딩</a:t>
          </a:r>
          <a:endParaRPr sz="1400"/>
        </a:p>
      </xdr:txBody>
    </xdr:sp>
    <xdr:clientData fLocksWithSheet="0"/>
  </xdr:oneCellAnchor>
  <xdr:oneCellAnchor>
    <xdr:from>
      <xdr:col>13</xdr:col>
      <xdr:colOff>504825</xdr:colOff>
      <xdr:row>185</xdr:row>
      <xdr:rowOff>47625</xdr:rowOff>
    </xdr:from>
    <xdr:ext cx="581025" cy="38100"/>
    <xdr:grpSp>
      <xdr:nvGrpSpPr>
        <xdr:cNvPr id="2" name="Shape 2"/>
        <xdr:cNvGrpSpPr/>
      </xdr:nvGrpSpPr>
      <xdr:grpSpPr>
        <a:xfrm>
          <a:off x="5055488" y="3780000"/>
          <a:ext cx="581025" cy="0"/>
          <a:chOff x="5055488" y="3780000"/>
          <a:chExt cx="581025" cy="0"/>
        </a:xfrm>
      </xdr:grpSpPr>
      <xdr:cxnSp>
        <xdr:nvCxnSpPr>
          <xdr:cNvPr id="211" name="Shape 211"/>
          <xdr:cNvCxnSpPr/>
        </xdr:nvCxnSpPr>
        <xdr:spPr>
          <a:xfrm>
            <a:off x="5055488" y="3780000"/>
            <a:ext cx="581025" cy="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14</xdr:col>
      <xdr:colOff>647700</xdr:colOff>
      <xdr:row>183</xdr:row>
      <xdr:rowOff>114300</xdr:rowOff>
    </xdr:from>
    <xdr:ext cx="1123950" cy="857250"/>
    <xdr:sp>
      <xdr:nvSpPr>
        <xdr:cNvPr id="212" name="Shape 212"/>
        <xdr:cNvSpPr/>
      </xdr:nvSpPr>
      <xdr:spPr>
        <a:xfrm>
          <a:off x="4793550" y="3356138"/>
          <a:ext cx="1104900" cy="84772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Calibri"/>
              <a:ea typeface="Calibri"/>
              <a:cs typeface="Calibri"/>
              <a:sym typeface="Calibri"/>
            </a:rPr>
            <a:t>인스턴스 객체 생성(옵션 속성 포함)</a:t>
          </a:r>
          <a:endParaRPr sz="1100"/>
        </a:p>
      </xdr:txBody>
    </xdr:sp>
    <xdr:clientData fLocksWithSheet="0"/>
  </xdr:oneCellAnchor>
  <xdr:oneCellAnchor>
    <xdr:from>
      <xdr:col>16</xdr:col>
      <xdr:colOff>9525</xdr:colOff>
      <xdr:row>189</xdr:row>
      <xdr:rowOff>19050</xdr:rowOff>
    </xdr:from>
    <xdr:ext cx="38100" cy="466725"/>
    <xdr:grpSp>
      <xdr:nvGrpSpPr>
        <xdr:cNvPr id="2" name="Shape 2"/>
        <xdr:cNvGrpSpPr/>
      </xdr:nvGrpSpPr>
      <xdr:grpSpPr>
        <a:xfrm>
          <a:off x="5346000" y="3546638"/>
          <a:ext cx="0" cy="466725"/>
          <a:chOff x="5346000" y="3546638"/>
          <a:chExt cx="0" cy="466725"/>
        </a:xfrm>
      </xdr:grpSpPr>
      <xdr:cxnSp>
        <xdr:nvCxnSpPr>
          <xdr:cNvPr id="213" name="Shape 213"/>
          <xdr:cNvCxnSpPr/>
        </xdr:nvCxnSpPr>
        <xdr:spPr>
          <a:xfrm>
            <a:off x="5346000" y="3546638"/>
            <a:ext cx="0" cy="46672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14</xdr:col>
      <xdr:colOff>657225</xdr:colOff>
      <xdr:row>191</xdr:row>
      <xdr:rowOff>114300</xdr:rowOff>
    </xdr:from>
    <xdr:ext cx="1123950" cy="857250"/>
    <xdr:sp>
      <xdr:nvSpPr>
        <xdr:cNvPr id="214" name="Shape 214"/>
        <xdr:cNvSpPr/>
      </xdr:nvSpPr>
      <xdr:spPr>
        <a:xfrm>
          <a:off x="4793550" y="3356138"/>
          <a:ext cx="1104900" cy="84772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Calibri"/>
              <a:ea typeface="Calibri"/>
              <a:cs typeface="Calibri"/>
              <a:sym typeface="Calibri"/>
            </a:rPr>
            <a:t>특정 화면 요소에 인스턴스를 붙임</a:t>
          </a:r>
          <a:endParaRPr sz="1400"/>
        </a:p>
      </xdr:txBody>
    </xdr:sp>
    <xdr:clientData fLocksWithSheet="0"/>
  </xdr:oneCellAnchor>
  <xdr:oneCellAnchor>
    <xdr:from>
      <xdr:col>15</xdr:col>
      <xdr:colOff>581025</xdr:colOff>
      <xdr:row>196</xdr:row>
      <xdr:rowOff>66675</xdr:rowOff>
    </xdr:from>
    <xdr:ext cx="38100" cy="466725"/>
    <xdr:grpSp>
      <xdr:nvGrpSpPr>
        <xdr:cNvPr id="2" name="Shape 2"/>
        <xdr:cNvGrpSpPr/>
      </xdr:nvGrpSpPr>
      <xdr:grpSpPr>
        <a:xfrm>
          <a:off x="5346000" y="3546638"/>
          <a:ext cx="0" cy="466725"/>
          <a:chOff x="5346000" y="3546638"/>
          <a:chExt cx="0" cy="466725"/>
        </a:xfrm>
      </xdr:grpSpPr>
      <xdr:cxnSp>
        <xdr:nvCxnSpPr>
          <xdr:cNvPr id="215" name="Shape 215"/>
          <xdr:cNvCxnSpPr/>
        </xdr:nvCxnSpPr>
        <xdr:spPr>
          <a:xfrm>
            <a:off x="5346000" y="3546638"/>
            <a:ext cx="0" cy="46672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15</xdr:col>
      <xdr:colOff>0</xdr:colOff>
      <xdr:row>198</xdr:row>
      <xdr:rowOff>161925</xdr:rowOff>
    </xdr:from>
    <xdr:ext cx="1219200" cy="857250"/>
    <xdr:sp>
      <xdr:nvSpPr>
        <xdr:cNvPr id="216" name="Shape 216"/>
        <xdr:cNvSpPr/>
      </xdr:nvSpPr>
      <xdr:spPr>
        <a:xfrm>
          <a:off x="4741163" y="3356138"/>
          <a:ext cx="1209675" cy="84772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Calibri"/>
              <a:ea typeface="Calibri"/>
              <a:cs typeface="Calibri"/>
              <a:sym typeface="Calibri"/>
            </a:rPr>
            <a:t>인스턴스 내용이</a:t>
          </a:r>
          <a:endParaRPr sz="1100"/>
        </a:p>
        <a:p>
          <a:pPr indent="0" lvl="0" marL="0" rtl="0" algn="ctr">
            <a:spcBef>
              <a:spcPts val="0"/>
            </a:spcBef>
            <a:spcAft>
              <a:spcPts val="0"/>
            </a:spcAft>
            <a:buNone/>
          </a:pPr>
          <a:r>
            <a:rPr lang="en-US" sz="1100">
              <a:solidFill>
                <a:schemeClr val="lt1"/>
              </a:solidFill>
              <a:latin typeface="Calibri"/>
              <a:ea typeface="Calibri"/>
              <a:cs typeface="Calibri"/>
              <a:sym typeface="Calibri"/>
            </a:rPr>
            <a:t>화면요소로 변환</a:t>
          </a:r>
          <a:endParaRPr sz="1400"/>
        </a:p>
      </xdr:txBody>
    </xdr:sp>
    <xdr:clientData fLocksWithSheet="0"/>
  </xdr:oneCellAnchor>
  <xdr:oneCellAnchor>
    <xdr:from>
      <xdr:col>13</xdr:col>
      <xdr:colOff>495300</xdr:colOff>
      <xdr:row>200</xdr:row>
      <xdr:rowOff>180975</xdr:rowOff>
    </xdr:from>
    <xdr:ext cx="666750" cy="38100"/>
    <xdr:grpSp>
      <xdr:nvGrpSpPr>
        <xdr:cNvPr id="2" name="Shape 2"/>
        <xdr:cNvGrpSpPr/>
      </xdr:nvGrpSpPr>
      <xdr:grpSpPr>
        <a:xfrm>
          <a:off x="5012625" y="3770475"/>
          <a:ext cx="666750" cy="19050"/>
          <a:chOff x="5012625" y="3770475"/>
          <a:chExt cx="666750" cy="19050"/>
        </a:xfrm>
      </xdr:grpSpPr>
      <xdr:cxnSp>
        <xdr:nvCxnSpPr>
          <xdr:cNvPr id="217" name="Shape 217"/>
          <xdr:cNvCxnSpPr/>
        </xdr:nvCxnSpPr>
        <xdr:spPr>
          <a:xfrm flipH="1">
            <a:off x="5012625" y="3770475"/>
            <a:ext cx="666750" cy="190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11</xdr:col>
      <xdr:colOff>485775</xdr:colOff>
      <xdr:row>199</xdr:row>
      <xdr:rowOff>0</xdr:rowOff>
    </xdr:from>
    <xdr:ext cx="1123950" cy="857250"/>
    <xdr:sp>
      <xdr:nvSpPr>
        <xdr:cNvPr id="218" name="Shape 218"/>
        <xdr:cNvSpPr/>
      </xdr:nvSpPr>
      <xdr:spPr>
        <a:xfrm>
          <a:off x="4793550" y="3356138"/>
          <a:ext cx="1104900" cy="84772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Calibri"/>
              <a:ea typeface="Calibri"/>
              <a:cs typeface="Calibri"/>
              <a:sym typeface="Calibri"/>
            </a:rPr>
            <a:t>변환된 화면 요소를 사용자가 최종 확인</a:t>
          </a:r>
          <a:endParaRPr sz="1400"/>
        </a:p>
      </xdr:txBody>
    </xdr:sp>
    <xdr:clientData fLocksWithSheet="0"/>
  </xdr:oneCellAnchor>
  <xdr:oneCellAnchor>
    <xdr:from>
      <xdr:col>10</xdr:col>
      <xdr:colOff>390525</xdr:colOff>
      <xdr:row>337</xdr:row>
      <xdr:rowOff>190500</xdr:rowOff>
    </xdr:from>
    <xdr:ext cx="6877050" cy="323850"/>
    <xdr:grpSp>
      <xdr:nvGrpSpPr>
        <xdr:cNvPr id="56" name="Shape 56" title="그림"/>
        <xdr:cNvGrpSpPr/>
      </xdr:nvGrpSpPr>
      <xdr:grpSpPr>
        <a:xfrm>
          <a:off x="152400" y="152400"/>
          <a:ext cx="7277100" cy="304800"/>
          <a:chOff x="152400" y="152400"/>
          <a:chExt cx="7277100" cy="304800"/>
        </a:xfrm>
      </xdr:grpSpPr>
      <xdr:pic>
        <xdr:nvPicPr>
          <xdr:cNvPr id="219" name="Shape 219"/>
          <xdr:cNvPicPr preferRelativeResize="0"/>
        </xdr:nvPicPr>
        <xdr:blipFill>
          <a:blip r:embed="rId1">
            <a:alphaModFix/>
          </a:blip>
          <a:stretch>
            <a:fillRect/>
          </a:stretch>
        </xdr:blipFill>
        <xdr:spPr>
          <a:xfrm>
            <a:off x="152400" y="152400"/>
            <a:ext cx="7277100" cy="304800"/>
          </a:xfrm>
          <a:prstGeom prst="rect">
            <a:avLst/>
          </a:prstGeom>
          <a:noFill/>
          <a:ln>
            <a:noFill/>
          </a:ln>
        </xdr:spPr>
      </xdr:pic>
    </xdr:grpSp>
    <xdr:clientData fLocksWithSheet="0"/>
  </xdr:oneCellAnchor>
  <xdr:oneCellAnchor>
    <xdr:from>
      <xdr:col>3</xdr:col>
      <xdr:colOff>466725</xdr:colOff>
      <xdr:row>37</xdr:row>
      <xdr:rowOff>66675</xdr:rowOff>
    </xdr:from>
    <xdr:ext cx="3095625" cy="3790950"/>
    <xdr:pic>
      <xdr:nvPicPr>
        <xdr:cNvPr id="0" name="image214.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333375</xdr:colOff>
      <xdr:row>207</xdr:row>
      <xdr:rowOff>38100</xdr:rowOff>
    </xdr:from>
    <xdr:ext cx="7429500" cy="6257925"/>
    <xdr:pic>
      <xdr:nvPicPr>
        <xdr:cNvPr descr="Instance Lifecycle | Cracking Vue.js" id="0" name="image213.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57150</xdr:colOff>
      <xdr:row>57</xdr:row>
      <xdr:rowOff>95250</xdr:rowOff>
    </xdr:from>
    <xdr:ext cx="6705600" cy="3886200"/>
    <xdr:pic>
      <xdr:nvPicPr>
        <xdr:cNvPr id="0" name="image217.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55</xdr:col>
      <xdr:colOff>419100</xdr:colOff>
      <xdr:row>27</xdr:row>
      <xdr:rowOff>104775</xdr:rowOff>
    </xdr:from>
    <xdr:ext cx="5781675" cy="7829550"/>
    <xdr:pic>
      <xdr:nvPicPr>
        <xdr:cNvPr id="0" name="image218.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1933575</xdr:colOff>
      <xdr:row>324</xdr:row>
      <xdr:rowOff>133350</xdr:rowOff>
    </xdr:from>
    <xdr:ext cx="12306300" cy="6334125"/>
    <xdr:pic>
      <xdr:nvPicPr>
        <xdr:cNvPr id="0" name="image221.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355</xdr:row>
      <xdr:rowOff>1181100</xdr:rowOff>
    </xdr:from>
    <xdr:ext cx="3724275" cy="2066925"/>
    <xdr:pic>
      <xdr:nvPicPr>
        <xdr:cNvPr id="0" name="image219.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13</xdr:col>
      <xdr:colOff>95250</xdr:colOff>
      <xdr:row>400</xdr:row>
      <xdr:rowOff>114300</xdr:rowOff>
    </xdr:from>
    <xdr:ext cx="3895725" cy="2314575"/>
    <xdr:pic>
      <xdr:nvPicPr>
        <xdr:cNvPr id="0" name="image222.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21</xdr:col>
      <xdr:colOff>352425</xdr:colOff>
      <xdr:row>6</xdr:row>
      <xdr:rowOff>47625</xdr:rowOff>
    </xdr:from>
    <xdr:ext cx="4429125" cy="4714875"/>
    <xdr:pic>
      <xdr:nvPicPr>
        <xdr:cNvPr id="0" name="image238.png" title="이미지"/>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371475</xdr:colOff>
      <xdr:row>58</xdr:row>
      <xdr:rowOff>57150</xdr:rowOff>
    </xdr:from>
    <xdr:ext cx="6772275" cy="4086225"/>
    <xdr:pic>
      <xdr:nvPicPr>
        <xdr:cNvPr id="0" name="image232.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828675</xdr:colOff>
      <xdr:row>117</xdr:row>
      <xdr:rowOff>28575</xdr:rowOff>
    </xdr:from>
    <xdr:ext cx="7858125" cy="1038225"/>
    <xdr:pic>
      <xdr:nvPicPr>
        <xdr:cNvPr id="0" name="image220.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828675</xdr:colOff>
      <xdr:row>2</xdr:row>
      <xdr:rowOff>38100</xdr:rowOff>
    </xdr:from>
    <xdr:ext cx="5381625" cy="2600325"/>
    <xdr:pic>
      <xdr:nvPicPr>
        <xdr:cNvPr id="0" name="image229.pn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xdr:col>
      <xdr:colOff>0</xdr:colOff>
      <xdr:row>6</xdr:row>
      <xdr:rowOff>0</xdr:rowOff>
    </xdr:from>
    <xdr:ext cx="8724900" cy="4733925"/>
    <xdr:pic>
      <xdr:nvPicPr>
        <xdr:cNvPr id="0" name="image23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11</xdr:row>
      <xdr:rowOff>0</xdr:rowOff>
    </xdr:from>
    <xdr:ext cx="8267700" cy="6248400"/>
    <xdr:pic>
      <xdr:nvPicPr>
        <xdr:cNvPr id="0" name="image230.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2</xdr:row>
      <xdr:rowOff>0</xdr:rowOff>
    </xdr:from>
    <xdr:ext cx="5581650" cy="2009775"/>
    <xdr:pic>
      <xdr:nvPicPr>
        <xdr:cNvPr id="0" name="image224.png" title="이미지"/>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962025</xdr:colOff>
      <xdr:row>11</xdr:row>
      <xdr:rowOff>209550</xdr:rowOff>
    </xdr:from>
    <xdr:ext cx="5610225" cy="3095625"/>
    <xdr:pic>
      <xdr:nvPicPr>
        <xdr:cNvPr id="0" name="image219.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xdr:colOff>
      <xdr:row>12</xdr:row>
      <xdr:rowOff>114300</xdr:rowOff>
    </xdr:from>
    <xdr:ext cx="3895725" cy="2314575"/>
    <xdr:pic>
      <xdr:nvPicPr>
        <xdr:cNvPr id="0" name="image222.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-9525</xdr:colOff>
      <xdr:row>16</xdr:row>
      <xdr:rowOff>-9525</xdr:rowOff>
    </xdr:from>
    <xdr:ext cx="7600950" cy="2466975"/>
    <xdr:sp>
      <xdr:nvSpPr>
        <xdr:cNvPr id="220" name="Shape 220"/>
        <xdr:cNvSpPr txBox="1"/>
      </xdr:nvSpPr>
      <xdr:spPr>
        <a:xfrm>
          <a:off x="1555050" y="2556038"/>
          <a:ext cx="7581900" cy="2447925"/>
        </a:xfrm>
        <a:prstGeom prst="rect">
          <a:avLst/>
        </a:prstGeom>
        <a:noFill/>
        <a:ln cap="flat" cmpd="sng" w="19050">
          <a:solidFill>
            <a:srgbClr val="00B0F0"/>
          </a:solidFill>
          <a:prstDash val="solid"/>
          <a:round/>
          <a:headEnd len="sm" w="sm" type="none"/>
          <a:tailEnd len="sm" w="sm" type="none"/>
        </a:ln>
      </xdr:spPr>
      <xdr:txBody>
        <a:bodyPr anchorCtr="0" anchor="t" bIns="45700" lIns="91425" spcFirstLastPara="1" rIns="91425" wrap="square" tIns="45700">
          <a:spAutoFit/>
        </a:bodyPr>
        <a:lstStyle/>
        <a:p>
          <a:pPr indent="-171450" lvl="0" marL="171450" rtl="0" algn="l">
            <a:lnSpc>
              <a:spcPct val="150000"/>
            </a:lnSpc>
            <a:spcBef>
              <a:spcPts val="0"/>
            </a:spcBef>
            <a:spcAft>
              <a:spcPts val="0"/>
            </a:spcAft>
            <a:buSzPts val="1200"/>
            <a:buFont typeface="Arial"/>
            <a:buChar char="•"/>
          </a:pPr>
          <a:r>
            <a:rPr lang="en-US" sz="1200">
              <a:latin typeface="Calibri"/>
              <a:ea typeface="Calibri"/>
              <a:cs typeface="Calibri"/>
              <a:sym typeface="Calibri"/>
            </a:rPr>
            <a:t> 하단에 보이는 숫자는 페이지 번호임 </a:t>
          </a:r>
          <a:endParaRPr sz="1400"/>
        </a:p>
        <a:p>
          <a:pPr indent="-171450" lvl="0" marL="171450" rtl="0" algn="l">
            <a:lnSpc>
              <a:spcPct val="150000"/>
            </a:lnSpc>
            <a:spcBef>
              <a:spcPts val="0"/>
            </a:spcBef>
            <a:spcAft>
              <a:spcPts val="0"/>
            </a:spcAft>
            <a:buSzPts val="1200"/>
            <a:buFont typeface="Arial"/>
            <a:buChar char="•"/>
          </a:pPr>
          <a:r>
            <a:rPr lang="en-US" sz="1200">
              <a:latin typeface="Calibri"/>
              <a:ea typeface="Calibri"/>
              <a:cs typeface="Calibri"/>
              <a:sym typeface="Calibri"/>
            </a:rPr>
            <a:t>한 페이지마다 10개의 글이 표시되고, 이 페이지 10개가 모여 한 개의 섹션(section)이 됨</a:t>
          </a:r>
          <a:endParaRPr sz="1200">
            <a:latin typeface="Calibri"/>
            <a:ea typeface="Calibri"/>
            <a:cs typeface="Calibri"/>
            <a:sym typeface="Calibri"/>
          </a:endParaRPr>
        </a:p>
        <a:p>
          <a:pPr indent="-171450" lvl="0" marL="171450" rtl="0" algn="l">
            <a:lnSpc>
              <a:spcPct val="150000"/>
            </a:lnSpc>
            <a:spcBef>
              <a:spcPts val="0"/>
            </a:spcBef>
            <a:spcAft>
              <a:spcPts val="0"/>
            </a:spcAft>
            <a:buSzPts val="1200"/>
            <a:buFont typeface="Arial"/>
            <a:buChar char="•"/>
          </a:pPr>
          <a:r>
            <a:rPr lang="en-US" sz="1200">
              <a:latin typeface="Calibri"/>
              <a:ea typeface="Calibri"/>
              <a:cs typeface="Calibri"/>
              <a:sym typeface="Calibri"/>
            </a:rPr>
            <a:t>섹션 하나는 첫 번째 페이지부터 열 번째 페이지임</a:t>
          </a:r>
          <a:endParaRPr sz="1200">
            <a:latin typeface="Calibri"/>
            <a:ea typeface="Calibri"/>
            <a:cs typeface="Calibri"/>
            <a:sym typeface="Calibri"/>
          </a:endParaRPr>
        </a:p>
        <a:p>
          <a:pPr indent="-171450" lvl="0" marL="171450" rtl="0" algn="l">
            <a:lnSpc>
              <a:spcPct val="150000"/>
            </a:lnSpc>
            <a:spcBef>
              <a:spcPts val="0"/>
            </a:spcBef>
            <a:spcAft>
              <a:spcPts val="0"/>
            </a:spcAft>
            <a:buSzPts val="1200"/>
            <a:buFont typeface="Arial"/>
            <a:buChar char="•"/>
          </a:pPr>
          <a:r>
            <a:rPr lang="en-US" sz="1200">
              <a:latin typeface="Calibri"/>
              <a:ea typeface="Calibri"/>
              <a:cs typeface="Calibri"/>
              <a:sym typeface="Calibri"/>
            </a:rPr>
            <a:t>두 번째 섹션은 열한 번째 페이지부터 스무 번째 페이지까지임</a:t>
          </a:r>
          <a:endParaRPr sz="1200">
            <a:latin typeface="Calibri"/>
            <a:ea typeface="Calibri"/>
            <a:cs typeface="Calibri"/>
            <a:sym typeface="Calibri"/>
          </a:endParaRPr>
        </a:p>
        <a:p>
          <a:pPr indent="-171450" lvl="0" marL="171450" rtl="0" algn="l">
            <a:lnSpc>
              <a:spcPct val="150000"/>
            </a:lnSpc>
            <a:spcBef>
              <a:spcPts val="0"/>
            </a:spcBef>
            <a:spcAft>
              <a:spcPts val="0"/>
            </a:spcAft>
            <a:buSzPts val="1200"/>
            <a:buFont typeface="Arial"/>
            <a:buChar char="•"/>
          </a:pPr>
          <a:r>
            <a:rPr lang="en-US" sz="1200">
              <a:latin typeface="Calibri"/>
              <a:ea typeface="Calibri"/>
              <a:cs typeface="Calibri"/>
              <a:sym typeface="Calibri"/>
            </a:rPr>
            <a:t>따라서 사용자가 글 목록 페이지에서 [2]를 클릭하면 브라우저는 서버에 section 값으로는 1을, </a:t>
          </a:r>
          <a:br>
            <a:rPr lang="en-US" sz="1200">
              <a:latin typeface="Calibri"/>
              <a:ea typeface="Calibri"/>
              <a:cs typeface="Calibri"/>
              <a:sym typeface="Calibri"/>
            </a:rPr>
          </a:br>
          <a:r>
            <a:rPr lang="en-US" sz="1200">
              <a:latin typeface="Calibri"/>
              <a:ea typeface="Calibri"/>
              <a:cs typeface="Calibri"/>
              <a:sym typeface="Calibri"/>
            </a:rPr>
            <a:t>pageNum 값으로는 2를 전송함</a:t>
          </a:r>
          <a:endParaRPr sz="1400"/>
        </a:p>
      </xdr:txBody>
    </xdr:sp>
    <xdr:clientData fLocksWithSheet="0"/>
  </xdr:oneCellAnchor>
  <xdr:oneCellAnchor>
    <xdr:from>
      <xdr:col>4</xdr:col>
      <xdr:colOff>0</xdr:colOff>
      <xdr:row>2</xdr:row>
      <xdr:rowOff>0</xdr:rowOff>
    </xdr:from>
    <xdr:ext cx="7305675" cy="2724150"/>
    <xdr:pic>
      <xdr:nvPicPr>
        <xdr:cNvPr id="0" name="image227.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65</xdr:row>
      <xdr:rowOff>0</xdr:rowOff>
    </xdr:from>
    <xdr:ext cx="8705850" cy="3343275"/>
    <xdr:pic>
      <xdr:nvPicPr>
        <xdr:cNvPr id="0" name="image226.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152400</xdr:colOff>
      <xdr:row>38</xdr:row>
      <xdr:rowOff>123825</xdr:rowOff>
    </xdr:from>
    <xdr:ext cx="2276475" cy="2238375"/>
    <xdr:sp>
      <xdr:nvSpPr>
        <xdr:cNvPr id="221" name="Shape 221"/>
        <xdr:cNvSpPr/>
      </xdr:nvSpPr>
      <xdr:spPr>
        <a:xfrm>
          <a:off x="4212525" y="2670338"/>
          <a:ext cx="2266950" cy="2219325"/>
        </a:xfrm>
        <a:prstGeom prst="triangle">
          <a:avLst>
            <a:gd fmla="val 50000" name="adj"/>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일반자바객체</a:t>
          </a:r>
          <a:endParaRPr sz="1100"/>
        </a:p>
        <a:p>
          <a:pPr indent="0" lvl="0" marL="0" rtl="0" algn="l">
            <a:spcBef>
              <a:spcPts val="0"/>
            </a:spcBef>
            <a:spcAft>
              <a:spcPts val="0"/>
            </a:spcAft>
            <a:buNone/>
          </a:pPr>
          <a:r>
            <a:rPr lang="en-US" sz="800">
              <a:solidFill>
                <a:schemeClr val="lt1"/>
              </a:solidFill>
              <a:latin typeface="Calibri"/>
              <a:ea typeface="Calibri"/>
              <a:cs typeface="Calibri"/>
              <a:sym typeface="Calibri"/>
            </a:rPr>
            <a:t>(Plain </a:t>
          </a:r>
          <a:r>
            <a:rPr lang="en-US" sz="900">
              <a:solidFill>
                <a:schemeClr val="lt1"/>
              </a:solidFill>
              <a:latin typeface="Calibri"/>
              <a:ea typeface="Calibri"/>
              <a:cs typeface="Calibri"/>
              <a:sym typeface="Calibri"/>
            </a:rPr>
            <a:t>Old Java Object)</a:t>
          </a:r>
          <a:endParaRPr sz="900"/>
        </a:p>
      </xdr:txBody>
    </xdr:sp>
    <xdr:clientData fLocksWithSheet="0"/>
  </xdr:oneCellAnchor>
  <xdr:oneCellAnchor>
    <xdr:from>
      <xdr:col>4</xdr:col>
      <xdr:colOff>161925</xdr:colOff>
      <xdr:row>41</xdr:row>
      <xdr:rowOff>0</xdr:rowOff>
    </xdr:from>
    <xdr:ext cx="619125" cy="771525"/>
    <xdr:sp>
      <xdr:nvSpPr>
        <xdr:cNvPr id="222" name="Shape 222"/>
        <xdr:cNvSpPr txBox="1"/>
      </xdr:nvSpPr>
      <xdr:spPr>
        <a:xfrm rot="-3768711">
          <a:off x="4998338" y="3613313"/>
          <a:ext cx="695325" cy="3333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DI</a:t>
          </a:r>
          <a:endParaRPr sz="1100"/>
        </a:p>
      </xdr:txBody>
    </xdr:sp>
    <xdr:clientData fLocksWithSheet="0"/>
  </xdr:oneCellAnchor>
  <xdr:oneCellAnchor>
    <xdr:from>
      <xdr:col>7</xdr:col>
      <xdr:colOff>-104775</xdr:colOff>
      <xdr:row>41</xdr:row>
      <xdr:rowOff>47625</xdr:rowOff>
    </xdr:from>
    <xdr:ext cx="657225" cy="771525"/>
    <xdr:sp>
      <xdr:nvSpPr>
        <xdr:cNvPr id="223" name="Shape 223"/>
        <xdr:cNvSpPr txBox="1"/>
      </xdr:nvSpPr>
      <xdr:spPr>
        <a:xfrm rot="3578370">
          <a:off x="4998338" y="3613313"/>
          <a:ext cx="695325" cy="3333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AOP</a:t>
          </a:r>
          <a:endParaRPr sz="1100"/>
        </a:p>
      </xdr:txBody>
    </xdr:sp>
    <xdr:clientData fLocksWithSheet="0"/>
  </xdr:oneCellAnchor>
  <xdr:oneCellAnchor>
    <xdr:from>
      <xdr:col>4</xdr:col>
      <xdr:colOff>657225</xdr:colOff>
      <xdr:row>49</xdr:row>
      <xdr:rowOff>76200</xdr:rowOff>
    </xdr:from>
    <xdr:ext cx="1276350" cy="352425"/>
    <xdr:sp>
      <xdr:nvSpPr>
        <xdr:cNvPr id="224" name="Shape 224"/>
        <xdr:cNvSpPr txBox="1"/>
      </xdr:nvSpPr>
      <xdr:spPr>
        <a:xfrm>
          <a:off x="4712588" y="3608550"/>
          <a:ext cx="1266825" cy="3429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서비스 추상화</a:t>
          </a:r>
          <a:endParaRPr sz="1400"/>
        </a:p>
      </xdr:txBody>
    </xdr:sp>
    <xdr:clientData fLocksWithSheet="0"/>
  </xdr:oneCellAnchor>
  <xdr:oneCellAnchor>
    <xdr:from>
      <xdr:col>1</xdr:col>
      <xdr:colOff>581025</xdr:colOff>
      <xdr:row>9</xdr:row>
      <xdr:rowOff>133350</xdr:rowOff>
    </xdr:from>
    <xdr:ext cx="8010525" cy="4371975"/>
    <xdr:pic>
      <xdr:nvPicPr>
        <xdr:cNvPr id="0" name="image228.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561975</xdr:colOff>
      <xdr:row>2</xdr:row>
      <xdr:rowOff>47625</xdr:rowOff>
    </xdr:from>
    <xdr:ext cx="6486525" cy="5057775"/>
    <xdr:pic>
      <xdr:nvPicPr>
        <xdr:cNvPr id="0" name="image225.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103</xdr:row>
      <xdr:rowOff>123825</xdr:rowOff>
    </xdr:from>
    <xdr:ext cx="4810125" cy="5238750"/>
    <xdr:pic>
      <xdr:nvPicPr>
        <xdr:cNvPr id="0" name="image223.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600075</xdr:colOff>
      <xdr:row>186</xdr:row>
      <xdr:rowOff>0</xdr:rowOff>
    </xdr:from>
    <xdr:ext cx="6276975" cy="3114675"/>
    <xdr:pic>
      <xdr:nvPicPr>
        <xdr:cNvPr id="0" name="image234.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361950</xdr:colOff>
      <xdr:row>259</xdr:row>
      <xdr:rowOff>9525</xdr:rowOff>
    </xdr:from>
    <xdr:ext cx="7572375" cy="6877050"/>
    <xdr:pic>
      <xdr:nvPicPr>
        <xdr:cNvPr id="0" name="image237.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328</xdr:row>
      <xdr:rowOff>0</xdr:rowOff>
    </xdr:from>
    <xdr:ext cx="7267575" cy="5191125"/>
    <xdr:pic>
      <xdr:nvPicPr>
        <xdr:cNvPr id="0" name="image233.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17</xdr:col>
      <xdr:colOff>28575</xdr:colOff>
      <xdr:row>383</xdr:row>
      <xdr:rowOff>-66675</xdr:rowOff>
    </xdr:from>
    <xdr:ext cx="4762500" cy="3552825"/>
    <xdr:pic>
      <xdr:nvPicPr>
        <xdr:cNvPr id="0" name="image250.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19</xdr:col>
      <xdr:colOff>228600</xdr:colOff>
      <xdr:row>33</xdr:row>
      <xdr:rowOff>76200</xdr:rowOff>
    </xdr:from>
    <xdr:ext cx="4429125" cy="3324225"/>
    <xdr:pic>
      <xdr:nvPicPr>
        <xdr:cNvPr id="0" name="image240.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30</xdr:col>
      <xdr:colOff>0</xdr:colOff>
      <xdr:row>31</xdr:row>
      <xdr:rowOff>0</xdr:rowOff>
    </xdr:from>
    <xdr:ext cx="5715000" cy="4286250"/>
    <xdr:pic>
      <xdr:nvPicPr>
        <xdr:cNvPr id="0" name="image235.png" title="이미지"/>
        <xdr:cNvPicPr preferRelativeResize="0"/>
      </xdr:nvPicPr>
      <xdr:blipFill>
        <a:blip cstate="print" r:embed="rId9"/>
        <a:stretch>
          <a:fillRect/>
        </a:stretch>
      </xdr:blipFill>
      <xdr:spPr>
        <a:prstGeom prst="rect">
          <a:avLst/>
        </a:prstGeom>
        <a:noFill/>
      </xdr:spPr>
    </xdr:pic>
    <xdr:clientData fLocksWithSheet="0"/>
  </xdr:oneCellAnchor>
  <xdr:oneCellAnchor>
    <xdr:from>
      <xdr:col>41</xdr:col>
      <xdr:colOff>0</xdr:colOff>
      <xdr:row>31</xdr:row>
      <xdr:rowOff>0</xdr:rowOff>
    </xdr:from>
    <xdr:ext cx="5715000" cy="4286250"/>
    <xdr:pic>
      <xdr:nvPicPr>
        <xdr:cNvPr id="0" name="image236.png" title="이미지"/>
        <xdr:cNvPicPr preferRelativeResize="0"/>
      </xdr:nvPicPr>
      <xdr:blipFill>
        <a:blip cstate="print" r:embed="rId10"/>
        <a:stretch>
          <a:fillRect/>
        </a:stretch>
      </xdr:blipFill>
      <xdr:spPr>
        <a:prstGeom prst="rect">
          <a:avLst/>
        </a:prstGeom>
        <a:noFill/>
      </xdr:spPr>
    </xdr:pic>
    <xdr:clientData fLocksWithSheet="0"/>
  </xdr:oneCellAnchor>
  <xdr:oneCellAnchor>
    <xdr:from>
      <xdr:col>31</xdr:col>
      <xdr:colOff>19050</xdr:colOff>
      <xdr:row>51</xdr:row>
      <xdr:rowOff>95250</xdr:rowOff>
    </xdr:from>
    <xdr:ext cx="5715000" cy="4286250"/>
    <xdr:pic>
      <xdr:nvPicPr>
        <xdr:cNvPr id="0" name="image252.png" title="이미지"/>
        <xdr:cNvPicPr preferRelativeResize="0"/>
      </xdr:nvPicPr>
      <xdr:blipFill>
        <a:blip cstate="print" r:embed="rId11"/>
        <a:stretch>
          <a:fillRect/>
        </a:stretch>
      </xdr:blipFill>
      <xdr:spPr>
        <a:prstGeom prst="rect">
          <a:avLst/>
        </a:prstGeom>
        <a:noFill/>
      </xdr:spPr>
    </xdr:pic>
    <xdr:clientData fLocksWithSheet="0"/>
  </xdr:oneCellAnchor>
  <xdr:oneCellAnchor>
    <xdr:from>
      <xdr:col>40</xdr:col>
      <xdr:colOff>581025</xdr:colOff>
      <xdr:row>51</xdr:row>
      <xdr:rowOff>95250</xdr:rowOff>
    </xdr:from>
    <xdr:ext cx="5715000" cy="4286250"/>
    <xdr:pic>
      <xdr:nvPicPr>
        <xdr:cNvPr id="0" name="image239.png" title="이미지"/>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619</xdr:row>
      <xdr:rowOff>0</xdr:rowOff>
    </xdr:from>
    <xdr:ext cx="10725150" cy="5876925"/>
    <xdr:pic>
      <xdr:nvPicPr>
        <xdr:cNvPr id="0" name="image242.png" title="이미지"/>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0</xdr:row>
      <xdr:rowOff>0</xdr:rowOff>
    </xdr:from>
    <xdr:ext cx="209550" cy="209550"/>
    <xdr:pic>
      <xdr:nvPicPr>
        <xdr:cNvPr id="0" name="image251.jp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6</xdr:row>
      <xdr:rowOff>0</xdr:rowOff>
    </xdr:from>
    <xdr:ext cx="7534275" cy="3714750"/>
    <xdr:pic>
      <xdr:nvPicPr>
        <xdr:cNvPr id="0" name="image243.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219075</xdr:colOff>
      <xdr:row>46</xdr:row>
      <xdr:rowOff>133350</xdr:rowOff>
    </xdr:from>
    <xdr:ext cx="9810750" cy="5695950"/>
    <xdr:pic>
      <xdr:nvPicPr>
        <xdr:cNvPr id="0" name="image248.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71</xdr:row>
      <xdr:rowOff>0</xdr:rowOff>
    </xdr:from>
    <xdr:ext cx="9705975" cy="3733800"/>
    <xdr:pic>
      <xdr:nvPicPr>
        <xdr:cNvPr id="0" name="image253.png" title="이미지"/>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212</xdr:row>
      <xdr:rowOff>0</xdr:rowOff>
    </xdr:from>
    <xdr:ext cx="7781925" cy="6448425"/>
    <xdr:pic>
      <xdr:nvPicPr>
        <xdr:cNvPr id="0" name="image247.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252</xdr:row>
      <xdr:rowOff>0</xdr:rowOff>
    </xdr:from>
    <xdr:ext cx="9267825" cy="3105150"/>
    <xdr:pic>
      <xdr:nvPicPr>
        <xdr:cNvPr id="0" name="image241.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271</xdr:row>
      <xdr:rowOff>0</xdr:rowOff>
    </xdr:from>
    <xdr:ext cx="9963150" cy="4648200"/>
    <xdr:pic>
      <xdr:nvPicPr>
        <xdr:cNvPr id="0" name="image246.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212</xdr:row>
      <xdr:rowOff>0</xdr:rowOff>
    </xdr:from>
    <xdr:ext cx="8210550" cy="7419975"/>
    <xdr:pic>
      <xdr:nvPicPr>
        <xdr:cNvPr id="0" name="image245.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13</xdr:col>
      <xdr:colOff>133350</xdr:colOff>
      <xdr:row>14</xdr:row>
      <xdr:rowOff>38100</xdr:rowOff>
    </xdr:from>
    <xdr:ext cx="6391275" cy="3086100"/>
    <xdr:pic>
      <xdr:nvPicPr>
        <xdr:cNvPr id="0" name="image249.jpg" title="이미지"/>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238125</xdr:colOff>
      <xdr:row>4</xdr:row>
      <xdr:rowOff>95250</xdr:rowOff>
    </xdr:from>
    <xdr:ext cx="2667000" cy="180975"/>
    <xdr:grpSp>
      <xdr:nvGrpSpPr>
        <xdr:cNvPr id="2" name="Shape 2"/>
        <xdr:cNvGrpSpPr/>
      </xdr:nvGrpSpPr>
      <xdr:grpSpPr>
        <a:xfrm>
          <a:off x="4017263" y="3694275"/>
          <a:ext cx="2657475" cy="171450"/>
          <a:chOff x="4017263" y="3694275"/>
          <a:chExt cx="2657475" cy="171450"/>
        </a:xfrm>
      </xdr:grpSpPr>
      <xdr:cxnSp>
        <xdr:nvCxnSpPr>
          <xdr:cNvPr id="225" name="Shape 225"/>
          <xdr:cNvCxnSpPr/>
        </xdr:nvCxnSpPr>
        <xdr:spPr>
          <a:xfrm flipH="1" rot="10800000">
            <a:off x="4017263" y="3694275"/>
            <a:ext cx="2657475" cy="1714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3</xdr:col>
      <xdr:colOff>257175</xdr:colOff>
      <xdr:row>5</xdr:row>
      <xdr:rowOff>123825</xdr:rowOff>
    </xdr:from>
    <xdr:ext cx="2600325" cy="104775"/>
    <xdr:grpSp>
      <xdr:nvGrpSpPr>
        <xdr:cNvPr id="2" name="Shape 2"/>
        <xdr:cNvGrpSpPr/>
      </xdr:nvGrpSpPr>
      <xdr:grpSpPr>
        <a:xfrm>
          <a:off x="4050600" y="3732375"/>
          <a:ext cx="2590800" cy="95250"/>
          <a:chOff x="4050600" y="3732375"/>
          <a:chExt cx="2590800" cy="95250"/>
        </a:xfrm>
      </xdr:grpSpPr>
      <xdr:cxnSp>
        <xdr:nvCxnSpPr>
          <xdr:cNvPr id="226" name="Shape 226"/>
          <xdr:cNvCxnSpPr/>
        </xdr:nvCxnSpPr>
        <xdr:spPr>
          <a:xfrm flipH="1" rot="10800000">
            <a:off x="4050600" y="3732375"/>
            <a:ext cx="2590800" cy="952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3</xdr:col>
      <xdr:colOff>257175</xdr:colOff>
      <xdr:row>6</xdr:row>
      <xdr:rowOff>114300</xdr:rowOff>
    </xdr:from>
    <xdr:ext cx="2562225" cy="47625"/>
    <xdr:grpSp>
      <xdr:nvGrpSpPr>
        <xdr:cNvPr id="2" name="Shape 2"/>
        <xdr:cNvGrpSpPr/>
      </xdr:nvGrpSpPr>
      <xdr:grpSpPr>
        <a:xfrm>
          <a:off x="4069650" y="3760950"/>
          <a:ext cx="2552700" cy="38100"/>
          <a:chOff x="4069650" y="3760950"/>
          <a:chExt cx="2552700" cy="38100"/>
        </a:xfrm>
      </xdr:grpSpPr>
      <xdr:cxnSp>
        <xdr:nvCxnSpPr>
          <xdr:cNvPr id="227" name="Shape 227"/>
          <xdr:cNvCxnSpPr/>
        </xdr:nvCxnSpPr>
        <xdr:spPr>
          <a:xfrm flipH="1" rot="10800000">
            <a:off x="4069650" y="3760950"/>
            <a:ext cx="2552700" cy="3810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4</xdr:col>
      <xdr:colOff>161925</xdr:colOff>
      <xdr:row>16</xdr:row>
      <xdr:rowOff>66675</xdr:rowOff>
    </xdr:from>
    <xdr:ext cx="2781300" cy="152400"/>
    <xdr:grpSp>
      <xdr:nvGrpSpPr>
        <xdr:cNvPr id="2" name="Shape 2"/>
        <xdr:cNvGrpSpPr/>
      </xdr:nvGrpSpPr>
      <xdr:grpSpPr>
        <a:xfrm>
          <a:off x="3960113" y="3708563"/>
          <a:ext cx="2771775" cy="142875"/>
          <a:chOff x="3960113" y="3708563"/>
          <a:chExt cx="2771775" cy="142875"/>
        </a:xfrm>
      </xdr:grpSpPr>
      <xdr:cxnSp>
        <xdr:nvCxnSpPr>
          <xdr:cNvPr id="228" name="Shape 228"/>
          <xdr:cNvCxnSpPr/>
        </xdr:nvCxnSpPr>
        <xdr:spPr>
          <a:xfrm flipH="1" rot="10800000">
            <a:off x="3960113" y="3708563"/>
            <a:ext cx="2771775" cy="14287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4</xdr:col>
      <xdr:colOff>95250</xdr:colOff>
      <xdr:row>17</xdr:row>
      <xdr:rowOff>114300</xdr:rowOff>
    </xdr:from>
    <xdr:ext cx="2743200" cy="85725"/>
    <xdr:grpSp>
      <xdr:nvGrpSpPr>
        <xdr:cNvPr id="2" name="Shape 2"/>
        <xdr:cNvGrpSpPr/>
      </xdr:nvGrpSpPr>
      <xdr:grpSpPr>
        <a:xfrm>
          <a:off x="3979163" y="3741900"/>
          <a:ext cx="2733675" cy="76200"/>
          <a:chOff x="3979163" y="3741900"/>
          <a:chExt cx="2733675" cy="76200"/>
        </a:xfrm>
      </xdr:grpSpPr>
      <xdr:cxnSp>
        <xdr:nvCxnSpPr>
          <xdr:cNvPr id="229" name="Shape 229"/>
          <xdr:cNvCxnSpPr/>
        </xdr:nvCxnSpPr>
        <xdr:spPr>
          <a:xfrm flipH="1" rot="10800000">
            <a:off x="3979163" y="3741900"/>
            <a:ext cx="2733675" cy="7620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3</xdr:col>
      <xdr:colOff>114300</xdr:colOff>
      <xdr:row>18</xdr:row>
      <xdr:rowOff>133350</xdr:rowOff>
    </xdr:from>
    <xdr:ext cx="3343275" cy="38100"/>
    <xdr:grpSp>
      <xdr:nvGrpSpPr>
        <xdr:cNvPr id="2" name="Shape 2"/>
        <xdr:cNvGrpSpPr/>
      </xdr:nvGrpSpPr>
      <xdr:grpSpPr>
        <a:xfrm>
          <a:off x="3674363" y="3770475"/>
          <a:ext cx="3343275" cy="19050"/>
          <a:chOff x="3674363" y="3770475"/>
          <a:chExt cx="3343275" cy="19050"/>
        </a:xfrm>
      </xdr:grpSpPr>
      <xdr:cxnSp>
        <xdr:nvCxnSpPr>
          <xdr:cNvPr id="230" name="Shape 230"/>
          <xdr:cNvCxnSpPr/>
        </xdr:nvCxnSpPr>
        <xdr:spPr>
          <a:xfrm flipH="1" rot="10800000">
            <a:off x="3674363" y="3770475"/>
            <a:ext cx="3343275" cy="190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3</xdr:col>
      <xdr:colOff>171450</xdr:colOff>
      <xdr:row>27</xdr:row>
      <xdr:rowOff>123825</xdr:rowOff>
    </xdr:from>
    <xdr:ext cx="2409825" cy="38100"/>
    <xdr:grpSp>
      <xdr:nvGrpSpPr>
        <xdr:cNvPr id="2" name="Shape 2"/>
        <xdr:cNvGrpSpPr/>
      </xdr:nvGrpSpPr>
      <xdr:grpSpPr>
        <a:xfrm>
          <a:off x="4145850" y="3760950"/>
          <a:ext cx="2400300" cy="38100"/>
          <a:chOff x="4145850" y="3760950"/>
          <a:chExt cx="2400300" cy="38100"/>
        </a:xfrm>
      </xdr:grpSpPr>
      <xdr:cxnSp>
        <xdr:nvCxnSpPr>
          <xdr:cNvPr id="231" name="Shape 231"/>
          <xdr:cNvCxnSpPr/>
        </xdr:nvCxnSpPr>
        <xdr:spPr>
          <a:xfrm flipH="1" rot="10800000">
            <a:off x="4145850" y="3760950"/>
            <a:ext cx="2400300" cy="3810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8</xdr:col>
      <xdr:colOff>600075</xdr:colOff>
      <xdr:row>29</xdr:row>
      <xdr:rowOff>85725</xdr:rowOff>
    </xdr:from>
    <xdr:ext cx="1171575" cy="38100"/>
    <xdr:grpSp>
      <xdr:nvGrpSpPr>
        <xdr:cNvPr id="2" name="Shape 2"/>
        <xdr:cNvGrpSpPr/>
      </xdr:nvGrpSpPr>
      <xdr:grpSpPr>
        <a:xfrm>
          <a:off x="4760213" y="3775238"/>
          <a:ext cx="1171575" cy="9525"/>
          <a:chOff x="4760213" y="3775238"/>
          <a:chExt cx="1171575" cy="9525"/>
        </a:xfrm>
      </xdr:grpSpPr>
      <xdr:cxnSp>
        <xdr:nvCxnSpPr>
          <xdr:cNvPr id="232" name="Shape 232"/>
          <xdr:cNvCxnSpPr/>
        </xdr:nvCxnSpPr>
        <xdr:spPr>
          <a:xfrm flipH="1" rot="10800000">
            <a:off x="4760213" y="3775238"/>
            <a:ext cx="1171575" cy="952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xdr:col>
      <xdr:colOff>0</xdr:colOff>
      <xdr:row>3</xdr:row>
      <xdr:rowOff>0</xdr:rowOff>
    </xdr:from>
    <xdr:ext cx="3514725" cy="5715000"/>
    <xdr:pic>
      <xdr:nvPicPr>
        <xdr:cNvPr id="0" name="image24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138</xdr:row>
      <xdr:rowOff>0</xdr:rowOff>
    </xdr:from>
    <xdr:ext cx="1990725" cy="628650"/>
    <xdr:pic>
      <xdr:nvPicPr>
        <xdr:cNvPr id="0" name="image256.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190500</xdr:colOff>
      <xdr:row>21</xdr:row>
      <xdr:rowOff>209550</xdr:rowOff>
    </xdr:from>
    <xdr:ext cx="2571750" cy="180975"/>
    <xdr:grpSp>
      <xdr:nvGrpSpPr>
        <xdr:cNvPr id="2" name="Shape 2" title="그림"/>
        <xdr:cNvGrpSpPr/>
      </xdr:nvGrpSpPr>
      <xdr:grpSpPr>
        <a:xfrm>
          <a:off x="4064888" y="3694275"/>
          <a:ext cx="2562225" cy="171450"/>
          <a:chOff x="4064888" y="3694275"/>
          <a:chExt cx="2562225" cy="171450"/>
        </a:xfrm>
      </xdr:grpSpPr>
      <xdr:cxnSp>
        <xdr:nvCxnSpPr>
          <xdr:cNvPr id="233" name="Shape 233"/>
          <xdr:cNvCxnSpPr/>
        </xdr:nvCxnSpPr>
        <xdr:spPr>
          <a:xfrm flipH="1" rot="10800000">
            <a:off x="4064888" y="3694275"/>
            <a:ext cx="2562225" cy="1714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3</xdr:col>
      <xdr:colOff>323850</xdr:colOff>
      <xdr:row>23</xdr:row>
      <xdr:rowOff>133350</xdr:rowOff>
    </xdr:from>
    <xdr:ext cx="3286125" cy="38100"/>
    <xdr:grpSp>
      <xdr:nvGrpSpPr>
        <xdr:cNvPr id="2" name="Shape 2" title="그림"/>
        <xdr:cNvGrpSpPr/>
      </xdr:nvGrpSpPr>
      <xdr:grpSpPr>
        <a:xfrm>
          <a:off x="3702938" y="3765713"/>
          <a:ext cx="3286125" cy="28575"/>
          <a:chOff x="3702938" y="3765713"/>
          <a:chExt cx="3286125" cy="28575"/>
        </a:xfrm>
      </xdr:grpSpPr>
      <xdr:cxnSp>
        <xdr:nvCxnSpPr>
          <xdr:cNvPr id="234" name="Shape 234"/>
          <xdr:cNvCxnSpPr/>
        </xdr:nvCxnSpPr>
        <xdr:spPr>
          <a:xfrm>
            <a:off x="3702938" y="3765713"/>
            <a:ext cx="3286125" cy="2857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2</xdr:col>
      <xdr:colOff>0</xdr:colOff>
      <xdr:row>19</xdr:row>
      <xdr:rowOff>0</xdr:rowOff>
    </xdr:from>
    <xdr:ext cx="1800225" cy="3105150"/>
    <xdr:pic>
      <xdr:nvPicPr>
        <xdr:cNvPr id="0" name="image255.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257175</xdr:colOff>
      <xdr:row>104</xdr:row>
      <xdr:rowOff>38100</xdr:rowOff>
    </xdr:from>
    <xdr:ext cx="5676900" cy="3324225"/>
    <xdr:pic>
      <xdr:nvPicPr>
        <xdr:cNvPr id="0" name="image258.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197</xdr:row>
      <xdr:rowOff>0</xdr:rowOff>
    </xdr:from>
    <xdr:ext cx="6991350" cy="7239000"/>
    <xdr:pic>
      <xdr:nvPicPr>
        <xdr:cNvPr id="0" name="image254.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581025</xdr:colOff>
      <xdr:row>233</xdr:row>
      <xdr:rowOff>-209550</xdr:rowOff>
    </xdr:from>
    <xdr:ext cx="6886575" cy="5257800"/>
    <xdr:pic>
      <xdr:nvPicPr>
        <xdr:cNvPr id="0" name="image259.png" title="이미지"/>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514350</xdr:colOff>
      <xdr:row>8</xdr:row>
      <xdr:rowOff>95250</xdr:rowOff>
    </xdr:from>
    <xdr:ext cx="4629150" cy="3914775"/>
    <xdr:sp>
      <xdr:nvSpPr>
        <xdr:cNvPr id="235" name="Shape 235"/>
        <xdr:cNvSpPr/>
      </xdr:nvSpPr>
      <xdr:spPr>
        <a:xfrm>
          <a:off x="3036188" y="1832138"/>
          <a:ext cx="4619625" cy="3895725"/>
        </a:xfrm>
        <a:prstGeom prst="ellipse">
          <a:avLst/>
        </a:prstGeom>
        <a:no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xdr:col>
      <xdr:colOff>171450</xdr:colOff>
      <xdr:row>12</xdr:row>
      <xdr:rowOff>85725</xdr:rowOff>
    </xdr:from>
    <xdr:ext cx="1733550" cy="1828800"/>
    <xdr:sp>
      <xdr:nvSpPr>
        <xdr:cNvPr id="236" name="Shape 236"/>
        <xdr:cNvSpPr/>
      </xdr:nvSpPr>
      <xdr:spPr>
        <a:xfrm>
          <a:off x="4488750" y="2875125"/>
          <a:ext cx="1714500" cy="1809750"/>
        </a:xfrm>
        <a:prstGeom prst="ellipse">
          <a:avLst/>
        </a:prstGeom>
        <a:no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xdr:col>
      <xdr:colOff>114300</xdr:colOff>
      <xdr:row>15</xdr:row>
      <xdr:rowOff>95250</xdr:rowOff>
    </xdr:from>
    <xdr:ext cx="676275" cy="771525"/>
    <xdr:sp>
      <xdr:nvSpPr>
        <xdr:cNvPr id="237" name="Shape 237"/>
        <xdr:cNvSpPr/>
      </xdr:nvSpPr>
      <xdr:spPr>
        <a:xfrm>
          <a:off x="5017388" y="3403763"/>
          <a:ext cx="657225" cy="752475"/>
        </a:xfrm>
        <a:prstGeom prst="ellipse">
          <a:avLst/>
        </a:prstGeom>
        <a:no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123825</xdr:colOff>
      <xdr:row>37</xdr:row>
      <xdr:rowOff>85725</xdr:rowOff>
    </xdr:from>
    <xdr:ext cx="323850" cy="38100"/>
    <xdr:grpSp>
      <xdr:nvGrpSpPr>
        <xdr:cNvPr id="2" name="Shape 2"/>
        <xdr:cNvGrpSpPr/>
      </xdr:nvGrpSpPr>
      <xdr:grpSpPr>
        <a:xfrm>
          <a:off x="5184075" y="3780000"/>
          <a:ext cx="323850" cy="0"/>
          <a:chOff x="5184075" y="3780000"/>
          <a:chExt cx="323850" cy="0"/>
        </a:xfrm>
      </xdr:grpSpPr>
      <xdr:cxnSp>
        <xdr:nvCxnSpPr>
          <xdr:cNvPr id="238" name="Shape 238"/>
          <xdr:cNvCxnSpPr/>
        </xdr:nvCxnSpPr>
        <xdr:spPr>
          <a:xfrm>
            <a:off x="5184075" y="3780000"/>
            <a:ext cx="323850" cy="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5</xdr:col>
      <xdr:colOff>114300</xdr:colOff>
      <xdr:row>37</xdr:row>
      <xdr:rowOff>85725</xdr:rowOff>
    </xdr:from>
    <xdr:ext cx="323850" cy="38100"/>
    <xdr:grpSp>
      <xdr:nvGrpSpPr>
        <xdr:cNvPr id="2" name="Shape 2" title="그림"/>
        <xdr:cNvGrpSpPr/>
      </xdr:nvGrpSpPr>
      <xdr:grpSpPr>
        <a:xfrm>
          <a:off x="5184075" y="3780000"/>
          <a:ext cx="323850" cy="0"/>
          <a:chOff x="5184075" y="3780000"/>
          <a:chExt cx="323850" cy="0"/>
        </a:xfrm>
      </xdr:grpSpPr>
      <xdr:cxnSp>
        <xdr:nvCxnSpPr>
          <xdr:cNvPr id="238" name="Shape 238"/>
          <xdr:cNvCxnSpPr/>
        </xdr:nvCxnSpPr>
        <xdr:spPr>
          <a:xfrm>
            <a:off x="5184075" y="3780000"/>
            <a:ext cx="323850" cy="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7</xdr:col>
      <xdr:colOff>361950</xdr:colOff>
      <xdr:row>37</xdr:row>
      <xdr:rowOff>76200</xdr:rowOff>
    </xdr:from>
    <xdr:ext cx="228600" cy="38100"/>
    <xdr:grpSp>
      <xdr:nvGrpSpPr>
        <xdr:cNvPr id="2" name="Shape 2"/>
        <xdr:cNvGrpSpPr/>
      </xdr:nvGrpSpPr>
      <xdr:grpSpPr>
        <a:xfrm>
          <a:off x="5231700" y="3780000"/>
          <a:ext cx="228600" cy="0"/>
          <a:chOff x="5231700" y="3780000"/>
          <a:chExt cx="228600" cy="0"/>
        </a:xfrm>
      </xdr:grpSpPr>
      <xdr:cxnSp>
        <xdr:nvCxnSpPr>
          <xdr:cNvPr id="239" name="Shape 239"/>
          <xdr:cNvCxnSpPr/>
        </xdr:nvCxnSpPr>
        <xdr:spPr>
          <a:xfrm>
            <a:off x="5231700" y="3780000"/>
            <a:ext cx="228600" cy="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10</xdr:col>
      <xdr:colOff>371475</xdr:colOff>
      <xdr:row>37</xdr:row>
      <xdr:rowOff>95250</xdr:rowOff>
    </xdr:from>
    <xdr:ext cx="228600" cy="38100"/>
    <xdr:grpSp>
      <xdr:nvGrpSpPr>
        <xdr:cNvPr id="2" name="Shape 2"/>
        <xdr:cNvGrpSpPr/>
      </xdr:nvGrpSpPr>
      <xdr:grpSpPr>
        <a:xfrm>
          <a:off x="5231700" y="3780000"/>
          <a:ext cx="228600" cy="0"/>
          <a:chOff x="5231700" y="3780000"/>
          <a:chExt cx="228600" cy="0"/>
        </a:xfrm>
      </xdr:grpSpPr>
      <xdr:cxnSp>
        <xdr:nvCxnSpPr>
          <xdr:cNvPr id="240" name="Shape 240"/>
          <xdr:cNvCxnSpPr/>
        </xdr:nvCxnSpPr>
        <xdr:spPr>
          <a:xfrm>
            <a:off x="5231700" y="3780000"/>
            <a:ext cx="228600" cy="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13</xdr:col>
      <xdr:colOff>504825</xdr:colOff>
      <xdr:row>37</xdr:row>
      <xdr:rowOff>104775</xdr:rowOff>
    </xdr:from>
    <xdr:ext cx="228600" cy="38100"/>
    <xdr:grpSp>
      <xdr:nvGrpSpPr>
        <xdr:cNvPr id="2" name="Shape 2"/>
        <xdr:cNvGrpSpPr/>
      </xdr:nvGrpSpPr>
      <xdr:grpSpPr>
        <a:xfrm>
          <a:off x="5231700" y="3780000"/>
          <a:ext cx="228600" cy="0"/>
          <a:chOff x="5231700" y="3780000"/>
          <a:chExt cx="228600" cy="0"/>
        </a:xfrm>
      </xdr:grpSpPr>
      <xdr:cxnSp>
        <xdr:nvCxnSpPr>
          <xdr:cNvPr id="241" name="Shape 241"/>
          <xdr:cNvCxnSpPr/>
        </xdr:nvCxnSpPr>
        <xdr:spPr>
          <a:xfrm>
            <a:off x="5231700" y="3780000"/>
            <a:ext cx="228600" cy="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16</xdr:col>
      <xdr:colOff>438150</xdr:colOff>
      <xdr:row>37</xdr:row>
      <xdr:rowOff>76200</xdr:rowOff>
    </xdr:from>
    <xdr:ext cx="228600" cy="38100"/>
    <xdr:grpSp>
      <xdr:nvGrpSpPr>
        <xdr:cNvPr id="2" name="Shape 2"/>
        <xdr:cNvGrpSpPr/>
      </xdr:nvGrpSpPr>
      <xdr:grpSpPr>
        <a:xfrm>
          <a:off x="5231700" y="3780000"/>
          <a:ext cx="228600" cy="0"/>
          <a:chOff x="5231700" y="3780000"/>
          <a:chExt cx="228600" cy="0"/>
        </a:xfrm>
      </xdr:grpSpPr>
      <xdr:cxnSp>
        <xdr:nvCxnSpPr>
          <xdr:cNvPr id="242" name="Shape 242"/>
          <xdr:cNvCxnSpPr/>
        </xdr:nvCxnSpPr>
        <xdr:spPr>
          <a:xfrm>
            <a:off x="5231700" y="3780000"/>
            <a:ext cx="228600" cy="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12</xdr:col>
      <xdr:colOff>581025</xdr:colOff>
      <xdr:row>52</xdr:row>
      <xdr:rowOff>161925</xdr:rowOff>
    </xdr:from>
    <xdr:ext cx="3505200" cy="942975"/>
    <xdr:grpSp>
      <xdr:nvGrpSpPr>
        <xdr:cNvPr id="2" name="Shape 2"/>
        <xdr:cNvGrpSpPr/>
      </xdr:nvGrpSpPr>
      <xdr:grpSpPr>
        <a:xfrm>
          <a:off x="3598163" y="3313275"/>
          <a:ext cx="3495675" cy="933450"/>
          <a:chOff x="3598163" y="3313275"/>
          <a:chExt cx="3495675" cy="933450"/>
        </a:xfrm>
      </xdr:grpSpPr>
      <xdr:cxnSp>
        <xdr:nvCxnSpPr>
          <xdr:cNvPr id="243" name="Shape 243"/>
          <xdr:cNvCxnSpPr/>
        </xdr:nvCxnSpPr>
        <xdr:spPr>
          <a:xfrm>
            <a:off x="3598163" y="3313275"/>
            <a:ext cx="3495675" cy="9334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6</xdr:col>
      <xdr:colOff>180975</xdr:colOff>
      <xdr:row>39</xdr:row>
      <xdr:rowOff>57150</xdr:rowOff>
    </xdr:from>
    <xdr:ext cx="257175" cy="533400"/>
    <xdr:sp>
      <xdr:nvSpPr>
        <xdr:cNvPr id="244" name="Shape 244"/>
        <xdr:cNvSpPr/>
      </xdr:nvSpPr>
      <xdr:spPr>
        <a:xfrm>
          <a:off x="3343775" y="550750"/>
          <a:ext cx="167100" cy="747300"/>
        </a:xfrm>
        <a:prstGeom prst="down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21</xdr:col>
      <xdr:colOff>171450</xdr:colOff>
      <xdr:row>36</xdr:row>
      <xdr:rowOff>209550</xdr:rowOff>
    </xdr:from>
    <xdr:ext cx="142875" cy="904875"/>
    <xdr:grpSp>
      <xdr:nvGrpSpPr>
        <xdr:cNvPr id="56" name="Shape 56" title="그림"/>
        <xdr:cNvGrpSpPr/>
      </xdr:nvGrpSpPr>
      <xdr:grpSpPr>
        <a:xfrm>
          <a:off x="3628975" y="786775"/>
          <a:ext cx="127850" cy="885075"/>
          <a:chOff x="3628975" y="786775"/>
          <a:chExt cx="127850" cy="885075"/>
        </a:xfrm>
      </xdr:grpSpPr>
      <xdr:sp>
        <xdr:nvSpPr>
          <xdr:cNvPr id="245" name="Shape 245"/>
          <xdr:cNvSpPr/>
        </xdr:nvSpPr>
        <xdr:spPr>
          <a:xfrm>
            <a:off x="3628975" y="786775"/>
            <a:ext cx="127850" cy="206525"/>
          </a:xfrm>
          <a:prstGeom prst="flowChartMagneticDisk">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6" name="Shape 246"/>
          <xdr:cNvSpPr/>
        </xdr:nvSpPr>
        <xdr:spPr>
          <a:xfrm>
            <a:off x="3628975" y="1126050"/>
            <a:ext cx="127850" cy="206525"/>
          </a:xfrm>
          <a:prstGeom prst="flowChartMagneticDisk">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7" name="Shape 247"/>
          <xdr:cNvSpPr/>
        </xdr:nvSpPr>
        <xdr:spPr>
          <a:xfrm>
            <a:off x="3628975" y="1465325"/>
            <a:ext cx="127850" cy="206525"/>
          </a:xfrm>
          <a:prstGeom prst="flowChartMagneticDisk">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oneCellAnchor>
    <xdr:from>
      <xdr:col>15</xdr:col>
      <xdr:colOff>704850</xdr:colOff>
      <xdr:row>32</xdr:row>
      <xdr:rowOff>-104775</xdr:rowOff>
    </xdr:from>
    <xdr:ext cx="1171575" cy="1628775"/>
    <xdr:grpSp>
      <xdr:nvGrpSpPr>
        <xdr:cNvPr id="56" name="Shape 56" title="그림"/>
        <xdr:cNvGrpSpPr/>
      </xdr:nvGrpSpPr>
      <xdr:grpSpPr>
        <a:xfrm>
          <a:off x="4743775" y="993550"/>
          <a:ext cx="1149300" cy="1607100"/>
          <a:chOff x="4743775" y="993550"/>
          <a:chExt cx="1149300" cy="1607100"/>
        </a:xfrm>
      </xdr:grpSpPr>
      <xdr:cxnSp>
        <xdr:nvCxnSpPr>
          <xdr:cNvPr id="248" name="Shape 248"/>
          <xdr:cNvCxnSpPr/>
        </xdr:nvCxnSpPr>
        <xdr:spPr>
          <a:xfrm flipH="1">
            <a:off x="4743775" y="993550"/>
            <a:ext cx="1149300" cy="1607100"/>
          </a:xfrm>
          <a:prstGeom prst="straightConnector1">
            <a:avLst/>
          </a:prstGeom>
          <a:noFill/>
          <a:ln cap="flat" cmpd="sng" w="9525">
            <a:solidFill>
              <a:srgbClr val="000000"/>
            </a:solidFill>
            <a:prstDash val="solid"/>
            <a:round/>
            <a:headEnd len="med" w="med" type="none"/>
            <a:tailEnd len="med" w="med" type="triangle"/>
          </a:ln>
        </xdr:spPr>
      </xdr:cxnSp>
    </xdr:grpSp>
    <xdr:clientData fLocksWithSheet="0"/>
  </xdr:oneCellAnchor>
  <xdr:oneCellAnchor>
    <xdr:from>
      <xdr:col>2</xdr:col>
      <xdr:colOff>1238250</xdr:colOff>
      <xdr:row>36</xdr:row>
      <xdr:rowOff>104775</xdr:rowOff>
    </xdr:from>
    <xdr:ext cx="523875" cy="276225"/>
    <xdr:grpSp>
      <xdr:nvGrpSpPr>
        <xdr:cNvPr id="56" name="Shape 56" title="그림"/>
        <xdr:cNvGrpSpPr/>
      </xdr:nvGrpSpPr>
      <xdr:grpSpPr>
        <a:xfrm>
          <a:off x="2211125" y="1714275"/>
          <a:ext cx="1042200" cy="535800"/>
          <a:chOff x="2211125" y="1714275"/>
          <a:chExt cx="1042200" cy="535800"/>
        </a:xfrm>
      </xdr:grpSpPr>
      <xdr:cxnSp>
        <xdr:nvCxnSpPr>
          <xdr:cNvPr id="249" name="Shape 249"/>
          <xdr:cNvCxnSpPr/>
        </xdr:nvCxnSpPr>
        <xdr:spPr>
          <a:xfrm flipH="1" rot="10800000">
            <a:off x="2211125" y="1714275"/>
            <a:ext cx="1042200" cy="535800"/>
          </a:xfrm>
          <a:prstGeom prst="straightConnector1">
            <a:avLst/>
          </a:prstGeom>
          <a:noFill/>
          <a:ln cap="flat" cmpd="sng" w="9525">
            <a:solidFill>
              <a:srgbClr val="000000"/>
            </a:solidFill>
            <a:prstDash val="solid"/>
            <a:round/>
            <a:headEnd len="med" w="med" type="none"/>
            <a:tailEnd len="med" w="med" type="triangle"/>
          </a:ln>
        </xdr:spPr>
      </xdr:cxnSp>
    </xdr:grpSp>
    <xdr:clientData fLocksWithSheet="0"/>
  </xdr:oneCellAnchor>
  <xdr:oneCellAnchor>
    <xdr:from>
      <xdr:col>14</xdr:col>
      <xdr:colOff>542925</xdr:colOff>
      <xdr:row>38</xdr:row>
      <xdr:rowOff>19050</xdr:rowOff>
    </xdr:from>
    <xdr:ext cx="666750" cy="609600"/>
    <xdr:pic>
      <xdr:nvPicPr>
        <xdr:cNvPr id="0" name="image260.jpg"/>
        <xdr:cNvPicPr preferRelativeResize="0"/>
      </xdr:nvPicPr>
      <xdr:blipFill>
        <a:blip cstate="print" r:embed="rId1"/>
        <a:stretch>
          <a:fillRect/>
        </a:stretch>
      </xdr:blipFill>
      <xdr:spPr>
        <a:prstGeom prst="rect">
          <a:avLst/>
        </a:prstGeom>
        <a:noFill/>
      </xdr:spPr>
    </xdr:pic>
    <xdr:clientData fLocksWithSheet="0"/>
  </xdr:oneCellAnchor>
  <xdr:oneCellAnchor>
    <xdr:from>
      <xdr:col>18</xdr:col>
      <xdr:colOff>114300</xdr:colOff>
      <xdr:row>38</xdr:row>
      <xdr:rowOff>19050</xdr:rowOff>
    </xdr:from>
    <xdr:ext cx="666750" cy="609600"/>
    <xdr:pic>
      <xdr:nvPicPr>
        <xdr:cNvPr id="0" name="image257.jp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80</xdr:row>
      <xdr:rowOff>0</xdr:rowOff>
    </xdr:from>
    <xdr:ext cx="7010400" cy="6553200"/>
    <xdr:pic>
      <xdr:nvPicPr>
        <xdr:cNvPr id="0" name="image262.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285750</xdr:colOff>
      <xdr:row>121</xdr:row>
      <xdr:rowOff>47625</xdr:rowOff>
    </xdr:from>
    <xdr:ext cx="8229600" cy="2181225"/>
    <xdr:pic>
      <xdr:nvPicPr>
        <xdr:cNvPr id="0" name="image266.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104775</xdr:colOff>
      <xdr:row>134</xdr:row>
      <xdr:rowOff>19050</xdr:rowOff>
    </xdr:from>
    <xdr:ext cx="1590675" cy="1162050"/>
    <xdr:pic>
      <xdr:nvPicPr>
        <xdr:cNvPr id="0" name="image264.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571500</xdr:colOff>
      <xdr:row>133</xdr:row>
      <xdr:rowOff>104775</xdr:rowOff>
    </xdr:from>
    <xdr:ext cx="7553325" cy="2857500"/>
    <xdr:pic>
      <xdr:nvPicPr>
        <xdr:cNvPr id="0" name="image265.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142875</xdr:colOff>
      <xdr:row>146</xdr:row>
      <xdr:rowOff>180975</xdr:rowOff>
    </xdr:from>
    <xdr:ext cx="9867900" cy="1409700"/>
    <xdr:pic>
      <xdr:nvPicPr>
        <xdr:cNvPr id="0" name="image261.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162</xdr:row>
      <xdr:rowOff>0</xdr:rowOff>
    </xdr:from>
    <xdr:ext cx="7886700" cy="6238875"/>
    <xdr:pic>
      <xdr:nvPicPr>
        <xdr:cNvPr id="0" name="image272.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16</xdr:col>
      <xdr:colOff>38100</xdr:colOff>
      <xdr:row>29</xdr:row>
      <xdr:rowOff>9525</xdr:rowOff>
    </xdr:from>
    <xdr:ext cx="1828800" cy="1000125"/>
    <xdr:pic>
      <xdr:nvPicPr>
        <xdr:cNvPr id="0" name="image263.png" title="이미지"/>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6972300" cy="7029450"/>
    <xdr:pic>
      <xdr:nvPicPr>
        <xdr:cNvPr id="0" name="image269.pn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180975</xdr:colOff>
      <xdr:row>74</xdr:row>
      <xdr:rowOff>200025</xdr:rowOff>
    </xdr:from>
    <xdr:ext cx="7839075" cy="5543550"/>
    <xdr:pic>
      <xdr:nvPicPr>
        <xdr:cNvPr id="0" name="image273.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19050</xdr:colOff>
      <xdr:row>29</xdr:row>
      <xdr:rowOff>123825</xdr:rowOff>
    </xdr:from>
    <xdr:ext cx="9305925" cy="2847975"/>
    <xdr:pic>
      <xdr:nvPicPr>
        <xdr:cNvPr id="0" name="image268.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752475</xdr:colOff>
      <xdr:row>18</xdr:row>
      <xdr:rowOff>-171450</xdr:rowOff>
    </xdr:from>
    <xdr:ext cx="8382000" cy="2152650"/>
    <xdr:pic>
      <xdr:nvPicPr>
        <xdr:cNvPr id="0" name="image267.png" title="이미지"/>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18</xdr:row>
      <xdr:rowOff>0</xdr:rowOff>
    </xdr:from>
    <xdr:ext cx="5372100" cy="7639050"/>
    <xdr:pic>
      <xdr:nvPicPr>
        <xdr:cNvPr id="0" name="image276.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18</xdr:row>
      <xdr:rowOff>0</xdr:rowOff>
    </xdr:from>
    <xdr:ext cx="5753100" cy="7839075"/>
    <xdr:pic>
      <xdr:nvPicPr>
        <xdr:cNvPr id="0" name="image277.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16</xdr:col>
      <xdr:colOff>609600</xdr:colOff>
      <xdr:row>166</xdr:row>
      <xdr:rowOff>190500</xdr:rowOff>
    </xdr:from>
    <xdr:ext cx="38100" cy="57150"/>
    <xdr:sp>
      <xdr:nvSpPr>
        <xdr:cNvPr id="250" name="Shape 250"/>
        <xdr:cNvSpPr/>
      </xdr:nvSpPr>
      <xdr:spPr>
        <a:xfrm flipH="1">
          <a:off x="5341237" y="3751425"/>
          <a:ext cx="9525" cy="5715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18</xdr:col>
      <xdr:colOff>590550</xdr:colOff>
      <xdr:row>162</xdr:row>
      <xdr:rowOff>0</xdr:rowOff>
    </xdr:from>
    <xdr:ext cx="38100" cy="47625"/>
    <xdr:sp>
      <xdr:nvSpPr>
        <xdr:cNvPr id="251" name="Shape 251"/>
        <xdr:cNvSpPr/>
      </xdr:nvSpPr>
      <xdr:spPr>
        <a:xfrm flipH="1">
          <a:off x="5341237" y="3756188"/>
          <a:ext cx="9525" cy="47625"/>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19050</xdr:colOff>
      <xdr:row>162</xdr:row>
      <xdr:rowOff>38100</xdr:rowOff>
    </xdr:from>
    <xdr:ext cx="1190625" cy="1000125"/>
    <xdr:grpSp>
      <xdr:nvGrpSpPr>
        <xdr:cNvPr id="2" name="Shape 2"/>
        <xdr:cNvGrpSpPr/>
      </xdr:nvGrpSpPr>
      <xdr:grpSpPr>
        <a:xfrm>
          <a:off x="4755450" y="3284700"/>
          <a:ext cx="1181100" cy="990600"/>
          <a:chOff x="4755450" y="3284700"/>
          <a:chExt cx="1181100" cy="990600"/>
        </a:xfrm>
      </xdr:grpSpPr>
      <xdr:cxnSp>
        <xdr:nvCxnSpPr>
          <xdr:cNvPr id="252" name="Shape 252"/>
          <xdr:cNvCxnSpPr>
            <a:stCxn id="41" idx="3"/>
            <a:endCxn id="5" idx="7"/>
          </xdr:cNvCxnSpPr>
        </xdr:nvCxnSpPr>
        <xdr:spPr>
          <a:xfrm flipH="1">
            <a:off x="4755450" y="3284700"/>
            <a:ext cx="1181100" cy="99060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17</xdr:col>
      <xdr:colOff>38100</xdr:colOff>
      <xdr:row>167</xdr:row>
      <xdr:rowOff>0</xdr:rowOff>
    </xdr:from>
    <xdr:ext cx="1190625" cy="38100"/>
    <xdr:grpSp>
      <xdr:nvGrpSpPr>
        <xdr:cNvPr id="2" name="Shape 2"/>
        <xdr:cNvGrpSpPr/>
      </xdr:nvGrpSpPr>
      <xdr:grpSpPr>
        <a:xfrm>
          <a:off x="4750688" y="3780000"/>
          <a:ext cx="1190700" cy="0"/>
          <a:chOff x="4750688" y="3780000"/>
          <a:chExt cx="1190700" cy="0"/>
        </a:xfrm>
      </xdr:grpSpPr>
      <xdr:cxnSp>
        <xdr:nvCxnSpPr>
          <xdr:cNvPr id="253" name="Shape 253"/>
          <xdr:cNvCxnSpPr>
            <a:stCxn id="5" idx="6"/>
          </xdr:cNvCxnSpPr>
        </xdr:nvCxnSpPr>
        <xdr:spPr>
          <a:xfrm>
            <a:off x="4750688" y="3780000"/>
            <a:ext cx="1190700" cy="0"/>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19</xdr:col>
      <xdr:colOff>-9525</xdr:colOff>
      <xdr:row>162</xdr:row>
      <xdr:rowOff>47625</xdr:rowOff>
    </xdr:from>
    <xdr:ext cx="38100" cy="1028700"/>
    <xdr:grpSp>
      <xdr:nvGrpSpPr>
        <xdr:cNvPr id="2" name="Shape 2"/>
        <xdr:cNvGrpSpPr/>
      </xdr:nvGrpSpPr>
      <xdr:grpSpPr>
        <a:xfrm>
          <a:off x="5346000" y="3265650"/>
          <a:ext cx="0" cy="1028700"/>
          <a:chOff x="5346000" y="3265650"/>
          <a:chExt cx="0" cy="1028700"/>
        </a:xfrm>
      </xdr:grpSpPr>
      <xdr:cxnSp>
        <xdr:nvCxnSpPr>
          <xdr:cNvPr id="254" name="Shape 254"/>
          <xdr:cNvCxnSpPr>
            <a:stCxn id="41" idx="5"/>
          </xdr:cNvCxnSpPr>
        </xdr:nvCxnSpPr>
        <xdr:spPr>
          <a:xfrm>
            <a:off x="5346000" y="3265650"/>
            <a:ext cx="0" cy="1028700"/>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18</xdr:col>
      <xdr:colOff>314325</xdr:colOff>
      <xdr:row>160</xdr:row>
      <xdr:rowOff>114300</xdr:rowOff>
    </xdr:from>
    <xdr:ext cx="247650" cy="419100"/>
    <xdr:sp>
      <xdr:nvSpPr>
        <xdr:cNvPr id="255" name="Shape 255"/>
        <xdr:cNvSpPr txBox="1"/>
      </xdr:nvSpPr>
      <xdr:spPr>
        <a:xfrm>
          <a:off x="5226938" y="3575213"/>
          <a:ext cx="238125" cy="409575"/>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B</a:t>
          </a:r>
          <a:endParaRPr sz="1100"/>
        </a:p>
      </xdr:txBody>
    </xdr:sp>
    <xdr:clientData fLocksWithSheet="0"/>
  </xdr:oneCellAnchor>
  <xdr:oneCellAnchor>
    <xdr:from>
      <xdr:col>16</xdr:col>
      <xdr:colOff>495300</xdr:colOff>
      <xdr:row>167</xdr:row>
      <xdr:rowOff>66675</xdr:rowOff>
    </xdr:from>
    <xdr:ext cx="152400" cy="419100"/>
    <xdr:sp>
      <xdr:nvSpPr>
        <xdr:cNvPr id="256" name="Shape 256"/>
        <xdr:cNvSpPr txBox="1"/>
      </xdr:nvSpPr>
      <xdr:spPr>
        <a:xfrm>
          <a:off x="5274563" y="3575213"/>
          <a:ext cx="142875" cy="409575"/>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A</a:t>
          </a:r>
          <a:endParaRPr sz="1100"/>
        </a:p>
      </xdr:txBody>
    </xdr:sp>
    <xdr:clientData fLocksWithSheet="0"/>
  </xdr:oneCellAnchor>
  <xdr:oneCellAnchor>
    <xdr:from>
      <xdr:col>17</xdr:col>
      <xdr:colOff>295275</xdr:colOff>
      <xdr:row>162</xdr:row>
      <xdr:rowOff>123825</xdr:rowOff>
    </xdr:from>
    <xdr:ext cx="247650" cy="419100"/>
    <xdr:sp>
      <xdr:nvSpPr>
        <xdr:cNvPr id="257" name="Shape 257"/>
        <xdr:cNvSpPr txBox="1"/>
      </xdr:nvSpPr>
      <xdr:spPr>
        <a:xfrm>
          <a:off x="5226938" y="3575213"/>
          <a:ext cx="238125" cy="409575"/>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5</a:t>
          </a:r>
          <a:endParaRPr sz="1100"/>
        </a:p>
      </xdr:txBody>
    </xdr:sp>
    <xdr:clientData fLocksWithSheet="0"/>
  </xdr:oneCellAnchor>
  <xdr:oneCellAnchor>
    <xdr:from>
      <xdr:col>16</xdr:col>
      <xdr:colOff>619125</xdr:colOff>
      <xdr:row>206</xdr:row>
      <xdr:rowOff>133350</xdr:rowOff>
    </xdr:from>
    <xdr:ext cx="57150" cy="171450"/>
    <xdr:sp>
      <xdr:nvSpPr>
        <xdr:cNvPr id="258" name="Shape 258"/>
        <xdr:cNvSpPr/>
      </xdr:nvSpPr>
      <xdr:spPr>
        <a:xfrm>
          <a:off x="5326950" y="3703800"/>
          <a:ext cx="38100" cy="152400"/>
        </a:xfrm>
        <a:prstGeom prst="ellipse">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85725</xdr:colOff>
      <xdr:row>207</xdr:row>
      <xdr:rowOff>-9525</xdr:rowOff>
    </xdr:from>
    <xdr:ext cx="561975" cy="38100"/>
    <xdr:grpSp>
      <xdr:nvGrpSpPr>
        <xdr:cNvPr id="2" name="Shape 2"/>
        <xdr:cNvGrpSpPr/>
      </xdr:nvGrpSpPr>
      <xdr:grpSpPr>
        <a:xfrm>
          <a:off x="5065013" y="3780000"/>
          <a:ext cx="561900" cy="0"/>
          <a:chOff x="5065013" y="3780000"/>
          <a:chExt cx="561900" cy="0"/>
        </a:xfrm>
      </xdr:grpSpPr>
      <xdr:cxnSp>
        <xdr:nvCxnSpPr>
          <xdr:cNvPr id="259" name="Shape 259"/>
          <xdr:cNvCxnSpPr>
            <a:stCxn id="7" idx="6"/>
          </xdr:cNvCxnSpPr>
        </xdr:nvCxnSpPr>
        <xdr:spPr>
          <a:xfrm>
            <a:off x="5065013" y="3780000"/>
            <a:ext cx="561900" cy="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16</xdr:col>
      <xdr:colOff>38100</xdr:colOff>
      <xdr:row>204</xdr:row>
      <xdr:rowOff>28575</xdr:rowOff>
    </xdr:from>
    <xdr:ext cx="1200150" cy="1200150"/>
    <xdr:sp>
      <xdr:nvSpPr>
        <xdr:cNvPr id="260" name="Shape 260"/>
        <xdr:cNvSpPr/>
      </xdr:nvSpPr>
      <xdr:spPr>
        <a:xfrm>
          <a:off x="4750688" y="3184688"/>
          <a:ext cx="1190625" cy="1190625"/>
        </a:xfrm>
        <a:prstGeom prst="ellipse">
          <a:avLst/>
        </a:prstGeom>
        <a:no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76200</xdr:colOff>
      <xdr:row>200</xdr:row>
      <xdr:rowOff>19050</xdr:rowOff>
    </xdr:from>
    <xdr:ext cx="1104900" cy="1200150"/>
    <xdr:sp>
      <xdr:nvSpPr>
        <xdr:cNvPr id="261" name="Shape 261"/>
        <xdr:cNvSpPr/>
      </xdr:nvSpPr>
      <xdr:spPr>
        <a:xfrm>
          <a:off x="4803075" y="3184688"/>
          <a:ext cx="1085850" cy="1190625"/>
        </a:xfrm>
        <a:prstGeom prst="ellipse">
          <a:avLst/>
        </a:prstGeom>
        <a:no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628650</xdr:colOff>
      <xdr:row>202</xdr:row>
      <xdr:rowOff>133350</xdr:rowOff>
    </xdr:from>
    <xdr:ext cx="57150" cy="171450"/>
    <xdr:sp>
      <xdr:nvSpPr>
        <xdr:cNvPr id="258" name="Shape 258"/>
        <xdr:cNvSpPr/>
      </xdr:nvSpPr>
      <xdr:spPr>
        <a:xfrm>
          <a:off x="5326950" y="3703800"/>
          <a:ext cx="38100" cy="152400"/>
        </a:xfrm>
        <a:prstGeom prst="ellipse">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18</xdr:col>
      <xdr:colOff>95250</xdr:colOff>
      <xdr:row>203</xdr:row>
      <xdr:rowOff>0</xdr:rowOff>
    </xdr:from>
    <xdr:ext cx="561975" cy="38100"/>
    <xdr:grpSp>
      <xdr:nvGrpSpPr>
        <xdr:cNvPr id="2" name="Shape 2"/>
        <xdr:cNvGrpSpPr/>
      </xdr:nvGrpSpPr>
      <xdr:grpSpPr>
        <a:xfrm>
          <a:off x="5065013" y="3780000"/>
          <a:ext cx="561975" cy="0"/>
          <a:chOff x="5065013" y="3780000"/>
          <a:chExt cx="561975" cy="0"/>
        </a:xfrm>
      </xdr:grpSpPr>
      <xdr:cxnSp>
        <xdr:nvCxnSpPr>
          <xdr:cNvPr id="262" name="Shape 262"/>
          <xdr:cNvCxnSpPr/>
        </xdr:nvCxnSpPr>
        <xdr:spPr>
          <a:xfrm>
            <a:off x="5065013" y="3780000"/>
            <a:ext cx="561975" cy="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0</xdr:col>
      <xdr:colOff>0</xdr:colOff>
      <xdr:row>62</xdr:row>
      <xdr:rowOff>209550</xdr:rowOff>
    </xdr:from>
    <xdr:ext cx="7134225" cy="4143375"/>
    <xdr:pic>
      <xdr:nvPicPr>
        <xdr:cNvPr id="0" name="image271.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142</xdr:row>
      <xdr:rowOff>0</xdr:rowOff>
    </xdr:from>
    <xdr:ext cx="3714750" cy="2505075"/>
    <xdr:pic>
      <xdr:nvPicPr>
        <xdr:cNvPr id="0" name="image274.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514350</xdr:colOff>
      <xdr:row>157</xdr:row>
      <xdr:rowOff>19050</xdr:rowOff>
    </xdr:from>
    <xdr:ext cx="4953000" cy="1104900"/>
    <xdr:pic>
      <xdr:nvPicPr>
        <xdr:cNvPr id="0" name="image270.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609600</xdr:colOff>
      <xdr:row>172</xdr:row>
      <xdr:rowOff>114300</xdr:rowOff>
    </xdr:from>
    <xdr:ext cx="7572375" cy="923925"/>
    <xdr:pic>
      <xdr:nvPicPr>
        <xdr:cNvPr id="0" name="image270.png"/>
        <xdr:cNvPicPr preferRelativeResize="0"/>
      </xdr:nvPicPr>
      <xdr:blipFill>
        <a:blip cstate="print" r:embed="rId3"/>
        <a:stretch>
          <a:fillRect/>
        </a:stretch>
      </xdr:blipFill>
      <xdr:spPr>
        <a:prstGeom prst="rect">
          <a:avLst/>
        </a:prstGeom>
        <a:noFill/>
      </xdr:spPr>
    </xdr:pic>
    <xdr:clientData fLocksWithSheet="0"/>
  </xdr:oneCellAnchor>
  <xdr:oneCellAnchor>
    <xdr:from>
      <xdr:col>17</xdr:col>
      <xdr:colOff>0</xdr:colOff>
      <xdr:row>184</xdr:row>
      <xdr:rowOff>0</xdr:rowOff>
    </xdr:from>
    <xdr:ext cx="3390900" cy="3267075"/>
    <xdr:pic>
      <xdr:nvPicPr>
        <xdr:cNvPr id="0" name="image275.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581025</xdr:colOff>
      <xdr:row>69</xdr:row>
      <xdr:rowOff>209550</xdr:rowOff>
    </xdr:from>
    <xdr:ext cx="8820150" cy="6600825"/>
    <xdr:pic>
      <xdr:nvPicPr>
        <xdr:cNvPr id="0" name="image278.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109</xdr:row>
      <xdr:rowOff>0</xdr:rowOff>
    </xdr:from>
    <xdr:ext cx="8267700" cy="6915150"/>
    <xdr:pic>
      <xdr:nvPicPr>
        <xdr:cNvPr id="0" name="image280.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571500</xdr:colOff>
      <xdr:row>20</xdr:row>
      <xdr:rowOff>123825</xdr:rowOff>
    </xdr:from>
    <xdr:ext cx="952500" cy="190500"/>
    <xdr:sp>
      <xdr:nvSpPr>
        <xdr:cNvPr id="263" name="Shape 263"/>
        <xdr:cNvSpPr txBox="1"/>
      </xdr:nvSpPr>
      <xdr:spPr>
        <a:xfrm>
          <a:off x="4874513" y="3689513"/>
          <a:ext cx="942975" cy="180975"/>
        </a:xfrm>
        <a:prstGeom prst="rect">
          <a:avLst/>
        </a:prstGeom>
        <a:no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Data Model</a:t>
          </a:r>
          <a:endParaRPr sz="1100"/>
        </a:p>
      </xdr:txBody>
    </xdr:sp>
    <xdr:clientData fLocksWithSheet="0"/>
  </xdr:oneCellAnchor>
  <xdr:oneCellAnchor>
    <xdr:from>
      <xdr:col>8</xdr:col>
      <xdr:colOff>85725</xdr:colOff>
      <xdr:row>34</xdr:row>
      <xdr:rowOff>47625</xdr:rowOff>
    </xdr:from>
    <xdr:ext cx="1047750" cy="190500"/>
    <xdr:sp>
      <xdr:nvSpPr>
        <xdr:cNvPr id="264" name="Shape 264"/>
        <xdr:cNvSpPr txBox="1"/>
      </xdr:nvSpPr>
      <xdr:spPr>
        <a:xfrm>
          <a:off x="4826888" y="3689513"/>
          <a:ext cx="1038225" cy="180975"/>
        </a:xfrm>
        <a:prstGeom prst="rect">
          <a:avLst/>
        </a:prstGeom>
        <a:no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View</a:t>
          </a:r>
          <a:endParaRPr sz="1100"/>
        </a:p>
      </xdr:txBody>
    </xdr:sp>
    <xdr:clientData fLocksWithSheet="0"/>
  </xdr:oneCellAnchor>
  <xdr:oneCellAnchor>
    <xdr:from>
      <xdr:col>8</xdr:col>
      <xdr:colOff>295275</xdr:colOff>
      <xdr:row>20</xdr:row>
      <xdr:rowOff>76200</xdr:rowOff>
    </xdr:from>
    <xdr:ext cx="1047750" cy="190500"/>
    <xdr:sp>
      <xdr:nvSpPr>
        <xdr:cNvPr id="265" name="Shape 265"/>
        <xdr:cNvSpPr txBox="1"/>
      </xdr:nvSpPr>
      <xdr:spPr>
        <a:xfrm>
          <a:off x="4826888" y="3689513"/>
          <a:ext cx="1038225" cy="180975"/>
        </a:xfrm>
        <a:prstGeom prst="rect">
          <a:avLst/>
        </a:prstGeom>
        <a:no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Controller</a:t>
          </a:r>
          <a:endParaRPr sz="1100"/>
        </a:p>
      </xdr:txBody>
    </xdr:sp>
    <xdr:clientData fLocksWithSheet="0"/>
  </xdr:oneCellAnchor>
  <xdr:oneCellAnchor>
    <xdr:from>
      <xdr:col>2</xdr:col>
      <xdr:colOff>800100</xdr:colOff>
      <xdr:row>96</xdr:row>
      <xdr:rowOff>114300</xdr:rowOff>
    </xdr:from>
    <xdr:ext cx="2019300" cy="1581150"/>
    <xdr:sp>
      <xdr:nvSpPr>
        <xdr:cNvPr id="266" name="Shape 266"/>
        <xdr:cNvSpPr/>
      </xdr:nvSpPr>
      <xdr:spPr>
        <a:xfrm>
          <a:off x="4341113" y="2998950"/>
          <a:ext cx="2009775" cy="1562100"/>
        </a:xfrm>
        <a:prstGeom prst="roundRect">
          <a:avLst>
            <a:gd fmla="val 16667" name="adj"/>
          </a:avLst>
        </a:prstGeom>
        <a:no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xdr:col>
      <xdr:colOff>304800</xdr:colOff>
      <xdr:row>97</xdr:row>
      <xdr:rowOff>28575</xdr:rowOff>
    </xdr:from>
    <xdr:ext cx="1685925" cy="1257300"/>
    <xdr:sp>
      <xdr:nvSpPr>
        <xdr:cNvPr id="267" name="Shape 267"/>
        <xdr:cNvSpPr/>
      </xdr:nvSpPr>
      <xdr:spPr>
        <a:xfrm>
          <a:off x="4507800" y="3151350"/>
          <a:ext cx="1676400" cy="1257300"/>
        </a:xfrm>
        <a:prstGeom prst="flowChartMagneticDisk">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Calibri"/>
              <a:ea typeface="Calibri"/>
              <a:cs typeface="Calibri"/>
              <a:sym typeface="Calibri"/>
            </a:rPr>
            <a:t>데이터베이스</a:t>
          </a:r>
          <a:endParaRPr sz="1100"/>
        </a:p>
      </xdr:txBody>
    </xdr:sp>
    <xdr:clientData fLocksWithSheet="0"/>
  </xdr:oneCellAnchor>
  <xdr:oneCellAnchor>
    <xdr:from>
      <xdr:col>7</xdr:col>
      <xdr:colOff>542925</xdr:colOff>
      <xdr:row>96</xdr:row>
      <xdr:rowOff>47625</xdr:rowOff>
    </xdr:from>
    <xdr:ext cx="2295525" cy="1819275"/>
    <xdr:sp>
      <xdr:nvSpPr>
        <xdr:cNvPr id="268" name="Shape 268"/>
        <xdr:cNvSpPr/>
      </xdr:nvSpPr>
      <xdr:spPr>
        <a:xfrm>
          <a:off x="4203000" y="2875125"/>
          <a:ext cx="2286000" cy="1809750"/>
        </a:xfrm>
        <a:prstGeom prst="roundRect">
          <a:avLst>
            <a:gd fmla="val 16667" name="adj"/>
          </a:avLst>
        </a:prstGeom>
        <a:no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476250</xdr:colOff>
      <xdr:row>99</xdr:row>
      <xdr:rowOff>66675</xdr:rowOff>
    </xdr:from>
    <xdr:ext cx="514350" cy="342900"/>
    <xdr:sp>
      <xdr:nvSpPr>
        <xdr:cNvPr id="269" name="Shape 269"/>
        <xdr:cNvSpPr/>
      </xdr:nvSpPr>
      <xdr:spPr>
        <a:xfrm>
          <a:off x="5093588" y="3613313"/>
          <a:ext cx="504825" cy="333375"/>
        </a:xfrm>
        <a:prstGeom prst="lef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409575</xdr:colOff>
      <xdr:row>98</xdr:row>
      <xdr:rowOff>95250</xdr:rowOff>
    </xdr:from>
    <xdr:ext cx="990600" cy="704850"/>
    <xdr:sp>
      <xdr:nvSpPr>
        <xdr:cNvPr id="270" name="Shape 270"/>
        <xdr:cNvSpPr/>
      </xdr:nvSpPr>
      <xdr:spPr>
        <a:xfrm>
          <a:off x="4860225" y="3437100"/>
          <a:ext cx="971550" cy="685800"/>
        </a:xfrm>
        <a:prstGeom prst="roundRect">
          <a:avLst>
            <a:gd fmla="val 16667" name="adj"/>
          </a:avLst>
        </a:prstGeom>
        <a:solidFill>
          <a:schemeClr val="accent4"/>
        </a:solidFill>
        <a:ln cap="flat" cmpd="sng" w="12700">
          <a:solidFill>
            <a:srgbClr val="BA8C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JDBC</a:t>
          </a:r>
          <a:endParaRPr sz="1400"/>
        </a:p>
        <a:p>
          <a:pPr indent="0" lvl="0" marL="0" rtl="0" algn="ctr">
            <a:spcBef>
              <a:spcPts val="0"/>
            </a:spcBef>
            <a:spcAft>
              <a:spcPts val="0"/>
            </a:spcAft>
            <a:buNone/>
          </a:pPr>
          <a:r>
            <a:rPr lang="en-US" sz="1100">
              <a:solidFill>
                <a:srgbClr val="000000"/>
              </a:solidFill>
              <a:latin typeface="Calibri"/>
              <a:ea typeface="Calibri"/>
              <a:cs typeface="Calibri"/>
              <a:sym typeface="Calibri"/>
            </a:rPr>
            <a:t>API</a:t>
          </a:r>
          <a:endParaRPr sz="1100">
            <a:solidFill>
              <a:srgbClr val="000000"/>
            </a:solidFill>
          </a:endParaRPr>
        </a:p>
      </xdr:txBody>
    </xdr:sp>
    <xdr:clientData fLocksWithSheet="0"/>
  </xdr:oneCellAnchor>
  <xdr:oneCellAnchor>
    <xdr:from>
      <xdr:col>8</xdr:col>
      <xdr:colOff>523875</xdr:colOff>
      <xdr:row>100</xdr:row>
      <xdr:rowOff>57150</xdr:rowOff>
    </xdr:from>
    <xdr:ext cx="171450" cy="180975"/>
    <xdr:sp>
      <xdr:nvSpPr>
        <xdr:cNvPr id="271" name="Shape 271"/>
        <xdr:cNvSpPr/>
      </xdr:nvSpPr>
      <xdr:spPr>
        <a:xfrm>
          <a:off x="5265038" y="3694275"/>
          <a:ext cx="161925" cy="171450"/>
        </a:xfrm>
        <a:prstGeom prst="lef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xdr:col>
      <xdr:colOff>533400</xdr:colOff>
      <xdr:row>17</xdr:row>
      <xdr:rowOff>133350</xdr:rowOff>
    </xdr:from>
    <xdr:ext cx="6981825" cy="4362450"/>
    <xdr:pic>
      <xdr:nvPicPr>
        <xdr:cNvPr id="0" name="image279.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333375</xdr:colOff>
      <xdr:row>127</xdr:row>
      <xdr:rowOff>152400</xdr:rowOff>
    </xdr:from>
    <xdr:ext cx="3209925" cy="533400"/>
    <xdr:pic>
      <xdr:nvPicPr>
        <xdr:cNvPr id="0" name="image282.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18</xdr:col>
      <xdr:colOff>85725</xdr:colOff>
      <xdr:row>136</xdr:row>
      <xdr:rowOff>85725</xdr:rowOff>
    </xdr:from>
    <xdr:ext cx="3209925" cy="533400"/>
    <xdr:pic>
      <xdr:nvPicPr>
        <xdr:cNvPr id="0" name="image282.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18</xdr:col>
      <xdr:colOff>485775</xdr:colOff>
      <xdr:row>16</xdr:row>
      <xdr:rowOff>276225</xdr:rowOff>
    </xdr:from>
    <xdr:ext cx="6591300" cy="3619500"/>
    <xdr:pic>
      <xdr:nvPicPr>
        <xdr:cNvPr id="0" name="image285.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27</xdr:col>
      <xdr:colOff>342900</xdr:colOff>
      <xdr:row>60</xdr:row>
      <xdr:rowOff>180975</xdr:rowOff>
    </xdr:from>
    <xdr:ext cx="5991225" cy="3333750"/>
    <xdr:pic>
      <xdr:nvPicPr>
        <xdr:cNvPr id="0" name="image286.png" title="이미지"/>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47625</xdr:colOff>
      <xdr:row>39</xdr:row>
      <xdr:rowOff>38100</xdr:rowOff>
    </xdr:from>
    <xdr:ext cx="3733800" cy="3409950"/>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28575</xdr:colOff>
      <xdr:row>57</xdr:row>
      <xdr:rowOff>114300</xdr:rowOff>
    </xdr:from>
    <xdr:ext cx="3733800" cy="3409950"/>
    <xdr:graphicFrame>
      <xdr:nvGraphicFramePr>
        <xdr:cNvPr id="2" name="Chart 2"/>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7</xdr:col>
      <xdr:colOff>19050</xdr:colOff>
      <xdr:row>13</xdr:row>
      <xdr:rowOff>95250</xdr:rowOff>
    </xdr:from>
    <xdr:ext cx="628650" cy="38100"/>
    <xdr:grpSp>
      <xdr:nvGrpSpPr>
        <xdr:cNvPr id="2" name="Shape 2"/>
        <xdr:cNvGrpSpPr/>
      </xdr:nvGrpSpPr>
      <xdr:grpSpPr>
        <a:xfrm>
          <a:off x="5031675" y="3780000"/>
          <a:ext cx="628650" cy="0"/>
          <a:chOff x="5031675" y="3780000"/>
          <a:chExt cx="628650" cy="0"/>
        </a:xfrm>
      </xdr:grpSpPr>
      <xdr:cxnSp>
        <xdr:nvCxnSpPr>
          <xdr:cNvPr id="272" name="Shape 272"/>
          <xdr:cNvCxnSpPr/>
        </xdr:nvCxnSpPr>
        <xdr:spPr>
          <a:xfrm>
            <a:off x="5031675" y="3780000"/>
            <a:ext cx="628650" cy="0"/>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9</xdr:col>
      <xdr:colOff>19050</xdr:colOff>
      <xdr:row>13</xdr:row>
      <xdr:rowOff>104775</xdr:rowOff>
    </xdr:from>
    <xdr:ext cx="628650" cy="38100"/>
    <xdr:grpSp>
      <xdr:nvGrpSpPr>
        <xdr:cNvPr id="2" name="Shape 2"/>
        <xdr:cNvGrpSpPr/>
      </xdr:nvGrpSpPr>
      <xdr:grpSpPr>
        <a:xfrm>
          <a:off x="5031675" y="3780000"/>
          <a:ext cx="628650" cy="0"/>
          <a:chOff x="5031675" y="3780000"/>
          <a:chExt cx="628650" cy="0"/>
        </a:xfrm>
      </xdr:grpSpPr>
      <xdr:cxnSp>
        <xdr:nvCxnSpPr>
          <xdr:cNvPr id="272" name="Shape 272"/>
          <xdr:cNvCxnSpPr/>
        </xdr:nvCxnSpPr>
        <xdr:spPr>
          <a:xfrm>
            <a:off x="5031675" y="3780000"/>
            <a:ext cx="628650" cy="0"/>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6</xdr:col>
      <xdr:colOff>676275</xdr:colOff>
      <xdr:row>15</xdr:row>
      <xdr:rowOff>76200</xdr:rowOff>
    </xdr:from>
    <xdr:ext cx="542925" cy="38100"/>
    <xdr:grpSp>
      <xdr:nvGrpSpPr>
        <xdr:cNvPr id="2" name="Shape 2"/>
        <xdr:cNvGrpSpPr/>
      </xdr:nvGrpSpPr>
      <xdr:grpSpPr>
        <a:xfrm>
          <a:off x="5074538" y="3780000"/>
          <a:ext cx="542925" cy="0"/>
          <a:chOff x="5074538" y="3780000"/>
          <a:chExt cx="542925" cy="0"/>
        </a:xfrm>
      </xdr:grpSpPr>
      <xdr:cxnSp>
        <xdr:nvCxnSpPr>
          <xdr:cNvPr id="273" name="Shape 273"/>
          <xdr:cNvCxnSpPr/>
        </xdr:nvCxnSpPr>
        <xdr:spPr>
          <a:xfrm>
            <a:off x="5074538" y="3780000"/>
            <a:ext cx="542925" cy="0"/>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8</xdr:col>
      <xdr:colOff>676275</xdr:colOff>
      <xdr:row>15</xdr:row>
      <xdr:rowOff>85725</xdr:rowOff>
    </xdr:from>
    <xdr:ext cx="542925" cy="38100"/>
    <xdr:grpSp>
      <xdr:nvGrpSpPr>
        <xdr:cNvPr id="2" name="Shape 2"/>
        <xdr:cNvGrpSpPr/>
      </xdr:nvGrpSpPr>
      <xdr:grpSpPr>
        <a:xfrm>
          <a:off x="5074538" y="3780000"/>
          <a:ext cx="542925" cy="0"/>
          <a:chOff x="5074538" y="3780000"/>
          <a:chExt cx="542925" cy="0"/>
        </a:xfrm>
      </xdr:grpSpPr>
      <xdr:cxnSp>
        <xdr:nvCxnSpPr>
          <xdr:cNvPr id="274" name="Shape 274"/>
          <xdr:cNvCxnSpPr/>
        </xdr:nvCxnSpPr>
        <xdr:spPr>
          <a:xfrm>
            <a:off x="5074538" y="3780000"/>
            <a:ext cx="542925" cy="0"/>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7</xdr:col>
      <xdr:colOff>19050</xdr:colOff>
      <xdr:row>17</xdr:row>
      <xdr:rowOff>66675</xdr:rowOff>
    </xdr:from>
    <xdr:ext cx="628650" cy="38100"/>
    <xdr:grpSp>
      <xdr:nvGrpSpPr>
        <xdr:cNvPr id="2" name="Shape 2"/>
        <xdr:cNvGrpSpPr/>
      </xdr:nvGrpSpPr>
      <xdr:grpSpPr>
        <a:xfrm>
          <a:off x="5031675" y="3780000"/>
          <a:ext cx="628650" cy="0"/>
          <a:chOff x="5031675" y="3780000"/>
          <a:chExt cx="628650" cy="0"/>
        </a:xfrm>
      </xdr:grpSpPr>
      <xdr:cxnSp>
        <xdr:nvCxnSpPr>
          <xdr:cNvPr id="272" name="Shape 272"/>
          <xdr:cNvCxnSpPr/>
        </xdr:nvCxnSpPr>
        <xdr:spPr>
          <a:xfrm>
            <a:off x="5031675" y="3780000"/>
            <a:ext cx="628650" cy="0"/>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9</xdr:col>
      <xdr:colOff>19050</xdr:colOff>
      <xdr:row>17</xdr:row>
      <xdr:rowOff>76200</xdr:rowOff>
    </xdr:from>
    <xdr:ext cx="628650" cy="38100"/>
    <xdr:grpSp>
      <xdr:nvGrpSpPr>
        <xdr:cNvPr id="2" name="Shape 2"/>
        <xdr:cNvGrpSpPr/>
      </xdr:nvGrpSpPr>
      <xdr:grpSpPr>
        <a:xfrm>
          <a:off x="5031675" y="3780000"/>
          <a:ext cx="628650" cy="0"/>
          <a:chOff x="5031675" y="3780000"/>
          <a:chExt cx="628650" cy="0"/>
        </a:xfrm>
      </xdr:grpSpPr>
      <xdr:cxnSp>
        <xdr:nvCxnSpPr>
          <xdr:cNvPr id="272" name="Shape 272"/>
          <xdr:cNvCxnSpPr/>
        </xdr:nvCxnSpPr>
        <xdr:spPr>
          <a:xfrm>
            <a:off x="5031675" y="3780000"/>
            <a:ext cx="628650" cy="0"/>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3</xdr:col>
      <xdr:colOff>200025</xdr:colOff>
      <xdr:row>32</xdr:row>
      <xdr:rowOff>142875</xdr:rowOff>
    </xdr:from>
    <xdr:ext cx="400050" cy="276225"/>
    <xdr:sp>
      <xdr:nvSpPr>
        <xdr:cNvPr id="275" name="Shape 275"/>
        <xdr:cNvSpPr/>
      </xdr:nvSpPr>
      <xdr:spPr>
        <a:xfrm>
          <a:off x="5155500" y="3646650"/>
          <a:ext cx="381000" cy="26670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xdr:col>
      <xdr:colOff>247650</xdr:colOff>
      <xdr:row>32</xdr:row>
      <xdr:rowOff>142875</xdr:rowOff>
    </xdr:from>
    <xdr:ext cx="400050" cy="276225"/>
    <xdr:sp>
      <xdr:nvSpPr>
        <xdr:cNvPr id="275" name="Shape 275"/>
        <xdr:cNvSpPr/>
      </xdr:nvSpPr>
      <xdr:spPr>
        <a:xfrm>
          <a:off x="5155500" y="3646650"/>
          <a:ext cx="381000" cy="26670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533400</xdr:colOff>
      <xdr:row>32</xdr:row>
      <xdr:rowOff>76200</xdr:rowOff>
    </xdr:from>
    <xdr:ext cx="304800" cy="276225"/>
    <xdr:sp>
      <xdr:nvSpPr>
        <xdr:cNvPr id="276" name="Shape 276"/>
        <xdr:cNvSpPr/>
      </xdr:nvSpPr>
      <xdr:spPr>
        <a:xfrm>
          <a:off x="5203125" y="3646650"/>
          <a:ext cx="285750" cy="26670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xdr:col>
      <xdr:colOff>676275</xdr:colOff>
      <xdr:row>31</xdr:row>
      <xdr:rowOff>85725</xdr:rowOff>
    </xdr:from>
    <xdr:ext cx="1019175" cy="1219200"/>
    <xdr:sp>
      <xdr:nvSpPr>
        <xdr:cNvPr id="277" name="Shape 277"/>
        <xdr:cNvSpPr/>
      </xdr:nvSpPr>
      <xdr:spPr>
        <a:xfrm>
          <a:off x="4841175" y="3175163"/>
          <a:ext cx="1009650" cy="1209675"/>
        </a:xfrm>
        <a:prstGeom prst="ellipse">
          <a:avLst/>
        </a:prstGeom>
        <a:solidFill>
          <a:schemeClr val="lt1"/>
        </a:solidFill>
        <a:ln cap="flat" cmpd="sng" w="12700">
          <a:solidFill>
            <a:schemeClr val="accent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xdr:col>
      <xdr:colOff>676275</xdr:colOff>
      <xdr:row>34</xdr:row>
      <xdr:rowOff>47625</xdr:rowOff>
    </xdr:from>
    <xdr:ext cx="1009650" cy="38100"/>
    <xdr:grpSp>
      <xdr:nvGrpSpPr>
        <xdr:cNvPr id="2" name="Shape 2"/>
        <xdr:cNvGrpSpPr/>
      </xdr:nvGrpSpPr>
      <xdr:grpSpPr>
        <a:xfrm>
          <a:off x="4841175" y="3780000"/>
          <a:ext cx="1009500" cy="0"/>
          <a:chOff x="4841175" y="3780000"/>
          <a:chExt cx="1009500" cy="0"/>
        </a:xfrm>
      </xdr:grpSpPr>
      <xdr:cxnSp>
        <xdr:nvCxnSpPr>
          <xdr:cNvPr id="278" name="Shape 278"/>
          <xdr:cNvCxnSpPr>
            <a:stCxn id="15" idx="2"/>
            <a:endCxn id="15" idx="6"/>
          </xdr:cNvCxnSpPr>
        </xdr:nvCxnSpPr>
        <xdr:spPr>
          <a:xfrm>
            <a:off x="4841175" y="3780000"/>
            <a:ext cx="1009500" cy="0"/>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13</xdr:col>
      <xdr:colOff>590550</xdr:colOff>
      <xdr:row>34</xdr:row>
      <xdr:rowOff>76200</xdr:rowOff>
    </xdr:from>
    <xdr:ext cx="38100" cy="590550"/>
    <xdr:grpSp>
      <xdr:nvGrpSpPr>
        <xdr:cNvPr id="2" name="Shape 2"/>
        <xdr:cNvGrpSpPr/>
      </xdr:nvGrpSpPr>
      <xdr:grpSpPr>
        <a:xfrm>
          <a:off x="5346000" y="3484725"/>
          <a:ext cx="0" cy="590550"/>
          <a:chOff x="5346000" y="3484725"/>
          <a:chExt cx="0" cy="590550"/>
        </a:xfrm>
      </xdr:grpSpPr>
      <xdr:cxnSp>
        <xdr:nvCxnSpPr>
          <xdr:cNvPr id="279" name="Shape 279"/>
          <xdr:cNvCxnSpPr/>
        </xdr:nvCxnSpPr>
        <xdr:spPr>
          <a:xfrm>
            <a:off x="5346000" y="3484725"/>
            <a:ext cx="0" cy="590550"/>
          </a:xfrm>
          <a:prstGeom prst="straightConnector1">
            <a:avLst/>
          </a:prstGeom>
          <a:noFill/>
          <a:ln cap="flat" cmpd="sng" w="9525">
            <a:solidFill>
              <a:schemeClr val="dk1"/>
            </a:solidFill>
            <a:prstDash val="solid"/>
            <a:miter lim="800000"/>
            <a:headEnd len="sm" w="sm" type="none"/>
            <a:tailEnd len="sm" w="sm" type="none"/>
          </a:ln>
        </xdr:spPr>
      </xdr:cxnSp>
    </xdr:grpSp>
    <xdr:clientData fLocksWithSheet="0"/>
  </xdr:oneCellAnchor>
  <xdr:oneCellAnchor>
    <xdr:from>
      <xdr:col>13</xdr:col>
      <xdr:colOff>447675</xdr:colOff>
      <xdr:row>32</xdr:row>
      <xdr:rowOff>66675</xdr:rowOff>
    </xdr:from>
    <xdr:ext cx="447675" cy="342900"/>
    <xdr:sp>
      <xdr:nvSpPr>
        <xdr:cNvPr id="280" name="Shape 280"/>
        <xdr:cNvSpPr txBox="1"/>
      </xdr:nvSpPr>
      <xdr:spPr>
        <a:xfrm>
          <a:off x="5126925" y="3613313"/>
          <a:ext cx="438150" cy="333375"/>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800">
              <a:solidFill>
                <a:schemeClr val="dk1"/>
              </a:solidFill>
              <a:latin typeface="Calibri"/>
              <a:ea typeface="Calibri"/>
              <a:cs typeface="Calibri"/>
              <a:sym typeface="Calibri"/>
            </a:rPr>
            <a:t>거리</a:t>
          </a:r>
          <a:endParaRPr sz="1400"/>
        </a:p>
      </xdr:txBody>
    </xdr:sp>
    <xdr:clientData fLocksWithSheet="0"/>
  </xdr:oneCellAnchor>
  <xdr:oneCellAnchor>
    <xdr:from>
      <xdr:col>13</xdr:col>
      <xdr:colOff>190500</xdr:colOff>
      <xdr:row>34</xdr:row>
      <xdr:rowOff>133350</xdr:rowOff>
    </xdr:from>
    <xdr:ext cx="400050" cy="352425"/>
    <xdr:sp>
      <xdr:nvSpPr>
        <xdr:cNvPr id="281" name="Shape 281"/>
        <xdr:cNvSpPr txBox="1"/>
      </xdr:nvSpPr>
      <xdr:spPr>
        <a:xfrm>
          <a:off x="5150738" y="3608550"/>
          <a:ext cx="390525" cy="34290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800">
              <a:solidFill>
                <a:schemeClr val="dk1"/>
              </a:solidFill>
              <a:latin typeface="Calibri"/>
              <a:ea typeface="Calibri"/>
              <a:cs typeface="Calibri"/>
              <a:sym typeface="Calibri"/>
            </a:rPr>
            <a:t>속력</a:t>
          </a:r>
          <a:endParaRPr sz="1400"/>
        </a:p>
      </xdr:txBody>
    </xdr:sp>
    <xdr:clientData fLocksWithSheet="0"/>
  </xdr:oneCellAnchor>
  <xdr:oneCellAnchor>
    <xdr:from>
      <xdr:col>13</xdr:col>
      <xdr:colOff>638175</xdr:colOff>
      <xdr:row>34</xdr:row>
      <xdr:rowOff>152400</xdr:rowOff>
    </xdr:from>
    <xdr:ext cx="304800" cy="352425"/>
    <xdr:sp>
      <xdr:nvSpPr>
        <xdr:cNvPr id="282" name="Shape 282"/>
        <xdr:cNvSpPr txBox="1"/>
      </xdr:nvSpPr>
      <xdr:spPr>
        <a:xfrm>
          <a:off x="5198363" y="3608550"/>
          <a:ext cx="295275" cy="34290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800">
              <a:solidFill>
                <a:schemeClr val="dk1"/>
              </a:solidFill>
              <a:latin typeface="Calibri"/>
              <a:ea typeface="Calibri"/>
              <a:cs typeface="Calibri"/>
              <a:sym typeface="Calibri"/>
            </a:rPr>
            <a:t>시간</a:t>
          </a:r>
          <a:endParaRPr sz="1400"/>
        </a:p>
      </xdr:txBody>
    </xdr:sp>
    <xdr:clientData fLocksWithSheet="0"/>
  </xdr:oneCellAnchor>
  <xdr:oneCellAnchor>
    <xdr:from>
      <xdr:col>13</xdr:col>
      <xdr:colOff>542925</xdr:colOff>
      <xdr:row>35</xdr:row>
      <xdr:rowOff>9525</xdr:rowOff>
    </xdr:from>
    <xdr:ext cx="133350" cy="180975"/>
    <xdr:sp>
      <xdr:nvSpPr>
        <xdr:cNvPr id="283" name="Shape 283"/>
        <xdr:cNvSpPr txBox="1"/>
      </xdr:nvSpPr>
      <xdr:spPr>
        <a:xfrm>
          <a:off x="5279668" y="3693887"/>
          <a:ext cx="132665" cy="172227"/>
        </a:xfrm>
        <a:prstGeom prst="rect">
          <a:avLst/>
        </a:prstGeom>
        <a:noFill/>
        <a:ln>
          <a:noFill/>
        </a:ln>
      </xdr:spPr>
      <xdr:txBody>
        <a:bodyPr anchorCtr="0" anchor="t" bIns="0" lIns="0" spcFirstLastPara="1" rIns="0" wrap="square" tIns="0">
          <a:spAutoFit/>
        </a:bodyPr>
        <a:lstStyle/>
        <a:p>
          <a:pPr indent="0" lvl="0" marL="0" rtl="0" algn="l">
            <a:spcBef>
              <a:spcPts val="0"/>
            </a:spcBef>
            <a:spcAft>
              <a:spcPts val="0"/>
            </a:spcAft>
            <a:buNone/>
          </a:pPr>
          <a:r>
            <a:t/>
          </a:r>
          <a:endParaRPr sz="1100"/>
        </a:p>
      </xdr:txBody>
    </xdr:sp>
    <xdr:clientData fLocksWithSheet="0"/>
  </xdr:oneCellAnchor>
  <xdr:oneCellAnchor>
    <xdr:from>
      <xdr:col>13</xdr:col>
      <xdr:colOff>285750</xdr:colOff>
      <xdr:row>33</xdr:row>
      <xdr:rowOff>133350</xdr:rowOff>
    </xdr:from>
    <xdr:ext cx="142875" cy="180975"/>
    <xdr:sp>
      <xdr:nvSpPr>
        <xdr:cNvPr id="284" name="Shape 284"/>
        <xdr:cNvSpPr txBox="1"/>
      </xdr:nvSpPr>
      <xdr:spPr>
        <a:xfrm>
          <a:off x="5277359" y="3693887"/>
          <a:ext cx="137282" cy="172227"/>
        </a:xfrm>
        <a:prstGeom prst="rect">
          <a:avLst/>
        </a:prstGeom>
        <a:noFill/>
        <a:ln>
          <a:noFill/>
        </a:ln>
      </xdr:spPr>
      <xdr:txBody>
        <a:bodyPr anchorCtr="0" anchor="t" bIns="0" lIns="0" spcFirstLastPara="1" rIns="0" wrap="square" tIns="0">
          <a:spAutoFit/>
        </a:bodyPr>
        <a:lstStyle/>
        <a:p>
          <a:pPr indent="0" lvl="0" marL="0" rtl="0" algn="l">
            <a:spcBef>
              <a:spcPts val="0"/>
            </a:spcBef>
            <a:spcAft>
              <a:spcPts val="0"/>
            </a:spcAft>
            <a:buNone/>
          </a:pPr>
          <a:r>
            <a:t/>
          </a:r>
          <a:endParaRPr sz="1100"/>
        </a:p>
      </xdr:txBody>
    </xdr:sp>
    <xdr:clientData fLocksWithSheet="0"/>
  </xdr:oneCellAnchor>
  <xdr:oneCellAnchor>
    <xdr:from>
      <xdr:col>14</xdr:col>
      <xdr:colOff>95250</xdr:colOff>
      <xdr:row>33</xdr:row>
      <xdr:rowOff>161925</xdr:rowOff>
    </xdr:from>
    <xdr:ext cx="142875" cy="180975"/>
    <xdr:sp>
      <xdr:nvSpPr>
        <xdr:cNvPr id="284" name="Shape 284"/>
        <xdr:cNvSpPr txBox="1"/>
      </xdr:nvSpPr>
      <xdr:spPr>
        <a:xfrm>
          <a:off x="5277359" y="3693887"/>
          <a:ext cx="137282" cy="172227"/>
        </a:xfrm>
        <a:prstGeom prst="rect">
          <a:avLst/>
        </a:prstGeom>
        <a:noFill/>
        <a:ln>
          <a:noFill/>
        </a:ln>
      </xdr:spPr>
      <xdr:txBody>
        <a:bodyPr anchorCtr="0" anchor="t" bIns="0" lIns="0" spcFirstLastPara="1" rIns="0" wrap="square" tIns="0">
          <a:spAutoFit/>
        </a:bodyPr>
        <a:lstStyle/>
        <a:p>
          <a:pPr indent="0" lvl="0" marL="0" rtl="0" algn="l">
            <a:spcBef>
              <a:spcPts val="0"/>
            </a:spcBef>
            <a:spcAft>
              <a:spcPts val="0"/>
            </a:spcAft>
            <a:buNone/>
          </a:pPr>
          <a:r>
            <a:t/>
          </a:r>
          <a:endParaRPr sz="1100"/>
        </a:p>
      </xdr:txBody>
    </xdr:sp>
    <xdr:clientData fLocksWithSheet="0"/>
  </xdr:oneCellAnchor>
  <xdr:oneCellAnchor>
    <xdr:from>
      <xdr:col>8</xdr:col>
      <xdr:colOff>47625</xdr:colOff>
      <xdr:row>39</xdr:row>
      <xdr:rowOff>38100</xdr:rowOff>
    </xdr:from>
    <xdr:ext cx="3733800" cy="3409950"/>
    <xdr:grpSp>
      <xdr:nvGrpSpPr>
        <xdr:cNvPr id="2" name="Shape 2"/>
        <xdr:cNvGrpSpPr/>
      </xdr:nvGrpSpPr>
      <xdr:grpSpPr>
        <a:xfrm>
          <a:off x="3479100" y="2075025"/>
          <a:ext cx="3733800" cy="3409950"/>
          <a:chOff x="3479100" y="2075025"/>
          <a:chExt cx="3733800" cy="3409950"/>
        </a:xfrm>
      </xdr:grpSpPr>
      <xdr:grpSp>
        <xdr:nvGrpSpPr>
          <xdr:cNvPr id="285" name="Shape 285"/>
          <xdr:cNvGrpSpPr/>
        </xdr:nvGrpSpPr>
        <xdr:grpSpPr>
          <a:xfrm>
            <a:off x="3479100" y="2075025"/>
            <a:ext cx="3733800" cy="3409950"/>
            <a:chOff x="4565431" y="8230914"/>
            <a:chExt cx="4348655" cy="3422431"/>
          </a:xfrm>
        </xdr:grpSpPr>
        <xdr:sp>
          <xdr:nvSpPr>
            <xdr:cNvPr id="286" name="Shape 286"/>
            <xdr:cNvSpPr/>
          </xdr:nvSpPr>
          <xdr:spPr>
            <a:xfrm>
              <a:off x="4565431" y="8230914"/>
              <a:ext cx="4348650" cy="342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87" name="Shape 287"/>
            <xdr:cNvCxnSpPr/>
          </xdr:nvCxnSpPr>
          <xdr:spPr>
            <a:xfrm>
              <a:off x="4565431" y="11101552"/>
              <a:ext cx="4348655" cy="13138"/>
            </a:xfrm>
            <a:prstGeom prst="straightConnector1">
              <a:avLst/>
            </a:prstGeom>
            <a:noFill/>
            <a:ln cap="flat" cmpd="sng" w="9525">
              <a:solidFill>
                <a:schemeClr val="dk1"/>
              </a:solidFill>
              <a:prstDash val="solid"/>
              <a:miter lim="800000"/>
              <a:headEnd len="sm" w="sm" type="none"/>
              <a:tailEnd len="med" w="med" type="triangle"/>
            </a:ln>
          </xdr:spPr>
        </xdr:cxnSp>
        <xdr:cxnSp>
          <xdr:nvCxnSpPr>
            <xdr:cNvPr id="288" name="Shape 288"/>
            <xdr:cNvCxnSpPr/>
          </xdr:nvCxnSpPr>
          <xdr:spPr>
            <a:xfrm rot="10800000">
              <a:off x="5412828" y="8230914"/>
              <a:ext cx="0" cy="3422431"/>
            </a:xfrm>
            <a:prstGeom prst="straightConnector1">
              <a:avLst/>
            </a:prstGeom>
            <a:noFill/>
            <a:ln cap="flat" cmpd="sng" w="9525">
              <a:solidFill>
                <a:schemeClr val="dk1"/>
              </a:solidFill>
              <a:prstDash val="solid"/>
              <a:miter lim="800000"/>
              <a:headEnd len="sm" w="sm" type="none"/>
              <a:tailEnd len="med" w="med" type="triangle"/>
            </a:ln>
          </xdr:spPr>
        </xdr:cxnSp>
      </xdr:grpSp>
    </xdr:grpSp>
    <xdr:clientData fLocksWithSheet="0"/>
  </xdr:oneCellAnchor>
  <xdr:oneCellAnchor>
    <xdr:from>
      <xdr:col>10</xdr:col>
      <xdr:colOff>0</xdr:colOff>
      <xdr:row>42</xdr:row>
      <xdr:rowOff>85725</xdr:rowOff>
    </xdr:from>
    <xdr:ext cx="1590675" cy="1438275"/>
    <xdr:grpSp>
      <xdr:nvGrpSpPr>
        <xdr:cNvPr id="2" name="Shape 2"/>
        <xdr:cNvGrpSpPr/>
      </xdr:nvGrpSpPr>
      <xdr:grpSpPr>
        <a:xfrm>
          <a:off x="4555425" y="3065625"/>
          <a:ext cx="1581150" cy="1428750"/>
          <a:chOff x="4555425" y="3065625"/>
          <a:chExt cx="1581150" cy="1428750"/>
        </a:xfrm>
      </xdr:grpSpPr>
      <xdr:cxnSp>
        <xdr:nvCxnSpPr>
          <xdr:cNvPr id="289" name="Shape 289"/>
          <xdr:cNvCxnSpPr/>
        </xdr:nvCxnSpPr>
        <xdr:spPr>
          <a:xfrm flipH="1" rot="10800000">
            <a:off x="4555425" y="3065625"/>
            <a:ext cx="1581150" cy="142875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8</xdr:col>
      <xdr:colOff>28575</xdr:colOff>
      <xdr:row>57</xdr:row>
      <xdr:rowOff>114300</xdr:rowOff>
    </xdr:from>
    <xdr:ext cx="3733800" cy="3409950"/>
    <xdr:grpSp>
      <xdr:nvGrpSpPr>
        <xdr:cNvPr id="2" name="Shape 2"/>
        <xdr:cNvGrpSpPr/>
      </xdr:nvGrpSpPr>
      <xdr:grpSpPr>
        <a:xfrm>
          <a:off x="3479100" y="2075025"/>
          <a:ext cx="3733800" cy="3409950"/>
          <a:chOff x="3479100" y="2075025"/>
          <a:chExt cx="3733800" cy="3409950"/>
        </a:xfrm>
      </xdr:grpSpPr>
      <xdr:grpSp>
        <xdr:nvGrpSpPr>
          <xdr:cNvPr id="290" name="Shape 290"/>
          <xdr:cNvGrpSpPr/>
        </xdr:nvGrpSpPr>
        <xdr:grpSpPr>
          <a:xfrm>
            <a:off x="3479100" y="2075025"/>
            <a:ext cx="3733800" cy="3409950"/>
            <a:chOff x="4565431" y="8230914"/>
            <a:chExt cx="4348655" cy="3422431"/>
          </a:xfrm>
        </xdr:grpSpPr>
        <xdr:sp>
          <xdr:nvSpPr>
            <xdr:cNvPr id="286" name="Shape 286"/>
            <xdr:cNvSpPr/>
          </xdr:nvSpPr>
          <xdr:spPr>
            <a:xfrm>
              <a:off x="4565431" y="8230914"/>
              <a:ext cx="4348650" cy="342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91" name="Shape 291"/>
            <xdr:cNvCxnSpPr/>
          </xdr:nvCxnSpPr>
          <xdr:spPr>
            <a:xfrm>
              <a:off x="4565431" y="11101552"/>
              <a:ext cx="4348655" cy="13138"/>
            </a:xfrm>
            <a:prstGeom prst="straightConnector1">
              <a:avLst/>
            </a:prstGeom>
            <a:noFill/>
            <a:ln cap="flat" cmpd="sng" w="9525">
              <a:solidFill>
                <a:schemeClr val="dk1"/>
              </a:solidFill>
              <a:prstDash val="solid"/>
              <a:miter lim="800000"/>
              <a:headEnd len="sm" w="sm" type="none"/>
              <a:tailEnd len="med" w="med" type="triangle"/>
            </a:ln>
          </xdr:spPr>
        </xdr:cxnSp>
        <xdr:cxnSp>
          <xdr:nvCxnSpPr>
            <xdr:cNvPr id="292" name="Shape 292"/>
            <xdr:cNvCxnSpPr/>
          </xdr:nvCxnSpPr>
          <xdr:spPr>
            <a:xfrm rot="10800000">
              <a:off x="5412828" y="8230914"/>
              <a:ext cx="0" cy="3422431"/>
            </a:xfrm>
            <a:prstGeom prst="straightConnector1">
              <a:avLst/>
            </a:prstGeom>
            <a:noFill/>
            <a:ln cap="flat" cmpd="sng" w="9525">
              <a:solidFill>
                <a:schemeClr val="dk1"/>
              </a:solidFill>
              <a:prstDash val="solid"/>
              <a:miter lim="800000"/>
              <a:headEnd len="sm" w="sm" type="none"/>
              <a:tailEnd len="med" w="med" type="triangle"/>
            </a:ln>
          </xdr:spPr>
        </xdr:cxnSp>
      </xdr:grpSp>
    </xdr:grpSp>
    <xdr:clientData fLocksWithSheet="0"/>
  </xdr:oneCellAnchor>
  <xdr:oneCellAnchor>
    <xdr:from>
      <xdr:col>9</xdr:col>
      <xdr:colOff>647700</xdr:colOff>
      <xdr:row>60</xdr:row>
      <xdr:rowOff>190500</xdr:rowOff>
    </xdr:from>
    <xdr:ext cx="1495425" cy="1438275"/>
    <xdr:sp>
      <xdr:nvSpPr>
        <xdr:cNvPr id="293" name="Shape 293"/>
        <xdr:cNvSpPr/>
      </xdr:nvSpPr>
      <xdr:spPr>
        <a:xfrm>
          <a:off x="4603050" y="3065625"/>
          <a:ext cx="1485900" cy="1428750"/>
        </a:xfrm>
        <a:custGeom>
          <a:rect b="b" l="l" r="r" t="t"/>
          <a:pathLst>
            <a:path extrusionOk="0" h="1425465" w="1786759">
              <a:moveTo>
                <a:pt x="0" y="1425465"/>
              </a:moveTo>
              <a:cubicBezTo>
                <a:pt x="296698" y="1183508"/>
                <a:pt x="593397" y="941551"/>
                <a:pt x="807983" y="893379"/>
              </a:cubicBezTo>
              <a:cubicBezTo>
                <a:pt x="1022569" y="845207"/>
                <a:pt x="1124388" y="1285327"/>
                <a:pt x="1287517" y="1136431"/>
              </a:cubicBezTo>
              <a:cubicBezTo>
                <a:pt x="1450646" y="987534"/>
                <a:pt x="1618702" y="493767"/>
                <a:pt x="1786759" y="0"/>
              </a:cubicBezTo>
            </a:path>
          </a:pathLst>
        </a:custGeom>
        <a:no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xdr:col>
      <xdr:colOff>38100</xdr:colOff>
      <xdr:row>74</xdr:row>
      <xdr:rowOff>123825</xdr:rowOff>
    </xdr:from>
    <xdr:ext cx="114300" cy="123825"/>
    <xdr:sp>
      <xdr:nvSpPr>
        <xdr:cNvPr id="294" name="Shape 294"/>
        <xdr:cNvSpPr/>
      </xdr:nvSpPr>
      <xdr:spPr>
        <a:xfrm>
          <a:off x="5293613" y="3727613"/>
          <a:ext cx="104775" cy="104775"/>
        </a:xfrm>
        <a:prstGeom prst="ellipse">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19050</xdr:colOff>
      <xdr:row>74</xdr:row>
      <xdr:rowOff>104775</xdr:rowOff>
    </xdr:from>
    <xdr:ext cx="114300" cy="123825"/>
    <xdr:sp>
      <xdr:nvSpPr>
        <xdr:cNvPr id="294" name="Shape 294"/>
        <xdr:cNvSpPr/>
      </xdr:nvSpPr>
      <xdr:spPr>
        <a:xfrm>
          <a:off x="5293613" y="3727613"/>
          <a:ext cx="104775" cy="104775"/>
        </a:xfrm>
        <a:prstGeom prst="ellipse">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xdr:col>
      <xdr:colOff>0</xdr:colOff>
      <xdr:row>64</xdr:row>
      <xdr:rowOff>152400</xdr:rowOff>
    </xdr:from>
    <xdr:ext cx="114300" cy="123825"/>
    <xdr:sp>
      <xdr:nvSpPr>
        <xdr:cNvPr id="295" name="Shape 295"/>
        <xdr:cNvSpPr/>
      </xdr:nvSpPr>
      <xdr:spPr>
        <a:xfrm>
          <a:off x="5293613" y="3727613"/>
          <a:ext cx="104775" cy="104775"/>
        </a:xfrm>
        <a:prstGeom prst="ellipse">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xdr:col>
      <xdr:colOff>247650</xdr:colOff>
      <xdr:row>62</xdr:row>
      <xdr:rowOff>28575</xdr:rowOff>
    </xdr:from>
    <xdr:ext cx="114300" cy="114300"/>
    <xdr:sp>
      <xdr:nvSpPr>
        <xdr:cNvPr id="294" name="Shape 294"/>
        <xdr:cNvSpPr/>
      </xdr:nvSpPr>
      <xdr:spPr>
        <a:xfrm>
          <a:off x="5293613" y="3727613"/>
          <a:ext cx="104775" cy="104775"/>
        </a:xfrm>
        <a:prstGeom prst="ellipse">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xdr:col>
      <xdr:colOff>57150</xdr:colOff>
      <xdr:row>65</xdr:row>
      <xdr:rowOff>95250</xdr:rowOff>
    </xdr:from>
    <xdr:ext cx="38100" cy="1200150"/>
    <xdr:grpSp>
      <xdr:nvGrpSpPr>
        <xdr:cNvPr id="2" name="Shape 2"/>
        <xdr:cNvGrpSpPr/>
      </xdr:nvGrpSpPr>
      <xdr:grpSpPr>
        <a:xfrm>
          <a:off x="5346000" y="3179925"/>
          <a:ext cx="0" cy="1200150"/>
          <a:chOff x="5346000" y="3179925"/>
          <a:chExt cx="0" cy="1200150"/>
        </a:xfrm>
      </xdr:grpSpPr>
      <xdr:cxnSp>
        <xdr:nvCxnSpPr>
          <xdr:cNvPr id="296" name="Shape 296"/>
          <xdr:cNvCxnSpPr/>
        </xdr:nvCxnSpPr>
        <xdr:spPr>
          <a:xfrm>
            <a:off x="5346000" y="3179925"/>
            <a:ext cx="0" cy="1200150"/>
          </a:xfrm>
          <a:prstGeom prst="straightConnector1">
            <a:avLst/>
          </a:prstGeom>
          <a:noFill/>
          <a:ln cap="flat" cmpd="sng" w="9525">
            <a:solidFill>
              <a:schemeClr val="accent2"/>
            </a:solidFill>
            <a:prstDash val="dash"/>
            <a:miter lim="800000"/>
            <a:headEnd len="sm" w="sm" type="none"/>
            <a:tailEnd len="sm" w="sm" type="none"/>
          </a:ln>
        </xdr:spPr>
      </xdr:cxnSp>
    </xdr:grpSp>
    <xdr:clientData fLocksWithSheet="0"/>
  </xdr:oneCellAnchor>
  <xdr:oneCellAnchor>
    <xdr:from>
      <xdr:col>12</xdr:col>
      <xdr:colOff>285750</xdr:colOff>
      <xdr:row>62</xdr:row>
      <xdr:rowOff>152400</xdr:rowOff>
    </xdr:from>
    <xdr:ext cx="38100" cy="1790700"/>
    <xdr:grpSp>
      <xdr:nvGrpSpPr>
        <xdr:cNvPr id="2" name="Shape 2"/>
        <xdr:cNvGrpSpPr/>
      </xdr:nvGrpSpPr>
      <xdr:grpSpPr>
        <a:xfrm>
          <a:off x="5341238" y="2884650"/>
          <a:ext cx="9525" cy="1790700"/>
          <a:chOff x="5341238" y="2884650"/>
          <a:chExt cx="9525" cy="1790700"/>
        </a:xfrm>
      </xdr:grpSpPr>
      <xdr:cxnSp>
        <xdr:nvCxnSpPr>
          <xdr:cNvPr id="297" name="Shape 297"/>
          <xdr:cNvCxnSpPr/>
        </xdr:nvCxnSpPr>
        <xdr:spPr>
          <a:xfrm>
            <a:off x="5341238" y="2884650"/>
            <a:ext cx="9525" cy="1790700"/>
          </a:xfrm>
          <a:prstGeom prst="straightConnector1">
            <a:avLst/>
          </a:prstGeom>
          <a:noFill/>
          <a:ln cap="flat" cmpd="sng" w="9525">
            <a:solidFill>
              <a:schemeClr val="accent2"/>
            </a:solidFill>
            <a:prstDash val="dash"/>
            <a:miter lim="800000"/>
            <a:headEnd len="sm" w="sm" type="none"/>
            <a:tailEnd len="sm" w="sm" type="none"/>
          </a:ln>
        </xdr:spPr>
      </xdr:cxnSp>
    </xdr:grpSp>
    <xdr:clientData fLocksWithSheet="0"/>
  </xdr:oneCellAnchor>
  <xdr:oneCellAnchor>
    <xdr:from>
      <xdr:col>12</xdr:col>
      <xdr:colOff>28575</xdr:colOff>
      <xdr:row>71</xdr:row>
      <xdr:rowOff>142875</xdr:rowOff>
    </xdr:from>
    <xdr:ext cx="266700" cy="371475"/>
    <xdr:sp>
      <xdr:nvSpPr>
        <xdr:cNvPr id="298" name="Shape 298"/>
        <xdr:cNvSpPr txBox="1"/>
      </xdr:nvSpPr>
      <xdr:spPr>
        <a:xfrm>
          <a:off x="5217413" y="3599025"/>
          <a:ext cx="257175" cy="36195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t</a:t>
          </a:r>
          <a:endParaRPr sz="1100"/>
        </a:p>
      </xdr:txBody>
    </xdr:sp>
    <xdr:clientData fLocksWithSheet="0"/>
  </xdr:oneCellAnchor>
  <xdr:oneCellAnchor>
    <xdr:from>
      <xdr:col>12</xdr:col>
      <xdr:colOff>0</xdr:colOff>
      <xdr:row>71</xdr:row>
      <xdr:rowOff>76200</xdr:rowOff>
    </xdr:from>
    <xdr:ext cx="266700" cy="371475"/>
    <xdr:sp>
      <xdr:nvSpPr>
        <xdr:cNvPr id="299" name="Shape 299"/>
        <xdr:cNvSpPr txBox="1"/>
      </xdr:nvSpPr>
      <xdr:spPr>
        <a:xfrm>
          <a:off x="5217413" y="3599025"/>
          <a:ext cx="257175" cy="36195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t</a:t>
          </a:r>
          <a:endParaRPr sz="1100"/>
        </a:p>
      </xdr:txBody>
    </xdr:sp>
    <xdr:clientData fLocksWithSheet="0"/>
  </xdr:oneCellAnchor>
  <xdr:oneCellAnchor>
    <xdr:from>
      <xdr:col>12</xdr:col>
      <xdr:colOff>238125</xdr:colOff>
      <xdr:row>71</xdr:row>
      <xdr:rowOff>76200</xdr:rowOff>
    </xdr:from>
    <xdr:ext cx="552450" cy="371475"/>
    <xdr:sp>
      <xdr:nvSpPr>
        <xdr:cNvPr id="300" name="Shape 300"/>
        <xdr:cNvSpPr txBox="1"/>
      </xdr:nvSpPr>
      <xdr:spPr>
        <a:xfrm>
          <a:off x="5074538" y="3599025"/>
          <a:ext cx="542925" cy="36195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t +  </a:t>
          </a:r>
          <a:endParaRPr sz="1100"/>
        </a:p>
      </xdr:txBody>
    </xdr:sp>
    <xdr:clientData fLocksWithSheet="0"/>
  </xdr:oneCellAnchor>
  <xdr:oneCellAnchor>
    <xdr:from>
      <xdr:col>14</xdr:col>
      <xdr:colOff>323850</xdr:colOff>
      <xdr:row>75</xdr:row>
      <xdr:rowOff>9525</xdr:rowOff>
    </xdr:from>
    <xdr:ext cx="123825" cy="180975"/>
    <xdr:sp>
      <xdr:nvSpPr>
        <xdr:cNvPr id="301" name="Shape 301"/>
        <xdr:cNvSpPr txBox="1"/>
      </xdr:nvSpPr>
      <xdr:spPr>
        <a:xfrm>
          <a:off x="5288036" y="3693887"/>
          <a:ext cx="115929" cy="172227"/>
        </a:xfrm>
        <a:prstGeom prst="rect">
          <a:avLst/>
        </a:prstGeom>
        <a:noFill/>
        <a:ln>
          <a:noFill/>
        </a:ln>
      </xdr:spPr>
      <xdr:txBody>
        <a:bodyPr anchorCtr="0" anchor="t" bIns="0" lIns="0" spcFirstLastPara="1" rIns="0" wrap="square" tIns="0">
          <a:spAutoFit/>
        </a:bodyPr>
        <a:lstStyle/>
        <a:p>
          <a:pPr indent="0" lvl="0" marL="0" rtl="0" algn="l">
            <a:spcBef>
              <a:spcPts val="0"/>
            </a:spcBef>
            <a:spcAft>
              <a:spcPts val="0"/>
            </a:spcAft>
            <a:buNone/>
          </a:pPr>
          <a:r>
            <a:t/>
          </a:r>
          <a:endParaRPr sz="1100"/>
        </a:p>
      </xdr:txBody>
    </xdr:sp>
    <xdr:clientData fLocksWithSheet="0"/>
  </xdr:oneCellAnchor>
  <xdr:oneCellAnchor>
    <xdr:from>
      <xdr:col>12</xdr:col>
      <xdr:colOff>9525</xdr:colOff>
      <xdr:row>65</xdr:row>
      <xdr:rowOff>-9525</xdr:rowOff>
    </xdr:from>
    <xdr:ext cx="314325" cy="38100"/>
    <xdr:grpSp>
      <xdr:nvGrpSpPr>
        <xdr:cNvPr id="2" name="Shape 2"/>
        <xdr:cNvGrpSpPr/>
      </xdr:nvGrpSpPr>
      <xdr:grpSpPr>
        <a:xfrm>
          <a:off x="5188838" y="3780000"/>
          <a:ext cx="314400" cy="0"/>
          <a:chOff x="5188838" y="3780000"/>
          <a:chExt cx="314400" cy="0"/>
        </a:xfrm>
      </xdr:grpSpPr>
      <xdr:cxnSp>
        <xdr:nvCxnSpPr>
          <xdr:cNvPr id="302" name="Shape 302"/>
          <xdr:cNvCxnSpPr>
            <a:stCxn id="50" idx="2"/>
          </xdr:cNvCxnSpPr>
        </xdr:nvCxnSpPr>
        <xdr:spPr>
          <a:xfrm>
            <a:off x="5188838" y="3780000"/>
            <a:ext cx="314400" cy="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12</xdr:col>
      <xdr:colOff>323850</xdr:colOff>
      <xdr:row>62</xdr:row>
      <xdr:rowOff>123825</xdr:rowOff>
    </xdr:from>
    <xdr:ext cx="38100" cy="523875"/>
    <xdr:grpSp>
      <xdr:nvGrpSpPr>
        <xdr:cNvPr id="2" name="Shape 2"/>
        <xdr:cNvGrpSpPr/>
      </xdr:nvGrpSpPr>
      <xdr:grpSpPr>
        <a:xfrm>
          <a:off x="5346000" y="3518138"/>
          <a:ext cx="0" cy="523800"/>
          <a:chOff x="5346000" y="3518138"/>
          <a:chExt cx="0" cy="523800"/>
        </a:xfrm>
      </xdr:grpSpPr>
      <xdr:cxnSp>
        <xdr:nvCxnSpPr>
          <xdr:cNvPr id="303" name="Shape 303"/>
          <xdr:cNvCxnSpPr>
            <a:endCxn id="51" idx="5"/>
          </xdr:cNvCxnSpPr>
        </xdr:nvCxnSpPr>
        <xdr:spPr>
          <a:xfrm rot="10800000">
            <a:off x="5346000" y="3518138"/>
            <a:ext cx="0" cy="52380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12</xdr:col>
      <xdr:colOff>47625</xdr:colOff>
      <xdr:row>65</xdr:row>
      <xdr:rowOff>95250</xdr:rowOff>
    </xdr:from>
    <xdr:ext cx="342900" cy="238125"/>
    <xdr:sp>
      <xdr:nvSpPr>
        <xdr:cNvPr id="304" name="Shape 304"/>
        <xdr:cNvSpPr txBox="1"/>
      </xdr:nvSpPr>
      <xdr:spPr>
        <a:xfrm>
          <a:off x="5179313" y="3665700"/>
          <a:ext cx="333375" cy="22860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800"/>
        </a:p>
      </xdr:txBody>
    </xdr:sp>
    <xdr:clientData fLocksWithSheet="0"/>
  </xdr:oneCellAnchor>
  <xdr:oneCellAnchor>
    <xdr:from>
      <xdr:col>12</xdr:col>
      <xdr:colOff>381000</xdr:colOff>
      <xdr:row>63</xdr:row>
      <xdr:rowOff>28575</xdr:rowOff>
    </xdr:from>
    <xdr:ext cx="257175" cy="238125"/>
    <xdr:sp>
      <xdr:nvSpPr>
        <xdr:cNvPr id="305" name="Shape 305"/>
        <xdr:cNvSpPr txBox="1"/>
      </xdr:nvSpPr>
      <xdr:spPr>
        <a:xfrm>
          <a:off x="5222175" y="3665700"/>
          <a:ext cx="247650" cy="22860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800">
              <a:solidFill>
                <a:schemeClr val="dk1"/>
              </a:solidFill>
              <a:latin typeface="Calibri"/>
              <a:ea typeface="Calibri"/>
              <a:cs typeface="Calibri"/>
              <a:sym typeface="Calibri"/>
            </a:rPr>
            <a:t>x</a:t>
          </a:r>
          <a:endParaRPr sz="800"/>
        </a:p>
      </xdr:txBody>
    </xdr:sp>
    <xdr:clientData fLocksWithSheet="0"/>
  </xdr:oneCellAnchor>
  <xdr:oneCellAnchor>
    <xdr:from>
      <xdr:col>1</xdr:col>
      <xdr:colOff>581025</xdr:colOff>
      <xdr:row>31</xdr:row>
      <xdr:rowOff>47625</xdr:rowOff>
    </xdr:from>
    <xdr:ext cx="704850" cy="895350"/>
    <xdr:pic>
      <xdr:nvPicPr>
        <xdr:cNvPr id="0" name="image281.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638175</xdr:colOff>
      <xdr:row>31</xdr:row>
      <xdr:rowOff>28575</xdr:rowOff>
    </xdr:from>
    <xdr:ext cx="581025" cy="809625"/>
    <xdr:pic>
      <xdr:nvPicPr>
        <xdr:cNvPr id="0" name="image283.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9525</xdr:colOff>
      <xdr:row>31</xdr:row>
      <xdr:rowOff>0</xdr:rowOff>
    </xdr:from>
    <xdr:ext cx="581025" cy="800100"/>
    <xdr:pic>
      <xdr:nvPicPr>
        <xdr:cNvPr id="0" name="image283.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571500</xdr:colOff>
      <xdr:row>31</xdr:row>
      <xdr:rowOff>66675</xdr:rowOff>
    </xdr:from>
    <xdr:ext cx="733425" cy="781050"/>
    <xdr:pic>
      <xdr:nvPicPr>
        <xdr:cNvPr id="0" name="image284.jp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142875</xdr:colOff>
      <xdr:row>64</xdr:row>
      <xdr:rowOff>-161925</xdr:rowOff>
    </xdr:from>
    <xdr:ext cx="5105400" cy="7191375"/>
    <xdr:pic>
      <xdr:nvPicPr>
        <xdr:cNvPr id="0" name="image288.pn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647700</xdr:colOff>
      <xdr:row>0</xdr:row>
      <xdr:rowOff>95250</xdr:rowOff>
    </xdr:from>
    <xdr:ext cx="38100" cy="1762125"/>
    <xdr:grpSp>
      <xdr:nvGrpSpPr>
        <xdr:cNvPr id="56" name="Shape 56" title="그림"/>
        <xdr:cNvGrpSpPr/>
      </xdr:nvGrpSpPr>
      <xdr:grpSpPr>
        <a:xfrm>
          <a:off x="2675175" y="688425"/>
          <a:ext cx="19500" cy="1740600"/>
          <a:chOff x="2675175" y="688425"/>
          <a:chExt cx="19500" cy="1740600"/>
        </a:xfrm>
      </xdr:grpSpPr>
      <xdr:cxnSp>
        <xdr:nvCxnSpPr>
          <xdr:cNvPr id="306" name="Shape 306"/>
          <xdr:cNvCxnSpPr/>
        </xdr:nvCxnSpPr>
        <xdr:spPr>
          <a:xfrm flipH="1">
            <a:off x="2675175" y="688425"/>
            <a:ext cx="19500" cy="1740600"/>
          </a:xfrm>
          <a:prstGeom prst="straightConnector1">
            <a:avLst/>
          </a:prstGeom>
          <a:noFill/>
          <a:ln cap="flat" cmpd="sng" w="9525">
            <a:solidFill>
              <a:srgbClr val="000000"/>
            </a:solidFill>
            <a:prstDash val="solid"/>
            <a:round/>
            <a:headEnd len="med" w="med" type="none"/>
            <a:tailEnd len="med" w="med" type="triangle"/>
          </a:ln>
        </xdr:spPr>
      </xdr:cxnSp>
    </xdr:grpSp>
    <xdr:clientData fLocksWithSheet="0"/>
  </xdr:oneCellAnchor>
  <xdr:oneCellAnchor>
    <xdr:from>
      <xdr:col>4</xdr:col>
      <xdr:colOff>561975</xdr:colOff>
      <xdr:row>12</xdr:row>
      <xdr:rowOff>19050</xdr:rowOff>
    </xdr:from>
    <xdr:ext cx="3429000" cy="1819275"/>
    <xdr:pic>
      <xdr:nvPicPr>
        <xdr:cNvPr id="0" name="image287.pn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800100</xdr:colOff>
      <xdr:row>11</xdr:row>
      <xdr:rowOff>114300</xdr:rowOff>
    </xdr:from>
    <xdr:ext cx="1571625" cy="742950"/>
    <xdr:sp>
      <xdr:nvSpPr>
        <xdr:cNvPr id="307" name="Shape 307"/>
        <xdr:cNvSpPr/>
      </xdr:nvSpPr>
      <xdr:spPr>
        <a:xfrm rot="1365268">
          <a:off x="1648663" y="1102354"/>
          <a:ext cx="4243466" cy="263539"/>
        </a:xfrm>
        <a:prstGeom prst="leftRightArrow">
          <a:avLst>
            <a:gd fmla="val 50000" name="adj1"/>
            <a:gd fmla="val 88886"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676275</xdr:colOff>
      <xdr:row>17</xdr:row>
      <xdr:rowOff>9525</xdr:rowOff>
    </xdr:from>
    <xdr:ext cx="1200150" cy="742950"/>
    <xdr:sp>
      <xdr:nvSpPr>
        <xdr:cNvPr id="308" name="Shape 308"/>
        <xdr:cNvSpPr/>
      </xdr:nvSpPr>
      <xdr:spPr>
        <a:xfrm rot="1471111">
          <a:off x="2829124" y="1970622"/>
          <a:ext cx="3433839" cy="292799"/>
        </a:xfrm>
        <a:prstGeom prst="leftRightArrow">
          <a:avLst>
            <a:gd fmla="val 50000" name="adj1"/>
            <a:gd fmla="val 109947"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361950</xdr:colOff>
      <xdr:row>24</xdr:row>
      <xdr:rowOff>66675</xdr:rowOff>
    </xdr:from>
    <xdr:ext cx="3752850" cy="1752600"/>
    <xdr:pic>
      <xdr:nvPicPr>
        <xdr:cNvPr id="0" name="image291.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54</xdr:row>
      <xdr:rowOff>0</xdr:rowOff>
    </xdr:from>
    <xdr:ext cx="7143750" cy="3657600"/>
    <xdr:pic>
      <xdr:nvPicPr>
        <xdr:cNvPr id="0" name="image289.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83</xdr:row>
      <xdr:rowOff>0</xdr:rowOff>
    </xdr:from>
    <xdr:ext cx="4324350" cy="5857875"/>
    <xdr:pic>
      <xdr:nvPicPr>
        <xdr:cNvPr id="0" name="image290.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120</xdr:row>
      <xdr:rowOff>0</xdr:rowOff>
    </xdr:from>
    <xdr:ext cx="6191250" cy="4067175"/>
    <xdr:pic>
      <xdr:nvPicPr>
        <xdr:cNvPr id="0" name="image295.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147</xdr:row>
      <xdr:rowOff>0</xdr:rowOff>
    </xdr:from>
    <xdr:ext cx="7419975" cy="5400675"/>
    <xdr:pic>
      <xdr:nvPicPr>
        <xdr:cNvPr id="0" name="image298.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196</xdr:row>
      <xdr:rowOff>0</xdr:rowOff>
    </xdr:from>
    <xdr:ext cx="10172700" cy="3790950"/>
    <xdr:pic>
      <xdr:nvPicPr>
        <xdr:cNvPr id="0" name="image292.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12</xdr:col>
      <xdr:colOff>0</xdr:colOff>
      <xdr:row>46</xdr:row>
      <xdr:rowOff>0</xdr:rowOff>
    </xdr:from>
    <xdr:ext cx="3238500" cy="1762125"/>
    <xdr:pic>
      <xdr:nvPicPr>
        <xdr:cNvPr id="0" name="image293.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11</xdr:col>
      <xdr:colOff>390525</xdr:colOff>
      <xdr:row>55</xdr:row>
      <xdr:rowOff>104775</xdr:rowOff>
    </xdr:from>
    <xdr:ext cx="4019550" cy="2105025"/>
    <xdr:pic>
      <xdr:nvPicPr>
        <xdr:cNvPr id="0" name="image294.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11</xdr:col>
      <xdr:colOff>295275</xdr:colOff>
      <xdr:row>67</xdr:row>
      <xdr:rowOff>47625</xdr:rowOff>
    </xdr:from>
    <xdr:ext cx="3752850" cy="1438275"/>
    <xdr:pic>
      <xdr:nvPicPr>
        <xdr:cNvPr id="0" name="image297.png" title="이미지"/>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323850</xdr:colOff>
      <xdr:row>0</xdr:row>
      <xdr:rowOff>0</xdr:rowOff>
    </xdr:from>
    <xdr:ext cx="7867650" cy="5514975"/>
    <xdr:pic>
      <xdr:nvPicPr>
        <xdr:cNvPr id="0" name="image307.png" title="이미지"/>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619125</xdr:colOff>
      <xdr:row>20</xdr:row>
      <xdr:rowOff>104775</xdr:rowOff>
    </xdr:from>
    <xdr:ext cx="1247775" cy="885825"/>
    <xdr:pic>
      <xdr:nvPicPr>
        <xdr:cNvPr id="0" name="image302.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285750</xdr:colOff>
      <xdr:row>107</xdr:row>
      <xdr:rowOff>-28575</xdr:rowOff>
    </xdr:from>
    <xdr:ext cx="8524875" cy="3867150"/>
    <xdr:pic>
      <xdr:nvPicPr>
        <xdr:cNvPr id="0" name="image301.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76200</xdr:colOff>
      <xdr:row>13</xdr:row>
      <xdr:rowOff>171450</xdr:rowOff>
    </xdr:from>
    <xdr:ext cx="6096000" cy="3429000"/>
    <xdr:pic>
      <xdr:nvPicPr>
        <xdr:cNvPr id="0" name="image30.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676275</xdr:colOff>
      <xdr:row>29</xdr:row>
      <xdr:rowOff>180975</xdr:rowOff>
    </xdr:from>
    <xdr:ext cx="6858000" cy="3171825"/>
    <xdr:pic>
      <xdr:nvPicPr>
        <xdr:cNvPr id="0" name="image300.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162</xdr:row>
      <xdr:rowOff>0</xdr:rowOff>
    </xdr:from>
    <xdr:ext cx="10810875" cy="4686300"/>
    <xdr:pic>
      <xdr:nvPicPr>
        <xdr:cNvPr id="0" name="image296.png" title="이미지"/>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101</xdr:row>
      <xdr:rowOff>0</xdr:rowOff>
    </xdr:from>
    <xdr:ext cx="11296650" cy="1343025"/>
    <xdr:pic>
      <xdr:nvPicPr>
        <xdr:cNvPr id="0" name="image303.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141</xdr:row>
      <xdr:rowOff>0</xdr:rowOff>
    </xdr:from>
    <xdr:ext cx="14287500" cy="7781925"/>
    <xdr:pic>
      <xdr:nvPicPr>
        <xdr:cNvPr id="0" name="image312.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85725</xdr:colOff>
      <xdr:row>351</xdr:row>
      <xdr:rowOff>76200</xdr:rowOff>
    </xdr:from>
    <xdr:ext cx="6296025" cy="2724150"/>
    <xdr:pic>
      <xdr:nvPicPr>
        <xdr:cNvPr id="0" name="image299.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457200</xdr:colOff>
      <xdr:row>337</xdr:row>
      <xdr:rowOff>66675</xdr:rowOff>
    </xdr:from>
    <xdr:ext cx="5743575" cy="2314575"/>
    <xdr:pic>
      <xdr:nvPicPr>
        <xdr:cNvPr id="0" name="image304.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123825</xdr:colOff>
      <xdr:row>319</xdr:row>
      <xdr:rowOff>85725</xdr:rowOff>
    </xdr:from>
    <xdr:ext cx="10553700" cy="3238500"/>
    <xdr:pic>
      <xdr:nvPicPr>
        <xdr:cNvPr id="0" name="image306.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13</xdr:col>
      <xdr:colOff>304800</xdr:colOff>
      <xdr:row>282</xdr:row>
      <xdr:rowOff>104775</xdr:rowOff>
    </xdr:from>
    <xdr:ext cx="10325100" cy="2552700"/>
    <xdr:pic>
      <xdr:nvPicPr>
        <xdr:cNvPr id="0" name="image305.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296</xdr:row>
      <xdr:rowOff>0</xdr:rowOff>
    </xdr:from>
    <xdr:ext cx="16354425" cy="2562225"/>
    <xdr:pic>
      <xdr:nvPicPr>
        <xdr:cNvPr id="0" name="image310.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369</xdr:row>
      <xdr:rowOff>0</xdr:rowOff>
    </xdr:from>
    <xdr:ext cx="15954375" cy="3857625"/>
    <xdr:pic>
      <xdr:nvPicPr>
        <xdr:cNvPr id="0" name="image311.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396</xdr:row>
      <xdr:rowOff>0</xdr:rowOff>
    </xdr:from>
    <xdr:ext cx="16325850" cy="2628900"/>
    <xdr:pic>
      <xdr:nvPicPr>
        <xdr:cNvPr id="0" name="image319.png" title="이미지"/>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400050</xdr:colOff>
      <xdr:row>491</xdr:row>
      <xdr:rowOff>66675</xdr:rowOff>
    </xdr:from>
    <xdr:ext cx="8067675" cy="6753225"/>
    <xdr:pic>
      <xdr:nvPicPr>
        <xdr:cNvPr id="0" name="image308.png" title="이미지"/>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28575</xdr:colOff>
      <xdr:row>2</xdr:row>
      <xdr:rowOff>76200</xdr:rowOff>
    </xdr:from>
    <xdr:ext cx="4991100" cy="2676525"/>
    <xdr:pic>
      <xdr:nvPicPr>
        <xdr:cNvPr id="0" name="image316.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114300</xdr:colOff>
      <xdr:row>20</xdr:row>
      <xdr:rowOff>28575</xdr:rowOff>
    </xdr:from>
    <xdr:ext cx="3486150" cy="1333500"/>
    <xdr:pic>
      <xdr:nvPicPr>
        <xdr:cNvPr id="0" name="image327.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53</xdr:row>
      <xdr:rowOff>0</xdr:rowOff>
    </xdr:from>
    <xdr:ext cx="2790825" cy="7705725"/>
    <xdr:pic>
      <xdr:nvPicPr>
        <xdr:cNvPr id="0" name="image313.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54</xdr:row>
      <xdr:rowOff>0</xdr:rowOff>
    </xdr:from>
    <xdr:ext cx="2352675" cy="4124325"/>
    <xdr:pic>
      <xdr:nvPicPr>
        <xdr:cNvPr id="0" name="image309.png" title="이미지"/>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628650</xdr:colOff>
      <xdr:row>271</xdr:row>
      <xdr:rowOff>123825</xdr:rowOff>
    </xdr:from>
    <xdr:ext cx="1933575" cy="1152525"/>
    <xdr:grpSp>
      <xdr:nvGrpSpPr>
        <xdr:cNvPr id="56" name="Shape 56" title="그림"/>
        <xdr:cNvGrpSpPr/>
      </xdr:nvGrpSpPr>
      <xdr:grpSpPr>
        <a:xfrm>
          <a:off x="1287750" y="1346325"/>
          <a:ext cx="5199600" cy="3072900"/>
          <a:chOff x="1287750" y="1346325"/>
          <a:chExt cx="5199600" cy="3072900"/>
        </a:xfrm>
      </xdr:grpSpPr>
      <xdr:cxnSp>
        <xdr:nvCxnSpPr>
          <xdr:cNvPr id="309" name="Shape 309"/>
          <xdr:cNvCxnSpPr/>
        </xdr:nvCxnSpPr>
        <xdr:spPr>
          <a:xfrm>
            <a:off x="1287750" y="1346325"/>
            <a:ext cx="5199600" cy="30729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0</xdr:col>
      <xdr:colOff>0</xdr:colOff>
      <xdr:row>2</xdr:row>
      <xdr:rowOff>0</xdr:rowOff>
    </xdr:from>
    <xdr:ext cx="8029575" cy="6867525"/>
    <xdr:pic>
      <xdr:nvPicPr>
        <xdr:cNvPr id="0" name="image328.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40</xdr:row>
      <xdr:rowOff>0</xdr:rowOff>
    </xdr:from>
    <xdr:ext cx="8477250" cy="6353175"/>
    <xdr:pic>
      <xdr:nvPicPr>
        <xdr:cNvPr id="0" name="image314.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75</xdr:row>
      <xdr:rowOff>0</xdr:rowOff>
    </xdr:from>
    <xdr:ext cx="8743950" cy="5210175"/>
    <xdr:pic>
      <xdr:nvPicPr>
        <xdr:cNvPr id="0" name="image317.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105</xdr:row>
      <xdr:rowOff>-190500</xdr:rowOff>
    </xdr:from>
    <xdr:ext cx="10829925" cy="5962650"/>
    <xdr:pic>
      <xdr:nvPicPr>
        <xdr:cNvPr id="0" name="image338.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138</xdr:row>
      <xdr:rowOff>0</xdr:rowOff>
    </xdr:from>
    <xdr:ext cx="8391525" cy="5191125"/>
    <xdr:pic>
      <xdr:nvPicPr>
        <xdr:cNvPr id="0" name="image324.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676275</xdr:colOff>
      <xdr:row>205</xdr:row>
      <xdr:rowOff>1476375</xdr:rowOff>
    </xdr:from>
    <xdr:ext cx="5743575" cy="7620000"/>
    <xdr:pic>
      <xdr:nvPicPr>
        <xdr:cNvPr id="0" name="image329.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11</xdr:col>
      <xdr:colOff>0</xdr:colOff>
      <xdr:row>236</xdr:row>
      <xdr:rowOff>0</xdr:rowOff>
    </xdr:from>
    <xdr:ext cx="5724525" cy="2895600"/>
    <xdr:pic>
      <xdr:nvPicPr>
        <xdr:cNvPr id="0" name="image342.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238125</xdr:colOff>
      <xdr:row>205</xdr:row>
      <xdr:rowOff>1428750</xdr:rowOff>
    </xdr:from>
    <xdr:ext cx="5286375" cy="7724775"/>
    <xdr:pic>
      <xdr:nvPicPr>
        <xdr:cNvPr id="0" name="image315.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561975</xdr:colOff>
      <xdr:row>21</xdr:row>
      <xdr:rowOff>161925</xdr:rowOff>
    </xdr:from>
    <xdr:ext cx="6667500" cy="3686175"/>
    <xdr:pic>
      <xdr:nvPicPr>
        <xdr:cNvPr id="0" name="image332.png" title="이미지"/>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800100</xdr:colOff>
      <xdr:row>21</xdr:row>
      <xdr:rowOff>76200</xdr:rowOff>
    </xdr:from>
    <xdr:ext cx="6724650" cy="4086225"/>
    <xdr:pic>
      <xdr:nvPicPr>
        <xdr:cNvPr id="0" name="image320.png" title="이미지"/>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315</xdr:row>
      <xdr:rowOff>0</xdr:rowOff>
    </xdr:from>
    <xdr:ext cx="6096000" cy="3429000"/>
    <xdr:pic>
      <xdr:nvPicPr>
        <xdr:cNvPr id="0" name="image321.png" title="이미지"/>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447675</xdr:colOff>
      <xdr:row>314</xdr:row>
      <xdr:rowOff>190500</xdr:rowOff>
    </xdr:from>
    <xdr:ext cx="6096000" cy="3429000"/>
    <xdr:pic>
      <xdr:nvPicPr>
        <xdr:cNvPr id="0" name="image318.png" title="이미지"/>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335</xdr:row>
      <xdr:rowOff>0</xdr:rowOff>
    </xdr:from>
    <xdr:ext cx="6096000" cy="3429000"/>
    <xdr:pic>
      <xdr:nvPicPr>
        <xdr:cNvPr id="0" name="image333.png" title="이미지"/>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335</xdr:row>
      <xdr:rowOff>0</xdr:rowOff>
    </xdr:from>
    <xdr:ext cx="6096000" cy="3429000"/>
    <xdr:pic>
      <xdr:nvPicPr>
        <xdr:cNvPr id="0" name="image323.png" title="이미지"/>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356</xdr:row>
      <xdr:rowOff>0</xdr:rowOff>
    </xdr:from>
    <xdr:ext cx="6096000" cy="3429000"/>
    <xdr:pic>
      <xdr:nvPicPr>
        <xdr:cNvPr id="0" name="image325.png" title="이미지"/>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0</xdr:colOff>
      <xdr:row>356</xdr:row>
      <xdr:rowOff>0</xdr:rowOff>
    </xdr:from>
    <xdr:ext cx="6096000" cy="3429000"/>
    <xdr:pic>
      <xdr:nvPicPr>
        <xdr:cNvPr id="0" name="image322.png" title="이미지"/>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377</xdr:row>
      <xdr:rowOff>0</xdr:rowOff>
    </xdr:from>
    <xdr:ext cx="6096000" cy="3429000"/>
    <xdr:pic>
      <xdr:nvPicPr>
        <xdr:cNvPr id="0" name="image334.png" title="이미지"/>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377</xdr:row>
      <xdr:rowOff>0</xdr:rowOff>
    </xdr:from>
    <xdr:ext cx="6096000" cy="3429000"/>
    <xdr:pic>
      <xdr:nvPicPr>
        <xdr:cNvPr id="0" name="image330.png" title="이미지"/>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398</xdr:row>
      <xdr:rowOff>0</xdr:rowOff>
    </xdr:from>
    <xdr:ext cx="6096000" cy="3429000"/>
    <xdr:pic>
      <xdr:nvPicPr>
        <xdr:cNvPr id="0" name="image347.png" title="이미지"/>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0</xdr:colOff>
      <xdr:row>398</xdr:row>
      <xdr:rowOff>0</xdr:rowOff>
    </xdr:from>
    <xdr:ext cx="6096000" cy="3429000"/>
    <xdr:pic>
      <xdr:nvPicPr>
        <xdr:cNvPr id="0" name="image340.png" title="이미지"/>
        <xdr:cNvPicPr preferRelativeResize="0"/>
      </xdr:nvPicPr>
      <xdr:blipFill>
        <a:blip cstate="print" r:embed="rId20"/>
        <a:stretch>
          <a:fillRect/>
        </a:stretch>
      </xdr:blipFill>
      <xdr:spPr>
        <a:prstGeom prst="rect">
          <a:avLst/>
        </a:prstGeom>
        <a:noFill/>
      </xdr:spPr>
    </xdr:pic>
    <xdr:clientData fLocksWithSheet="0"/>
  </xdr:oneCellAnchor>
  <xdr:oneCellAnchor>
    <xdr:from>
      <xdr:col>20</xdr:col>
      <xdr:colOff>200025</xdr:colOff>
      <xdr:row>8</xdr:row>
      <xdr:rowOff>114300</xdr:rowOff>
    </xdr:from>
    <xdr:ext cx="7572375" cy="3752850"/>
    <xdr:pic>
      <xdr:nvPicPr>
        <xdr:cNvPr id="0" name="image326.png" title="이미지"/>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0</xdr:colOff>
      <xdr:row>447</xdr:row>
      <xdr:rowOff>0</xdr:rowOff>
    </xdr:from>
    <xdr:ext cx="5543550" cy="3219450"/>
    <xdr:pic>
      <xdr:nvPicPr>
        <xdr:cNvPr id="0" name="image331.png" title="이미지"/>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0</xdr:colOff>
      <xdr:row>513</xdr:row>
      <xdr:rowOff>0</xdr:rowOff>
    </xdr:from>
    <xdr:ext cx="6248400" cy="3276600"/>
    <xdr:pic>
      <xdr:nvPicPr>
        <xdr:cNvPr id="0" name="image335.png" title="이미지"/>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532</xdr:row>
      <xdr:rowOff>0</xdr:rowOff>
    </xdr:from>
    <xdr:ext cx="5886450" cy="5505450"/>
    <xdr:pic>
      <xdr:nvPicPr>
        <xdr:cNvPr id="0" name="image336.png" title="이미지"/>
        <xdr:cNvPicPr preferRelativeResize="0"/>
      </xdr:nvPicPr>
      <xdr:blipFill>
        <a:blip cstate="print" r:embed="rId24"/>
        <a:stretch>
          <a:fillRect/>
        </a:stretch>
      </xdr:blipFill>
      <xdr:spPr>
        <a:prstGeom prst="rect">
          <a:avLst/>
        </a:prstGeom>
        <a:noFill/>
      </xdr:spPr>
    </xdr:pic>
    <xdr:clientData fLocksWithSheet="0"/>
  </xdr:oneCellAnchor>
</xdr:wsD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19</xdr:row>
      <xdr:rowOff>0</xdr:rowOff>
    </xdr:from>
    <xdr:ext cx="6038850" cy="3171825"/>
    <xdr:pic>
      <xdr:nvPicPr>
        <xdr:cNvPr id="0" name="image345.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40</xdr:row>
      <xdr:rowOff>0</xdr:rowOff>
    </xdr:from>
    <xdr:ext cx="6705600" cy="7572375"/>
    <xdr:pic>
      <xdr:nvPicPr>
        <xdr:cNvPr id="0" name="image337.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88</xdr:row>
      <xdr:rowOff>0</xdr:rowOff>
    </xdr:from>
    <xdr:ext cx="6619875" cy="4591050"/>
    <xdr:pic>
      <xdr:nvPicPr>
        <xdr:cNvPr id="0" name="image350.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163</xdr:row>
      <xdr:rowOff>0</xdr:rowOff>
    </xdr:from>
    <xdr:ext cx="6772275" cy="3143250"/>
    <xdr:pic>
      <xdr:nvPicPr>
        <xdr:cNvPr id="0" name="image339.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184</xdr:row>
      <xdr:rowOff>0</xdr:rowOff>
    </xdr:from>
    <xdr:ext cx="6753225" cy="4438650"/>
    <xdr:pic>
      <xdr:nvPicPr>
        <xdr:cNvPr id="0" name="image343.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244</xdr:row>
      <xdr:rowOff>0</xdr:rowOff>
    </xdr:from>
    <xdr:ext cx="6715125" cy="4210050"/>
    <xdr:pic>
      <xdr:nvPicPr>
        <xdr:cNvPr id="0" name="image341.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762000</xdr:colOff>
      <xdr:row>289</xdr:row>
      <xdr:rowOff>190500</xdr:rowOff>
    </xdr:from>
    <xdr:ext cx="9182100" cy="2867025"/>
    <xdr:pic>
      <xdr:nvPicPr>
        <xdr:cNvPr id="0" name="image348.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334</xdr:row>
      <xdr:rowOff>0</xdr:rowOff>
    </xdr:from>
    <xdr:ext cx="6076950" cy="7629525"/>
    <xdr:pic>
      <xdr:nvPicPr>
        <xdr:cNvPr id="0" name="image349.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447675</xdr:colOff>
      <xdr:row>334</xdr:row>
      <xdr:rowOff>95250</xdr:rowOff>
    </xdr:from>
    <xdr:ext cx="7143750" cy="5695950"/>
    <xdr:pic>
      <xdr:nvPicPr>
        <xdr:cNvPr id="0" name="image344.png" title="이미지"/>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4</xdr:row>
      <xdr:rowOff>0</xdr:rowOff>
    </xdr:from>
    <xdr:ext cx="10144125" cy="5591175"/>
    <xdr:pic>
      <xdr:nvPicPr>
        <xdr:cNvPr id="0" name="image346.pn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JaeYeopHan/Interview_Question_for_Beginner" TargetMode="External"/><Relationship Id="rId2" Type="http://schemas.openxmlformats.org/officeDocument/2006/relationships/hyperlink" Target="http://www.pramp.com/"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en.dict.naver.com/"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hanja.dict.naver.com/"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colab.research.google.com/drive/1rux_gO8o4kEtAfVAwGbYGmnNXgmUnfUM?usp=sharing" TargetMode="External"/><Relationship Id="rId2" Type="http://schemas.openxmlformats.org/officeDocument/2006/relationships/hyperlink" Target="https://ko.wikipedia.org/wiki/%ED%80%B5_%EC%A0%95%EB%A0%AC" TargetMode="External"/><Relationship Id="rId3" Type="http://schemas.openxmlformats.org/officeDocument/2006/relationships/hyperlink" Target="https://ko.wikipedia.org/wiki/%ED%9E%99_%EC%A0%95%EB%A0%AC" TargetMode="External"/><Relationship Id="rId4" Type="http://schemas.openxmlformats.org/officeDocument/2006/relationships/hyperlink" Target="https://ko.wikipedia.org/wiki/%EB%B2%84%EB%B8%94_%EC%A0%95%EB%A0%AC" TargetMode="External"/><Relationship Id="rId5" Type="http://schemas.openxmlformats.org/officeDocument/2006/relationships/hyperlink" Target="https://colab.research.google.com/drive/1rux_gO8o4kEtAfVAwGbYGmnNXgmUnfUM" TargetMode="External"/><Relationship Id="rId6"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tragramming.tistory.com/82" TargetMode="External"/><Relationship Id="rId2" Type="http://schemas.openxmlformats.org/officeDocument/2006/relationships/hyperlink" Target="https://coding-factory.tistory.com/461" TargetMode="External"/><Relationship Id="rId3"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soogoonsoogoonpythonists.github.io/sqlalchemy-for-pythonist/tutorial/3.%20%ED%8A%B8%EB%9E%9C%EC%9E%AD%EC%85%98%EA%B3%BC%20%EC%BF%BC%EB%A6%AC%20%EC%8B%A4%ED%96%89%ED%95%98%EA%B8%B0.html" TargetMode="External"/><Relationship Id="rId2"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python.org/downloads/windows/" TargetMode="External"/><Relationship Id="rId2" Type="http://schemas.openxmlformats.org/officeDocument/2006/relationships/hyperlink" Target="https://theorydb.github.io/dev/2019/08/23/dev-ml-colab/" TargetMode="External"/><Relationship Id="rId3"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hyperlink" Target="about:blank" TargetMode="External"/><Relationship Id="rId3" Type="http://schemas.openxmlformats.org/officeDocument/2006/relationships/hyperlink" Target="https://github.com/hayaboy/pythonBasic/blob/main/%ED%83%80%EC%9E%85_%ED%9E%8C%ED%8C%85_Type_Hinting.ipynb" TargetMode="External"/><Relationship Id="rId4" Type="http://schemas.openxmlformats.org/officeDocument/2006/relationships/hyperlink" Target="https://fastapi.tiangolo.com/ko/learn/" TargetMode="External"/><Relationship Id="rId5" Type="http://schemas.openxmlformats.org/officeDocument/2006/relationships/hyperlink" Target="https://docs.pydantic.dev/latest/" TargetMode="External"/><Relationship Id="rId6" Type="http://schemas.openxmlformats.org/officeDocument/2006/relationships/hyperlink" Target="http://mod1.py/" TargetMode="External"/><Relationship Id="rId7"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cdn.mysql.com/archives/mysql-installer/mysql-installer-community-8.0.17.0.msi"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multicore7419.tistory.com/38?category=684361"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1" Type="http://schemas.openxmlformats.org/officeDocument/2006/relationships/drawing" Target="../drawings/drawing35.xml"/><Relationship Id="rId10" Type="http://schemas.openxmlformats.org/officeDocument/2006/relationships/hyperlink" Target="https://geunuk.tistory.com/475" TargetMode="External"/><Relationship Id="rId1" Type="http://schemas.openxmlformats.org/officeDocument/2006/relationships/hyperlink" Target="https://wikidocs.net/226653" TargetMode="External"/><Relationship Id="rId2" Type="http://schemas.openxmlformats.org/officeDocument/2006/relationships/hyperlink" Target="http://magi.py/" TargetMode="External"/><Relationship Id="rId3" Type="http://schemas.openxmlformats.org/officeDocument/2006/relationships/hyperlink" Target="http://magic.py/" TargetMode="External"/><Relationship Id="rId4" Type="http://schemas.openxmlformats.org/officeDocument/2006/relationships/hyperlink" Target="https://share.streamlit.io/" TargetMode="External"/><Relationship Id="rId9" Type="http://schemas.openxmlformats.org/officeDocument/2006/relationships/hyperlink" Target="https://python-poetry.org/docs/" TargetMode="External"/><Relationship Id="rId5" Type="http://schemas.openxmlformats.org/officeDocument/2006/relationships/hyperlink" Target="https://velog.io/@qlgks1/python-poetry-%EC%84%A4%EC%B9%98%EB%B6%80%ED%84%B0-project-initializing-%ED%99%9C%EC%9A%A9%ED%95%98%EA%B8%B0" TargetMode="External"/><Relationship Id="rId6" Type="http://schemas.openxmlformats.org/officeDocument/2006/relationships/hyperlink" Target="https://geunuk.tistory.com/475" TargetMode="External"/><Relationship Id="rId7" Type="http://schemas.openxmlformats.org/officeDocument/2006/relationships/hyperlink" Target="https://geunuk.tistory.com/475" TargetMode="External"/><Relationship Id="rId8" Type="http://schemas.openxmlformats.org/officeDocument/2006/relationships/hyperlink" Target="https://geunuk.tistory.com/475"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en.dict.naver.com/" TargetMode="External"/><Relationship Id="rId2"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https://osdn.net/projects/propedit/storage/eclipse/updates/" TargetMode="External"/><Relationship Id="rId2"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hyperlink" Target="https://velog.io/@mooh2jj/Java-Enum%EC%9D%84-%EC%82%AC%EC%9A%A9%ED%95%98%EB%8A%94-%EC%9D%B4%EC%9C%A0" TargetMode="External"/><Relationship Id="rId2"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hyperlink" Target="https://cjw-awdsd.tistory.com/20" TargetMode="External"/><Relationship Id="rId2"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hyperlink" Target="https://www.npmjs.com/package/cookie-parser" TargetMode="External"/><Relationship Id="rId2"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ocs.google.com/spreadsheets/d/12kjil_3j7xh4lCNLJrrOzy5Fezp9LdaUIjsOmK8PMtk/edit" TargetMode="External"/><Relationship Id="rId3" Type="http://schemas.openxmlformats.org/officeDocument/2006/relationships/hyperlink" Target="https://www.naver.com/index.html" TargetMode="External"/><Relationship Id="rId4" Type="http://schemas.openxmlformats.org/officeDocument/2006/relationships/hyperlink" Target="http://www.naver.com/" TargetMode="External"/><Relationship Id="rId5" Type="http://schemas.openxmlformats.org/officeDocument/2006/relationships/hyperlink" Target="https://technet.tmaxsoft.com/upload/download/online/jeus/pver-20140827-000001/session/chapter_session_tracking.html" TargetMode="External"/><Relationship Id="rId6" Type="http://schemas.openxmlformats.org/officeDocument/2006/relationships/hyperlink" Target="http://user:pass@www.naver.com:80/dir/index.html?uid=1" TargetMode="External"/><Relationship Id="rId7" Type="http://schemas.openxmlformats.org/officeDocument/2006/relationships/drawing" Target="../drawings/drawing52.xml"/><Relationship Id="rId8" Type="http://schemas.openxmlformats.org/officeDocument/2006/relationships/vmlDrawing" Target="../drawings/vmlDrawing1.v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hyperlink" Target="https://www.etnews.com/20170810000274" TargetMode="External"/><Relationship Id="rId2"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hyperlink" Target="http://localhost:8090/pro05/test1.html" TargetMode="External"/><Relationship Id="rId2"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hyperlink" Target="https://reqbin.com/" TargetMode="External"/><Relationship Id="rId2" Type="http://schemas.openxmlformats.org/officeDocument/2006/relationships/hyperlink" Target="https://mvnrepository.com/artifact/io.springfox/springfox-swagger-ui" TargetMode="External"/><Relationship Id="rId3"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hyperlink" Target="https://fontawesome.com/" TargetMode="External"/><Relationship Id="rId2" Type="http://schemas.openxmlformats.org/officeDocument/2006/relationships/hyperlink" Target="https://cdnjs.cloudflare.com/ajax/libs/font-awesome/6.1.1/css/all.min.css" TargetMode="External"/><Relationship Id="rId3"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hyperlink" Target="https://github.com/hayaboy/pro09/tree/main/src/main/webapp" TargetMode="External"/><Relationship Id="rId2"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hyperlink" Target="https://comxp.tistory.com/243" TargetMode="External"/><Relationship Id="rId2"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hyperlink" Target="https://dartpad.dev/" TargetMode="External"/><Relationship Id="rId2" Type="http://schemas.openxmlformats.org/officeDocument/2006/relationships/hyperlink" Target="https://dart-ko.dev/get-dart/archive" TargetMode="External"/><Relationship Id="rId3" Type="http://schemas.openxmlformats.org/officeDocument/2006/relationships/hyperlink" Target="https://visualstudio.microsoft.com/downloads/" TargetMode="External"/><Relationship Id="rId4" Type="http://schemas.openxmlformats.org/officeDocument/2006/relationships/hyperlink" Target="https://docs.flutter.dev/get-started/install/windows/mobile" TargetMode="External"/><Relationship Id="rId5"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hyperlink" Target="https://d2.naver.com/helloworld/59361" TargetMode="External"/><Relationship Id="rId2" Type="http://schemas.openxmlformats.org/officeDocument/2006/relationships/hyperlink" Target="https://www.npmjs.com/package/ejs" TargetMode="External"/><Relationship Id="rId3"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hyperlink" Target="https://yeonyeon.tistory.com/153" TargetMode="External"/><Relationship Id="rId2" Type="http://schemas.openxmlformats.org/officeDocument/2006/relationships/hyperlink" Target="https://catsbi.oopy.io/32a9458e-f452-4733-b87c-caba75f98e2d" TargetMode="External"/><Relationship Id="rId3"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hyperlink" Target="https://iridescent-zeal.tistory.com/227" TargetMode="External"/><Relationship Id="rId2"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hyperlink" Target="http://www.gilbut.co.kr" TargetMode="External"/><Relationship Id="rId2" Type="http://schemas.openxmlformats.org/officeDocument/2006/relationships/hyperlink" Target="http://www.gilbut.co.kr/" TargetMode="External"/><Relationship Id="rId3"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hyperlink" Target="https://tragramming.tistory.com/82" TargetMode="External"/><Relationship Id="rId2" Type="http://schemas.openxmlformats.org/officeDocument/2006/relationships/hyperlink" Target="https://grandma-coding.tistory.com/entry/Oracle-%EA%B3%84%EC%B8%B5%ED%98%95-%EC%BF%BC%EB%A6%AC-%EC%89%AC%EC%9A%B4-%EC%A0%95%EB%A6%ACSTART-WITH-CONNECT-BY" TargetMode="External"/><Relationship Id="rId3"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hyperlink" Target="https://good-or-bad.tistory.com/m/54" TargetMode="External"/><Relationship Id="rId2" Type="http://schemas.openxmlformats.org/officeDocument/2006/relationships/hyperlink" Target="https://server-engineer.tistory.com/775" TargetMode="External"/><Relationship Id="rId3" Type="http://schemas.openxmlformats.org/officeDocument/2006/relationships/hyperlink" Target="http://selectsamplelist.do/" TargetMode="External"/><Relationship Id="rId4"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hyperlink" Target="https://commons.apache.org/proper/commons-io/download_io.cgi" TargetMode="External"/><Relationship Id="rId2"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hyperlink" Target="https://maven.apache.org/plugins/maven-clean-plugin/" TargetMode="External"/><Relationship Id="rId2" Type="http://schemas.openxmlformats.org/officeDocument/2006/relationships/hyperlink" Target="https://mvnrepository.com/artifact/org.apache.maven.plugins" TargetMode="External"/><Relationship Id="rId3" Type="http://schemas.openxmlformats.org/officeDocument/2006/relationships/hyperlink" Target="https://mvnrepository.com/artifact/org.apache.maven.plugins" TargetMode="External"/><Relationship Id="rId4" Type="http://schemas.openxmlformats.org/officeDocument/2006/relationships/hyperlink" Target="http://www.answers.com/mojo&amp;r=67" TargetMode="External"/><Relationship Id="rId5" Type="http://schemas.openxmlformats.org/officeDocument/2006/relationships/hyperlink" Target="http://www.mojohaus.org/exec-maven-plugin" TargetMode="External"/><Relationship Id="rId6" Type="http://schemas.openxmlformats.org/officeDocument/2006/relationships/hyperlink" Target="https://maven.apache.org/archetype/maven-archetype-plugin/" TargetMode="External"/><Relationship Id="rId7" Type="http://schemas.openxmlformats.org/officeDocument/2006/relationships/hyperlink" Target="https://maven.apache.org/archetype/maven-archetype-plugin/generate-mojo.html" TargetMode="External"/><Relationship Id="rId8"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hyperlink" Target="https://cafe.naver.com/spring4shoppingmall/2260" TargetMode="External"/><Relationship Id="rId2" Type="http://schemas.openxmlformats.org/officeDocument/2006/relationships/hyperlink" Target="https://kuzuro.blogspot.com/2018/12/sts-spring-legacy-project-spring-mvc.html" TargetMode="External"/><Relationship Id="rId3" Type="http://schemas.openxmlformats.org/officeDocument/2006/relationships/hyperlink" Target="https://github.com/spring-attic/toolsuite-distribution/wiki/Spring-Tool-Suite-3" TargetMode="External"/><Relationship Id="rId4"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hyperlink" Target="https://www.oracle.com/database/technologies/appdev/jdbc-downloads.html" TargetMode="External"/><Relationship Id="rId2"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1" Type="http://schemas.openxmlformats.org/officeDocument/2006/relationships/drawing" Target="../drawings/drawing83.xml"/><Relationship Id="rId10" Type="http://schemas.openxmlformats.org/officeDocument/2006/relationships/hyperlink" Target="https://thisisnew-storage.tistory.com/6" TargetMode="External"/><Relationship Id="rId1" Type="http://schemas.openxmlformats.org/officeDocument/2006/relationships/hyperlink" Target="https://github.com/hayaboy/bootAWSWebService2" TargetMode="External"/><Relationship Id="rId2" Type="http://schemas.openxmlformats.org/officeDocument/2006/relationships/hyperlink" Target="https://github.com/hayaboy/bootCoreGuide1/tree/master" TargetMode="External"/><Relationship Id="rId3" Type="http://schemas.openxmlformats.org/officeDocument/2006/relationships/hyperlink" Target="https://drive.google.com/drive/folders/16fcRa3BGX6AmQkuaHADKuOKWcSDwDD2X?usp=drive_link" TargetMode="External"/><Relationship Id="rId4" Type="http://schemas.openxmlformats.org/officeDocument/2006/relationships/hyperlink" Target="https://developer-joe.tistory.com/228" TargetMode="External"/><Relationship Id="rId9" Type="http://schemas.openxmlformats.org/officeDocument/2006/relationships/hyperlink" Target="https://mvnrepository.com/artifact/org.mockito/mockito-all" TargetMode="External"/><Relationship Id="rId5" Type="http://schemas.openxmlformats.org/officeDocument/2006/relationships/hyperlink" Target="https://developer-joe.tistory.com/tag/jap" TargetMode="External"/><Relationship Id="rId6" Type="http://schemas.openxmlformats.org/officeDocument/2006/relationships/hyperlink" Target="https://stackoverflow.com/questions/42869652/spring-tools-suite-jpa-project-and-the-jpa-facet" TargetMode="External"/><Relationship Id="rId7" Type="http://schemas.openxmlformats.org/officeDocument/2006/relationships/hyperlink" Target="https://aws.amazon.com/ko/compare/the-difference-between-monolithic-and-microservices-architecture/" TargetMode="External"/><Relationship Id="rId8" Type="http://schemas.openxmlformats.org/officeDocument/2006/relationships/hyperlink" Target="https://docs.spring.io/spring-framework/docs/current/javadoc-api/org/springframework/web/bind/annotation/ControllerAdvice.html" TargetMode="Externa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hyperlink" Target="http://ec2-43-202-1-15.ap-northeast-2.compute.amazonaws.com:8080/board/list" TargetMode="External"/><Relationship Id="rId2" Type="http://schemas.openxmlformats.org/officeDocument/2006/relationships/hyperlink" Target="http://ec2-43-202-1-15.ap-northeast-2.compute.amazonaws.com:8080/board/register" TargetMode="External"/><Relationship Id="rId3" Type="http://schemas.openxmlformats.org/officeDocument/2006/relationships/hyperlink" Target="https://jsfiddle.net/" TargetMode="External"/><Relationship Id="rId4"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hyperlink" Target="https://github.com/hayaboy/Chapter01.git" TargetMode="External"/><Relationship Id="rId2" Type="http://schemas.openxmlformats.org/officeDocument/2006/relationships/hyperlink" Target="http://3.91.199.140:8070/hi.do" TargetMode="External"/><Relationship Id="rId3" Type="http://schemas.openxmlformats.org/officeDocument/2006/relationships/hyperlink" Target="https://docs.google.com/document/d/1-60aSmkGoMnAFxbsFj5GYE9V8iyjrbDPGnfQRnZnVdE/edit" TargetMode="External"/><Relationship Id="rId4" Type="http://schemas.openxmlformats.org/officeDocument/2006/relationships/hyperlink" Target="https://learn.microsoft.com/ko-kr/windows/wsl/install-manual" TargetMode="External"/><Relationship Id="rId9" Type="http://schemas.openxmlformats.org/officeDocument/2006/relationships/drawing" Target="../drawings/drawing89.xml"/><Relationship Id="rId5" Type="http://schemas.openxmlformats.org/officeDocument/2006/relationships/hyperlink" Target="http://192.168.56.1:8080/nice.html" TargetMode="External"/><Relationship Id="rId6" Type="http://schemas.openxmlformats.org/officeDocument/2006/relationships/hyperlink" Target="http://192.168.56.1:8010/nice.html" TargetMode="External"/><Relationship Id="rId7" Type="http://schemas.openxmlformats.org/officeDocument/2006/relationships/hyperlink" Target="http://container-registry.oracle.com/database/free:latest" TargetMode="External"/><Relationship Id="rId8" Type="http://schemas.openxmlformats.org/officeDocument/2006/relationships/hyperlink" Target="http://container-registry.oracle.com/database/free:latest" TargetMode="Externa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hyperlink" Target="https://hanja.dict.naver.com/" TargetMode="External"/><Relationship Id="rId2"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hyperlink" Target="https://regex101.com/" TargetMode="External"/><Relationship Id="rId2"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hyperlink" Target="mailto:hong@gmail.com" TargetMode="External"/><Relationship Id="rId2" Type="http://schemas.openxmlformats.org/officeDocument/2006/relationships/hyperlink" Target="mailto:lee@test.com" TargetMode="External"/><Relationship Id="rId3" Type="http://schemas.openxmlformats.org/officeDocument/2006/relationships/hyperlink" Target="mailto:kim@jweb.com" TargetMode="External"/><Relationship Id="rId4" Type="http://schemas.openxmlformats.org/officeDocument/2006/relationships/hyperlink" Target="https://docs.oracle.com/javase/8/docs/technotes/guides/jndi/spec/jndi/jndi.5.html" TargetMode="External"/><Relationship Id="rId5"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hyperlink" Target="https://programmer93.tistory.com/76" TargetMode="External"/><Relationship Id="rId2"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hyperlink" Target="https://www.samsungsds.com/kr/insights/java_jakarta.html" TargetMode="External"/><Relationship Id="rId2"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hyperlink" Target="https://proglish.tistory.com/216" TargetMode="External"/><Relationship Id="rId2"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1" Type="http://schemas.openxmlformats.org/officeDocument/2006/relationships/drawing" Target="../drawings/drawing103.xml"/><Relationship Id="rId10" Type="http://schemas.openxmlformats.org/officeDocument/2006/relationships/hyperlink" Target="http://urls.py/" TargetMode="External"/><Relationship Id="rId1" Type="http://schemas.openxmlformats.org/officeDocument/2006/relationships/hyperlink" Target="http://manage.py/" TargetMode="External"/><Relationship Id="rId2" Type="http://schemas.openxmlformats.org/officeDocument/2006/relationships/hyperlink" Target="http://manage.py/" TargetMode="External"/><Relationship Id="rId3" Type="http://schemas.openxmlformats.org/officeDocument/2006/relationships/hyperlink" Target="http://manage.py/" TargetMode="External"/><Relationship Id="rId4" Type="http://schemas.openxmlformats.org/officeDocument/2006/relationships/hyperlink" Target="http://manage.py/" TargetMode="External"/><Relationship Id="rId9" Type="http://schemas.openxmlformats.org/officeDocument/2006/relationships/hyperlink" Target="http://models.py/" TargetMode="External"/><Relationship Id="rId5" Type="http://schemas.openxmlformats.org/officeDocument/2006/relationships/hyperlink" Target="http://manage.py/" TargetMode="External"/><Relationship Id="rId6" Type="http://schemas.openxmlformats.org/officeDocument/2006/relationships/hyperlink" Target="http://manage.py/" TargetMode="External"/><Relationship Id="rId7" Type="http://schemas.openxmlformats.org/officeDocument/2006/relationships/hyperlink" Target="http://manage.py/" TargetMode="External"/><Relationship Id="rId8" Type="http://schemas.openxmlformats.org/officeDocument/2006/relationships/hyperlink" Target="http://admin.py/" TargetMode="Externa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hyperlink" Target="https://github.com/hayaboy/board_final2.git" TargetMode="External"/><Relationship Id="rId2" Type="http://schemas.openxmlformats.org/officeDocument/2006/relationships/hyperlink" Target="https://github.com/hayaboy/board_final2.git" TargetMode="External"/><Relationship Id="rId3" Type="http://schemas.openxmlformats.org/officeDocument/2006/relationships/hyperlink" Target="http://kds-database1.curnx4fcg4bo.ap-northeast-2.rds.amazonaws.com/" TargetMode="External"/><Relationship Id="rId4" Type="http://schemas.openxmlformats.org/officeDocument/2006/relationships/hyperlink" Target="https://docs.aws.amazon.com/ko_kr/ses/latest/DeveloperGuide/create-shared-credentials-file.html" TargetMode="External"/><Relationship Id="rId5" Type="http://schemas.openxmlformats.org/officeDocument/2006/relationships/hyperlink" Target="https://drive.google.com/drive/folders/16eNuWcXfmP-QjIZxc_NvO0rVcb-utXOG" TargetMode="External"/><Relationship Id="rId6"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hyperlink" Target="https://docs.spring.io/spring-data/jpa/reference/jpa/query-methods.html" TargetMode="External"/><Relationship Id="rId2" Type="http://schemas.openxmlformats.org/officeDocument/2006/relationships/hyperlink" Target="https://docs.google.com/document/d/1YNJ4AVRlTPChOExqMjsTTspncIn-HyVM6GVcFD6feRs/edit" TargetMode="External"/><Relationship Id="rId3"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hyperlink" Target="https://en.wikipedia.org/wiki/Cross-site_request_forgery" TargetMode="External"/><Relationship Id="rId2" Type="http://schemas.openxmlformats.org/officeDocument/2006/relationships/hyperlink" Target="https://developers.kakao.com/docs/latest/ko/kakaologin/common" TargetMode="External"/><Relationship Id="rId3"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hyperlink" Target="http://192.168.0.137:8090/mytest04_war_exploded/main/main.do" TargetMode="External"/><Relationship Id="rId2"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0" Type="http://schemas.openxmlformats.org/officeDocument/2006/relationships/drawing" Target="../drawings/drawing115.xml"/><Relationship Id="rId1" Type="http://schemas.openxmlformats.org/officeDocument/2006/relationships/hyperlink" Target="https://cafe.naver.com/thisisMysql" TargetMode="External"/><Relationship Id="rId2" Type="http://schemas.openxmlformats.org/officeDocument/2006/relationships/hyperlink" Target="http://repo.mysql.com/mysql80-community-release-fc28-2.noarch.rpm" TargetMode="External"/><Relationship Id="rId3" Type="http://schemas.openxmlformats.org/officeDocument/2006/relationships/hyperlink" Target="http://ec2-52-90-23-65.compute-1.amazonaws.com:8080/mytest04-1.0.0-BUILD-SNAPSHOT/main/main.do" TargetMode="External"/><Relationship Id="rId4" Type="http://schemas.openxmlformats.org/officeDocument/2006/relationships/hyperlink" Target="https://docs.aws.amazon.com/ko_kr/AmazonRDS/latest/UserGuide/CHAP_GettingStarted.CreatingConnecting.Oracle.html" TargetMode="External"/><Relationship Id="rId9" Type="http://schemas.openxmlformats.org/officeDocument/2006/relationships/hyperlink" Target="http://13.125.63.226:8080/mytest04-1.0.0-BUILD-SNAPSHOT/main/main.do" TargetMode="External"/><Relationship Id="rId5" Type="http://schemas.openxmlformats.org/officeDocument/2006/relationships/hyperlink" Target="http://database-1.curnx4fcg4bo.ap-northeast-2.rds.amazonaws.com" TargetMode="External"/><Relationship Id="rId6" Type="http://schemas.openxmlformats.org/officeDocument/2006/relationships/hyperlink" Target="https://blog.jetbrains.com/ko/idea/2022/03/aws-in-intellij-idea/" TargetMode="External"/><Relationship Id="rId7" Type="http://schemas.openxmlformats.org/officeDocument/2006/relationships/hyperlink" Target="http://orcl.curnx4fcg4bo.ap-northeast-2.rds.amazonaws.com/" TargetMode="External"/><Relationship Id="rId8" Type="http://schemas.openxmlformats.org/officeDocument/2006/relationships/hyperlink" Target="http://43.200.2.246:8080/mytest04-1.0.0-BUILD-SNAPSHOT/main/main.do" TargetMode="External"/></Relationships>
</file>

<file path=xl/worksheets/_rels/sheet116.xml.rels><?xml version="1.0" encoding="UTF-8" standalone="yes"?><Relationships xmlns="http://schemas.openxmlformats.org/package/2006/relationships"><Relationship Id="rId1" Type="http://schemas.openxmlformats.org/officeDocument/2006/relationships/hyperlink" Target="https://www.baeldung.com/spring-hateoas-tutorial" TargetMode="External"/><Relationship Id="rId2" Type="http://schemas.openxmlformats.org/officeDocument/2006/relationships/drawing" Target="../drawings/drawing1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31.71"/>
  </cols>
  <sheetData>
    <row r="2">
      <c r="A2" s="1"/>
      <c r="B2" s="2" t="s">
        <v>0</v>
      </c>
      <c r="C2" s="1"/>
      <c r="D2" s="1"/>
      <c r="E2" s="1"/>
      <c r="F2" s="1"/>
      <c r="G2" s="1"/>
      <c r="H2" s="1"/>
      <c r="I2" s="1"/>
      <c r="J2" s="1"/>
      <c r="K2" s="1"/>
      <c r="L2" s="1"/>
      <c r="M2" s="1"/>
      <c r="N2" s="1"/>
      <c r="O2" s="1"/>
      <c r="P2" s="1"/>
      <c r="Q2" s="1"/>
      <c r="R2" s="1"/>
      <c r="S2" s="1"/>
      <c r="T2" s="1"/>
      <c r="U2" s="1"/>
      <c r="V2" s="1"/>
      <c r="W2" s="1"/>
      <c r="X2" s="1"/>
      <c r="Y2" s="1"/>
      <c r="Z2" s="1"/>
    </row>
    <row r="6">
      <c r="F6" s="3" t="s">
        <v>1</v>
      </c>
      <c r="G6" s="3" t="s">
        <v>2</v>
      </c>
    </row>
    <row r="8">
      <c r="F8" s="3" t="s">
        <v>3</v>
      </c>
      <c r="G8" s="3" t="s">
        <v>4</v>
      </c>
    </row>
    <row r="10">
      <c r="F10" s="3" t="s">
        <v>5</v>
      </c>
      <c r="G10" s="3" t="s">
        <v>6</v>
      </c>
    </row>
    <row r="19">
      <c r="A19" s="1"/>
      <c r="B19" s="2" t="s">
        <v>7</v>
      </c>
      <c r="C19" s="1"/>
      <c r="D19" s="1"/>
      <c r="E19" s="1"/>
      <c r="F19" s="1"/>
      <c r="G19" s="1"/>
      <c r="H19" s="1"/>
      <c r="I19" s="1"/>
      <c r="J19" s="1"/>
      <c r="K19" s="1"/>
      <c r="L19" s="1"/>
      <c r="M19" s="1"/>
      <c r="N19" s="1"/>
      <c r="O19" s="1"/>
      <c r="P19" s="1"/>
      <c r="Q19" s="1"/>
      <c r="R19" s="1"/>
      <c r="S19" s="1"/>
      <c r="T19" s="1"/>
      <c r="U19" s="1"/>
      <c r="V19" s="1"/>
      <c r="W19" s="1"/>
      <c r="X19" s="1"/>
      <c r="Y19" s="1"/>
      <c r="Z19" s="1"/>
    </row>
    <row r="21">
      <c r="B21" s="3" t="s">
        <v>8</v>
      </c>
    </row>
    <row r="22">
      <c r="I22" s="4" t="s">
        <v>9</v>
      </c>
      <c r="J22" s="5"/>
      <c r="K22" s="5"/>
    </row>
    <row r="23">
      <c r="B23" s="3" t="s">
        <v>10</v>
      </c>
      <c r="I23" s="5"/>
      <c r="J23" s="5"/>
      <c r="K23" s="5"/>
    </row>
    <row r="24">
      <c r="I24" s="5"/>
      <c r="J24" s="6" t="s">
        <v>11</v>
      </c>
      <c r="K24" s="5"/>
    </row>
    <row r="25">
      <c r="B25" s="3" t="s">
        <v>12</v>
      </c>
      <c r="C25" s="3" t="s">
        <v>13</v>
      </c>
      <c r="I25" s="5"/>
      <c r="J25" s="7"/>
      <c r="K25" s="5"/>
    </row>
    <row r="26">
      <c r="I26" s="5"/>
      <c r="J26" s="7"/>
      <c r="K26" s="5"/>
    </row>
    <row r="27">
      <c r="F27" s="3" t="s">
        <v>14</v>
      </c>
      <c r="I27" s="5"/>
      <c r="J27" s="2" t="s">
        <v>15</v>
      </c>
      <c r="K27" s="5"/>
    </row>
    <row r="28">
      <c r="I28" s="5"/>
      <c r="J28" s="7"/>
      <c r="K28" s="5"/>
    </row>
    <row r="29">
      <c r="I29" s="5"/>
      <c r="J29" s="7"/>
      <c r="K29" s="5"/>
    </row>
    <row r="30">
      <c r="I30" s="5"/>
      <c r="J30" s="5"/>
      <c r="K30" s="5"/>
    </row>
    <row r="32">
      <c r="A32" s="1"/>
      <c r="B32" s="2" t="s">
        <v>16</v>
      </c>
      <c r="C32" s="1"/>
      <c r="D32" s="2" t="s">
        <v>17</v>
      </c>
      <c r="E32" s="1"/>
      <c r="F32" s="2" t="s">
        <v>18</v>
      </c>
      <c r="G32" s="1"/>
      <c r="H32" s="1"/>
      <c r="I32" s="1"/>
      <c r="J32" s="1"/>
      <c r="K32" s="1"/>
      <c r="L32" s="1"/>
      <c r="M32" s="1"/>
      <c r="N32" s="1"/>
      <c r="O32" s="1"/>
      <c r="P32" s="1"/>
      <c r="Q32" s="1"/>
      <c r="R32" s="1"/>
      <c r="S32" s="1"/>
      <c r="T32" s="1"/>
      <c r="U32" s="1"/>
      <c r="V32" s="1"/>
      <c r="W32" s="1"/>
      <c r="X32" s="1"/>
      <c r="Y32" s="1"/>
      <c r="Z32" s="1"/>
    </row>
    <row r="33">
      <c r="B33" s="3" t="s">
        <v>19</v>
      </c>
      <c r="D33" s="3" t="s">
        <v>20</v>
      </c>
    </row>
    <row r="34">
      <c r="B34" s="3" t="s">
        <v>21</v>
      </c>
      <c r="D34" s="3" t="s">
        <v>22</v>
      </c>
      <c r="G34" s="3" t="s">
        <v>23</v>
      </c>
    </row>
    <row r="35">
      <c r="F35" s="3" t="s">
        <v>24</v>
      </c>
      <c r="G35" s="3" t="s">
        <v>25</v>
      </c>
    </row>
    <row r="36">
      <c r="D36" s="3" t="s">
        <v>26</v>
      </c>
      <c r="E36" s="3" t="s">
        <v>27</v>
      </c>
      <c r="F36" s="3" t="s">
        <v>28</v>
      </c>
    </row>
    <row r="37">
      <c r="G37" s="3" t="s">
        <v>29</v>
      </c>
    </row>
    <row r="38">
      <c r="A38" s="1"/>
      <c r="B38" s="2" t="s">
        <v>30</v>
      </c>
      <c r="C38" s="1"/>
      <c r="D38" s="1"/>
      <c r="E38" s="1"/>
      <c r="F38" s="1"/>
      <c r="G38" s="1"/>
      <c r="H38" s="1"/>
      <c r="I38" s="1"/>
      <c r="J38" s="1"/>
      <c r="K38" s="1"/>
      <c r="L38" s="1"/>
      <c r="M38" s="1"/>
      <c r="N38" s="1"/>
      <c r="O38" s="1"/>
      <c r="P38" s="1"/>
      <c r="Q38" s="1"/>
      <c r="R38" s="1"/>
      <c r="S38" s="1"/>
      <c r="T38" s="1"/>
      <c r="U38" s="1"/>
      <c r="V38" s="1"/>
      <c r="W38" s="1"/>
      <c r="X38" s="1"/>
      <c r="Y38" s="1"/>
      <c r="Z38" s="1"/>
    </row>
    <row r="40">
      <c r="B40" s="3" t="s">
        <v>31</v>
      </c>
    </row>
    <row r="42">
      <c r="B42" s="3" t="s">
        <v>32</v>
      </c>
    </row>
    <row r="44">
      <c r="B44" s="3" t="s">
        <v>33</v>
      </c>
    </row>
    <row r="46">
      <c r="B46" s="3" t="s">
        <v>34</v>
      </c>
    </row>
    <row r="50">
      <c r="A50" s="1"/>
      <c r="B50" s="2" t="s">
        <v>35</v>
      </c>
      <c r="C50" s="1"/>
      <c r="D50" s="1"/>
      <c r="E50" s="1"/>
      <c r="F50" s="1"/>
      <c r="G50" s="1"/>
      <c r="H50" s="1"/>
      <c r="I50" s="1"/>
      <c r="J50" s="1"/>
      <c r="K50" s="1"/>
      <c r="L50" s="1"/>
      <c r="M50" s="1"/>
      <c r="N50" s="1"/>
      <c r="O50" s="1"/>
      <c r="P50" s="1"/>
      <c r="Q50" s="1"/>
      <c r="R50" s="1"/>
      <c r="S50" s="1"/>
      <c r="T50" s="1"/>
      <c r="U50" s="1"/>
      <c r="V50" s="1"/>
      <c r="W50" s="1"/>
      <c r="X50" s="1"/>
      <c r="Y50" s="1"/>
      <c r="Z50" s="1"/>
    </row>
    <row r="52">
      <c r="B52" s="3" t="s">
        <v>36</v>
      </c>
    </row>
    <row r="54">
      <c r="B54" s="3" t="s">
        <v>37</v>
      </c>
    </row>
    <row r="56">
      <c r="B56" s="3" t="s">
        <v>38</v>
      </c>
    </row>
    <row r="58">
      <c r="B58" s="3" t="s">
        <v>39</v>
      </c>
    </row>
    <row r="61">
      <c r="A61" s="1"/>
      <c r="B61" s="2" t="s">
        <v>40</v>
      </c>
      <c r="C61" s="1"/>
      <c r="D61" s="1"/>
      <c r="E61" s="1"/>
      <c r="F61" s="1"/>
      <c r="G61" s="1"/>
      <c r="H61" s="1"/>
      <c r="I61" s="1"/>
      <c r="J61" s="1"/>
      <c r="K61" s="1"/>
      <c r="L61" s="1"/>
      <c r="M61" s="1"/>
      <c r="N61" s="1"/>
      <c r="O61" s="1"/>
      <c r="P61" s="1"/>
      <c r="Q61" s="1"/>
      <c r="R61" s="1"/>
      <c r="S61" s="1"/>
      <c r="T61" s="1"/>
      <c r="U61" s="1"/>
      <c r="V61" s="1"/>
      <c r="W61" s="1"/>
      <c r="X61" s="1"/>
      <c r="Y61" s="1"/>
      <c r="Z61" s="1"/>
    </row>
    <row r="68">
      <c r="A68" s="1"/>
      <c r="B68" s="2" t="s">
        <v>41</v>
      </c>
      <c r="C68" s="1"/>
      <c r="D68" s="1"/>
      <c r="E68" s="1"/>
      <c r="F68" s="1"/>
      <c r="G68" s="1"/>
      <c r="H68" s="1"/>
      <c r="I68" s="1"/>
      <c r="J68" s="1"/>
      <c r="K68" s="1"/>
      <c r="L68" s="1"/>
      <c r="M68" s="1"/>
      <c r="N68" s="1"/>
      <c r="O68" s="1"/>
      <c r="P68" s="1"/>
      <c r="Q68" s="1"/>
      <c r="R68" s="1"/>
      <c r="S68" s="1"/>
      <c r="T68" s="1"/>
      <c r="U68" s="1"/>
      <c r="V68" s="1"/>
      <c r="W68" s="1"/>
      <c r="X68" s="1"/>
      <c r="Y68" s="1"/>
      <c r="Z68" s="1"/>
    </row>
    <row r="76">
      <c r="A76" s="1"/>
      <c r="B76" s="2" t="s">
        <v>42</v>
      </c>
      <c r="C76" s="1"/>
      <c r="D76" s="1"/>
      <c r="E76" s="1"/>
      <c r="F76" s="1"/>
      <c r="G76" s="1"/>
      <c r="H76" s="1"/>
      <c r="I76" s="1"/>
      <c r="J76" s="1"/>
      <c r="K76" s="1"/>
      <c r="L76" s="1"/>
      <c r="M76" s="1"/>
      <c r="N76" s="1"/>
      <c r="O76" s="1"/>
      <c r="P76" s="1"/>
      <c r="Q76" s="1"/>
      <c r="R76" s="1"/>
      <c r="S76" s="1"/>
      <c r="T76" s="1"/>
      <c r="U76" s="1"/>
      <c r="V76" s="1"/>
      <c r="W76" s="1"/>
      <c r="X76" s="1"/>
      <c r="Y76" s="1"/>
      <c r="Z76" s="1"/>
    </row>
    <row r="78">
      <c r="B78" s="3" t="s">
        <v>43</v>
      </c>
    </row>
    <row r="83">
      <c r="A83" s="1"/>
      <c r="B83" s="2" t="s">
        <v>44</v>
      </c>
      <c r="C83" s="1"/>
      <c r="D83" s="1"/>
      <c r="E83" s="1"/>
      <c r="F83" s="1"/>
      <c r="G83" s="1"/>
      <c r="H83" s="1"/>
      <c r="I83" s="1"/>
      <c r="J83" s="1"/>
      <c r="K83" s="1"/>
      <c r="L83" s="2" t="s">
        <v>45</v>
      </c>
      <c r="M83" s="1"/>
      <c r="N83" s="1"/>
      <c r="O83" s="1"/>
      <c r="P83" s="1"/>
      <c r="Q83" s="1"/>
      <c r="R83" s="1"/>
      <c r="S83" s="1"/>
      <c r="T83" s="1"/>
      <c r="U83" s="1"/>
      <c r="V83" s="1"/>
      <c r="W83" s="1"/>
      <c r="X83" s="1"/>
      <c r="Y83" s="1"/>
      <c r="Z83" s="1"/>
    </row>
    <row r="84">
      <c r="B84" s="3" t="s">
        <v>46</v>
      </c>
      <c r="H84" s="3" t="s">
        <v>47</v>
      </c>
      <c r="J84" s="3" t="s">
        <v>48</v>
      </c>
      <c r="L84" s="3" t="s">
        <v>49</v>
      </c>
    </row>
    <row r="90">
      <c r="H90" s="3" t="s">
        <v>50</v>
      </c>
      <c r="I90" s="3" t="s">
        <v>51</v>
      </c>
    </row>
    <row r="101">
      <c r="A101" s="1"/>
      <c r="B101" s="2" t="s">
        <v>52</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B102" s="8" t="s">
        <v>53</v>
      </c>
    </row>
    <row r="103">
      <c r="B103" s="9"/>
    </row>
    <row r="104">
      <c r="B104" s="8" t="s">
        <v>54</v>
      </c>
    </row>
    <row r="105">
      <c r="B105" s="8" t="s">
        <v>55</v>
      </c>
    </row>
    <row r="106">
      <c r="B106" s="8" t="s">
        <v>56</v>
      </c>
    </row>
    <row r="107">
      <c r="B107" s="8" t="s">
        <v>57</v>
      </c>
    </row>
    <row r="112">
      <c r="A112" s="1"/>
      <c r="B112" s="2" t="s">
        <v>58</v>
      </c>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B113" s="3" t="s">
        <v>59</v>
      </c>
      <c r="G113" s="3" t="s">
        <v>60</v>
      </c>
      <c r="H113" s="3" t="s">
        <v>61</v>
      </c>
    </row>
    <row r="114">
      <c r="G114" s="3" t="s">
        <v>62</v>
      </c>
    </row>
    <row r="120">
      <c r="A120" s="1"/>
      <c r="B120" s="2" t="s">
        <v>9</v>
      </c>
      <c r="C120" s="2" t="s">
        <v>63</v>
      </c>
      <c r="D120" s="1"/>
      <c r="E120" s="1"/>
      <c r="F120" s="1"/>
      <c r="G120" s="1"/>
      <c r="H120" s="1"/>
      <c r="I120" s="1"/>
      <c r="J120" s="1"/>
      <c r="K120" s="1"/>
      <c r="L120" s="1"/>
      <c r="M120" s="1"/>
      <c r="N120" s="1"/>
      <c r="O120" s="1"/>
      <c r="P120" s="1"/>
      <c r="Q120" s="1"/>
      <c r="R120" s="1"/>
      <c r="S120" s="1"/>
      <c r="T120" s="1"/>
      <c r="U120" s="1"/>
      <c r="V120" s="1"/>
      <c r="W120" s="1"/>
      <c r="X120" s="1"/>
      <c r="Y120" s="1"/>
      <c r="Z120" s="1"/>
    </row>
    <row r="122">
      <c r="B122" s="3" t="s">
        <v>64</v>
      </c>
      <c r="C122" s="3" t="s">
        <v>65</v>
      </c>
    </row>
    <row r="123">
      <c r="B123" s="3" t="s">
        <v>66</v>
      </c>
      <c r="C123" s="3" t="s">
        <v>67</v>
      </c>
    </row>
    <row r="124">
      <c r="B124" s="3" t="s">
        <v>68</v>
      </c>
      <c r="C124" s="3" t="s">
        <v>69</v>
      </c>
      <c r="D124" s="3" t="s">
        <v>70</v>
      </c>
    </row>
    <row r="125">
      <c r="C125" s="3" t="s">
        <v>71</v>
      </c>
    </row>
    <row r="130">
      <c r="A130" s="1"/>
      <c r="B130" s="2" t="s">
        <v>72</v>
      </c>
      <c r="C130" s="1"/>
      <c r="D130" s="1"/>
      <c r="E130" s="1"/>
      <c r="F130" s="1"/>
      <c r="G130" s="1"/>
      <c r="H130" s="1"/>
      <c r="I130" s="1"/>
      <c r="J130" s="1"/>
      <c r="K130" s="1"/>
      <c r="L130" s="1"/>
      <c r="M130" s="1"/>
      <c r="N130" s="1"/>
      <c r="O130" s="1"/>
      <c r="P130" s="1"/>
      <c r="Q130" s="1"/>
      <c r="R130" s="1"/>
      <c r="S130" s="1"/>
      <c r="T130" s="1"/>
      <c r="U130" s="1"/>
      <c r="V130" s="1"/>
      <c r="W130" s="1"/>
      <c r="X130" s="1"/>
      <c r="Y130" s="1"/>
      <c r="Z130" s="1"/>
    </row>
    <row r="132">
      <c r="B132" s="3" t="s">
        <v>73</v>
      </c>
    </row>
    <row r="134">
      <c r="B134" s="3" t="s">
        <v>74</v>
      </c>
    </row>
    <row r="136">
      <c r="B136" s="3" t="s">
        <v>75</v>
      </c>
    </row>
    <row r="138">
      <c r="B138" s="3" t="s">
        <v>76</v>
      </c>
    </row>
    <row r="140">
      <c r="B140" s="3" t="s">
        <v>77</v>
      </c>
    </row>
    <row r="142">
      <c r="B142" s="3" t="s">
        <v>78</v>
      </c>
    </row>
    <row r="146">
      <c r="A146" s="1"/>
      <c r="B146" s="2" t="s">
        <v>79</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B147" s="3" t="s">
        <v>80</v>
      </c>
    </row>
    <row r="148">
      <c r="B148" s="3" t="s">
        <v>81</v>
      </c>
    </row>
    <row r="149">
      <c r="B149" s="3" t="s">
        <v>82</v>
      </c>
    </row>
    <row r="150">
      <c r="B150" s="3" t="s">
        <v>83</v>
      </c>
    </row>
    <row r="158">
      <c r="A158" s="1"/>
      <c r="B158" s="2" t="s">
        <v>84</v>
      </c>
      <c r="C158" s="1"/>
      <c r="D158" s="1"/>
      <c r="E158" s="1"/>
      <c r="F158" s="1"/>
      <c r="G158" s="1"/>
      <c r="H158" s="1"/>
      <c r="I158" s="1"/>
      <c r="J158" s="1"/>
      <c r="K158" s="1"/>
      <c r="L158" s="1"/>
      <c r="M158" s="1"/>
      <c r="N158" s="1"/>
      <c r="O158" s="1"/>
      <c r="P158" s="1"/>
      <c r="Q158" s="1"/>
      <c r="R158" s="1"/>
      <c r="S158" s="1"/>
      <c r="T158" s="1"/>
      <c r="U158" s="1"/>
      <c r="V158" s="1"/>
      <c r="W158" s="1"/>
      <c r="X158" s="1"/>
      <c r="Y158" s="1"/>
      <c r="Z158" s="1"/>
    </row>
    <row r="160">
      <c r="A160" s="1"/>
      <c r="B160" s="2" t="s">
        <v>85</v>
      </c>
      <c r="C160" s="1"/>
      <c r="D160" s="1"/>
      <c r="E160" s="1"/>
      <c r="F160" s="1"/>
      <c r="G160" s="1"/>
      <c r="H160" s="1"/>
      <c r="I160" s="1"/>
      <c r="J160" s="1"/>
      <c r="K160" s="1"/>
      <c r="L160" s="1"/>
      <c r="M160" s="1"/>
      <c r="N160" s="1"/>
      <c r="O160" s="1"/>
      <c r="P160" s="1"/>
      <c r="Q160" s="1"/>
      <c r="R160" s="1"/>
      <c r="S160" s="1"/>
      <c r="T160" s="1"/>
      <c r="U160" s="1"/>
      <c r="V160" s="1"/>
      <c r="W160" s="1"/>
      <c r="X160" s="1"/>
      <c r="Y160" s="1"/>
      <c r="Z160" s="1"/>
    </row>
    <row r="163">
      <c r="A163" s="1"/>
      <c r="B163" s="2" t="s">
        <v>86</v>
      </c>
      <c r="C163" s="1"/>
      <c r="D163" s="1"/>
      <c r="E163" s="1"/>
      <c r="F163" s="1"/>
      <c r="G163" s="1"/>
      <c r="H163" s="1"/>
      <c r="I163" s="1"/>
      <c r="J163" s="1"/>
      <c r="K163" s="1"/>
      <c r="L163" s="1"/>
      <c r="M163" s="1"/>
      <c r="N163" s="1"/>
      <c r="O163" s="1"/>
      <c r="P163" s="1"/>
      <c r="Q163" s="1"/>
      <c r="R163" s="1"/>
      <c r="S163" s="1"/>
      <c r="T163" s="1"/>
      <c r="U163" s="1"/>
      <c r="V163" s="1"/>
      <c r="W163" s="1"/>
      <c r="X163" s="1"/>
      <c r="Y163" s="1"/>
      <c r="Z163" s="1"/>
    </row>
    <row r="165">
      <c r="B165" s="10" t="s">
        <v>87</v>
      </c>
    </row>
    <row r="169">
      <c r="A169" s="1"/>
      <c r="B169" s="11" t="s">
        <v>88</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B170" s="12">
        <v>1.0</v>
      </c>
    </row>
    <row r="171">
      <c r="B171" s="12" t="s">
        <v>89</v>
      </c>
    </row>
    <row r="176">
      <c r="A176" s="1"/>
      <c r="B176" s="2" t="s">
        <v>90</v>
      </c>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B177" s="10" t="s">
        <v>91</v>
      </c>
      <c r="C177" s="3" t="s">
        <v>92</v>
      </c>
      <c r="E177" s="3" t="s">
        <v>93</v>
      </c>
    </row>
    <row r="179">
      <c r="B179" s="3" t="s">
        <v>94</v>
      </c>
    </row>
    <row r="180">
      <c r="D180" s="3" t="s">
        <v>95</v>
      </c>
      <c r="E180" s="3" t="s">
        <v>96</v>
      </c>
      <c r="F180" s="3" t="s">
        <v>97</v>
      </c>
      <c r="G180" s="3" t="s">
        <v>98</v>
      </c>
    </row>
    <row r="181">
      <c r="D181" s="3" t="s">
        <v>99</v>
      </c>
    </row>
    <row r="183">
      <c r="B183" s="3" t="s">
        <v>100</v>
      </c>
    </row>
    <row r="184">
      <c r="B184" s="3" t="s">
        <v>101</v>
      </c>
    </row>
    <row r="185">
      <c r="B185" s="3" t="s">
        <v>102</v>
      </c>
    </row>
    <row r="188">
      <c r="A188" s="1"/>
      <c r="B188" s="2" t="s">
        <v>103</v>
      </c>
      <c r="C188" s="1"/>
      <c r="D188" s="1"/>
      <c r="E188" s="1"/>
      <c r="F188" s="1"/>
      <c r="G188" s="1"/>
      <c r="H188" s="1"/>
      <c r="I188" s="1"/>
      <c r="J188" s="1"/>
      <c r="K188" s="1"/>
      <c r="L188" s="1"/>
      <c r="M188" s="1"/>
      <c r="N188" s="1"/>
      <c r="O188" s="1"/>
      <c r="P188" s="1"/>
      <c r="Q188" s="1"/>
      <c r="R188" s="1"/>
      <c r="S188" s="1"/>
      <c r="T188" s="1"/>
      <c r="U188" s="1"/>
      <c r="V188" s="1"/>
      <c r="W188" s="1"/>
      <c r="X188" s="1"/>
      <c r="Y188" s="1"/>
      <c r="Z188" s="1"/>
    </row>
    <row r="190">
      <c r="B190" s="3" t="s">
        <v>104</v>
      </c>
    </row>
    <row r="191">
      <c r="B191" s="3" t="s">
        <v>105</v>
      </c>
      <c r="D191" s="3" t="s">
        <v>106</v>
      </c>
      <c r="E191" s="3" t="s">
        <v>36</v>
      </c>
      <c r="F191" s="3" t="s">
        <v>107</v>
      </c>
    </row>
    <row r="192">
      <c r="D192" s="3" t="s">
        <v>108</v>
      </c>
      <c r="E192" s="3" t="s">
        <v>109</v>
      </c>
      <c r="F192" s="3" t="s">
        <v>110</v>
      </c>
    </row>
    <row r="193">
      <c r="D193" s="3" t="s">
        <v>111</v>
      </c>
      <c r="E193" s="3" t="s">
        <v>112</v>
      </c>
    </row>
    <row r="194">
      <c r="D194" s="3" t="s">
        <v>113</v>
      </c>
      <c r="E194" s="3" t="s">
        <v>114</v>
      </c>
    </row>
    <row r="195">
      <c r="D195" s="3" t="s">
        <v>115</v>
      </c>
    </row>
    <row r="196">
      <c r="D196" s="3" t="s">
        <v>116</v>
      </c>
    </row>
    <row r="197">
      <c r="D197" s="3" t="s">
        <v>117</v>
      </c>
    </row>
    <row r="198">
      <c r="D198" s="3" t="s">
        <v>118</v>
      </c>
    </row>
    <row r="199">
      <c r="D199" s="3" t="s">
        <v>119</v>
      </c>
    </row>
    <row r="200">
      <c r="D200" s="3" t="s">
        <v>120</v>
      </c>
    </row>
    <row r="201">
      <c r="D201" s="3" t="s">
        <v>121</v>
      </c>
    </row>
    <row r="206">
      <c r="A206" s="1"/>
      <c r="B206" s="2" t="s">
        <v>122</v>
      </c>
      <c r="C206" s="1"/>
      <c r="D206" s="1"/>
      <c r="E206" s="1"/>
      <c r="F206" s="1"/>
      <c r="G206" s="1"/>
      <c r="H206" s="1"/>
      <c r="I206" s="1"/>
      <c r="J206" s="1"/>
      <c r="K206" s="1"/>
      <c r="L206" s="1"/>
      <c r="M206" s="1"/>
      <c r="N206" s="1"/>
      <c r="O206" s="1"/>
      <c r="P206" s="1"/>
      <c r="Q206" s="1"/>
      <c r="R206" s="1"/>
      <c r="S206" s="1"/>
      <c r="T206" s="1"/>
      <c r="U206" s="1"/>
      <c r="V206" s="1"/>
      <c r="W206" s="1"/>
      <c r="X206" s="1"/>
      <c r="Y206" s="1"/>
      <c r="Z206" s="1"/>
    </row>
    <row r="208">
      <c r="B208" s="13" t="s">
        <v>123</v>
      </c>
    </row>
    <row r="209">
      <c r="B209" s="14"/>
    </row>
    <row r="210">
      <c r="B210" s="13" t="s">
        <v>124</v>
      </c>
    </row>
    <row r="211">
      <c r="B211" s="14"/>
    </row>
    <row r="212">
      <c r="B212" s="15" t="s">
        <v>125</v>
      </c>
    </row>
    <row r="213">
      <c r="B213" s="16"/>
    </row>
    <row r="214">
      <c r="B214" s="15" t="s">
        <v>126</v>
      </c>
    </row>
    <row r="215">
      <c r="B215" s="16"/>
    </row>
    <row r="216">
      <c r="B216" s="15" t="s">
        <v>127</v>
      </c>
    </row>
    <row r="217">
      <c r="B217" s="16"/>
    </row>
    <row r="218">
      <c r="B218" s="15" t="s">
        <v>128</v>
      </c>
    </row>
    <row r="219">
      <c r="B219" s="14"/>
    </row>
    <row r="220">
      <c r="B220" s="13" t="s">
        <v>129</v>
      </c>
    </row>
  </sheetData>
  <mergeCells count="1">
    <mergeCell ref="G35:G36"/>
  </mergeCells>
  <hyperlinks>
    <hyperlink r:id="rId1" ref="B165"/>
    <hyperlink r:id="rId2" ref="B177"/>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3">
      <c r="B3" s="17" t="s">
        <v>130</v>
      </c>
    </row>
    <row r="4">
      <c r="B4" s="18"/>
    </row>
    <row r="5">
      <c r="B5" s="19" t="s">
        <v>131</v>
      </c>
    </row>
    <row r="6">
      <c r="B6" s="20" t="s">
        <v>132</v>
      </c>
    </row>
    <row r="7">
      <c r="B7" s="20" t="s">
        <v>133</v>
      </c>
    </row>
    <row r="8">
      <c r="B8" s="20" t="s">
        <v>134</v>
      </c>
    </row>
    <row r="9">
      <c r="B9" s="20" t="s">
        <v>135</v>
      </c>
    </row>
    <row r="10">
      <c r="B10" s="19" t="s">
        <v>136</v>
      </c>
    </row>
    <row r="11">
      <c r="B11" s="20" t="s">
        <v>137</v>
      </c>
    </row>
    <row r="12">
      <c r="B12" s="20" t="s">
        <v>138</v>
      </c>
    </row>
    <row r="13">
      <c r="B13" s="20" t="s">
        <v>139</v>
      </c>
    </row>
    <row r="14">
      <c r="B14" s="20" t="s">
        <v>140</v>
      </c>
    </row>
    <row r="15">
      <c r="B15" s="19" t="s">
        <v>141</v>
      </c>
    </row>
    <row r="16">
      <c r="B16" s="17" t="s">
        <v>142</v>
      </c>
    </row>
    <row r="17">
      <c r="B17" s="17" t="s">
        <v>143</v>
      </c>
    </row>
    <row r="18">
      <c r="B18" s="21"/>
    </row>
    <row r="19">
      <c r="B19" s="17" t="s">
        <v>144</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3">
      <c r="B3" s="3" t="s">
        <v>145</v>
      </c>
    </row>
    <row r="7">
      <c r="B7" s="22" t="s">
        <v>146</v>
      </c>
    </row>
    <row r="8">
      <c r="B8" s="3" t="s">
        <v>147</v>
      </c>
    </row>
    <row r="9">
      <c r="B9" s="3" t="s">
        <v>148</v>
      </c>
    </row>
    <row r="10">
      <c r="B10" s="3" t="s">
        <v>149</v>
      </c>
    </row>
    <row r="13">
      <c r="B13" s="3" t="s">
        <v>150</v>
      </c>
    </row>
    <row r="14">
      <c r="B14" s="3" t="s">
        <v>151</v>
      </c>
    </row>
    <row r="15">
      <c r="B15" s="3" t="s">
        <v>152</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6.5" customHeight="1"/>
    <row r="2" ht="16.5" customHeight="1"/>
    <row r="3" ht="16.5" customHeight="1"/>
    <row r="4" ht="16.5" customHeight="1"/>
    <row r="5" ht="16.5" customHeight="1"/>
    <row r="6" ht="16.5" customHeight="1"/>
    <row r="7" ht="16.5" customHeight="1"/>
    <row r="8" ht="16.5" customHeight="1"/>
    <row r="9" ht="16.5" customHeight="1"/>
    <row r="10" ht="16.5" customHeight="1"/>
    <row r="11" ht="16.5" customHeight="1"/>
    <row r="12" ht="16.5" customHeight="1"/>
    <row r="13" ht="16.5" customHeight="1"/>
    <row r="14" ht="16.5" customHeight="1"/>
    <row r="15" ht="16.5" customHeight="1"/>
    <row r="16"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4.14"/>
    <col customWidth="1" min="3" max="9" width="3.43"/>
    <col customWidth="1" min="10" max="11" width="8.71"/>
    <col customWidth="1" min="12" max="12" width="12.43"/>
    <col customWidth="1" min="13" max="15" width="8.71"/>
    <col customWidth="1" min="16" max="23" width="3.71"/>
    <col customWidth="1" min="24" max="26" width="8.71"/>
  </cols>
  <sheetData>
    <row r="1" ht="16.5" customHeight="1"/>
    <row r="2" ht="16.5" customHeight="1"/>
    <row r="3" ht="16.5" customHeight="1"/>
    <row r="4" ht="16.5" customHeight="1">
      <c r="B4" s="23" t="s">
        <v>153</v>
      </c>
    </row>
    <row r="5" ht="16.5" customHeight="1">
      <c r="B5" s="24" t="s">
        <v>154</v>
      </c>
      <c r="C5" s="24" t="s">
        <v>154</v>
      </c>
      <c r="D5" s="24" t="s">
        <v>154</v>
      </c>
      <c r="E5" s="24" t="s">
        <v>154</v>
      </c>
      <c r="F5" s="24" t="s">
        <v>154</v>
      </c>
      <c r="G5" s="24" t="s">
        <v>154</v>
      </c>
      <c r="H5" s="24" t="s">
        <v>154</v>
      </c>
      <c r="I5" s="24" t="s">
        <v>154</v>
      </c>
      <c r="J5" s="24"/>
    </row>
    <row r="6" ht="16.5" customHeight="1"/>
    <row r="7" ht="16.5" customHeight="1">
      <c r="B7" s="25">
        <v>0.0</v>
      </c>
      <c r="C7" s="25">
        <v>0.0</v>
      </c>
      <c r="D7" s="25">
        <v>0.0</v>
      </c>
      <c r="E7" s="25">
        <v>0.0</v>
      </c>
      <c r="F7" s="25">
        <v>0.0</v>
      </c>
      <c r="G7" s="25">
        <v>0.0</v>
      </c>
      <c r="H7" s="25">
        <v>0.0</v>
      </c>
      <c r="I7" s="25">
        <v>0.0</v>
      </c>
      <c r="J7" s="26"/>
    </row>
    <row r="8" ht="16.5" customHeight="1">
      <c r="B8" s="25">
        <v>1.0</v>
      </c>
      <c r="C8" s="25">
        <v>1.0</v>
      </c>
      <c r="D8" s="25">
        <v>1.0</v>
      </c>
      <c r="E8" s="25">
        <v>1.0</v>
      </c>
      <c r="F8" s="25">
        <v>1.0</v>
      </c>
      <c r="G8" s="25">
        <v>1.0</v>
      </c>
      <c r="H8" s="25">
        <v>1.0</v>
      </c>
      <c r="I8" s="25">
        <v>1.0</v>
      </c>
      <c r="P8" s="3">
        <v>7.0</v>
      </c>
      <c r="Q8" s="3">
        <v>6.0</v>
      </c>
      <c r="R8" s="3">
        <v>5.0</v>
      </c>
      <c r="S8" s="3">
        <v>4.0</v>
      </c>
      <c r="T8" s="3">
        <v>3.0</v>
      </c>
      <c r="U8" s="3">
        <v>2.0</v>
      </c>
      <c r="V8" s="3">
        <v>1.0</v>
      </c>
      <c r="W8" s="3">
        <v>0.0</v>
      </c>
    </row>
    <row r="9" ht="16.5" customHeight="1">
      <c r="M9" s="3" t="s">
        <v>155</v>
      </c>
      <c r="N9" s="3" t="s">
        <v>156</v>
      </c>
      <c r="P9" s="27">
        <f t="shared" ref="P9:W9" si="1">2^P8</f>
        <v>128</v>
      </c>
      <c r="Q9" s="27">
        <f t="shared" si="1"/>
        <v>64</v>
      </c>
      <c r="R9" s="27">
        <f t="shared" si="1"/>
        <v>32</v>
      </c>
      <c r="S9" s="27">
        <f t="shared" si="1"/>
        <v>16</v>
      </c>
      <c r="T9" s="27">
        <f t="shared" si="1"/>
        <v>8</v>
      </c>
      <c r="U9" s="27">
        <f t="shared" si="1"/>
        <v>4</v>
      </c>
      <c r="V9" s="27">
        <f t="shared" si="1"/>
        <v>2</v>
      </c>
      <c r="W9" s="27">
        <f t="shared" si="1"/>
        <v>1</v>
      </c>
    </row>
    <row r="10" ht="16.5" customHeight="1">
      <c r="B10" s="3" t="s">
        <v>157</v>
      </c>
      <c r="C10" s="3" t="s">
        <v>158</v>
      </c>
      <c r="J10" s="3" t="s">
        <v>159</v>
      </c>
      <c r="K10" s="3" t="s">
        <v>156</v>
      </c>
      <c r="M10" s="3">
        <v>0.0</v>
      </c>
      <c r="N10" s="3">
        <v>0.0</v>
      </c>
      <c r="P10" s="25">
        <v>0.0</v>
      </c>
      <c r="Q10" s="25">
        <v>0.0</v>
      </c>
      <c r="R10" s="25">
        <v>0.0</v>
      </c>
      <c r="S10" s="25">
        <v>0.0</v>
      </c>
      <c r="T10" s="25">
        <v>0.0</v>
      </c>
      <c r="U10" s="25">
        <v>0.0</v>
      </c>
      <c r="V10" s="25">
        <v>0.0</v>
      </c>
      <c r="W10" s="25">
        <v>0.0</v>
      </c>
    </row>
    <row r="11" ht="16.5" customHeight="1">
      <c r="B11" s="23" t="s">
        <v>160</v>
      </c>
      <c r="C11" s="3">
        <v>0.0</v>
      </c>
      <c r="M11" s="3">
        <v>1.0</v>
      </c>
      <c r="N11" s="3">
        <v>1.0</v>
      </c>
      <c r="P11" s="25">
        <v>0.0</v>
      </c>
      <c r="Q11" s="25">
        <v>0.0</v>
      </c>
      <c r="R11" s="25">
        <v>0.0</v>
      </c>
      <c r="S11" s="25">
        <v>0.0</v>
      </c>
      <c r="T11" s="25">
        <v>0.0</v>
      </c>
      <c r="U11" s="25">
        <v>0.0</v>
      </c>
      <c r="V11" s="25">
        <v>0.0</v>
      </c>
      <c r="W11" s="28">
        <v>1.0</v>
      </c>
    </row>
    <row r="12" ht="16.5" customHeight="1">
      <c r="B12" s="23" t="s">
        <v>161</v>
      </c>
      <c r="C12" s="3">
        <v>1.0</v>
      </c>
      <c r="M12" s="3">
        <v>2.0</v>
      </c>
      <c r="N12" s="3">
        <v>10.0</v>
      </c>
      <c r="P12" s="25">
        <v>0.0</v>
      </c>
      <c r="Q12" s="25">
        <v>0.0</v>
      </c>
      <c r="R12" s="25">
        <v>0.0</v>
      </c>
      <c r="S12" s="25">
        <v>0.0</v>
      </c>
      <c r="T12" s="25">
        <v>0.0</v>
      </c>
      <c r="U12" s="25">
        <v>0.0</v>
      </c>
      <c r="V12" s="28">
        <v>1.0</v>
      </c>
      <c r="W12" s="28">
        <v>0.0</v>
      </c>
    </row>
    <row r="13" ht="16.5" customHeight="1">
      <c r="M13" s="3">
        <v>3.0</v>
      </c>
      <c r="N13" s="3">
        <v>11.0</v>
      </c>
      <c r="P13" s="25">
        <v>0.0</v>
      </c>
      <c r="Q13" s="25">
        <v>0.0</v>
      </c>
      <c r="R13" s="25">
        <v>0.0</v>
      </c>
      <c r="S13" s="25">
        <v>0.0</v>
      </c>
      <c r="T13" s="25">
        <v>0.0</v>
      </c>
      <c r="U13" s="25">
        <v>0.0</v>
      </c>
      <c r="V13" s="28">
        <v>1.0</v>
      </c>
      <c r="W13" s="28">
        <v>1.0</v>
      </c>
    </row>
    <row r="14" ht="16.5" customHeight="1">
      <c r="M14" s="3">
        <v>4.0</v>
      </c>
      <c r="N14" s="3">
        <v>100.0</v>
      </c>
      <c r="P14" s="25">
        <v>0.0</v>
      </c>
      <c r="Q14" s="25">
        <v>0.0</v>
      </c>
      <c r="R14" s="25">
        <v>0.0</v>
      </c>
      <c r="S14" s="25">
        <v>0.0</v>
      </c>
      <c r="T14" s="25">
        <v>0.0</v>
      </c>
      <c r="U14" s="28">
        <v>1.0</v>
      </c>
      <c r="V14" s="28">
        <v>0.0</v>
      </c>
      <c r="W14" s="28">
        <v>0.0</v>
      </c>
    </row>
    <row r="15" ht="16.5" customHeight="1">
      <c r="M15" s="3">
        <v>5.0</v>
      </c>
    </row>
    <row r="16" ht="16.5" customHeight="1">
      <c r="M16" s="3">
        <v>6.0</v>
      </c>
      <c r="P16" s="3">
        <v>0.0</v>
      </c>
      <c r="Q16" s="3">
        <v>1.0</v>
      </c>
      <c r="R16" s="3">
        <v>0.0</v>
      </c>
      <c r="S16" s="3">
        <v>0.0</v>
      </c>
      <c r="T16" s="3">
        <v>1.0</v>
      </c>
      <c r="U16" s="3">
        <v>1.0</v>
      </c>
      <c r="V16" s="3">
        <v>0.0</v>
      </c>
      <c r="W16" s="3">
        <v>1.0</v>
      </c>
    </row>
    <row r="17" ht="16.5" customHeight="1">
      <c r="M17" s="3">
        <v>7.0</v>
      </c>
    </row>
    <row r="18" ht="16.5" customHeight="1">
      <c r="M18" s="3">
        <v>8.0</v>
      </c>
      <c r="P18" s="25">
        <v>0.0</v>
      </c>
      <c r="Q18" s="25">
        <v>0.0</v>
      </c>
      <c r="R18" s="25">
        <v>0.0</v>
      </c>
      <c r="S18" s="25">
        <v>0.0</v>
      </c>
      <c r="T18" s="28">
        <v>1.0</v>
      </c>
      <c r="U18" s="28">
        <v>0.0</v>
      </c>
      <c r="V18" s="28">
        <v>0.0</v>
      </c>
      <c r="W18" s="28">
        <v>0.0</v>
      </c>
    </row>
    <row r="19" ht="16.5" customHeight="1"/>
    <row r="20" ht="16.5" customHeight="1">
      <c r="M20" s="3">
        <v>200.0</v>
      </c>
      <c r="P20" s="3">
        <v>1.0</v>
      </c>
      <c r="Q20" s="3">
        <v>1.0</v>
      </c>
      <c r="R20" s="3">
        <v>0.0</v>
      </c>
      <c r="S20" s="3">
        <v>0.0</v>
      </c>
      <c r="T20" s="3">
        <v>1.0</v>
      </c>
      <c r="U20" s="3">
        <v>0.0</v>
      </c>
      <c r="V20" s="3">
        <v>0.0</v>
      </c>
      <c r="W20" s="3">
        <v>0.0</v>
      </c>
    </row>
    <row r="21" ht="16.5" customHeight="1"/>
    <row r="22" ht="16.5" customHeight="1">
      <c r="L22" s="3" t="s">
        <v>162</v>
      </c>
      <c r="O22" s="29">
        <v>0.0</v>
      </c>
      <c r="P22" s="29">
        <v>0.0</v>
      </c>
      <c r="Q22" s="29">
        <v>1.0</v>
      </c>
      <c r="R22" s="6">
        <v>0.0</v>
      </c>
      <c r="S22" s="6">
        <v>0.0</v>
      </c>
      <c r="T22" s="6">
        <v>1.0</v>
      </c>
      <c r="U22" s="4">
        <v>1.0</v>
      </c>
      <c r="V22" s="4">
        <v>0.0</v>
      </c>
      <c r="W22" s="4">
        <v>1.0</v>
      </c>
    </row>
    <row r="23" ht="16.5" customHeight="1">
      <c r="O23" s="23"/>
      <c r="R23" s="23"/>
      <c r="U23" s="23"/>
    </row>
    <row r="24" ht="16.5" customHeight="1"/>
    <row r="25" ht="16.5" customHeight="1">
      <c r="L25" s="3" t="s">
        <v>163</v>
      </c>
      <c r="P25" s="30">
        <v>0.0</v>
      </c>
      <c r="Q25" s="30">
        <v>1.0</v>
      </c>
      <c r="R25" s="30">
        <v>0.0</v>
      </c>
      <c r="S25" s="30">
        <v>0.0</v>
      </c>
      <c r="T25" s="2">
        <v>1.0</v>
      </c>
      <c r="U25" s="2">
        <v>1.0</v>
      </c>
      <c r="V25" s="2">
        <v>0.0</v>
      </c>
      <c r="W25" s="2">
        <v>1.0</v>
      </c>
    </row>
    <row r="26" ht="16.5" customHeight="1">
      <c r="L26" s="3" t="s">
        <v>164</v>
      </c>
      <c r="P26" s="23"/>
      <c r="T26" s="23"/>
    </row>
    <row r="27" ht="16.5" customHeight="1"/>
    <row r="28" ht="16.5" customHeight="1"/>
    <row r="29" ht="16.5" customHeight="1"/>
    <row r="30" ht="16.5" customHeight="1">
      <c r="M30" s="3">
        <v>100.0</v>
      </c>
    </row>
    <row r="31" ht="16.5" customHeight="1"/>
    <row r="32" ht="16.5" customHeight="1">
      <c r="S32" s="3">
        <v>1.0</v>
      </c>
    </row>
    <row r="33" ht="16.5" customHeight="1">
      <c r="M33" s="3">
        <v>7.0</v>
      </c>
      <c r="P33" s="25">
        <v>0.0</v>
      </c>
      <c r="Q33" s="25">
        <v>0.0</v>
      </c>
      <c r="R33" s="25">
        <v>0.0</v>
      </c>
      <c r="S33" s="25">
        <v>0.0</v>
      </c>
      <c r="T33" s="25">
        <v>0.0</v>
      </c>
      <c r="U33" s="28">
        <v>1.0</v>
      </c>
      <c r="V33" s="28">
        <v>1.0</v>
      </c>
      <c r="W33" s="28">
        <v>1.0</v>
      </c>
    </row>
    <row r="34" ht="16.5" customHeight="1">
      <c r="M34" s="3">
        <v>9.0</v>
      </c>
      <c r="P34" s="25">
        <v>0.0</v>
      </c>
      <c r="Q34" s="25">
        <v>0.0</v>
      </c>
      <c r="R34" s="25">
        <v>0.0</v>
      </c>
      <c r="S34" s="25">
        <v>0.0</v>
      </c>
      <c r="T34" s="28">
        <v>1.0</v>
      </c>
      <c r="U34" s="28">
        <v>0.0</v>
      </c>
      <c r="V34" s="28">
        <v>0.0</v>
      </c>
      <c r="W34" s="28">
        <v>1.0</v>
      </c>
    </row>
    <row r="35" ht="16.5" customHeight="1"/>
    <row r="36" ht="16.5" customHeight="1">
      <c r="M36" s="3">
        <v>16.0</v>
      </c>
      <c r="P36" s="3">
        <v>0.0</v>
      </c>
      <c r="Q36" s="3">
        <v>0.0</v>
      </c>
      <c r="R36" s="3">
        <v>0.0</v>
      </c>
      <c r="S36" s="3">
        <v>1.0</v>
      </c>
      <c r="T36" s="3">
        <v>0.0</v>
      </c>
      <c r="U36" s="3">
        <v>0.0</v>
      </c>
      <c r="V36" s="3">
        <v>0.0</v>
      </c>
      <c r="W36" s="3">
        <v>0.0</v>
      </c>
    </row>
    <row r="37" ht="16.5" customHeight="1"/>
    <row r="38" ht="16.5" customHeight="1"/>
    <row r="39" ht="16.5" customHeight="1"/>
    <row r="40" ht="16.5" customHeight="1"/>
    <row r="41" ht="16.5" customHeight="1"/>
    <row r="42" ht="16.5" customHeight="1">
      <c r="N42" s="3">
        <v>5.0</v>
      </c>
      <c r="P42" s="25">
        <v>0.0</v>
      </c>
      <c r="Q42" s="25">
        <v>0.0</v>
      </c>
      <c r="R42" s="25">
        <v>0.0</v>
      </c>
      <c r="S42" s="25">
        <v>0.0</v>
      </c>
      <c r="T42" s="25">
        <v>0.0</v>
      </c>
      <c r="U42" s="28">
        <v>1.0</v>
      </c>
      <c r="V42" s="28">
        <v>0.0</v>
      </c>
      <c r="W42" s="28">
        <v>1.0</v>
      </c>
    </row>
    <row r="43" ht="16.5" customHeight="1">
      <c r="L43" s="23" t="s">
        <v>165</v>
      </c>
      <c r="N43" s="3">
        <v>-5.0</v>
      </c>
    </row>
    <row r="44" ht="16.5" customHeight="1"/>
    <row r="45" ht="16.5" customHeight="1">
      <c r="L45" s="3" t="s">
        <v>166</v>
      </c>
      <c r="P45" s="3">
        <v>1.0</v>
      </c>
      <c r="Q45" s="3">
        <v>1.0</v>
      </c>
      <c r="R45" s="3">
        <v>1.0</v>
      </c>
      <c r="S45" s="3">
        <v>1.0</v>
      </c>
      <c r="T45" s="3">
        <v>1.0</v>
      </c>
      <c r="U45" s="3">
        <v>0.0</v>
      </c>
      <c r="V45" s="3">
        <v>1.0</v>
      </c>
      <c r="W45" s="3">
        <v>0.0</v>
      </c>
    </row>
    <row r="46" ht="16.5" customHeight="1">
      <c r="W46" s="3">
        <v>1.0</v>
      </c>
    </row>
    <row r="47" ht="16.5" customHeight="1">
      <c r="J47" s="3" t="s">
        <v>167</v>
      </c>
      <c r="K47" s="3" t="s">
        <v>168</v>
      </c>
      <c r="N47" s="3">
        <v>-5.0</v>
      </c>
      <c r="P47" s="3">
        <v>1.0</v>
      </c>
      <c r="Q47" s="3">
        <v>1.0</v>
      </c>
      <c r="R47" s="3">
        <v>1.0</v>
      </c>
      <c r="S47" s="3">
        <v>1.0</v>
      </c>
      <c r="T47" s="3">
        <v>1.0</v>
      </c>
      <c r="U47" s="3">
        <v>0.0</v>
      </c>
      <c r="V47" s="3">
        <v>1.0</v>
      </c>
      <c r="W47" s="3">
        <v>1.0</v>
      </c>
    </row>
    <row r="48" ht="16.5" customHeight="1"/>
    <row r="49" ht="16.5" customHeight="1">
      <c r="P49" s="25">
        <v>0.0</v>
      </c>
      <c r="Q49" s="25">
        <v>0.0</v>
      </c>
      <c r="R49" s="25">
        <v>0.0</v>
      </c>
      <c r="S49" s="25">
        <v>0.0</v>
      </c>
      <c r="T49" s="25">
        <v>0.0</v>
      </c>
      <c r="U49" s="28">
        <v>1.0</v>
      </c>
      <c r="V49" s="28">
        <v>0.0</v>
      </c>
      <c r="W49" s="28">
        <v>1.0</v>
      </c>
    </row>
    <row r="50" ht="16.5" customHeight="1">
      <c r="P50" s="4">
        <v>1.0</v>
      </c>
      <c r="Q50" s="4">
        <v>1.0</v>
      </c>
      <c r="R50" s="4">
        <v>1.0</v>
      </c>
      <c r="S50" s="4">
        <v>1.0</v>
      </c>
      <c r="T50" s="4">
        <v>1.0</v>
      </c>
      <c r="U50" s="4">
        <v>0.0</v>
      </c>
      <c r="V50" s="4">
        <v>1.0</v>
      </c>
      <c r="W50" s="4">
        <v>1.0</v>
      </c>
    </row>
    <row r="51" ht="16.5" customHeight="1"/>
    <row r="52" ht="16.5" customHeight="1">
      <c r="P52" s="3">
        <v>0.0</v>
      </c>
      <c r="Q52" s="3">
        <v>0.0</v>
      </c>
      <c r="R52" s="3">
        <v>0.0</v>
      </c>
      <c r="S52" s="3">
        <v>0.0</v>
      </c>
      <c r="T52" s="3">
        <v>0.0</v>
      </c>
      <c r="U52" s="3">
        <v>0.0</v>
      </c>
      <c r="V52" s="3">
        <v>0.0</v>
      </c>
      <c r="W52" s="3">
        <v>0.0</v>
      </c>
    </row>
    <row r="53" ht="16.5" customHeight="1"/>
    <row r="54" ht="16.5" customHeight="1">
      <c r="P54" s="31"/>
      <c r="W54" s="32"/>
    </row>
    <row r="55" ht="16.5" customHeight="1">
      <c r="P55" s="31"/>
      <c r="W55" s="32"/>
    </row>
    <row r="56" ht="16.5" customHeight="1">
      <c r="P56" s="25">
        <v>0.0</v>
      </c>
      <c r="Q56" s="25">
        <v>0.0</v>
      </c>
      <c r="R56" s="25">
        <v>0.0</v>
      </c>
      <c r="S56" s="25">
        <v>0.0</v>
      </c>
      <c r="T56" s="25">
        <v>0.0</v>
      </c>
      <c r="U56" s="25">
        <v>0.0</v>
      </c>
      <c r="V56" s="28">
        <v>1.0</v>
      </c>
      <c r="W56" s="28">
        <v>0.0</v>
      </c>
    </row>
    <row r="57" ht="16.5" customHeight="1"/>
    <row r="58" ht="16.5" customHeight="1">
      <c r="P58" s="31"/>
      <c r="W58" s="32"/>
    </row>
    <row r="59" ht="16.5" customHeight="1">
      <c r="P59" s="25">
        <v>0.0</v>
      </c>
      <c r="Q59" s="25">
        <v>0.0</v>
      </c>
      <c r="R59" s="25">
        <v>0.0</v>
      </c>
      <c r="S59" s="25">
        <v>0.0</v>
      </c>
      <c r="T59" s="25">
        <v>0.0</v>
      </c>
      <c r="U59" s="28">
        <v>1.0</v>
      </c>
      <c r="V59" s="28">
        <v>0.0</v>
      </c>
      <c r="W59" s="28">
        <v>0.0</v>
      </c>
    </row>
    <row r="60" ht="16.5" customHeight="1">
      <c r="P60" s="31"/>
      <c r="W60" s="32"/>
    </row>
    <row r="61" ht="16.5" customHeight="1"/>
    <row r="62" ht="16.5" customHeight="1"/>
    <row r="63" ht="16.5" customHeight="1"/>
    <row r="64" ht="16.5" customHeight="1"/>
    <row r="65" ht="16.5" customHeight="1">
      <c r="P65" s="25">
        <v>0.0</v>
      </c>
      <c r="Q65" s="28">
        <v>1.0</v>
      </c>
      <c r="R65" s="25">
        <v>0.0</v>
      </c>
      <c r="S65" s="25">
        <v>0.0</v>
      </c>
      <c r="T65" s="25">
        <v>0.0</v>
      </c>
      <c r="U65" s="25">
        <v>0.0</v>
      </c>
      <c r="V65" s="25">
        <v>0.0</v>
      </c>
      <c r="W65" s="28">
        <v>1.0</v>
      </c>
    </row>
    <row r="66" ht="16.5" customHeight="1">
      <c r="P66" s="23">
        <v>4.0</v>
      </c>
      <c r="T66" s="23">
        <v>1.0</v>
      </c>
    </row>
    <row r="67" ht="16.5" customHeight="1">
      <c r="N67" s="3" t="s">
        <v>169</v>
      </c>
    </row>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mergeCells count="8">
    <mergeCell ref="B4:I4"/>
    <mergeCell ref="O23:Q23"/>
    <mergeCell ref="R23:T23"/>
    <mergeCell ref="U23:W23"/>
    <mergeCell ref="P26:S26"/>
    <mergeCell ref="T26:W26"/>
    <mergeCell ref="P66:S66"/>
    <mergeCell ref="T66:W66"/>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8.71"/>
    <col customWidth="1" min="2" max="2" width="9.0"/>
    <col customWidth="1" min="3" max="3" width="8.29"/>
    <col customWidth="1" min="4" max="4" width="7.29"/>
    <col customWidth="1" min="5" max="6" width="3.71"/>
    <col customWidth="1" min="7" max="12" width="3.43"/>
    <col customWidth="1" min="13" max="15" width="3.86"/>
    <col customWidth="1" min="16" max="16" width="6.43"/>
    <col customWidth="1" min="17" max="20" width="3.86"/>
    <col customWidth="1" min="21" max="26" width="8.71"/>
  </cols>
  <sheetData>
    <row r="1" ht="16.5" customHeight="1">
      <c r="B1" s="24"/>
      <c r="C1" s="24"/>
      <c r="E1" s="33"/>
      <c r="F1" s="34"/>
      <c r="G1" s="34"/>
      <c r="H1" s="34" t="s">
        <v>154</v>
      </c>
      <c r="I1" s="34" t="s">
        <v>157</v>
      </c>
      <c r="J1" s="34"/>
      <c r="K1" s="35" t="s">
        <v>160</v>
      </c>
      <c r="L1" s="36">
        <v>0.0</v>
      </c>
      <c r="M1" s="35" t="s">
        <v>170</v>
      </c>
      <c r="N1" s="37" t="s">
        <v>171</v>
      </c>
      <c r="O1" s="37" t="s">
        <v>172</v>
      </c>
      <c r="P1" s="27" t="b">
        <v>0</v>
      </c>
    </row>
    <row r="2" ht="16.5" customHeight="1">
      <c r="B2" s="24"/>
      <c r="C2" s="24"/>
      <c r="E2" s="33" t="s">
        <v>173</v>
      </c>
      <c r="F2" s="34"/>
      <c r="G2" s="34"/>
      <c r="H2" s="34"/>
      <c r="I2" s="34"/>
      <c r="J2" s="34"/>
      <c r="K2" s="35" t="s">
        <v>161</v>
      </c>
      <c r="L2" s="36">
        <v>1.0</v>
      </c>
      <c r="M2" s="35" t="s">
        <v>174</v>
      </c>
      <c r="N2" s="37" t="s">
        <v>175</v>
      </c>
      <c r="O2" s="37" t="s">
        <v>176</v>
      </c>
      <c r="P2" s="27" t="b">
        <v>1</v>
      </c>
    </row>
    <row r="3" ht="16.5" customHeight="1">
      <c r="B3" s="24" t="s">
        <v>177</v>
      </c>
      <c r="C3" s="24"/>
      <c r="E3" s="33" t="s">
        <v>178</v>
      </c>
      <c r="F3" s="34"/>
      <c r="G3" s="34"/>
      <c r="H3" s="34"/>
      <c r="I3" s="34"/>
      <c r="J3" s="34"/>
      <c r="K3" s="34"/>
      <c r="L3" s="38"/>
    </row>
    <row r="4" ht="16.5" customHeight="1">
      <c r="B4" s="24"/>
      <c r="C4" s="24"/>
      <c r="E4" s="39" t="s">
        <v>154</v>
      </c>
      <c r="F4" s="40" t="s">
        <v>154</v>
      </c>
      <c r="G4" s="40" t="s">
        <v>154</v>
      </c>
      <c r="H4" s="40" t="s">
        <v>154</v>
      </c>
      <c r="I4" s="40" t="s">
        <v>154</v>
      </c>
      <c r="J4" s="40" t="s">
        <v>154</v>
      </c>
      <c r="K4" s="40" t="s">
        <v>154</v>
      </c>
      <c r="L4" s="41" t="s">
        <v>154</v>
      </c>
      <c r="M4" s="42" t="s">
        <v>179</v>
      </c>
      <c r="Q4" s="3">
        <v>3.0</v>
      </c>
      <c r="R4" s="23" t="s">
        <v>180</v>
      </c>
      <c r="S4" s="3">
        <v>5.0</v>
      </c>
    </row>
    <row r="5" ht="16.5" customHeight="1">
      <c r="B5" s="24">
        <v>0.0</v>
      </c>
      <c r="C5" s="24"/>
      <c r="E5" s="33">
        <v>0.0</v>
      </c>
      <c r="F5" s="34">
        <v>0.0</v>
      </c>
      <c r="G5" s="34">
        <v>0.0</v>
      </c>
      <c r="H5" s="34">
        <v>0.0</v>
      </c>
      <c r="I5" s="34">
        <v>0.0</v>
      </c>
      <c r="J5" s="34">
        <v>0.0</v>
      </c>
      <c r="K5" s="34">
        <v>0.0</v>
      </c>
      <c r="L5" s="38">
        <v>0.0</v>
      </c>
      <c r="U5" s="43" t="s">
        <v>181</v>
      </c>
      <c r="V5" s="23" t="s">
        <v>180</v>
      </c>
      <c r="W5" s="43" t="s">
        <v>182</v>
      </c>
    </row>
    <row r="6" ht="16.5" customHeight="1">
      <c r="B6" s="24">
        <v>1.0</v>
      </c>
      <c r="C6" s="24"/>
      <c r="E6" s="33">
        <v>0.0</v>
      </c>
      <c r="F6" s="34">
        <v>0.0</v>
      </c>
      <c r="G6" s="34">
        <v>0.0</v>
      </c>
      <c r="H6" s="34">
        <v>0.0</v>
      </c>
      <c r="I6" s="34">
        <v>0.0</v>
      </c>
      <c r="J6" s="34">
        <v>0.0</v>
      </c>
      <c r="K6" s="34">
        <v>0.0</v>
      </c>
      <c r="L6" s="44">
        <v>1.0</v>
      </c>
      <c r="M6" s="24">
        <v>1.0</v>
      </c>
      <c r="N6" s="27" t="s">
        <v>183</v>
      </c>
      <c r="O6" s="27">
        <f>2^0</f>
        <v>1</v>
      </c>
    </row>
    <row r="7" ht="16.5" customHeight="1">
      <c r="B7" s="24">
        <v>2.0</v>
      </c>
      <c r="C7" s="24"/>
      <c r="E7" s="33">
        <v>0.0</v>
      </c>
      <c r="F7" s="34">
        <v>0.0</v>
      </c>
      <c r="G7" s="34">
        <v>0.0</v>
      </c>
      <c r="H7" s="34">
        <v>0.0</v>
      </c>
      <c r="I7" s="34">
        <v>0.0</v>
      </c>
      <c r="J7" s="34">
        <v>0.0</v>
      </c>
      <c r="K7" s="45">
        <v>1.0</v>
      </c>
      <c r="L7" s="38">
        <v>0.0</v>
      </c>
      <c r="M7" s="24">
        <v>2.0</v>
      </c>
      <c r="N7" s="27" t="s">
        <v>184</v>
      </c>
    </row>
    <row r="8" ht="16.5" customHeight="1">
      <c r="B8" s="24">
        <v>3.0</v>
      </c>
      <c r="C8" s="24"/>
      <c r="E8" s="33">
        <v>0.0</v>
      </c>
      <c r="F8" s="34">
        <v>0.0</v>
      </c>
      <c r="G8" s="34">
        <v>0.0</v>
      </c>
      <c r="H8" s="34">
        <v>0.0</v>
      </c>
      <c r="I8" s="34">
        <v>0.0</v>
      </c>
      <c r="J8" s="34">
        <v>0.0</v>
      </c>
      <c r="K8" s="34">
        <v>1.0</v>
      </c>
      <c r="L8" s="38">
        <v>1.0</v>
      </c>
    </row>
    <row r="9" ht="16.5" customHeight="1">
      <c r="B9" s="24">
        <v>4.0</v>
      </c>
      <c r="C9" s="24"/>
      <c r="E9" s="33">
        <v>0.0</v>
      </c>
      <c r="F9" s="34">
        <v>0.0</v>
      </c>
      <c r="G9" s="34">
        <v>0.0</v>
      </c>
      <c r="H9" s="34">
        <v>0.0</v>
      </c>
      <c r="I9" s="34">
        <v>0.0</v>
      </c>
      <c r="J9" s="45">
        <v>1.0</v>
      </c>
      <c r="K9" s="34">
        <v>0.0</v>
      </c>
      <c r="L9" s="38">
        <v>0.0</v>
      </c>
      <c r="M9" s="24">
        <v>4.0</v>
      </c>
      <c r="N9" s="27" t="s">
        <v>185</v>
      </c>
      <c r="O9" s="27">
        <f>2^2</f>
        <v>4</v>
      </c>
    </row>
    <row r="10" ht="16.5" customHeight="1">
      <c r="B10" s="24">
        <v>5.0</v>
      </c>
      <c r="C10" s="24"/>
      <c r="E10" s="33">
        <v>0.0</v>
      </c>
      <c r="F10" s="34">
        <v>0.0</v>
      </c>
      <c r="G10" s="34">
        <v>0.0</v>
      </c>
      <c r="H10" s="34">
        <v>0.0</v>
      </c>
      <c r="I10" s="34">
        <v>0.0</v>
      </c>
      <c r="J10" s="34">
        <v>1.0</v>
      </c>
      <c r="K10" s="34">
        <v>0.0</v>
      </c>
      <c r="L10" s="38">
        <v>1.0</v>
      </c>
    </row>
    <row r="11" ht="16.5" customHeight="1">
      <c r="B11" s="24">
        <v>6.0</v>
      </c>
      <c r="C11" s="24"/>
      <c r="E11" s="33">
        <v>0.0</v>
      </c>
      <c r="F11" s="34">
        <v>0.0</v>
      </c>
      <c r="G11" s="34">
        <v>0.0</v>
      </c>
      <c r="H11" s="34">
        <v>0.0</v>
      </c>
      <c r="I11" s="34">
        <v>0.0</v>
      </c>
      <c r="J11" s="34">
        <v>1.0</v>
      </c>
      <c r="K11" s="34">
        <v>1.0</v>
      </c>
      <c r="L11" s="38">
        <v>0.0</v>
      </c>
    </row>
    <row r="12" ht="16.5" customHeight="1">
      <c r="B12" s="24">
        <v>7.0</v>
      </c>
      <c r="C12" s="24"/>
      <c r="E12" s="33">
        <v>0.0</v>
      </c>
      <c r="F12" s="34">
        <v>0.0</v>
      </c>
      <c r="G12" s="34">
        <v>0.0</v>
      </c>
      <c r="H12" s="34">
        <v>0.0</v>
      </c>
      <c r="I12" s="34">
        <v>0.0</v>
      </c>
      <c r="J12" s="34">
        <v>1.0</v>
      </c>
      <c r="K12" s="34">
        <v>1.0</v>
      </c>
      <c r="L12" s="38">
        <v>1.0</v>
      </c>
    </row>
    <row r="13" ht="16.5" customHeight="1">
      <c r="B13" s="24">
        <v>8.0</v>
      </c>
      <c r="C13" s="24"/>
      <c r="E13" s="33">
        <v>0.0</v>
      </c>
      <c r="F13" s="34">
        <v>0.0</v>
      </c>
      <c r="G13" s="34">
        <v>0.0</v>
      </c>
      <c r="H13" s="34">
        <v>0.0</v>
      </c>
      <c r="I13" s="45">
        <v>1.0</v>
      </c>
      <c r="J13" s="34">
        <v>0.0</v>
      </c>
      <c r="K13" s="34">
        <v>0.0</v>
      </c>
      <c r="L13" s="38">
        <v>0.0</v>
      </c>
      <c r="M13" s="24">
        <v>8.0</v>
      </c>
      <c r="N13" s="27" t="s">
        <v>186</v>
      </c>
      <c r="O13" s="27">
        <f>2^3</f>
        <v>8</v>
      </c>
    </row>
    <row r="14" ht="16.5" customHeight="1">
      <c r="B14" s="24">
        <v>9.0</v>
      </c>
      <c r="C14" s="24"/>
      <c r="E14" s="33">
        <v>0.0</v>
      </c>
      <c r="F14" s="34">
        <v>0.0</v>
      </c>
      <c r="G14" s="34">
        <v>0.0</v>
      </c>
      <c r="H14" s="34">
        <v>0.0</v>
      </c>
      <c r="I14" s="34">
        <v>1.0</v>
      </c>
      <c r="J14" s="34">
        <v>0.0</v>
      </c>
      <c r="K14" s="34">
        <v>0.0</v>
      </c>
      <c r="L14" s="38">
        <v>1.0</v>
      </c>
    </row>
    <row r="15" ht="16.5" customHeight="1">
      <c r="B15" s="24"/>
      <c r="C15" s="24"/>
      <c r="E15" s="33"/>
      <c r="F15" s="34"/>
      <c r="G15" s="34"/>
      <c r="H15" s="34"/>
      <c r="I15" s="34"/>
      <c r="J15" s="34"/>
      <c r="K15" s="34"/>
      <c r="L15" s="38"/>
    </row>
    <row r="16" ht="16.5" customHeight="1">
      <c r="B16" s="24"/>
      <c r="C16" s="24"/>
      <c r="E16" s="33"/>
      <c r="F16" s="34"/>
      <c r="G16" s="34"/>
      <c r="H16" s="34"/>
      <c r="I16" s="34"/>
      <c r="J16" s="34"/>
      <c r="K16" s="34"/>
      <c r="L16" s="38"/>
    </row>
    <row r="17" ht="16.5" customHeight="1">
      <c r="B17" s="24">
        <v>128.0</v>
      </c>
      <c r="C17" s="24"/>
      <c r="E17" s="33">
        <v>1.0</v>
      </c>
      <c r="F17" s="34">
        <v>0.0</v>
      </c>
      <c r="G17" s="34">
        <v>0.0</v>
      </c>
      <c r="H17" s="34">
        <v>0.0</v>
      </c>
      <c r="I17" s="34">
        <v>0.0</v>
      </c>
      <c r="J17" s="34">
        <v>0.0</v>
      </c>
      <c r="K17" s="34">
        <v>0.0</v>
      </c>
      <c r="L17" s="38">
        <v>0.0</v>
      </c>
      <c r="M17" s="24">
        <v>128.0</v>
      </c>
      <c r="N17" s="27" t="s">
        <v>187</v>
      </c>
      <c r="O17" s="27">
        <f>2^7</f>
        <v>128</v>
      </c>
    </row>
    <row r="18" ht="16.5" customHeight="1">
      <c r="B18" s="24"/>
      <c r="C18" s="24"/>
      <c r="E18" s="33"/>
      <c r="F18" s="34"/>
      <c r="G18" s="34"/>
      <c r="H18" s="34"/>
      <c r="I18" s="34"/>
      <c r="J18" s="34"/>
      <c r="K18" s="34"/>
      <c r="L18" s="38"/>
    </row>
    <row r="19" ht="16.5" customHeight="1">
      <c r="B19" s="24"/>
      <c r="C19" s="24"/>
      <c r="E19" s="33"/>
      <c r="F19" s="34"/>
      <c r="G19" s="34"/>
      <c r="H19" s="34"/>
      <c r="I19" s="34"/>
      <c r="J19" s="34"/>
      <c r="K19" s="34"/>
      <c r="L19" s="38"/>
    </row>
    <row r="20" ht="16.5" customHeight="1">
      <c r="B20" s="24"/>
      <c r="C20" s="24"/>
      <c r="E20" s="33"/>
      <c r="F20" s="34"/>
      <c r="G20" s="34"/>
      <c r="H20" s="34"/>
      <c r="I20" s="34"/>
      <c r="J20" s="34"/>
      <c r="K20" s="34"/>
      <c r="L20" s="38"/>
    </row>
    <row r="21" ht="16.5" customHeight="1">
      <c r="B21" s="24">
        <v>254.0</v>
      </c>
      <c r="C21" s="24"/>
      <c r="E21" s="33">
        <v>1.0</v>
      </c>
      <c r="F21" s="34">
        <v>1.0</v>
      </c>
      <c r="G21" s="34">
        <v>1.0</v>
      </c>
      <c r="H21" s="34">
        <v>1.0</v>
      </c>
      <c r="I21" s="34">
        <v>1.0</v>
      </c>
      <c r="J21" s="34">
        <v>1.0</v>
      </c>
      <c r="K21" s="34">
        <v>1.0</v>
      </c>
      <c r="L21" s="38">
        <v>0.0</v>
      </c>
    </row>
    <row r="22" ht="16.5" customHeight="1">
      <c r="B22" s="24"/>
      <c r="C22" s="24"/>
      <c r="E22" s="33" t="s">
        <v>188</v>
      </c>
      <c r="F22" s="34" t="s">
        <v>189</v>
      </c>
      <c r="G22" s="34" t="s">
        <v>190</v>
      </c>
      <c r="H22" s="34" t="s">
        <v>191</v>
      </c>
      <c r="I22" s="34" t="str">
        <f>N13</f>
        <v>2의 3승</v>
      </c>
      <c r="J22" s="34" t="str">
        <f>N9</f>
        <v>2의 2승</v>
      </c>
      <c r="K22" s="34" t="str">
        <f>N7</f>
        <v>2의 1승</v>
      </c>
      <c r="L22" s="38" t="str">
        <f>N6</f>
        <v>2의 0승</v>
      </c>
    </row>
    <row r="23" ht="16.5" customHeight="1">
      <c r="B23" s="24"/>
      <c r="C23" s="24"/>
      <c r="E23" s="33">
        <v>128.0</v>
      </c>
      <c r="F23" s="34">
        <v>64.0</v>
      </c>
      <c r="G23" s="34">
        <v>32.0</v>
      </c>
      <c r="H23" s="34">
        <v>16.0</v>
      </c>
      <c r="I23" s="34">
        <v>8.0</v>
      </c>
      <c r="J23" s="34">
        <v>4.0</v>
      </c>
      <c r="K23" s="34">
        <v>2.0</v>
      </c>
      <c r="L23" s="38">
        <v>1.0</v>
      </c>
    </row>
    <row r="24" ht="16.5" customHeight="1">
      <c r="B24" s="24">
        <v>255.0</v>
      </c>
      <c r="C24" s="24"/>
      <c r="E24" s="33">
        <v>1.0</v>
      </c>
      <c r="F24" s="34">
        <v>1.0</v>
      </c>
      <c r="G24" s="34">
        <v>1.0</v>
      </c>
      <c r="H24" s="34">
        <v>1.0</v>
      </c>
      <c r="I24" s="34">
        <v>1.0</v>
      </c>
      <c r="J24" s="34">
        <v>1.0</v>
      </c>
      <c r="K24" s="34">
        <v>1.0</v>
      </c>
      <c r="L24" s="38">
        <v>1.0</v>
      </c>
    </row>
    <row r="25" ht="16.5" customHeight="1">
      <c r="B25" s="24"/>
      <c r="C25" s="24"/>
      <c r="E25" s="33"/>
      <c r="F25" s="34"/>
      <c r="G25" s="34"/>
      <c r="H25" s="34"/>
      <c r="I25" s="34"/>
      <c r="J25" s="34"/>
      <c r="K25" s="34"/>
      <c r="L25" s="38"/>
    </row>
    <row r="26" ht="16.5" customHeight="1">
      <c r="B26" s="24"/>
      <c r="C26" s="24"/>
      <c r="E26" s="33"/>
      <c r="F26" s="34"/>
      <c r="G26" s="34"/>
      <c r="H26" s="34"/>
      <c r="I26" s="34"/>
      <c r="J26" s="34"/>
      <c r="K26" s="34"/>
      <c r="L26" s="38"/>
    </row>
    <row r="27" ht="16.5" customHeight="1">
      <c r="B27" s="24">
        <v>79.0</v>
      </c>
      <c r="C27" s="24"/>
      <c r="D27" s="46">
        <v>0.0</v>
      </c>
      <c r="E27" s="47">
        <v>0.0</v>
      </c>
      <c r="F27" s="48">
        <v>1.0</v>
      </c>
      <c r="G27" s="49">
        <v>0.0</v>
      </c>
      <c r="H27" s="49">
        <v>0.0</v>
      </c>
      <c r="I27" s="49">
        <v>1.0</v>
      </c>
      <c r="J27" s="50">
        <v>1.0</v>
      </c>
      <c r="K27" s="50">
        <v>1.0</v>
      </c>
      <c r="L27" s="51">
        <v>1.0</v>
      </c>
    </row>
    <row r="28" ht="16.5" customHeight="1">
      <c r="B28" s="24"/>
      <c r="C28" s="24"/>
      <c r="E28" s="33"/>
      <c r="F28" s="34"/>
      <c r="G28" s="34"/>
      <c r="H28" s="34"/>
      <c r="I28" s="34"/>
      <c r="J28" s="34"/>
      <c r="K28" s="34"/>
      <c r="L28" s="38"/>
    </row>
    <row r="29" ht="16.5" customHeight="1">
      <c r="B29" s="24"/>
      <c r="C29" s="24"/>
      <c r="D29" s="24">
        <v>4.0</v>
      </c>
      <c r="E29" s="33">
        <v>2.0</v>
      </c>
      <c r="F29" s="34">
        <v>1.0</v>
      </c>
      <c r="G29" s="34">
        <v>4.0</v>
      </c>
      <c r="H29" s="34">
        <v>2.0</v>
      </c>
      <c r="I29" s="34">
        <v>1.0</v>
      </c>
      <c r="J29" s="34">
        <v>4.0</v>
      </c>
      <c r="K29" s="34">
        <v>2.0</v>
      </c>
      <c r="L29" s="38">
        <v>1.0</v>
      </c>
    </row>
    <row r="30" ht="16.5" customHeight="1">
      <c r="B30" s="24" t="s">
        <v>192</v>
      </c>
      <c r="C30" s="24" t="s">
        <v>193</v>
      </c>
      <c r="D30" s="52">
        <v>1.0</v>
      </c>
      <c r="E30" s="53"/>
      <c r="F30" s="54"/>
      <c r="G30" s="55">
        <v>1.0</v>
      </c>
      <c r="H30" s="53"/>
      <c r="I30" s="54"/>
      <c r="J30" s="56">
        <v>7.0</v>
      </c>
      <c r="K30" s="53"/>
      <c r="L30" s="54"/>
    </row>
    <row r="31" ht="16.5" customHeight="1">
      <c r="B31" s="24"/>
      <c r="C31" s="24"/>
      <c r="E31" s="33"/>
      <c r="F31" s="34"/>
      <c r="G31" s="34"/>
      <c r="H31" s="34"/>
      <c r="I31" s="34"/>
      <c r="J31" s="34"/>
      <c r="K31" s="34"/>
      <c r="L31" s="38"/>
    </row>
    <row r="32" ht="16.5" customHeight="1">
      <c r="B32" s="24"/>
      <c r="C32" s="24"/>
      <c r="E32" s="33">
        <v>8.0</v>
      </c>
      <c r="F32" s="34">
        <v>4.0</v>
      </c>
      <c r="G32" s="34">
        <v>2.0</v>
      </c>
      <c r="H32" s="34">
        <v>1.0</v>
      </c>
      <c r="I32" s="34">
        <v>8.0</v>
      </c>
      <c r="J32" s="34">
        <v>4.0</v>
      </c>
      <c r="K32" s="34">
        <v>2.0</v>
      </c>
      <c r="L32" s="38">
        <v>1.0</v>
      </c>
    </row>
    <row r="33" ht="16.5" customHeight="1">
      <c r="A33" s="57"/>
      <c r="B33" s="58"/>
      <c r="C33" s="58"/>
      <c r="D33" s="58"/>
      <c r="E33" s="39">
        <v>0.0</v>
      </c>
      <c r="F33" s="40">
        <v>1.0</v>
      </c>
      <c r="G33" s="40">
        <v>0.0</v>
      </c>
      <c r="H33" s="40">
        <v>0.0</v>
      </c>
      <c r="I33" s="59">
        <v>1.0</v>
      </c>
      <c r="J33" s="59">
        <v>1.0</v>
      </c>
      <c r="K33" s="59">
        <v>1.0</v>
      </c>
      <c r="L33" s="60">
        <v>1.0</v>
      </c>
      <c r="M33" s="57"/>
      <c r="N33" s="57"/>
      <c r="O33" s="57"/>
      <c r="P33" s="57"/>
      <c r="Q33" s="57"/>
      <c r="R33" s="57"/>
      <c r="S33" s="57"/>
      <c r="T33" s="57"/>
      <c r="U33" s="57"/>
      <c r="V33" s="57"/>
      <c r="W33" s="57"/>
      <c r="X33" s="57"/>
      <c r="Y33" s="57"/>
      <c r="Z33" s="57"/>
    </row>
    <row r="34" ht="16.5" customHeight="1">
      <c r="B34" s="24" t="s">
        <v>192</v>
      </c>
      <c r="C34" s="24" t="s">
        <v>194</v>
      </c>
      <c r="E34" s="61">
        <v>4.0</v>
      </c>
      <c r="F34" s="53"/>
      <c r="G34" s="53"/>
      <c r="H34" s="54"/>
      <c r="I34" s="62" t="s">
        <v>195</v>
      </c>
      <c r="J34" s="53"/>
      <c r="K34" s="53"/>
      <c r="L34" s="54"/>
    </row>
    <row r="35" ht="16.5" customHeight="1">
      <c r="B35" s="24"/>
      <c r="C35" s="24"/>
      <c r="E35" s="33"/>
      <c r="F35" s="34"/>
      <c r="G35" s="34"/>
      <c r="H35" s="34"/>
      <c r="I35" s="34"/>
      <c r="J35" s="34"/>
      <c r="K35" s="34"/>
      <c r="L35" s="38"/>
    </row>
    <row r="36" ht="16.5" customHeight="1">
      <c r="B36" s="24"/>
      <c r="C36" s="24"/>
      <c r="E36" s="33"/>
      <c r="F36" s="34"/>
      <c r="G36" s="34"/>
      <c r="H36" s="34"/>
      <c r="I36" s="34"/>
      <c r="J36" s="34"/>
      <c r="K36" s="34"/>
      <c r="L36" s="38"/>
    </row>
    <row r="37" ht="16.5" customHeight="1">
      <c r="B37" s="24"/>
      <c r="C37" s="24"/>
      <c r="E37" s="33"/>
      <c r="F37" s="34"/>
      <c r="G37" s="34"/>
      <c r="H37" s="34"/>
      <c r="I37" s="34"/>
      <c r="J37" s="34"/>
      <c r="K37" s="34"/>
      <c r="L37" s="38"/>
    </row>
    <row r="38" ht="16.5" customHeight="1">
      <c r="B38" s="24"/>
      <c r="C38" s="24"/>
      <c r="E38" s="33">
        <v>7.0</v>
      </c>
      <c r="F38" s="34">
        <v>6.0</v>
      </c>
      <c r="G38" s="34">
        <v>5.0</v>
      </c>
      <c r="H38" s="34">
        <v>4.0</v>
      </c>
      <c r="I38" s="34">
        <v>3.0</v>
      </c>
      <c r="J38" s="34">
        <v>2.0</v>
      </c>
      <c r="K38" s="34">
        <v>1.0</v>
      </c>
      <c r="L38" s="38">
        <v>0.0</v>
      </c>
    </row>
    <row r="39" ht="16.5" customHeight="1">
      <c r="B39" s="24">
        <v>177.0</v>
      </c>
      <c r="C39" s="24" t="s">
        <v>194</v>
      </c>
      <c r="E39" s="39">
        <f t="shared" ref="E39:L39" si="1">2^E38</f>
        <v>128</v>
      </c>
      <c r="F39" s="34">
        <f t="shared" si="1"/>
        <v>64</v>
      </c>
      <c r="G39" s="40">
        <f t="shared" si="1"/>
        <v>32</v>
      </c>
      <c r="H39" s="40">
        <f t="shared" si="1"/>
        <v>16</v>
      </c>
      <c r="I39" s="34">
        <f t="shared" si="1"/>
        <v>8</v>
      </c>
      <c r="J39" s="34">
        <f t="shared" si="1"/>
        <v>4</v>
      </c>
      <c r="K39" s="34">
        <f t="shared" si="1"/>
        <v>2</v>
      </c>
      <c r="L39" s="41">
        <f t="shared" si="1"/>
        <v>1</v>
      </c>
    </row>
    <row r="40" ht="16.5" customHeight="1">
      <c r="B40" s="24"/>
      <c r="C40" s="24"/>
      <c r="E40" s="39">
        <v>1.0</v>
      </c>
      <c r="F40" s="34">
        <v>0.0</v>
      </c>
      <c r="G40" s="40">
        <v>1.0</v>
      </c>
      <c r="H40" s="40">
        <v>1.0</v>
      </c>
      <c r="I40" s="34">
        <v>0.0</v>
      </c>
      <c r="J40" s="34">
        <v>0.0</v>
      </c>
      <c r="K40" s="34">
        <v>0.0</v>
      </c>
      <c r="L40" s="41">
        <v>1.0</v>
      </c>
    </row>
    <row r="41" ht="16.5" customHeight="1">
      <c r="B41" s="24"/>
      <c r="C41" s="24"/>
      <c r="E41" s="34" t="s">
        <v>196</v>
      </c>
      <c r="I41" s="34">
        <v>1.0</v>
      </c>
    </row>
    <row r="42" ht="16.5" customHeight="1">
      <c r="B42" s="24"/>
      <c r="C42" s="24"/>
      <c r="E42" s="33"/>
      <c r="F42" s="34"/>
      <c r="G42" s="34"/>
      <c r="H42" s="34"/>
      <c r="I42" s="34"/>
      <c r="J42" s="34"/>
      <c r="K42" s="34"/>
      <c r="L42" s="38"/>
    </row>
    <row r="43" ht="16.5" customHeight="1">
      <c r="B43" s="24"/>
      <c r="C43" s="24"/>
      <c r="E43" s="33">
        <v>7.0</v>
      </c>
      <c r="F43" s="34">
        <v>6.0</v>
      </c>
      <c r="G43" s="34">
        <v>5.0</v>
      </c>
      <c r="H43" s="34">
        <v>4.0</v>
      </c>
      <c r="I43" s="34">
        <v>3.0</v>
      </c>
      <c r="J43" s="34">
        <v>2.0</v>
      </c>
      <c r="K43" s="34">
        <v>1.0</v>
      </c>
      <c r="L43" s="38">
        <v>0.0</v>
      </c>
    </row>
    <row r="44" ht="16.5" customHeight="1">
      <c r="B44" s="24"/>
      <c r="C44" s="24"/>
      <c r="E44" s="33">
        <f t="shared" ref="E44:L44" si="2">2^E43</f>
        <v>128</v>
      </c>
      <c r="F44" s="34">
        <f t="shared" si="2"/>
        <v>64</v>
      </c>
      <c r="G44" s="34">
        <f t="shared" si="2"/>
        <v>32</v>
      </c>
      <c r="H44" s="34">
        <f t="shared" si="2"/>
        <v>16</v>
      </c>
      <c r="I44" s="34">
        <f t="shared" si="2"/>
        <v>8</v>
      </c>
      <c r="J44" s="34">
        <f t="shared" si="2"/>
        <v>4</v>
      </c>
      <c r="K44" s="34">
        <f t="shared" si="2"/>
        <v>2</v>
      </c>
      <c r="L44" s="38">
        <f t="shared" si="2"/>
        <v>1</v>
      </c>
    </row>
    <row r="45" ht="16.5" customHeight="1">
      <c r="B45" s="24"/>
      <c r="C45" s="24"/>
      <c r="E45" s="33"/>
      <c r="F45" s="34"/>
      <c r="G45" s="34"/>
      <c r="H45" s="34"/>
      <c r="I45" s="34"/>
      <c r="J45" s="34"/>
      <c r="K45" s="34"/>
      <c r="L45" s="38"/>
    </row>
    <row r="46" ht="16.5" customHeight="1">
      <c r="B46" s="24"/>
      <c r="C46" s="24"/>
      <c r="E46" s="33"/>
      <c r="F46" s="34"/>
      <c r="G46" s="34"/>
      <c r="H46" s="34"/>
      <c r="I46" s="34"/>
      <c r="J46" s="34"/>
      <c r="K46" s="34"/>
      <c r="L46" s="38"/>
    </row>
    <row r="47" ht="16.5" customHeight="1">
      <c r="B47" s="24"/>
      <c r="C47" s="24"/>
      <c r="E47" s="33"/>
      <c r="F47" s="34"/>
      <c r="G47" s="34"/>
      <c r="H47" s="34"/>
      <c r="I47" s="34"/>
      <c r="J47" s="34"/>
      <c r="K47" s="34"/>
      <c r="L47" s="38"/>
    </row>
    <row r="48" ht="16.5" customHeight="1">
      <c r="B48" s="24"/>
      <c r="C48" s="24"/>
      <c r="E48" s="33"/>
      <c r="F48" s="34"/>
      <c r="G48" s="34"/>
      <c r="H48" s="34"/>
      <c r="I48" s="34"/>
      <c r="J48" s="34"/>
      <c r="K48" s="34"/>
      <c r="L48" s="38"/>
    </row>
    <row r="49" ht="16.5" customHeight="1">
      <c r="B49" s="24"/>
      <c r="C49" s="24"/>
      <c r="E49" s="33"/>
      <c r="F49" s="34"/>
      <c r="G49" s="34"/>
      <c r="H49" s="34"/>
      <c r="I49" s="34"/>
      <c r="J49" s="34"/>
      <c r="K49" s="34"/>
      <c r="L49" s="38"/>
    </row>
    <row r="50" ht="16.5" customHeight="1">
      <c r="B50" s="24"/>
      <c r="C50" s="24"/>
      <c r="E50" s="33"/>
      <c r="F50" s="34"/>
      <c r="G50" s="34"/>
      <c r="H50" s="34"/>
      <c r="I50" s="34"/>
      <c r="J50" s="34"/>
      <c r="K50" s="34"/>
      <c r="L50" s="38"/>
    </row>
    <row r="51" ht="16.5" customHeight="1">
      <c r="B51" s="24"/>
      <c r="C51" s="24"/>
      <c r="E51" s="33"/>
      <c r="F51" s="34"/>
      <c r="G51" s="34"/>
      <c r="H51" s="34"/>
      <c r="I51" s="34"/>
      <c r="J51" s="34"/>
      <c r="K51" s="34"/>
      <c r="L51" s="38"/>
    </row>
    <row r="52" ht="16.5" customHeight="1">
      <c r="B52" s="24"/>
      <c r="C52" s="24">
        <v>0.0</v>
      </c>
      <c r="E52" s="33">
        <v>0.0</v>
      </c>
      <c r="F52" s="34">
        <v>0.0</v>
      </c>
      <c r="G52" s="34">
        <v>0.0</v>
      </c>
      <c r="H52" s="34">
        <v>0.0</v>
      </c>
      <c r="I52" s="34">
        <v>0.0</v>
      </c>
      <c r="J52" s="34">
        <v>0.0</v>
      </c>
      <c r="K52" s="34">
        <v>0.0</v>
      </c>
      <c r="L52" s="38">
        <v>0.0</v>
      </c>
    </row>
    <row r="53" ht="16.5" customHeight="1">
      <c r="B53" s="24"/>
      <c r="C53" s="24">
        <v>1.0</v>
      </c>
      <c r="E53" s="33">
        <v>0.0</v>
      </c>
      <c r="F53" s="34">
        <v>0.0</v>
      </c>
      <c r="G53" s="34">
        <v>0.0</v>
      </c>
      <c r="H53" s="34">
        <v>0.0</v>
      </c>
      <c r="I53" s="34">
        <v>0.0</v>
      </c>
      <c r="J53" s="34">
        <v>0.0</v>
      </c>
      <c r="K53" s="34">
        <v>0.0</v>
      </c>
      <c r="L53" s="38">
        <v>1.0</v>
      </c>
    </row>
    <row r="54" ht="16.5" customHeight="1">
      <c r="B54" s="24"/>
      <c r="C54" s="24">
        <v>2.0</v>
      </c>
      <c r="E54" s="33">
        <v>0.0</v>
      </c>
      <c r="F54" s="34">
        <v>0.0</v>
      </c>
      <c r="G54" s="34">
        <v>0.0</v>
      </c>
      <c r="H54" s="34">
        <v>0.0</v>
      </c>
      <c r="I54" s="34">
        <v>0.0</v>
      </c>
      <c r="J54" s="34">
        <v>0.0</v>
      </c>
      <c r="K54" s="34">
        <v>1.0</v>
      </c>
      <c r="L54" s="38">
        <v>0.0</v>
      </c>
    </row>
    <row r="55" ht="16.5" customHeight="1">
      <c r="B55" s="24"/>
      <c r="C55" s="24">
        <v>3.0</v>
      </c>
      <c r="E55" s="33">
        <v>0.0</v>
      </c>
      <c r="F55" s="34">
        <v>0.0</v>
      </c>
      <c r="G55" s="34">
        <v>0.0</v>
      </c>
      <c r="H55" s="34">
        <v>0.0</v>
      </c>
      <c r="I55" s="34">
        <v>0.0</v>
      </c>
      <c r="J55" s="34">
        <v>0.0</v>
      </c>
      <c r="K55" s="34">
        <v>1.0</v>
      </c>
      <c r="L55" s="38">
        <v>1.0</v>
      </c>
    </row>
    <row r="56" ht="16.5" customHeight="1">
      <c r="B56" s="24"/>
      <c r="C56" s="24">
        <v>4.0</v>
      </c>
      <c r="E56" s="33">
        <v>0.0</v>
      </c>
      <c r="F56" s="34">
        <v>0.0</v>
      </c>
      <c r="G56" s="34">
        <v>0.0</v>
      </c>
      <c r="H56" s="34">
        <v>0.0</v>
      </c>
      <c r="I56" s="34">
        <v>0.0</v>
      </c>
      <c r="J56" s="34">
        <v>1.0</v>
      </c>
      <c r="K56" s="34">
        <v>0.0</v>
      </c>
      <c r="L56" s="38">
        <v>0.0</v>
      </c>
    </row>
    <row r="57" ht="16.5" customHeight="1">
      <c r="B57" s="24"/>
      <c r="C57" s="24"/>
      <c r="E57" s="33"/>
      <c r="F57" s="34"/>
      <c r="G57" s="34"/>
      <c r="H57" s="34"/>
      <c r="I57" s="34"/>
      <c r="J57" s="34"/>
      <c r="K57" s="34"/>
      <c r="L57" s="38"/>
    </row>
    <row r="58" ht="16.5" customHeight="1">
      <c r="B58" s="24"/>
      <c r="C58" s="24"/>
      <c r="E58" s="33"/>
      <c r="F58" s="34"/>
      <c r="G58" s="34"/>
      <c r="H58" s="34"/>
      <c r="I58" s="34"/>
      <c r="J58" s="34"/>
      <c r="K58" s="34"/>
      <c r="L58" s="38"/>
    </row>
    <row r="59" ht="16.5" customHeight="1">
      <c r="B59" s="24"/>
      <c r="C59" s="24">
        <v>3.0</v>
      </c>
      <c r="E59" s="33">
        <v>0.0</v>
      </c>
      <c r="F59" s="34">
        <v>0.0</v>
      </c>
      <c r="G59" s="34">
        <v>0.0</v>
      </c>
      <c r="H59" s="34">
        <v>0.0</v>
      </c>
      <c r="I59" s="34">
        <v>0.0</v>
      </c>
      <c r="J59" s="34">
        <v>0.0</v>
      </c>
      <c r="K59" s="34">
        <v>1.0</v>
      </c>
      <c r="L59" s="38">
        <v>1.0</v>
      </c>
    </row>
    <row r="60" ht="16.5" customHeight="1">
      <c r="B60" s="24"/>
      <c r="C60" s="63">
        <v>5.0</v>
      </c>
      <c r="E60" s="33">
        <v>0.0</v>
      </c>
      <c r="F60" s="34">
        <v>0.0</v>
      </c>
      <c r="G60" s="34">
        <v>0.0</v>
      </c>
      <c r="H60" s="34">
        <v>0.0</v>
      </c>
      <c r="I60" s="34">
        <v>0.0</v>
      </c>
      <c r="J60" s="34">
        <v>1.0</v>
      </c>
      <c r="K60" s="34">
        <v>0.0</v>
      </c>
      <c r="L60" s="64">
        <v>1.0</v>
      </c>
    </row>
    <row r="61" ht="16.5" customHeight="1">
      <c r="B61" s="24"/>
      <c r="C61" s="24"/>
      <c r="D61" s="65" t="s">
        <v>197</v>
      </c>
      <c r="E61" s="33">
        <v>0.0</v>
      </c>
      <c r="F61" s="34">
        <v>0.0</v>
      </c>
      <c r="G61" s="34">
        <v>0.0</v>
      </c>
      <c r="H61" s="34">
        <v>0.0</v>
      </c>
      <c r="I61" s="34">
        <v>0.0</v>
      </c>
      <c r="J61" s="34">
        <v>0.0</v>
      </c>
      <c r="K61" s="34">
        <v>0.0</v>
      </c>
      <c r="L61" s="64">
        <v>1.0</v>
      </c>
    </row>
    <row r="62" ht="16.5" customHeight="1">
      <c r="B62" s="24"/>
      <c r="C62" s="24"/>
      <c r="E62" s="33"/>
      <c r="F62" s="34"/>
      <c r="G62" s="34"/>
      <c r="H62" s="34"/>
      <c r="I62" s="34"/>
      <c r="J62" s="34"/>
      <c r="K62" s="34"/>
      <c r="L62" s="38"/>
    </row>
    <row r="63" ht="16.5" customHeight="1">
      <c r="B63" s="24"/>
      <c r="C63" s="24">
        <v>3.0</v>
      </c>
      <c r="E63" s="33">
        <v>0.0</v>
      </c>
      <c r="F63" s="34">
        <v>0.0</v>
      </c>
      <c r="G63" s="34">
        <v>0.0</v>
      </c>
      <c r="H63" s="34">
        <v>0.0</v>
      </c>
      <c r="I63" s="34">
        <v>0.0</v>
      </c>
      <c r="J63" s="34">
        <v>0.0</v>
      </c>
      <c r="K63" s="34">
        <v>1.0</v>
      </c>
      <c r="L63" s="38">
        <v>1.0</v>
      </c>
    </row>
    <row r="64" ht="16.5" customHeight="1">
      <c r="B64" s="24"/>
      <c r="C64" s="63">
        <v>5.0</v>
      </c>
      <c r="E64" s="33">
        <v>0.0</v>
      </c>
      <c r="F64" s="34">
        <v>0.0</v>
      </c>
      <c r="G64" s="34">
        <v>0.0</v>
      </c>
      <c r="H64" s="34">
        <v>0.0</v>
      </c>
      <c r="I64" s="34">
        <v>0.0</v>
      </c>
      <c r="J64" s="34">
        <v>1.0</v>
      </c>
      <c r="K64" s="34">
        <v>0.0</v>
      </c>
      <c r="L64" s="64">
        <v>1.0</v>
      </c>
    </row>
    <row r="65" ht="16.5" customHeight="1">
      <c r="B65" s="24"/>
      <c r="C65" s="24"/>
      <c r="D65" s="65" t="s">
        <v>198</v>
      </c>
      <c r="E65" s="33">
        <v>0.0</v>
      </c>
      <c r="F65" s="34">
        <v>0.0</v>
      </c>
      <c r="G65" s="34">
        <v>0.0</v>
      </c>
      <c r="H65" s="34">
        <v>0.0</v>
      </c>
      <c r="I65" s="34">
        <v>0.0</v>
      </c>
      <c r="J65" s="66">
        <v>1.0</v>
      </c>
      <c r="K65" s="66">
        <v>1.0</v>
      </c>
      <c r="L65" s="64">
        <v>1.0</v>
      </c>
    </row>
    <row r="66" ht="16.5" customHeight="1">
      <c r="B66" s="24"/>
      <c r="C66" s="24"/>
      <c r="E66" s="33"/>
      <c r="F66" s="34"/>
      <c r="G66" s="34"/>
      <c r="H66" s="34"/>
      <c r="I66" s="34"/>
      <c r="J66" s="34"/>
      <c r="K66" s="34"/>
      <c r="L66" s="38"/>
    </row>
    <row r="67" ht="16.5" customHeight="1">
      <c r="B67" s="24"/>
      <c r="C67" s="63">
        <v>5.0</v>
      </c>
      <c r="E67" s="33">
        <v>0.0</v>
      </c>
      <c r="F67" s="34">
        <v>0.0</v>
      </c>
      <c r="G67" s="34">
        <v>0.0</v>
      </c>
      <c r="H67" s="34">
        <v>0.0</v>
      </c>
      <c r="I67" s="34">
        <v>0.0</v>
      </c>
      <c r="J67" s="34">
        <v>1.0</v>
      </c>
      <c r="K67" s="34">
        <v>0.0</v>
      </c>
      <c r="L67" s="64">
        <v>1.0</v>
      </c>
    </row>
    <row r="68" ht="16.5" customHeight="1">
      <c r="B68" s="24"/>
      <c r="C68" s="24"/>
      <c r="D68" s="3" t="s">
        <v>199</v>
      </c>
      <c r="E68" s="67">
        <v>1.0</v>
      </c>
      <c r="F68" s="66">
        <v>1.0</v>
      </c>
      <c r="G68" s="66">
        <v>1.0</v>
      </c>
      <c r="H68" s="66">
        <v>1.0</v>
      </c>
      <c r="I68" s="66">
        <v>1.0</v>
      </c>
      <c r="J68" s="66">
        <v>0.0</v>
      </c>
      <c r="K68" s="66">
        <v>1.0</v>
      </c>
      <c r="L68" s="64">
        <v>0.0</v>
      </c>
    </row>
    <row r="69" ht="16.5" customHeight="1">
      <c r="B69" s="24"/>
      <c r="C69" s="24"/>
      <c r="E69" s="33"/>
      <c r="F69" s="34"/>
      <c r="G69" s="34"/>
      <c r="H69" s="34"/>
      <c r="I69" s="34"/>
      <c r="J69" s="34"/>
      <c r="K69" s="34"/>
      <c r="L69" s="38"/>
    </row>
    <row r="70" ht="16.5" customHeight="1">
      <c r="B70" s="24"/>
      <c r="C70" s="24">
        <v>3.0</v>
      </c>
      <c r="E70" s="33">
        <v>0.0</v>
      </c>
      <c r="F70" s="34">
        <v>0.0</v>
      </c>
      <c r="G70" s="34">
        <v>0.0</v>
      </c>
      <c r="H70" s="34">
        <v>0.0</v>
      </c>
      <c r="I70" s="34">
        <v>0.0</v>
      </c>
      <c r="J70" s="34">
        <v>0.0</v>
      </c>
      <c r="K70" s="34">
        <v>1.0</v>
      </c>
      <c r="L70" s="38">
        <v>1.0</v>
      </c>
    </row>
    <row r="71" ht="16.5" customHeight="1">
      <c r="B71" s="24"/>
      <c r="C71" s="63">
        <v>5.0</v>
      </c>
      <c r="E71" s="33">
        <v>0.0</v>
      </c>
      <c r="F71" s="34">
        <v>0.0</v>
      </c>
      <c r="G71" s="34">
        <v>0.0</v>
      </c>
      <c r="H71" s="34">
        <v>0.0</v>
      </c>
      <c r="I71" s="34">
        <v>0.0</v>
      </c>
      <c r="J71" s="34">
        <v>1.0</v>
      </c>
      <c r="K71" s="34">
        <v>0.0</v>
      </c>
      <c r="L71" s="64">
        <v>1.0</v>
      </c>
    </row>
    <row r="72" ht="16.5" customHeight="1">
      <c r="B72" s="24"/>
      <c r="C72" s="24"/>
      <c r="D72" s="65" t="s">
        <v>200</v>
      </c>
      <c r="E72" s="33">
        <v>0.0</v>
      </c>
      <c r="F72" s="34">
        <v>0.0</v>
      </c>
      <c r="G72" s="34">
        <v>0.0</v>
      </c>
      <c r="H72" s="34">
        <v>0.0</v>
      </c>
      <c r="I72" s="34">
        <v>0.0</v>
      </c>
      <c r="J72" s="66">
        <v>1.0</v>
      </c>
      <c r="K72" s="66">
        <v>1.0</v>
      </c>
      <c r="L72" s="64">
        <v>0.0</v>
      </c>
    </row>
    <row r="73" ht="16.5" customHeight="1">
      <c r="B73" s="24"/>
      <c r="C73" s="24"/>
      <c r="E73" s="33"/>
      <c r="F73" s="34"/>
      <c r="G73" s="34"/>
      <c r="H73" s="34"/>
      <c r="I73" s="34"/>
      <c r="J73" s="34"/>
      <c r="K73" s="34"/>
      <c r="L73" s="38"/>
    </row>
    <row r="74" ht="16.5" customHeight="1">
      <c r="B74" s="24"/>
      <c r="C74" s="24"/>
      <c r="E74" s="33"/>
      <c r="F74" s="34"/>
      <c r="G74" s="34"/>
      <c r="H74" s="34"/>
      <c r="I74" s="34"/>
      <c r="J74" s="34"/>
      <c r="K74" s="34"/>
      <c r="L74" s="38"/>
    </row>
    <row r="75" ht="16.5" customHeight="1">
      <c r="B75" s="24"/>
      <c r="C75" s="24"/>
      <c r="E75" s="33"/>
      <c r="F75" s="34"/>
      <c r="G75" s="34"/>
      <c r="H75" s="34"/>
      <c r="I75" s="34"/>
      <c r="J75" s="34"/>
      <c r="K75" s="34"/>
      <c r="L75" s="38"/>
    </row>
    <row r="76" ht="16.5" customHeight="1">
      <c r="B76" s="24"/>
      <c r="C76" s="24"/>
      <c r="E76" s="33"/>
      <c r="F76" s="34"/>
      <c r="G76" s="34"/>
      <c r="H76" s="34"/>
      <c r="I76" s="34"/>
      <c r="J76" s="34"/>
      <c r="K76" s="34"/>
      <c r="L76" s="38"/>
    </row>
    <row r="77" ht="16.5" customHeight="1">
      <c r="B77" s="24"/>
      <c r="C77" s="24">
        <v>3.0</v>
      </c>
      <c r="E77" s="33">
        <v>0.0</v>
      </c>
      <c r="F77" s="34">
        <v>0.0</v>
      </c>
      <c r="G77" s="34">
        <v>0.0</v>
      </c>
      <c r="H77" s="34">
        <v>0.0</v>
      </c>
      <c r="I77" s="34">
        <v>0.0</v>
      </c>
      <c r="J77" s="34">
        <v>0.0</v>
      </c>
      <c r="K77" s="34">
        <v>1.0</v>
      </c>
      <c r="L77" s="38">
        <v>1.0</v>
      </c>
    </row>
    <row r="78" ht="16.5" customHeight="1">
      <c r="B78" s="24"/>
      <c r="C78" s="24"/>
      <c r="E78" s="33"/>
      <c r="F78" s="34"/>
      <c r="G78" s="34"/>
      <c r="H78" s="34"/>
      <c r="I78" s="34"/>
      <c r="J78" s="33">
        <v>0.0</v>
      </c>
      <c r="K78" s="34">
        <v>0.0</v>
      </c>
      <c r="L78" s="34">
        <v>0.0</v>
      </c>
      <c r="M78" s="34">
        <v>0.0</v>
      </c>
      <c r="N78" s="34">
        <v>0.0</v>
      </c>
      <c r="O78" s="34">
        <v>0.0</v>
      </c>
      <c r="P78" s="34">
        <v>1.0</v>
      </c>
      <c r="Q78" s="38">
        <v>1.0</v>
      </c>
    </row>
    <row r="79" ht="16.5" customHeight="1">
      <c r="B79" s="24"/>
      <c r="C79" s="24"/>
      <c r="E79" s="33"/>
      <c r="F79" s="34"/>
      <c r="G79" s="34"/>
      <c r="H79" s="34"/>
      <c r="I79" s="34"/>
      <c r="J79" s="34"/>
      <c r="K79" s="34"/>
      <c r="L79" s="38"/>
    </row>
    <row r="80" ht="16.5" customHeight="1">
      <c r="B80" s="24"/>
      <c r="C80" s="24"/>
      <c r="E80" s="67">
        <v>0.0</v>
      </c>
      <c r="F80" s="66">
        <v>1.0</v>
      </c>
      <c r="G80" s="66">
        <v>1.0</v>
      </c>
      <c r="H80" s="66">
        <v>0.0</v>
      </c>
      <c r="I80" s="66">
        <v>0.0</v>
      </c>
      <c r="J80" s="66">
        <v>0.0</v>
      </c>
      <c r="K80" s="66">
        <v>0.0</v>
      </c>
      <c r="L80" s="64">
        <v>0.0</v>
      </c>
    </row>
    <row r="81" ht="16.5" customHeight="1">
      <c r="B81" s="24"/>
      <c r="C81" s="24"/>
      <c r="E81" s="33"/>
      <c r="F81" s="34"/>
      <c r="G81" s="34"/>
      <c r="H81" s="34"/>
      <c r="I81" s="34"/>
      <c r="J81" s="34"/>
      <c r="K81" s="34"/>
      <c r="L81" s="38"/>
    </row>
    <row r="82" ht="16.5" customHeight="1">
      <c r="B82" s="24"/>
      <c r="C82" s="24"/>
      <c r="E82" s="33"/>
      <c r="F82" s="34"/>
      <c r="G82" s="34"/>
      <c r="H82" s="34"/>
      <c r="I82" s="34"/>
      <c r="J82" s="34"/>
      <c r="K82" s="34"/>
      <c r="L82" s="38"/>
    </row>
    <row r="83" ht="16.5" customHeight="1">
      <c r="B83" s="24"/>
      <c r="C83" s="24">
        <v>233.0</v>
      </c>
      <c r="E83" s="33">
        <v>128.0</v>
      </c>
      <c r="F83" s="34">
        <v>64.0</v>
      </c>
      <c r="G83" s="34">
        <v>32.0</v>
      </c>
      <c r="H83" s="34">
        <v>16.0</v>
      </c>
      <c r="I83" s="34">
        <v>8.0</v>
      </c>
      <c r="J83" s="34">
        <v>4.0</v>
      </c>
      <c r="K83" s="34">
        <v>2.0</v>
      </c>
      <c r="L83" s="38">
        <v>1.0</v>
      </c>
    </row>
    <row r="84" ht="16.5" customHeight="1">
      <c r="B84" s="24"/>
      <c r="C84" s="24"/>
      <c r="E84" s="33">
        <v>1.0</v>
      </c>
      <c r="F84" s="34">
        <v>1.0</v>
      </c>
      <c r="G84" s="34">
        <v>1.0</v>
      </c>
      <c r="H84" s="34">
        <v>1.0</v>
      </c>
      <c r="I84" s="34">
        <v>1.0</v>
      </c>
      <c r="J84" s="34">
        <v>1.0</v>
      </c>
      <c r="K84" s="34">
        <v>1.0</v>
      </c>
      <c r="L84" s="38">
        <v>1.0</v>
      </c>
    </row>
    <row r="85" ht="16.5" customHeight="1">
      <c r="B85" s="24"/>
      <c r="C85" s="24"/>
      <c r="D85" s="68">
        <v>0.0</v>
      </c>
      <c r="E85" s="69">
        <v>1.0</v>
      </c>
      <c r="F85" s="70">
        <v>1.0</v>
      </c>
      <c r="G85" s="71">
        <v>1.0</v>
      </c>
      <c r="H85" s="71">
        <v>0.0</v>
      </c>
      <c r="I85" s="71">
        <v>1.0</v>
      </c>
      <c r="J85" s="72">
        <v>0.0</v>
      </c>
      <c r="K85" s="72">
        <v>0.0</v>
      </c>
      <c r="L85" s="73">
        <v>1.0</v>
      </c>
    </row>
    <row r="86" ht="16.5" customHeight="1">
      <c r="B86" s="24"/>
      <c r="C86" s="24"/>
      <c r="D86" s="74">
        <v>3.0</v>
      </c>
      <c r="E86" s="53"/>
      <c r="F86" s="54"/>
      <c r="G86" s="75">
        <v>5.0</v>
      </c>
      <c r="H86" s="53"/>
      <c r="I86" s="54"/>
      <c r="J86" s="76">
        <v>1.0</v>
      </c>
      <c r="K86" s="53"/>
      <c r="L86" s="54"/>
    </row>
    <row r="87" ht="16.5" customHeight="1">
      <c r="B87" s="24"/>
      <c r="C87" s="24"/>
      <c r="E87" s="33"/>
      <c r="F87" s="34"/>
      <c r="G87" s="34"/>
      <c r="H87" s="34"/>
      <c r="I87" s="34"/>
      <c r="J87" s="34"/>
      <c r="K87" s="34"/>
      <c r="L87" s="38"/>
    </row>
    <row r="88" ht="16.5" customHeight="1">
      <c r="B88" s="24"/>
      <c r="C88" s="24"/>
      <c r="E88" s="77">
        <v>1.0</v>
      </c>
      <c r="F88" s="78">
        <v>1.0</v>
      </c>
      <c r="G88" s="78">
        <v>1.0</v>
      </c>
      <c r="H88" s="78">
        <v>0.0</v>
      </c>
      <c r="I88" s="79">
        <v>1.0</v>
      </c>
      <c r="J88" s="79">
        <v>0.0</v>
      </c>
      <c r="K88" s="79">
        <v>0.0</v>
      </c>
      <c r="L88" s="80">
        <v>1.0</v>
      </c>
    </row>
    <row r="89" ht="16.5" customHeight="1">
      <c r="B89" s="24"/>
      <c r="C89" s="24"/>
      <c r="E89" s="34" t="s">
        <v>201</v>
      </c>
      <c r="I89" s="34">
        <v>9.0</v>
      </c>
    </row>
    <row r="90" ht="16.5" customHeight="1">
      <c r="B90" s="24"/>
      <c r="C90" s="24"/>
      <c r="E90" s="81">
        <v>15.0</v>
      </c>
      <c r="F90" s="27">
        <v>14.0</v>
      </c>
      <c r="G90" s="27">
        <v>13.0</v>
      </c>
      <c r="H90" s="27">
        <v>12.0</v>
      </c>
      <c r="I90" s="27">
        <v>11.0</v>
      </c>
      <c r="J90" s="27">
        <v>10.0</v>
      </c>
      <c r="K90" s="27">
        <v>9.0</v>
      </c>
      <c r="L90" s="82">
        <v>8.0</v>
      </c>
      <c r="M90" s="27">
        <v>7.0</v>
      </c>
      <c r="N90" s="27">
        <v>6.0</v>
      </c>
      <c r="O90" s="27">
        <v>5.0</v>
      </c>
      <c r="P90" s="27">
        <v>4.0</v>
      </c>
      <c r="Q90" s="27">
        <v>3.0</v>
      </c>
      <c r="R90" s="27">
        <v>2.0</v>
      </c>
      <c r="S90" s="27">
        <v>1.0</v>
      </c>
      <c r="T90" s="27">
        <v>0.0</v>
      </c>
    </row>
    <row r="91" ht="16.5" customHeight="1">
      <c r="B91" s="24"/>
      <c r="C91" s="24"/>
      <c r="E91" s="33">
        <f t="shared" ref="E91:T91" si="3">2^E90</f>
        <v>32768</v>
      </c>
      <c r="F91" s="34">
        <f t="shared" si="3"/>
        <v>16384</v>
      </c>
      <c r="G91" s="34">
        <f t="shared" si="3"/>
        <v>8192</v>
      </c>
      <c r="H91" s="34">
        <f t="shared" si="3"/>
        <v>4096</v>
      </c>
      <c r="I91" s="34">
        <f t="shared" si="3"/>
        <v>2048</v>
      </c>
      <c r="J91" s="34">
        <f t="shared" si="3"/>
        <v>1024</v>
      </c>
      <c r="K91" s="78">
        <f t="shared" si="3"/>
        <v>512</v>
      </c>
      <c r="L91" s="83">
        <f t="shared" si="3"/>
        <v>256</v>
      </c>
      <c r="M91" s="34">
        <f t="shared" si="3"/>
        <v>128</v>
      </c>
      <c r="N91" s="34">
        <f t="shared" si="3"/>
        <v>64</v>
      </c>
      <c r="O91" s="34">
        <f t="shared" si="3"/>
        <v>32</v>
      </c>
      <c r="P91" s="78">
        <f t="shared" si="3"/>
        <v>16</v>
      </c>
      <c r="Q91" s="78">
        <f t="shared" si="3"/>
        <v>8</v>
      </c>
      <c r="R91" s="78">
        <f t="shared" si="3"/>
        <v>4</v>
      </c>
      <c r="S91" s="78">
        <f t="shared" si="3"/>
        <v>2</v>
      </c>
      <c r="T91" s="78">
        <f t="shared" si="3"/>
        <v>1</v>
      </c>
    </row>
    <row r="92" ht="16.5" customHeight="1">
      <c r="B92" s="24"/>
      <c r="C92" s="24">
        <v>799.0</v>
      </c>
      <c r="E92" s="33">
        <v>0.0</v>
      </c>
      <c r="F92" s="34">
        <v>0.0</v>
      </c>
      <c r="G92" s="34">
        <v>0.0</v>
      </c>
      <c r="H92" s="34">
        <v>0.0</v>
      </c>
      <c r="I92" s="34">
        <v>0.0</v>
      </c>
      <c r="J92" s="34">
        <v>0.0</v>
      </c>
      <c r="K92" s="78">
        <v>1.0</v>
      </c>
      <c r="L92" s="83">
        <v>1.0</v>
      </c>
      <c r="M92" s="34">
        <v>0.0</v>
      </c>
      <c r="N92" s="34">
        <v>0.0</v>
      </c>
      <c r="O92" s="34">
        <v>0.0</v>
      </c>
      <c r="P92" s="78">
        <v>1.0</v>
      </c>
      <c r="Q92" s="78">
        <v>1.0</v>
      </c>
      <c r="R92" s="78">
        <v>1.0</v>
      </c>
      <c r="S92" s="78">
        <v>1.0</v>
      </c>
      <c r="T92" s="78">
        <v>1.0</v>
      </c>
    </row>
    <row r="93" ht="16.5" customHeight="1">
      <c r="B93" s="24"/>
      <c r="C93" s="24"/>
      <c r="E93" s="33"/>
      <c r="F93" s="34"/>
      <c r="G93" s="34"/>
      <c r="H93" s="34"/>
      <c r="I93" s="34"/>
      <c r="J93" s="34"/>
      <c r="K93" s="34"/>
      <c r="L93" s="38"/>
    </row>
    <row r="94" ht="16.5" customHeight="1">
      <c r="B94" s="24"/>
      <c r="C94" s="24"/>
      <c r="E94" s="33"/>
      <c r="F94" s="34"/>
      <c r="G94" s="34"/>
      <c r="H94" s="34"/>
      <c r="I94" s="34"/>
      <c r="J94" s="34"/>
      <c r="K94" s="34"/>
      <c r="L94" s="38"/>
    </row>
    <row r="95" ht="16.5" customHeight="1">
      <c r="B95" s="24"/>
      <c r="C95" s="24"/>
      <c r="E95" s="33"/>
      <c r="F95" s="34"/>
      <c r="G95" s="34"/>
      <c r="H95" s="34"/>
      <c r="I95" s="34"/>
      <c r="J95" s="34"/>
      <c r="K95" s="34"/>
      <c r="L95" s="38"/>
    </row>
    <row r="96" ht="16.5" customHeight="1">
      <c r="B96" s="24"/>
      <c r="C96" s="24"/>
      <c r="E96" s="33"/>
      <c r="F96" s="34"/>
      <c r="G96" s="34"/>
      <c r="H96" s="34"/>
      <c r="I96" s="34"/>
      <c r="J96" s="34"/>
      <c r="K96" s="34"/>
      <c r="L96" s="38"/>
    </row>
    <row r="97" ht="16.5" customHeight="1">
      <c r="B97" s="24"/>
      <c r="C97" s="24">
        <v>5.0</v>
      </c>
      <c r="E97" s="84">
        <v>0.0</v>
      </c>
      <c r="F97" s="45">
        <v>0.0</v>
      </c>
      <c r="G97" s="45">
        <v>0.0</v>
      </c>
      <c r="H97" s="45">
        <v>0.0</v>
      </c>
      <c r="I97" s="45">
        <v>0.0</v>
      </c>
      <c r="J97" s="45">
        <v>1.0</v>
      </c>
      <c r="K97" s="45">
        <v>0.0</v>
      </c>
      <c r="L97" s="44">
        <v>1.0</v>
      </c>
    </row>
    <row r="98" ht="16.5" customHeight="1">
      <c r="B98" s="24"/>
      <c r="C98" s="24"/>
      <c r="E98" s="33">
        <v>1.0</v>
      </c>
      <c r="F98" s="34">
        <v>1.0</v>
      </c>
      <c r="G98" s="34">
        <v>1.0</v>
      </c>
      <c r="H98" s="34">
        <v>1.0</v>
      </c>
      <c r="I98" s="34">
        <v>1.0</v>
      </c>
      <c r="J98" s="34">
        <v>0.0</v>
      </c>
      <c r="K98" s="34">
        <v>1.0</v>
      </c>
      <c r="L98" s="38">
        <v>0.0</v>
      </c>
    </row>
    <row r="99" ht="16.5" customHeight="1">
      <c r="B99" s="24"/>
      <c r="C99" s="24"/>
      <c r="E99" s="33"/>
      <c r="F99" s="34"/>
      <c r="G99" s="34"/>
      <c r="H99" s="34"/>
      <c r="I99" s="34"/>
      <c r="J99" s="34"/>
      <c r="K99" s="34"/>
      <c r="L99" s="38"/>
    </row>
    <row r="100" ht="16.5" customHeight="1">
      <c r="B100" s="24"/>
      <c r="C100" s="24"/>
      <c r="E100" s="33"/>
      <c r="F100" s="34"/>
      <c r="G100" s="34"/>
      <c r="H100" s="34"/>
      <c r="I100" s="34"/>
      <c r="J100" s="34"/>
      <c r="K100" s="34"/>
      <c r="L100" s="38"/>
    </row>
    <row r="101" ht="16.5" customHeight="1">
      <c r="B101" s="85" t="s">
        <v>202</v>
      </c>
      <c r="C101" s="85" t="s">
        <v>202</v>
      </c>
      <c r="D101" s="85" t="s">
        <v>202</v>
      </c>
      <c r="E101" s="33">
        <v>1.0</v>
      </c>
      <c r="F101" s="34">
        <v>1.0</v>
      </c>
      <c r="G101" s="34">
        <v>1.0</v>
      </c>
      <c r="H101" s="34">
        <v>1.0</v>
      </c>
      <c r="I101" s="34">
        <v>1.0</v>
      </c>
      <c r="J101" s="34">
        <v>0.0</v>
      </c>
      <c r="K101" s="34">
        <v>1.0</v>
      </c>
      <c r="L101" s="38">
        <v>0.0</v>
      </c>
    </row>
    <row r="102" ht="16.5" customHeight="1">
      <c r="B102" s="24"/>
      <c r="C102" s="24"/>
      <c r="E102" s="33"/>
      <c r="F102" s="34"/>
      <c r="G102" s="34"/>
      <c r="H102" s="34"/>
      <c r="I102" s="34"/>
      <c r="J102" s="34"/>
      <c r="K102" s="34"/>
      <c r="L102" s="38"/>
    </row>
    <row r="103" ht="16.5" customHeight="1">
      <c r="B103" s="24"/>
      <c r="C103" s="24"/>
      <c r="E103" s="33">
        <v>7.0</v>
      </c>
      <c r="F103" s="34">
        <v>6.0</v>
      </c>
      <c r="G103" s="34">
        <v>5.0</v>
      </c>
      <c r="H103" s="34">
        <v>4.0</v>
      </c>
      <c r="I103" s="34">
        <v>3.0</v>
      </c>
      <c r="J103" s="34">
        <v>2.0</v>
      </c>
      <c r="K103" s="34">
        <v>1.0</v>
      </c>
      <c r="L103" s="38">
        <v>0.0</v>
      </c>
    </row>
    <row r="104" ht="16.5" customHeight="1">
      <c r="B104" s="24"/>
      <c r="C104" s="24"/>
      <c r="E104" s="33">
        <f t="shared" ref="E104:L104" si="4">2^E103</f>
        <v>128</v>
      </c>
      <c r="F104" s="34">
        <f t="shared" si="4"/>
        <v>64</v>
      </c>
      <c r="G104" s="34">
        <f t="shared" si="4"/>
        <v>32</v>
      </c>
      <c r="H104" s="34">
        <f t="shared" si="4"/>
        <v>16</v>
      </c>
      <c r="I104" s="34">
        <f t="shared" si="4"/>
        <v>8</v>
      </c>
      <c r="J104" s="34">
        <f t="shared" si="4"/>
        <v>4</v>
      </c>
      <c r="K104" s="34">
        <f t="shared" si="4"/>
        <v>2</v>
      </c>
      <c r="L104" s="38">
        <f t="shared" si="4"/>
        <v>1</v>
      </c>
    </row>
    <row r="105" ht="16.5" customHeight="1">
      <c r="B105" s="24"/>
      <c r="C105" s="24"/>
      <c r="E105" s="33"/>
      <c r="F105" s="34"/>
      <c r="G105" s="34"/>
      <c r="H105" s="34"/>
      <c r="I105" s="34"/>
      <c r="J105" s="34"/>
      <c r="K105" s="34"/>
      <c r="L105" s="38"/>
    </row>
    <row r="106" ht="16.5" customHeight="1">
      <c r="B106" s="24"/>
      <c r="C106" s="24"/>
      <c r="E106" s="33">
        <v>0.0</v>
      </c>
      <c r="F106" s="34">
        <v>0.0</v>
      </c>
      <c r="G106" s="34">
        <v>0.0</v>
      </c>
      <c r="H106" s="34">
        <v>0.0</v>
      </c>
      <c r="I106" s="34">
        <v>0.0</v>
      </c>
      <c r="J106" s="34">
        <v>0.0</v>
      </c>
      <c r="K106" s="34">
        <v>1.0</v>
      </c>
      <c r="L106" s="38">
        <v>0.0</v>
      </c>
    </row>
    <row r="107" ht="16.5" customHeight="1">
      <c r="B107" s="24"/>
      <c r="C107" s="24"/>
      <c r="D107" s="24" t="s">
        <v>180</v>
      </c>
      <c r="E107" s="86">
        <v>0.0</v>
      </c>
      <c r="F107" s="87">
        <v>0.0</v>
      </c>
      <c r="G107" s="87">
        <v>0.0</v>
      </c>
      <c r="H107" s="87">
        <v>0.0</v>
      </c>
      <c r="I107" s="87">
        <v>1.0</v>
      </c>
      <c r="J107" s="87">
        <v>0.0</v>
      </c>
      <c r="K107" s="87">
        <v>1.0</v>
      </c>
      <c r="L107" s="88">
        <v>0.0</v>
      </c>
    </row>
    <row r="108" ht="16.5" customHeight="1">
      <c r="B108" s="24"/>
      <c r="C108" s="24"/>
      <c r="E108" s="33">
        <v>0.0</v>
      </c>
      <c r="F108" s="34">
        <v>0.0</v>
      </c>
      <c r="G108" s="34">
        <v>0.0</v>
      </c>
      <c r="H108" s="34">
        <v>0.0</v>
      </c>
      <c r="I108" s="34">
        <v>0.0</v>
      </c>
      <c r="J108" s="34">
        <v>0.0</v>
      </c>
      <c r="K108" s="34">
        <v>1.0</v>
      </c>
      <c r="L108" s="38">
        <v>0.0</v>
      </c>
    </row>
    <row r="109" ht="16.5" customHeight="1">
      <c r="B109" s="24"/>
      <c r="C109" s="24"/>
      <c r="E109" s="33"/>
      <c r="F109" s="34"/>
      <c r="G109" s="34"/>
      <c r="H109" s="34"/>
      <c r="I109" s="34"/>
      <c r="J109" s="34"/>
      <c r="K109" s="34"/>
      <c r="L109" s="38"/>
    </row>
    <row r="110" ht="16.5" customHeight="1">
      <c r="B110" s="24"/>
      <c r="C110" s="24"/>
      <c r="E110" s="33"/>
      <c r="F110" s="34"/>
      <c r="G110" s="34"/>
      <c r="H110" s="34"/>
      <c r="I110" s="34"/>
      <c r="J110" s="34"/>
      <c r="K110" s="34"/>
      <c r="L110" s="38"/>
    </row>
    <row r="111" ht="16.5" customHeight="1">
      <c r="B111" s="24"/>
      <c r="C111" s="24"/>
      <c r="E111" s="33">
        <v>0.0</v>
      </c>
      <c r="F111" s="34">
        <v>0.0</v>
      </c>
      <c r="G111" s="34">
        <v>0.0</v>
      </c>
      <c r="H111" s="34">
        <v>0.0</v>
      </c>
      <c r="I111" s="34">
        <v>0.0</v>
      </c>
      <c r="J111" s="34">
        <v>0.0</v>
      </c>
      <c r="K111" s="34">
        <v>1.0</v>
      </c>
      <c r="L111" s="38">
        <v>0.0</v>
      </c>
    </row>
    <row r="112" ht="16.5" customHeight="1">
      <c r="B112" s="24"/>
      <c r="C112" s="24"/>
      <c r="D112" s="24" t="s">
        <v>203</v>
      </c>
      <c r="E112" s="86">
        <v>0.0</v>
      </c>
      <c r="F112" s="87">
        <v>0.0</v>
      </c>
      <c r="G112" s="87">
        <v>0.0</v>
      </c>
      <c r="H112" s="87">
        <v>0.0</v>
      </c>
      <c r="I112" s="87">
        <v>1.0</v>
      </c>
      <c r="J112" s="87">
        <v>0.0</v>
      </c>
      <c r="K112" s="87">
        <v>1.0</v>
      </c>
      <c r="L112" s="88">
        <v>0.0</v>
      </c>
    </row>
    <row r="113" ht="16.5" customHeight="1">
      <c r="B113" s="24"/>
      <c r="C113" s="24"/>
      <c r="E113" s="33">
        <v>0.0</v>
      </c>
      <c r="F113" s="34">
        <v>0.0</v>
      </c>
      <c r="G113" s="34">
        <v>0.0</v>
      </c>
      <c r="H113" s="34">
        <v>0.0</v>
      </c>
      <c r="I113" s="34">
        <v>1.0</v>
      </c>
      <c r="J113" s="34">
        <v>0.0</v>
      </c>
      <c r="K113" s="34">
        <v>1.0</v>
      </c>
      <c r="L113" s="38">
        <v>0.0</v>
      </c>
    </row>
    <row r="114" ht="16.5" customHeight="1">
      <c r="B114" s="24"/>
      <c r="C114" s="24"/>
      <c r="E114" s="33"/>
      <c r="F114" s="34"/>
      <c r="G114" s="34"/>
      <c r="H114" s="34"/>
      <c r="I114" s="34"/>
      <c r="J114" s="34"/>
      <c r="K114" s="34"/>
      <c r="L114" s="38"/>
    </row>
    <row r="115" ht="16.5" customHeight="1">
      <c r="B115" s="24"/>
      <c r="C115" s="24"/>
      <c r="E115" s="33"/>
      <c r="F115" s="34"/>
      <c r="G115" s="34"/>
      <c r="H115" s="34"/>
      <c r="I115" s="34"/>
      <c r="J115" s="34"/>
      <c r="K115" s="34"/>
      <c r="L115" s="38"/>
    </row>
    <row r="116" ht="16.5" customHeight="1">
      <c r="B116" s="24"/>
      <c r="C116" s="24"/>
      <c r="E116" s="33">
        <v>0.0</v>
      </c>
      <c r="F116" s="34">
        <v>0.0</v>
      </c>
      <c r="G116" s="34">
        <v>0.0</v>
      </c>
      <c r="H116" s="34">
        <v>0.0</v>
      </c>
      <c r="I116" s="34">
        <v>0.0</v>
      </c>
      <c r="J116" s="34">
        <v>0.0</v>
      </c>
      <c r="K116" s="34">
        <v>1.0</v>
      </c>
      <c r="L116" s="38">
        <v>0.0</v>
      </c>
    </row>
    <row r="117" ht="16.5" customHeight="1">
      <c r="B117" s="24" t="s">
        <v>204</v>
      </c>
      <c r="C117" s="24"/>
      <c r="D117" s="24" t="s">
        <v>205</v>
      </c>
      <c r="E117" s="86">
        <v>0.0</v>
      </c>
      <c r="F117" s="87">
        <v>0.0</v>
      </c>
      <c r="G117" s="87">
        <v>0.0</v>
      </c>
      <c r="H117" s="87">
        <v>0.0</v>
      </c>
      <c r="I117" s="87">
        <v>1.0</v>
      </c>
      <c r="J117" s="87">
        <v>0.0</v>
      </c>
      <c r="K117" s="87">
        <v>1.0</v>
      </c>
      <c r="L117" s="88">
        <v>0.0</v>
      </c>
    </row>
    <row r="118" ht="16.5" customHeight="1">
      <c r="B118" s="24"/>
      <c r="C118" s="24"/>
      <c r="E118" s="33">
        <v>0.0</v>
      </c>
      <c r="F118" s="34">
        <v>0.0</v>
      </c>
      <c r="G118" s="34">
        <v>0.0</v>
      </c>
      <c r="H118" s="34">
        <v>0.0</v>
      </c>
      <c r="I118" s="34">
        <v>1.0</v>
      </c>
      <c r="J118" s="34">
        <v>0.0</v>
      </c>
      <c r="K118" s="34">
        <v>0.0</v>
      </c>
      <c r="L118" s="38">
        <v>0.0</v>
      </c>
    </row>
    <row r="119" ht="16.5" customHeight="1">
      <c r="B119" s="24"/>
      <c r="C119" s="24"/>
      <c r="E119" s="33"/>
      <c r="F119" s="34"/>
      <c r="G119" s="34"/>
      <c r="H119" s="34"/>
      <c r="I119" s="34"/>
      <c r="J119" s="34"/>
      <c r="K119" s="34"/>
      <c r="L119" s="38"/>
    </row>
    <row r="120" ht="16.5" customHeight="1">
      <c r="B120" s="24"/>
      <c r="C120" s="24"/>
      <c r="D120" s="27" t="s">
        <v>199</v>
      </c>
      <c r="E120" s="33">
        <v>0.0</v>
      </c>
      <c r="F120" s="34">
        <v>0.0</v>
      </c>
      <c r="G120" s="34">
        <v>0.0</v>
      </c>
      <c r="H120" s="34">
        <v>0.0</v>
      </c>
      <c r="I120" s="34">
        <v>0.0</v>
      </c>
      <c r="J120" s="34">
        <v>0.0</v>
      </c>
      <c r="K120" s="34">
        <v>1.0</v>
      </c>
      <c r="L120" s="38">
        <v>0.0</v>
      </c>
    </row>
    <row r="121" ht="16.5" customHeight="1">
      <c r="B121" s="24"/>
      <c r="C121" s="24"/>
      <c r="E121" s="33">
        <v>1.0</v>
      </c>
      <c r="F121" s="34">
        <v>1.0</v>
      </c>
      <c r="G121" s="34">
        <v>1.0</v>
      </c>
      <c r="H121" s="34">
        <v>1.0</v>
      </c>
      <c r="I121" s="34">
        <v>1.0</v>
      </c>
      <c r="J121" s="34">
        <v>1.0</v>
      </c>
      <c r="K121" s="34">
        <v>0.0</v>
      </c>
      <c r="L121" s="38">
        <v>1.0</v>
      </c>
    </row>
    <row r="122" ht="16.5" customHeight="1">
      <c r="B122" s="24"/>
      <c r="C122" s="24"/>
      <c r="E122" s="33"/>
      <c r="F122" s="34"/>
      <c r="G122" s="34"/>
      <c r="H122" s="34"/>
      <c r="I122" s="34"/>
      <c r="J122" s="34"/>
      <c r="K122" s="34"/>
      <c r="L122" s="38"/>
    </row>
    <row r="123" ht="16.5" customHeight="1">
      <c r="B123" s="24"/>
      <c r="C123" s="24"/>
      <c r="E123" s="33">
        <v>0.0</v>
      </c>
      <c r="F123" s="34">
        <v>0.0</v>
      </c>
      <c r="G123" s="34">
        <v>0.0</v>
      </c>
      <c r="H123" s="34">
        <v>0.0</v>
      </c>
      <c r="I123" s="34">
        <v>1.0</v>
      </c>
      <c r="J123" s="34">
        <v>0.0</v>
      </c>
      <c r="K123" s="34">
        <v>0.0</v>
      </c>
      <c r="L123" s="38">
        <v>0.0</v>
      </c>
    </row>
    <row r="124" ht="16.5" customHeight="1">
      <c r="B124" s="24"/>
      <c r="C124" s="24"/>
      <c r="E124" s="33"/>
      <c r="F124" s="34"/>
      <c r="G124" s="34"/>
      <c r="H124" s="34"/>
      <c r="I124" s="34"/>
      <c r="J124" s="34"/>
      <c r="K124" s="34"/>
      <c r="L124" s="38"/>
    </row>
    <row r="125" ht="16.5" customHeight="1">
      <c r="B125" s="24"/>
      <c r="C125" s="24"/>
      <c r="E125" s="89">
        <v>0.0</v>
      </c>
      <c r="F125" s="89">
        <v>0.0</v>
      </c>
      <c r="G125" s="33">
        <v>0.0</v>
      </c>
      <c r="H125" s="34">
        <v>0.0</v>
      </c>
      <c r="I125" s="34">
        <v>0.0</v>
      </c>
      <c r="J125" s="34">
        <v>0.0</v>
      </c>
      <c r="K125" s="34">
        <v>1.0</v>
      </c>
      <c r="L125" s="34">
        <v>0.0</v>
      </c>
      <c r="M125" s="34">
        <v>0.0</v>
      </c>
      <c r="N125" s="38">
        <v>0.0</v>
      </c>
    </row>
    <row r="126" ht="16.5" customHeight="1">
      <c r="B126" s="24"/>
      <c r="C126" s="24"/>
      <c r="E126" s="33"/>
      <c r="F126" s="34"/>
      <c r="G126" s="34"/>
      <c r="H126" s="34"/>
      <c r="I126" s="34"/>
      <c r="J126" s="34"/>
      <c r="K126" s="34"/>
      <c r="L126" s="38"/>
    </row>
    <row r="127" ht="16.5" customHeight="1">
      <c r="B127" s="24"/>
      <c r="C127" s="24"/>
      <c r="E127" s="33"/>
      <c r="F127" s="34"/>
      <c r="G127" s="34"/>
      <c r="H127" s="34"/>
      <c r="I127" s="34"/>
      <c r="J127" s="34"/>
      <c r="K127" s="34"/>
      <c r="L127" s="38"/>
    </row>
    <row r="128" ht="16.5" customHeight="1">
      <c r="B128" s="24"/>
      <c r="C128" s="24"/>
      <c r="E128" s="33"/>
      <c r="F128" s="34"/>
      <c r="G128" s="34"/>
      <c r="H128" s="34"/>
      <c r="I128" s="34"/>
      <c r="J128" s="34"/>
      <c r="K128" s="34"/>
      <c r="L128" s="38"/>
    </row>
    <row r="129" ht="16.5" customHeight="1">
      <c r="B129" s="24"/>
      <c r="C129" s="24"/>
      <c r="E129" s="33"/>
      <c r="F129" s="34"/>
      <c r="G129" s="34"/>
      <c r="H129" s="34"/>
      <c r="I129" s="34"/>
      <c r="J129" s="34"/>
      <c r="K129" s="34"/>
      <c r="L129" s="38"/>
    </row>
    <row r="130" ht="16.5" customHeight="1">
      <c r="B130" s="24"/>
      <c r="C130" s="24"/>
      <c r="E130" s="33"/>
      <c r="F130" s="34"/>
      <c r="G130" s="34"/>
      <c r="H130" s="34"/>
      <c r="I130" s="34"/>
      <c r="J130" s="34"/>
      <c r="K130" s="34"/>
      <c r="L130" s="38"/>
    </row>
    <row r="131" ht="16.5" customHeight="1">
      <c r="B131" s="24"/>
      <c r="C131" s="24"/>
      <c r="E131" s="33"/>
      <c r="F131" s="34"/>
      <c r="G131" s="34"/>
      <c r="H131" s="34"/>
      <c r="I131" s="34"/>
      <c r="J131" s="34"/>
      <c r="K131" s="34"/>
      <c r="L131" s="38"/>
    </row>
    <row r="132" ht="16.5" customHeight="1">
      <c r="B132" s="24"/>
      <c r="C132" s="90"/>
      <c r="D132" s="91"/>
      <c r="E132" s="89">
        <v>0.0</v>
      </c>
      <c r="F132" s="89">
        <v>0.0</v>
      </c>
      <c r="G132" s="89">
        <v>0.0</v>
      </c>
      <c r="H132" s="89">
        <v>0.0</v>
      </c>
      <c r="I132" s="89">
        <v>0.0</v>
      </c>
      <c r="J132" s="89">
        <v>1.0</v>
      </c>
      <c r="K132" s="89">
        <v>0.0</v>
      </c>
      <c r="L132" s="89">
        <v>1.0</v>
      </c>
    </row>
    <row r="133" ht="16.5" customHeight="1">
      <c r="B133" s="24"/>
      <c r="C133" s="92"/>
      <c r="D133" s="93"/>
      <c r="E133" s="94"/>
      <c r="F133" s="94"/>
      <c r="G133" s="94"/>
      <c r="H133" s="94"/>
      <c r="I133" s="94"/>
      <c r="J133" s="94"/>
      <c r="K133" s="94"/>
      <c r="L133" s="94"/>
    </row>
    <row r="134" ht="16.5" customHeight="1">
      <c r="B134" s="24"/>
      <c r="C134" s="89">
        <v>0.0</v>
      </c>
      <c r="D134" s="89">
        <v>0.0</v>
      </c>
      <c r="E134" s="89">
        <v>0.0</v>
      </c>
      <c r="F134" s="89">
        <v>0.0</v>
      </c>
      <c r="G134" s="89">
        <v>0.0</v>
      </c>
      <c r="H134" s="89">
        <v>1.0</v>
      </c>
      <c r="I134" s="89">
        <v>0.0</v>
      </c>
      <c r="J134" s="89">
        <v>1.0</v>
      </c>
      <c r="K134" s="95">
        <v>0.0</v>
      </c>
      <c r="L134" s="95">
        <v>0.0</v>
      </c>
    </row>
    <row r="135" ht="16.5" customHeight="1">
      <c r="B135" s="24"/>
      <c r="C135" s="24"/>
      <c r="E135" s="33">
        <v>0.0</v>
      </c>
      <c r="F135" s="34">
        <v>0.0</v>
      </c>
      <c r="G135" s="89">
        <v>0.0</v>
      </c>
      <c r="H135" s="89">
        <v>0.0</v>
      </c>
      <c r="I135" s="89">
        <v>0.0</v>
      </c>
      <c r="J135" s="89">
        <v>0.0</v>
      </c>
      <c r="K135" s="89">
        <v>0.0</v>
      </c>
      <c r="L135" s="89">
        <v>1.0</v>
      </c>
      <c r="M135" s="89">
        <v>0.0</v>
      </c>
      <c r="N135" s="89">
        <v>1.0</v>
      </c>
    </row>
    <row r="136" ht="16.5" customHeight="1">
      <c r="B136" s="24"/>
      <c r="C136" s="24"/>
      <c r="E136" s="33"/>
      <c r="F136" s="34"/>
      <c r="G136" s="34"/>
      <c r="H136" s="34"/>
      <c r="I136" s="34"/>
      <c r="J136" s="34"/>
      <c r="K136" s="34"/>
      <c r="L136" s="38"/>
    </row>
    <row r="137" ht="16.5" customHeight="1">
      <c r="B137" s="24"/>
      <c r="C137" s="24"/>
      <c r="E137" s="33"/>
      <c r="F137" s="34"/>
      <c r="G137" s="34"/>
      <c r="H137" s="34"/>
      <c r="I137" s="34"/>
      <c r="J137" s="34"/>
      <c r="K137" s="34"/>
      <c r="L137" s="38"/>
    </row>
    <row r="138" ht="16.5" customHeight="1">
      <c r="B138" s="24"/>
      <c r="C138" s="24"/>
      <c r="E138" s="33"/>
      <c r="F138" s="34"/>
      <c r="G138" s="34"/>
      <c r="H138" s="34"/>
      <c r="I138" s="34"/>
      <c r="J138" s="34"/>
      <c r="K138" s="34"/>
      <c r="L138" s="38"/>
    </row>
    <row r="139" ht="16.5" customHeight="1">
      <c r="B139" s="24"/>
      <c r="C139" s="24"/>
      <c r="E139" s="84">
        <v>0.0</v>
      </c>
      <c r="F139" s="45">
        <v>0.0</v>
      </c>
      <c r="G139" s="45">
        <v>0.0</v>
      </c>
      <c r="H139" s="45">
        <v>0.0</v>
      </c>
      <c r="I139" s="45">
        <v>0.0</v>
      </c>
      <c r="J139" s="45">
        <v>0.0</v>
      </c>
      <c r="K139" s="45">
        <v>1.0</v>
      </c>
      <c r="L139" s="44">
        <v>1.0</v>
      </c>
    </row>
    <row r="140" ht="16.5" customHeight="1">
      <c r="B140" s="24"/>
      <c r="C140" s="24"/>
      <c r="D140" s="84">
        <v>0.0</v>
      </c>
      <c r="E140" s="45">
        <v>0.0</v>
      </c>
      <c r="F140" s="45">
        <v>0.0</v>
      </c>
      <c r="G140" s="45">
        <v>0.0</v>
      </c>
      <c r="H140" s="45">
        <v>0.0</v>
      </c>
      <c r="I140" s="45">
        <v>0.0</v>
      </c>
      <c r="J140" s="45">
        <v>1.0</v>
      </c>
      <c r="K140" s="44">
        <v>1.0</v>
      </c>
      <c r="L140" s="38">
        <v>0.0</v>
      </c>
    </row>
    <row r="141" ht="16.5" customHeight="1">
      <c r="B141" s="24"/>
      <c r="C141" s="24"/>
      <c r="E141" s="33"/>
      <c r="F141" s="34"/>
      <c r="G141" s="34"/>
      <c r="H141" s="34"/>
      <c r="I141" s="34"/>
      <c r="J141" s="34"/>
      <c r="K141" s="34"/>
      <c r="L141" s="38"/>
    </row>
    <row r="142" ht="16.5" customHeight="1">
      <c r="B142" s="24"/>
      <c r="C142" s="24"/>
      <c r="E142" s="33"/>
      <c r="F142" s="34"/>
      <c r="G142" s="34"/>
      <c r="H142" s="34"/>
      <c r="I142" s="34"/>
      <c r="J142" s="34"/>
      <c r="K142" s="34"/>
      <c r="L142" s="38"/>
    </row>
    <row r="143" ht="16.5" customHeight="1">
      <c r="B143" s="24"/>
      <c r="C143" s="24"/>
      <c r="E143" s="33"/>
      <c r="F143" s="34"/>
      <c r="G143" s="34"/>
      <c r="H143" s="34"/>
      <c r="I143" s="34"/>
      <c r="J143" s="34"/>
      <c r="K143" s="34"/>
      <c r="L143" s="38"/>
    </row>
    <row r="144" ht="16.5" customHeight="1">
      <c r="B144" s="24"/>
      <c r="C144" s="24"/>
      <c r="E144" s="33"/>
      <c r="F144" s="34"/>
      <c r="G144" s="34"/>
      <c r="H144" s="34"/>
      <c r="I144" s="34"/>
      <c r="J144" s="34"/>
      <c r="K144" s="34"/>
      <c r="L144" s="38"/>
    </row>
    <row r="145" ht="16.5" customHeight="1">
      <c r="B145" s="24"/>
      <c r="C145" s="24"/>
      <c r="E145" s="33"/>
      <c r="F145" s="34"/>
      <c r="G145" s="34"/>
      <c r="H145" s="34"/>
      <c r="I145" s="34"/>
      <c r="J145" s="34"/>
      <c r="K145" s="34"/>
      <c r="L145" s="38"/>
    </row>
    <row r="146" ht="16.5" customHeight="1">
      <c r="B146" s="24"/>
      <c r="C146" s="24"/>
      <c r="E146" s="33"/>
      <c r="F146" s="34"/>
      <c r="G146" s="34"/>
      <c r="H146" s="34"/>
      <c r="I146" s="34"/>
      <c r="J146" s="34"/>
      <c r="K146" s="34"/>
      <c r="L146" s="38"/>
    </row>
    <row r="147" ht="16.5" customHeight="1">
      <c r="B147" s="24"/>
      <c r="C147" s="24"/>
      <c r="E147" s="33"/>
      <c r="F147" s="34"/>
      <c r="G147" s="34"/>
      <c r="H147" s="34"/>
      <c r="I147" s="34"/>
      <c r="J147" s="34"/>
      <c r="K147" s="34"/>
      <c r="L147" s="38"/>
    </row>
    <row r="148" ht="16.5" customHeight="1">
      <c r="B148" s="24"/>
      <c r="C148" s="24"/>
      <c r="E148" s="33"/>
      <c r="F148" s="34"/>
      <c r="G148" s="34"/>
      <c r="H148" s="34"/>
      <c r="I148" s="34"/>
      <c r="J148" s="34"/>
      <c r="K148" s="34"/>
      <c r="L148" s="38"/>
    </row>
    <row r="149" ht="16.5" customHeight="1">
      <c r="B149" s="24"/>
      <c r="C149" s="24"/>
      <c r="E149" s="33"/>
      <c r="F149" s="34"/>
      <c r="G149" s="34"/>
      <c r="H149" s="34"/>
      <c r="I149" s="34"/>
      <c r="J149" s="34"/>
      <c r="K149" s="34"/>
      <c r="L149" s="38"/>
    </row>
    <row r="150" ht="16.5" customHeight="1">
      <c r="B150" s="24"/>
      <c r="C150" s="24"/>
      <c r="E150" s="33"/>
      <c r="F150" s="34"/>
      <c r="G150" s="34"/>
      <c r="H150" s="34"/>
      <c r="I150" s="34"/>
      <c r="J150" s="34"/>
      <c r="K150" s="34"/>
      <c r="L150" s="38"/>
    </row>
    <row r="151" ht="16.5" customHeight="1">
      <c r="B151" s="24"/>
      <c r="C151" s="24"/>
      <c r="E151" s="33"/>
      <c r="F151" s="34"/>
      <c r="G151" s="34"/>
      <c r="H151" s="34"/>
      <c r="I151" s="34"/>
      <c r="J151" s="34"/>
      <c r="K151" s="34"/>
      <c r="L151" s="38"/>
    </row>
    <row r="152" ht="16.5" customHeight="1">
      <c r="B152" s="24"/>
      <c r="C152" s="24"/>
      <c r="E152" s="33"/>
      <c r="F152" s="34"/>
      <c r="G152" s="34"/>
      <c r="H152" s="34"/>
      <c r="I152" s="34"/>
      <c r="J152" s="34"/>
      <c r="K152" s="34"/>
      <c r="L152" s="38"/>
    </row>
    <row r="153" ht="16.5" customHeight="1">
      <c r="B153" s="24"/>
      <c r="C153" s="24"/>
      <c r="E153" s="33"/>
      <c r="F153" s="34"/>
      <c r="G153" s="34"/>
      <c r="H153" s="34"/>
      <c r="I153" s="34"/>
      <c r="J153" s="34"/>
      <c r="K153" s="34"/>
      <c r="L153" s="38"/>
    </row>
    <row r="154" ht="16.5" customHeight="1">
      <c r="B154" s="24"/>
      <c r="C154" s="24"/>
      <c r="E154" s="33"/>
      <c r="F154" s="34"/>
      <c r="G154" s="34"/>
      <c r="H154" s="34"/>
      <c r="I154" s="34"/>
      <c r="J154" s="34"/>
      <c r="K154" s="34"/>
      <c r="L154" s="38"/>
    </row>
    <row r="155" ht="16.5" customHeight="1">
      <c r="B155" s="24"/>
      <c r="C155" s="24"/>
      <c r="E155" s="33"/>
      <c r="F155" s="34"/>
      <c r="G155" s="34"/>
      <c r="H155" s="34"/>
      <c r="I155" s="34"/>
      <c r="J155" s="34"/>
      <c r="K155" s="34"/>
      <c r="L155" s="38"/>
    </row>
    <row r="156" ht="16.5" customHeight="1">
      <c r="B156" s="24"/>
      <c r="C156" s="24"/>
      <c r="E156" s="33"/>
      <c r="F156" s="34"/>
      <c r="G156" s="34"/>
      <c r="H156" s="34"/>
      <c r="I156" s="34"/>
      <c r="J156" s="34"/>
      <c r="K156" s="34"/>
      <c r="L156" s="38"/>
    </row>
    <row r="157" ht="16.5" customHeight="1">
      <c r="B157" s="24"/>
      <c r="C157" s="24"/>
      <c r="E157" s="33"/>
      <c r="F157" s="34"/>
      <c r="G157" s="34"/>
      <c r="H157" s="34"/>
      <c r="I157" s="34"/>
      <c r="J157" s="34"/>
      <c r="K157" s="34"/>
      <c r="L157" s="38"/>
    </row>
    <row r="158" ht="16.5" customHeight="1">
      <c r="B158" s="24"/>
      <c r="C158" s="24"/>
      <c r="E158" s="33"/>
      <c r="F158" s="34"/>
      <c r="G158" s="34"/>
      <c r="H158" s="34"/>
      <c r="I158" s="34"/>
      <c r="J158" s="34"/>
      <c r="K158" s="34"/>
      <c r="L158" s="38"/>
    </row>
    <row r="159" ht="16.5" customHeight="1">
      <c r="B159" s="24"/>
      <c r="C159" s="24"/>
      <c r="E159" s="33"/>
      <c r="F159" s="34"/>
      <c r="G159" s="34"/>
      <c r="H159" s="34"/>
      <c r="I159" s="34"/>
      <c r="J159" s="34"/>
      <c r="K159" s="34"/>
      <c r="L159" s="38"/>
    </row>
    <row r="160" ht="16.5" customHeight="1">
      <c r="B160" s="24"/>
      <c r="C160" s="24"/>
      <c r="E160" s="33"/>
      <c r="F160" s="34"/>
      <c r="G160" s="34"/>
      <c r="H160" s="34"/>
      <c r="I160" s="34"/>
      <c r="J160" s="34"/>
      <c r="K160" s="34"/>
      <c r="L160" s="38"/>
    </row>
    <row r="161" ht="16.5" customHeight="1">
      <c r="B161" s="24"/>
      <c r="C161" s="24"/>
      <c r="E161" s="33"/>
      <c r="F161" s="34"/>
      <c r="G161" s="34"/>
      <c r="H161" s="34"/>
      <c r="I161" s="34"/>
      <c r="J161" s="34"/>
      <c r="K161" s="34"/>
      <c r="L161" s="38"/>
    </row>
    <row r="162" ht="16.5" customHeight="1">
      <c r="B162" s="24"/>
      <c r="C162" s="24"/>
      <c r="E162" s="33"/>
      <c r="F162" s="34"/>
      <c r="G162" s="34"/>
      <c r="H162" s="34"/>
      <c r="I162" s="34"/>
      <c r="J162" s="34"/>
      <c r="K162" s="34"/>
      <c r="L162" s="38"/>
    </row>
    <row r="163" ht="16.5" customHeight="1">
      <c r="B163" s="24"/>
      <c r="C163" s="24"/>
      <c r="E163" s="33"/>
      <c r="F163" s="34"/>
      <c r="G163" s="34"/>
      <c r="H163" s="34"/>
      <c r="I163" s="34"/>
      <c r="J163" s="34"/>
      <c r="K163" s="34"/>
      <c r="L163" s="38"/>
    </row>
    <row r="164" ht="16.5" customHeight="1">
      <c r="B164" s="24"/>
      <c r="C164" s="24"/>
      <c r="E164" s="33"/>
      <c r="F164" s="34"/>
      <c r="G164" s="34"/>
      <c r="H164" s="34"/>
      <c r="I164" s="34"/>
      <c r="J164" s="34"/>
      <c r="K164" s="34"/>
      <c r="L164" s="38"/>
    </row>
    <row r="165" ht="16.5" customHeight="1">
      <c r="B165" s="24"/>
      <c r="C165" s="24"/>
      <c r="E165" s="33"/>
      <c r="F165" s="34"/>
      <c r="G165" s="34"/>
      <c r="H165" s="34"/>
      <c r="I165" s="34"/>
      <c r="J165" s="34"/>
      <c r="K165" s="34"/>
      <c r="L165" s="38"/>
    </row>
    <row r="166" ht="16.5" customHeight="1">
      <c r="B166" s="24"/>
      <c r="C166" s="24"/>
      <c r="E166" s="33"/>
      <c r="F166" s="34"/>
      <c r="G166" s="34"/>
      <c r="H166" s="34"/>
      <c r="I166" s="34"/>
      <c r="J166" s="34"/>
      <c r="K166" s="34"/>
      <c r="L166" s="38"/>
    </row>
    <row r="167" ht="16.5" customHeight="1">
      <c r="B167" s="24"/>
      <c r="C167" s="24"/>
      <c r="E167" s="33"/>
      <c r="F167" s="34"/>
      <c r="G167" s="34"/>
      <c r="H167" s="34"/>
      <c r="I167" s="34"/>
      <c r="J167" s="34"/>
      <c r="K167" s="34"/>
      <c r="L167" s="38"/>
    </row>
    <row r="168" ht="16.5" customHeight="1">
      <c r="B168" s="24"/>
      <c r="C168" s="24"/>
      <c r="E168" s="33"/>
      <c r="F168" s="34"/>
      <c r="G168" s="34"/>
      <c r="H168" s="34"/>
      <c r="I168" s="34"/>
      <c r="J168" s="34"/>
      <c r="K168" s="34"/>
      <c r="L168" s="38"/>
    </row>
    <row r="169" ht="16.5" customHeight="1">
      <c r="B169" s="24"/>
      <c r="C169" s="24"/>
      <c r="E169" s="33"/>
      <c r="F169" s="34"/>
      <c r="G169" s="34"/>
      <c r="H169" s="34"/>
      <c r="I169" s="34"/>
      <c r="J169" s="34"/>
      <c r="K169" s="34"/>
      <c r="L169" s="38"/>
    </row>
    <row r="170" ht="16.5" customHeight="1">
      <c r="B170" s="24"/>
      <c r="C170" s="24"/>
      <c r="E170" s="33"/>
      <c r="F170" s="34"/>
      <c r="G170" s="34"/>
      <c r="H170" s="34"/>
      <c r="I170" s="34"/>
      <c r="J170" s="34"/>
      <c r="K170" s="34"/>
      <c r="L170" s="38"/>
    </row>
    <row r="171" ht="16.5" customHeight="1">
      <c r="B171" s="24"/>
      <c r="C171" s="24"/>
      <c r="E171" s="33"/>
      <c r="F171" s="34"/>
      <c r="G171" s="34"/>
      <c r="H171" s="34"/>
      <c r="I171" s="34"/>
      <c r="J171" s="34"/>
      <c r="K171" s="34"/>
      <c r="L171" s="38"/>
    </row>
    <row r="172" ht="16.5" customHeight="1">
      <c r="B172" s="24"/>
      <c r="C172" s="24"/>
      <c r="E172" s="33"/>
      <c r="F172" s="34"/>
      <c r="G172" s="34"/>
      <c r="H172" s="34"/>
      <c r="I172" s="34"/>
      <c r="J172" s="34"/>
      <c r="K172" s="34"/>
      <c r="L172" s="38"/>
    </row>
    <row r="173" ht="16.5" customHeight="1">
      <c r="B173" s="24"/>
      <c r="C173" s="24"/>
      <c r="E173" s="33"/>
      <c r="F173" s="34"/>
      <c r="G173" s="34"/>
      <c r="H173" s="34"/>
      <c r="I173" s="34"/>
      <c r="J173" s="34"/>
      <c r="K173" s="34"/>
      <c r="L173" s="38"/>
    </row>
    <row r="174" ht="16.5" customHeight="1">
      <c r="B174" s="24"/>
      <c r="C174" s="24"/>
      <c r="E174" s="33"/>
      <c r="F174" s="34"/>
      <c r="G174" s="34"/>
      <c r="H174" s="34"/>
      <c r="I174" s="34"/>
      <c r="J174" s="34"/>
      <c r="K174" s="34"/>
      <c r="L174" s="38"/>
    </row>
    <row r="175" ht="16.5" customHeight="1">
      <c r="B175" s="24"/>
      <c r="C175" s="24"/>
      <c r="E175" s="33"/>
      <c r="F175" s="34"/>
      <c r="G175" s="34"/>
      <c r="H175" s="34"/>
      <c r="I175" s="34"/>
      <c r="J175" s="34"/>
      <c r="K175" s="34"/>
      <c r="L175" s="38"/>
    </row>
    <row r="176" ht="16.5" customHeight="1">
      <c r="B176" s="24"/>
      <c r="C176" s="24"/>
      <c r="E176" s="33"/>
      <c r="F176" s="34"/>
      <c r="G176" s="34"/>
      <c r="H176" s="34"/>
      <c r="I176" s="34"/>
      <c r="J176" s="34"/>
      <c r="K176" s="34"/>
      <c r="L176" s="38"/>
    </row>
    <row r="177" ht="16.5" customHeight="1">
      <c r="B177" s="24"/>
      <c r="C177" s="24"/>
      <c r="E177" s="33"/>
      <c r="F177" s="34"/>
      <c r="G177" s="34"/>
      <c r="H177" s="34"/>
      <c r="I177" s="34"/>
      <c r="J177" s="34"/>
      <c r="K177" s="34"/>
      <c r="L177" s="38"/>
    </row>
    <row r="178" ht="16.5" customHeight="1">
      <c r="B178" s="24"/>
      <c r="C178" s="24"/>
      <c r="E178" s="33"/>
      <c r="F178" s="34"/>
      <c r="G178" s="34"/>
      <c r="H178" s="34"/>
      <c r="I178" s="34"/>
      <c r="J178" s="34"/>
      <c r="K178" s="34"/>
      <c r="L178" s="38"/>
    </row>
    <row r="179" ht="16.5" customHeight="1">
      <c r="B179" s="24"/>
      <c r="C179" s="24"/>
      <c r="E179" s="33"/>
      <c r="F179" s="34"/>
      <c r="G179" s="34"/>
      <c r="H179" s="34"/>
      <c r="I179" s="34"/>
      <c r="J179" s="34"/>
      <c r="K179" s="34"/>
      <c r="L179" s="38"/>
    </row>
    <row r="180" ht="16.5" customHeight="1">
      <c r="B180" s="24"/>
      <c r="C180" s="24"/>
      <c r="E180" s="33"/>
      <c r="F180" s="34"/>
      <c r="G180" s="34"/>
      <c r="H180" s="34"/>
      <c r="I180" s="34"/>
      <c r="J180" s="34"/>
      <c r="K180" s="34"/>
      <c r="L180" s="38"/>
    </row>
    <row r="181" ht="16.5" customHeight="1">
      <c r="B181" s="24"/>
      <c r="C181" s="24"/>
      <c r="E181" s="33"/>
      <c r="F181" s="34"/>
      <c r="G181" s="34"/>
      <c r="H181" s="34"/>
      <c r="I181" s="34"/>
      <c r="J181" s="34"/>
      <c r="K181" s="34"/>
      <c r="L181" s="38"/>
    </row>
    <row r="182" ht="16.5" customHeight="1">
      <c r="B182" s="24"/>
      <c r="C182" s="24"/>
      <c r="E182" s="33"/>
      <c r="F182" s="34"/>
      <c r="G182" s="34"/>
      <c r="H182" s="34"/>
      <c r="I182" s="34"/>
      <c r="J182" s="34"/>
      <c r="K182" s="34"/>
      <c r="L182" s="38"/>
    </row>
    <row r="183" ht="16.5" customHeight="1">
      <c r="B183" s="24"/>
      <c r="C183" s="24"/>
      <c r="E183" s="33"/>
      <c r="F183" s="34"/>
      <c r="G183" s="34"/>
      <c r="H183" s="34"/>
      <c r="I183" s="34"/>
      <c r="J183" s="34"/>
      <c r="K183" s="34"/>
      <c r="L183" s="38"/>
    </row>
    <row r="184" ht="16.5" customHeight="1">
      <c r="B184" s="24"/>
      <c r="C184" s="24"/>
      <c r="E184" s="33"/>
      <c r="F184" s="34"/>
      <c r="G184" s="34"/>
      <c r="H184" s="34"/>
      <c r="I184" s="34"/>
      <c r="J184" s="34"/>
      <c r="K184" s="34"/>
      <c r="L184" s="38"/>
    </row>
    <row r="185" ht="16.5" customHeight="1">
      <c r="B185" s="24"/>
      <c r="C185" s="24"/>
      <c r="E185" s="33"/>
      <c r="F185" s="34"/>
      <c r="G185" s="34"/>
      <c r="H185" s="34"/>
      <c r="I185" s="34"/>
      <c r="J185" s="34"/>
      <c r="K185" s="34"/>
      <c r="L185" s="38"/>
    </row>
    <row r="186" ht="16.5" customHeight="1">
      <c r="B186" s="24"/>
      <c r="C186" s="24"/>
      <c r="E186" s="33"/>
      <c r="F186" s="34"/>
      <c r="G186" s="34"/>
      <c r="H186" s="34"/>
      <c r="I186" s="34"/>
      <c r="J186" s="34"/>
      <c r="K186" s="34"/>
      <c r="L186" s="38"/>
    </row>
    <row r="187" ht="16.5" customHeight="1">
      <c r="B187" s="24"/>
      <c r="C187" s="24"/>
      <c r="E187" s="33"/>
      <c r="F187" s="34"/>
      <c r="G187" s="34"/>
      <c r="H187" s="34"/>
      <c r="I187" s="34"/>
      <c r="J187" s="34"/>
      <c r="K187" s="34"/>
      <c r="L187" s="38"/>
    </row>
    <row r="188" ht="16.5" customHeight="1">
      <c r="B188" s="24"/>
      <c r="C188" s="24"/>
      <c r="E188" s="33"/>
      <c r="F188" s="34"/>
      <c r="G188" s="34"/>
      <c r="H188" s="34"/>
      <c r="I188" s="34"/>
      <c r="J188" s="34"/>
      <c r="K188" s="34"/>
      <c r="L188" s="38"/>
    </row>
    <row r="189" ht="16.5" customHeight="1">
      <c r="B189" s="24"/>
      <c r="C189" s="24"/>
      <c r="E189" s="33"/>
      <c r="F189" s="34"/>
      <c r="G189" s="34"/>
      <c r="H189" s="34"/>
      <c r="I189" s="34"/>
      <c r="J189" s="34"/>
      <c r="K189" s="34"/>
      <c r="L189" s="38"/>
    </row>
    <row r="190" ht="16.5" customHeight="1">
      <c r="B190" s="24"/>
      <c r="C190" s="24"/>
      <c r="E190" s="33"/>
      <c r="F190" s="34"/>
      <c r="G190" s="34"/>
      <c r="H190" s="34"/>
      <c r="I190" s="34"/>
      <c r="J190" s="34"/>
      <c r="K190" s="34"/>
      <c r="L190" s="38"/>
    </row>
    <row r="191" ht="16.5" customHeight="1">
      <c r="B191" s="24"/>
      <c r="C191" s="24"/>
      <c r="E191" s="33"/>
      <c r="F191" s="34"/>
      <c r="G191" s="34"/>
      <c r="H191" s="34"/>
      <c r="I191" s="34"/>
      <c r="J191" s="34"/>
      <c r="K191" s="34"/>
      <c r="L191" s="38"/>
    </row>
    <row r="192" ht="16.5" customHeight="1">
      <c r="B192" s="24"/>
      <c r="C192" s="24"/>
      <c r="E192" s="33"/>
      <c r="F192" s="34"/>
      <c r="G192" s="34"/>
      <c r="H192" s="34"/>
      <c r="I192" s="34"/>
      <c r="J192" s="34"/>
      <c r="K192" s="34"/>
      <c r="L192" s="38"/>
    </row>
    <row r="193" ht="16.5" customHeight="1">
      <c r="B193" s="24"/>
      <c r="C193" s="24"/>
      <c r="E193" s="33"/>
      <c r="F193" s="34"/>
      <c r="G193" s="34"/>
      <c r="H193" s="34"/>
      <c r="I193" s="34"/>
      <c r="J193" s="34"/>
      <c r="K193" s="34"/>
      <c r="L193" s="38"/>
    </row>
    <row r="194" ht="16.5" customHeight="1">
      <c r="B194" s="96"/>
      <c r="C194" s="24"/>
      <c r="E194" s="33"/>
      <c r="F194" s="34"/>
      <c r="G194" s="34"/>
      <c r="H194" s="34"/>
      <c r="I194" s="34"/>
      <c r="J194" s="34"/>
      <c r="K194" s="34"/>
      <c r="L194" s="38"/>
    </row>
    <row r="195" ht="16.5" customHeight="1">
      <c r="B195" s="96"/>
      <c r="C195" s="24"/>
      <c r="E195" s="33"/>
      <c r="F195" s="34"/>
      <c r="G195" s="34"/>
      <c r="H195" s="34"/>
      <c r="I195" s="34"/>
      <c r="J195" s="34"/>
      <c r="K195" s="34"/>
      <c r="L195" s="38"/>
    </row>
    <row r="196" ht="16.5" customHeight="1">
      <c r="B196" s="96"/>
      <c r="C196" s="24"/>
      <c r="E196" s="33"/>
      <c r="F196" s="34"/>
      <c r="G196" s="34"/>
      <c r="H196" s="34"/>
      <c r="I196" s="34"/>
      <c r="J196" s="34"/>
      <c r="K196" s="34"/>
      <c r="L196" s="38"/>
    </row>
    <row r="197" ht="16.5" customHeight="1">
      <c r="B197" s="96"/>
      <c r="C197" s="24"/>
      <c r="E197" s="33"/>
      <c r="F197" s="34"/>
      <c r="G197" s="34"/>
      <c r="H197" s="34"/>
      <c r="I197" s="34"/>
      <c r="J197" s="34"/>
      <c r="K197" s="34"/>
      <c r="L197" s="38"/>
    </row>
    <row r="198" ht="16.5" customHeight="1">
      <c r="B198" s="25"/>
      <c r="C198" s="25"/>
      <c r="D198" s="97"/>
      <c r="E198" s="33">
        <v>0.0</v>
      </c>
      <c r="F198" s="34">
        <v>0.0</v>
      </c>
      <c r="G198" s="34">
        <v>0.0</v>
      </c>
      <c r="H198" s="34">
        <v>0.0</v>
      </c>
      <c r="I198" s="34">
        <v>0.0</v>
      </c>
      <c r="J198" s="34">
        <v>0.0</v>
      </c>
      <c r="K198" s="34">
        <v>1.0</v>
      </c>
      <c r="L198" s="38">
        <v>1.0</v>
      </c>
    </row>
    <row r="199" ht="16.5" customHeight="1">
      <c r="B199" s="96"/>
      <c r="C199" s="24"/>
      <c r="D199" s="33">
        <v>0.0</v>
      </c>
      <c r="E199" s="34">
        <v>0.0</v>
      </c>
      <c r="F199" s="34">
        <v>0.0</v>
      </c>
      <c r="G199" s="34">
        <v>0.0</v>
      </c>
      <c r="H199" s="34">
        <v>0.0</v>
      </c>
      <c r="I199" s="34">
        <v>0.0</v>
      </c>
      <c r="J199" s="34">
        <v>1.0</v>
      </c>
      <c r="K199" s="34">
        <v>1.0</v>
      </c>
      <c r="L199" s="64">
        <v>0.0</v>
      </c>
    </row>
    <row r="200" ht="16.5" customHeight="1">
      <c r="B200" s="96"/>
      <c r="C200" s="24"/>
      <c r="E200" s="33"/>
      <c r="F200" s="34"/>
      <c r="G200" s="34"/>
      <c r="H200" s="34"/>
      <c r="I200" s="34"/>
      <c r="J200" s="34"/>
      <c r="K200" s="34"/>
      <c r="L200" s="38"/>
    </row>
    <row r="201" ht="16.5" customHeight="1">
      <c r="B201" s="96"/>
      <c r="C201" s="24"/>
      <c r="E201" s="33"/>
      <c r="F201" s="34"/>
      <c r="G201" s="34"/>
      <c r="H201" s="34"/>
      <c r="I201" s="34"/>
      <c r="J201" s="34"/>
      <c r="K201" s="34"/>
      <c r="L201" s="38"/>
    </row>
    <row r="202" ht="16.5" customHeight="1">
      <c r="B202" s="96"/>
      <c r="C202" s="24"/>
      <c r="E202" s="33"/>
      <c r="F202" s="34"/>
      <c r="G202" s="34"/>
      <c r="H202" s="34"/>
      <c r="I202" s="34"/>
      <c r="J202" s="34"/>
      <c r="K202" s="34"/>
      <c r="L202" s="38"/>
    </row>
    <row r="203" ht="16.5" customHeight="1">
      <c r="B203" s="96"/>
      <c r="C203" s="24"/>
      <c r="E203" s="33"/>
      <c r="F203" s="34"/>
      <c r="G203" s="34"/>
      <c r="H203" s="34"/>
      <c r="I203" s="34"/>
      <c r="J203" s="34"/>
      <c r="K203" s="34"/>
      <c r="L203" s="38"/>
    </row>
    <row r="204" ht="16.5" customHeight="1">
      <c r="B204" s="96"/>
      <c r="C204" s="24"/>
      <c r="E204" s="33"/>
      <c r="F204" s="34"/>
      <c r="G204" s="34"/>
      <c r="H204" s="34"/>
      <c r="I204" s="34"/>
      <c r="J204" s="34"/>
      <c r="K204" s="34"/>
      <c r="L204" s="38"/>
    </row>
    <row r="205" ht="16.5" customHeight="1">
      <c r="B205" s="96"/>
      <c r="C205" s="24"/>
      <c r="E205" s="33"/>
      <c r="F205" s="34"/>
      <c r="G205" s="34"/>
      <c r="H205" s="34"/>
      <c r="I205" s="34"/>
      <c r="J205" s="34"/>
      <c r="K205" s="34"/>
      <c r="L205" s="38"/>
    </row>
    <row r="206" ht="16.5" customHeight="1">
      <c r="B206" s="96"/>
      <c r="C206" s="24"/>
      <c r="E206" s="33"/>
      <c r="F206" s="34"/>
      <c r="G206" s="34"/>
      <c r="H206" s="34"/>
      <c r="I206" s="34"/>
      <c r="J206" s="34"/>
      <c r="K206" s="34"/>
      <c r="L206" s="38"/>
    </row>
    <row r="207" ht="16.5" customHeight="1">
      <c r="B207" s="96"/>
      <c r="C207" s="24"/>
      <c r="E207" s="33"/>
      <c r="F207" s="34"/>
      <c r="G207" s="34"/>
      <c r="H207" s="34"/>
      <c r="I207" s="34"/>
      <c r="J207" s="34"/>
      <c r="K207" s="34"/>
      <c r="L207" s="38"/>
    </row>
    <row r="208" ht="16.5" customHeight="1">
      <c r="B208" s="24"/>
      <c r="C208" s="24"/>
      <c r="E208" s="33"/>
      <c r="F208" s="34"/>
      <c r="G208" s="34"/>
      <c r="H208" s="34"/>
      <c r="I208" s="34"/>
      <c r="J208" s="34"/>
      <c r="K208" s="34"/>
      <c r="L208" s="38"/>
    </row>
    <row r="209" ht="16.5" customHeight="1">
      <c r="B209" s="24"/>
      <c r="C209" s="24"/>
      <c r="E209" s="33"/>
      <c r="F209" s="34"/>
      <c r="G209" s="34"/>
      <c r="H209" s="34"/>
      <c r="I209" s="34"/>
      <c r="J209" s="34"/>
      <c r="K209" s="34"/>
      <c r="L209" s="38"/>
    </row>
    <row r="210" ht="16.5" customHeight="1">
      <c r="B210" s="24"/>
      <c r="C210" s="24"/>
      <c r="E210" s="33"/>
      <c r="F210" s="34"/>
      <c r="G210" s="34"/>
      <c r="H210" s="34"/>
      <c r="I210" s="34"/>
      <c r="J210" s="34"/>
      <c r="K210" s="34"/>
      <c r="L210" s="38"/>
    </row>
    <row r="211" ht="16.5" customHeight="1">
      <c r="B211" s="24"/>
      <c r="C211" s="24"/>
      <c r="E211" s="33"/>
      <c r="F211" s="34"/>
      <c r="G211" s="34"/>
      <c r="H211" s="34"/>
      <c r="I211" s="34"/>
      <c r="J211" s="34"/>
      <c r="K211" s="34"/>
      <c r="L211" s="38"/>
    </row>
    <row r="212" ht="16.5" customHeight="1">
      <c r="B212" s="24"/>
      <c r="C212" s="24"/>
      <c r="E212" s="33"/>
      <c r="F212" s="34"/>
      <c r="G212" s="34"/>
      <c r="H212" s="34"/>
      <c r="I212" s="34"/>
      <c r="J212" s="34"/>
      <c r="K212" s="34"/>
      <c r="L212" s="38"/>
    </row>
    <row r="213" ht="16.5" customHeight="1">
      <c r="B213" s="24"/>
      <c r="C213" s="24"/>
      <c r="E213" s="33"/>
      <c r="F213" s="34"/>
      <c r="G213" s="34"/>
      <c r="H213" s="34"/>
      <c r="I213" s="34"/>
      <c r="J213" s="34"/>
      <c r="K213" s="34"/>
      <c r="L213" s="38"/>
    </row>
    <row r="214" ht="16.5" customHeight="1">
      <c r="B214" s="24"/>
      <c r="C214" s="24"/>
      <c r="E214" s="33"/>
      <c r="F214" s="34"/>
      <c r="G214" s="34"/>
      <c r="H214" s="34"/>
      <c r="I214" s="34"/>
      <c r="J214" s="34"/>
      <c r="K214" s="34"/>
      <c r="L214" s="38"/>
    </row>
    <row r="215" ht="16.5" customHeight="1">
      <c r="B215" s="24"/>
      <c r="C215" s="24"/>
      <c r="E215" s="33"/>
      <c r="F215" s="34"/>
      <c r="G215" s="34"/>
      <c r="H215" s="34"/>
      <c r="I215" s="34"/>
      <c r="J215" s="34"/>
      <c r="K215" s="34"/>
      <c r="L215" s="38"/>
    </row>
    <row r="216" ht="16.5" customHeight="1">
      <c r="B216" s="24"/>
      <c r="C216" s="24"/>
      <c r="E216" s="33"/>
      <c r="F216" s="34"/>
      <c r="G216" s="34"/>
      <c r="H216" s="34"/>
      <c r="I216" s="34"/>
      <c r="J216" s="34"/>
      <c r="K216" s="34"/>
      <c r="L216" s="38"/>
    </row>
    <row r="217" ht="16.5" customHeight="1">
      <c r="B217" s="24"/>
      <c r="C217" s="24"/>
      <c r="E217" s="33"/>
      <c r="F217" s="34"/>
      <c r="G217" s="34"/>
      <c r="H217" s="34"/>
      <c r="I217" s="34"/>
      <c r="J217" s="34"/>
      <c r="K217" s="34"/>
      <c r="L217" s="38"/>
    </row>
    <row r="218" ht="16.5" customHeight="1">
      <c r="B218" s="24"/>
      <c r="C218" s="24"/>
      <c r="E218" s="33"/>
      <c r="F218" s="34"/>
      <c r="G218" s="34"/>
      <c r="H218" s="34"/>
      <c r="I218" s="34"/>
      <c r="J218" s="34"/>
      <c r="K218" s="34"/>
      <c r="L218" s="38"/>
    </row>
    <row r="219" ht="16.5" customHeight="1">
      <c r="B219" s="24"/>
      <c r="C219" s="24"/>
      <c r="E219" s="33"/>
      <c r="F219" s="34"/>
      <c r="G219" s="34"/>
      <c r="H219" s="34"/>
      <c r="I219" s="34"/>
      <c r="J219" s="34"/>
      <c r="K219" s="34"/>
      <c r="L219" s="38"/>
    </row>
    <row r="220" ht="16.5" customHeight="1">
      <c r="B220" s="24"/>
      <c r="C220" s="24"/>
      <c r="E220" s="33"/>
      <c r="F220" s="34"/>
      <c r="G220" s="34"/>
      <c r="H220" s="34"/>
      <c r="I220" s="34"/>
      <c r="J220" s="34"/>
      <c r="K220" s="34"/>
      <c r="L220" s="38"/>
    </row>
    <row r="221" ht="16.5" customHeight="1">
      <c r="B221" s="24"/>
      <c r="C221" s="24"/>
      <c r="E221" s="33"/>
      <c r="F221" s="34"/>
      <c r="G221" s="34"/>
      <c r="H221" s="34"/>
      <c r="I221" s="34"/>
      <c r="J221" s="34"/>
      <c r="K221" s="34"/>
      <c r="L221" s="38"/>
    </row>
    <row r="222" ht="16.5" customHeight="1">
      <c r="B222" s="24"/>
      <c r="C222" s="24"/>
      <c r="E222" s="33"/>
      <c r="F222" s="34"/>
      <c r="G222" s="34"/>
      <c r="H222" s="34"/>
      <c r="I222" s="34"/>
      <c r="J222" s="34"/>
      <c r="K222" s="34"/>
      <c r="L222" s="38"/>
    </row>
    <row r="223" ht="16.5" customHeight="1">
      <c r="B223" s="24"/>
      <c r="C223" s="24"/>
      <c r="E223" s="33"/>
      <c r="F223" s="34"/>
      <c r="G223" s="34"/>
      <c r="H223" s="34"/>
      <c r="I223" s="34"/>
      <c r="J223" s="34"/>
      <c r="K223" s="34"/>
      <c r="L223" s="38"/>
    </row>
    <row r="224" ht="16.5" customHeight="1">
      <c r="B224" s="24"/>
      <c r="C224" s="24"/>
      <c r="E224" s="33"/>
      <c r="F224" s="34"/>
      <c r="G224" s="34"/>
      <c r="H224" s="34"/>
      <c r="I224" s="34"/>
      <c r="J224" s="34"/>
      <c r="K224" s="34"/>
      <c r="L224" s="38"/>
    </row>
    <row r="225" ht="16.5" customHeight="1">
      <c r="B225" s="24"/>
      <c r="C225" s="24"/>
      <c r="E225" s="33"/>
      <c r="F225" s="34"/>
      <c r="G225" s="34"/>
      <c r="H225" s="34"/>
      <c r="I225" s="34"/>
      <c r="J225" s="34"/>
      <c r="K225" s="34"/>
      <c r="L225" s="38"/>
    </row>
    <row r="226" ht="16.5" customHeight="1">
      <c r="B226" s="24"/>
      <c r="C226" s="24"/>
      <c r="E226" s="33"/>
      <c r="F226" s="34"/>
      <c r="G226" s="34"/>
      <c r="H226" s="34"/>
      <c r="I226" s="34"/>
      <c r="J226" s="34"/>
      <c r="K226" s="34"/>
      <c r="L226" s="38"/>
    </row>
    <row r="227" ht="16.5" customHeight="1">
      <c r="B227" s="24"/>
      <c r="C227" s="24"/>
      <c r="E227" s="33"/>
      <c r="F227" s="34"/>
      <c r="G227" s="34"/>
      <c r="H227" s="34"/>
      <c r="I227" s="34"/>
      <c r="J227" s="34"/>
      <c r="K227" s="34"/>
      <c r="L227" s="38"/>
    </row>
    <row r="228" ht="16.5" customHeight="1">
      <c r="B228" s="24"/>
      <c r="C228" s="24"/>
      <c r="E228" s="33"/>
      <c r="F228" s="34"/>
      <c r="G228" s="34"/>
      <c r="H228" s="34"/>
      <c r="I228" s="34"/>
      <c r="J228" s="34"/>
      <c r="K228" s="34"/>
      <c r="L228" s="38"/>
    </row>
    <row r="229" ht="16.5" customHeight="1">
      <c r="B229" s="24"/>
      <c r="C229" s="24"/>
      <c r="E229" s="33"/>
      <c r="F229" s="34"/>
      <c r="G229" s="34"/>
      <c r="H229" s="34"/>
      <c r="I229" s="34"/>
      <c r="J229" s="34"/>
      <c r="K229" s="34"/>
      <c r="L229" s="38"/>
    </row>
    <row r="230" ht="16.5" customHeight="1">
      <c r="B230" s="24"/>
      <c r="C230" s="24"/>
      <c r="E230" s="33"/>
      <c r="F230" s="34"/>
      <c r="G230" s="34"/>
      <c r="H230" s="34"/>
      <c r="I230" s="34"/>
      <c r="J230" s="34"/>
      <c r="K230" s="34"/>
      <c r="L230" s="38"/>
    </row>
    <row r="231" ht="16.5" customHeight="1">
      <c r="B231" s="24"/>
      <c r="C231" s="24"/>
      <c r="E231" s="33"/>
      <c r="F231" s="34"/>
      <c r="G231" s="34"/>
      <c r="H231" s="34"/>
      <c r="I231" s="34"/>
      <c r="J231" s="34"/>
      <c r="K231" s="34"/>
      <c r="L231" s="38"/>
    </row>
    <row r="232" ht="16.5" customHeight="1">
      <c r="B232" s="24"/>
      <c r="C232" s="24"/>
      <c r="E232" s="33"/>
      <c r="F232" s="34"/>
      <c r="G232" s="34"/>
      <c r="H232" s="34"/>
      <c r="I232" s="34"/>
      <c r="J232" s="34"/>
      <c r="K232" s="34"/>
      <c r="L232" s="38"/>
    </row>
    <row r="233" ht="16.5" customHeight="1">
      <c r="B233" s="24"/>
      <c r="C233" s="24"/>
      <c r="E233" s="33"/>
      <c r="F233" s="34"/>
      <c r="G233" s="34"/>
      <c r="H233" s="34"/>
      <c r="I233" s="34"/>
      <c r="J233" s="34"/>
      <c r="K233" s="34"/>
      <c r="L233" s="38"/>
    </row>
    <row r="234" ht="16.5" customHeight="1">
      <c r="B234" s="24"/>
      <c r="C234" s="24"/>
      <c r="E234" s="33"/>
      <c r="F234" s="34"/>
      <c r="G234" s="34"/>
      <c r="H234" s="34"/>
      <c r="I234" s="34"/>
      <c r="J234" s="34"/>
      <c r="K234" s="34"/>
      <c r="L234" s="38"/>
    </row>
    <row r="235" ht="16.5" customHeight="1">
      <c r="B235" s="24"/>
      <c r="C235" s="24"/>
      <c r="E235" s="33"/>
      <c r="F235" s="34"/>
      <c r="G235" s="34"/>
      <c r="H235" s="34"/>
      <c r="I235" s="34"/>
      <c r="J235" s="34"/>
      <c r="K235" s="34"/>
      <c r="L235" s="38"/>
    </row>
    <row r="236" ht="16.5" customHeight="1">
      <c r="B236" s="24"/>
      <c r="C236" s="24"/>
      <c r="E236" s="33"/>
      <c r="F236" s="34"/>
      <c r="G236" s="34"/>
      <c r="H236" s="34"/>
      <c r="I236" s="34"/>
      <c r="J236" s="34"/>
      <c r="K236" s="34"/>
      <c r="L236" s="38"/>
    </row>
    <row r="237" ht="16.5" customHeight="1">
      <c r="B237" s="24"/>
      <c r="C237" s="24"/>
      <c r="E237" s="33"/>
      <c r="F237" s="34"/>
      <c r="G237" s="34"/>
      <c r="H237" s="34"/>
      <c r="I237" s="34"/>
      <c r="J237" s="34"/>
      <c r="K237" s="34"/>
      <c r="L237" s="38"/>
    </row>
    <row r="238" ht="16.5" customHeight="1">
      <c r="B238" s="24"/>
      <c r="C238" s="24"/>
      <c r="E238" s="33"/>
      <c r="F238" s="34"/>
      <c r="G238" s="34"/>
      <c r="H238" s="34"/>
      <c r="I238" s="34"/>
      <c r="J238" s="34"/>
      <c r="K238" s="34"/>
      <c r="L238" s="38"/>
    </row>
    <row r="239" ht="16.5" customHeight="1">
      <c r="B239" s="24"/>
      <c r="C239" s="24"/>
      <c r="E239" s="33"/>
      <c r="F239" s="34"/>
      <c r="G239" s="34"/>
      <c r="H239" s="34"/>
      <c r="I239" s="34"/>
      <c r="J239" s="34"/>
      <c r="K239" s="34"/>
      <c r="L239" s="38"/>
    </row>
    <row r="240" ht="16.5" customHeight="1">
      <c r="B240" s="24"/>
      <c r="C240" s="24"/>
      <c r="E240" s="33"/>
      <c r="F240" s="34"/>
      <c r="G240" s="34"/>
      <c r="H240" s="34"/>
      <c r="I240" s="34"/>
      <c r="J240" s="34"/>
      <c r="K240" s="34"/>
      <c r="L240" s="38"/>
    </row>
    <row r="241" ht="16.5" customHeight="1">
      <c r="B241" s="24"/>
      <c r="C241" s="24"/>
      <c r="E241" s="33"/>
      <c r="F241" s="34"/>
      <c r="G241" s="34"/>
      <c r="H241" s="34"/>
      <c r="I241" s="34"/>
      <c r="J241" s="34"/>
      <c r="K241" s="34"/>
      <c r="L241" s="38"/>
    </row>
    <row r="242" ht="16.5" customHeight="1">
      <c r="B242" s="24"/>
      <c r="C242" s="24"/>
      <c r="E242" s="33"/>
      <c r="F242" s="34"/>
      <c r="G242" s="34"/>
      <c r="H242" s="34"/>
      <c r="I242" s="34"/>
      <c r="J242" s="34"/>
      <c r="K242" s="34"/>
      <c r="L242" s="38"/>
    </row>
    <row r="243" ht="16.5" customHeight="1">
      <c r="B243" s="24"/>
      <c r="C243" s="24"/>
      <c r="E243" s="33"/>
      <c r="F243" s="34"/>
      <c r="G243" s="34"/>
      <c r="H243" s="34"/>
      <c r="I243" s="34"/>
      <c r="J243" s="34"/>
      <c r="K243" s="34"/>
      <c r="L243" s="38"/>
    </row>
    <row r="244" ht="16.5" customHeight="1">
      <c r="B244" s="24"/>
      <c r="C244" s="24"/>
      <c r="E244" s="33"/>
      <c r="F244" s="34"/>
      <c r="G244" s="34"/>
      <c r="H244" s="34"/>
      <c r="I244" s="34"/>
      <c r="J244" s="34"/>
      <c r="K244" s="34"/>
      <c r="L244" s="38"/>
    </row>
    <row r="245" ht="16.5" customHeight="1">
      <c r="B245" s="24"/>
      <c r="C245" s="24"/>
      <c r="E245" s="33"/>
      <c r="F245" s="34"/>
      <c r="G245" s="34"/>
      <c r="H245" s="34"/>
      <c r="I245" s="34"/>
      <c r="J245" s="34"/>
      <c r="K245" s="34"/>
      <c r="L245" s="38"/>
    </row>
    <row r="246" ht="16.5" customHeight="1">
      <c r="B246" s="24"/>
      <c r="C246" s="24"/>
      <c r="E246" s="33"/>
      <c r="F246" s="34"/>
      <c r="G246" s="34"/>
      <c r="H246" s="34"/>
      <c r="I246" s="34"/>
      <c r="J246" s="34"/>
      <c r="K246" s="34"/>
      <c r="L246" s="38"/>
    </row>
    <row r="247" ht="16.5" customHeight="1">
      <c r="B247" s="24"/>
      <c r="C247" s="24"/>
      <c r="E247" s="33"/>
      <c r="F247" s="34"/>
      <c r="G247" s="34"/>
      <c r="H247" s="34"/>
      <c r="I247" s="34"/>
      <c r="J247" s="34"/>
      <c r="K247" s="34"/>
      <c r="L247" s="38"/>
    </row>
    <row r="248" ht="16.5" customHeight="1">
      <c r="B248" s="24"/>
      <c r="C248" s="24"/>
      <c r="E248" s="33"/>
      <c r="F248" s="34"/>
      <c r="G248" s="34"/>
      <c r="H248" s="34"/>
      <c r="I248" s="34"/>
      <c r="J248" s="34"/>
      <c r="K248" s="34"/>
      <c r="L248" s="38"/>
    </row>
    <row r="249" ht="16.5" customHeight="1">
      <c r="B249" s="24"/>
      <c r="C249" s="24"/>
      <c r="E249" s="33"/>
      <c r="F249" s="34"/>
      <c r="G249" s="34"/>
      <c r="H249" s="34"/>
      <c r="I249" s="34"/>
      <c r="J249" s="34"/>
      <c r="K249" s="34"/>
      <c r="L249" s="38"/>
    </row>
    <row r="250" ht="16.5" customHeight="1">
      <c r="B250" s="24"/>
      <c r="C250" s="24"/>
      <c r="E250" s="33"/>
      <c r="F250" s="34"/>
      <c r="G250" s="34"/>
      <c r="H250" s="34"/>
      <c r="I250" s="34"/>
      <c r="J250" s="34"/>
      <c r="K250" s="34"/>
      <c r="L250" s="38"/>
    </row>
    <row r="251" ht="16.5" customHeight="1">
      <c r="B251" s="24"/>
      <c r="C251" s="24"/>
      <c r="E251" s="33"/>
      <c r="F251" s="34"/>
      <c r="G251" s="34"/>
      <c r="H251" s="34"/>
      <c r="I251" s="34"/>
      <c r="J251" s="34"/>
      <c r="K251" s="34"/>
      <c r="L251" s="38"/>
    </row>
    <row r="252" ht="16.5" customHeight="1">
      <c r="B252" s="24"/>
      <c r="C252" s="24"/>
      <c r="E252" s="33"/>
      <c r="F252" s="34"/>
      <c r="G252" s="34"/>
      <c r="H252" s="34"/>
      <c r="I252" s="34"/>
      <c r="J252" s="34"/>
      <c r="K252" s="34"/>
      <c r="L252" s="38"/>
    </row>
    <row r="253" ht="16.5" customHeight="1">
      <c r="B253" s="24"/>
      <c r="C253" s="24"/>
      <c r="E253" s="33"/>
      <c r="F253" s="34"/>
      <c r="G253" s="34"/>
      <c r="H253" s="34"/>
      <c r="I253" s="34"/>
      <c r="J253" s="34"/>
      <c r="K253" s="34"/>
      <c r="L253" s="38"/>
    </row>
    <row r="254" ht="16.5" customHeight="1">
      <c r="B254" s="24"/>
      <c r="C254" s="24"/>
      <c r="E254" s="33"/>
      <c r="F254" s="34"/>
      <c r="G254" s="34"/>
      <c r="H254" s="34"/>
      <c r="I254" s="34"/>
      <c r="J254" s="34"/>
      <c r="K254" s="34"/>
      <c r="L254" s="38"/>
    </row>
    <row r="255" ht="16.5" customHeight="1">
      <c r="B255" s="24"/>
      <c r="C255" s="24"/>
      <c r="E255" s="33"/>
      <c r="F255" s="34"/>
      <c r="G255" s="34"/>
      <c r="H255" s="34"/>
      <c r="I255" s="34"/>
      <c r="J255" s="34"/>
      <c r="K255" s="34"/>
      <c r="L255" s="38"/>
    </row>
    <row r="256" ht="16.5" customHeight="1">
      <c r="B256" s="24"/>
      <c r="C256" s="24"/>
      <c r="E256" s="33"/>
      <c r="F256" s="34"/>
      <c r="G256" s="34"/>
      <c r="H256" s="34"/>
      <c r="I256" s="34"/>
      <c r="J256" s="34"/>
      <c r="K256" s="34"/>
      <c r="L256" s="38"/>
    </row>
    <row r="257" ht="16.5" customHeight="1">
      <c r="B257" s="24"/>
      <c r="C257" s="24"/>
      <c r="E257" s="33"/>
      <c r="F257" s="34"/>
      <c r="G257" s="34"/>
      <c r="H257" s="34"/>
      <c r="I257" s="34"/>
      <c r="J257" s="34"/>
      <c r="K257" s="34"/>
      <c r="L257" s="38"/>
    </row>
    <row r="258" ht="16.5" customHeight="1">
      <c r="B258" s="24"/>
      <c r="C258" s="24"/>
      <c r="E258" s="33"/>
      <c r="F258" s="34"/>
      <c r="G258" s="34"/>
      <c r="H258" s="34"/>
      <c r="I258" s="34"/>
      <c r="J258" s="34"/>
      <c r="K258" s="34"/>
      <c r="L258" s="38"/>
    </row>
    <row r="259" ht="16.5" customHeight="1">
      <c r="B259" s="24"/>
      <c r="C259" s="24"/>
      <c r="E259" s="33"/>
      <c r="F259" s="34"/>
      <c r="G259" s="34"/>
      <c r="H259" s="34"/>
      <c r="I259" s="34"/>
      <c r="J259" s="34"/>
      <c r="K259" s="34"/>
      <c r="L259" s="38"/>
    </row>
    <row r="260" ht="16.5" customHeight="1">
      <c r="B260" s="24"/>
      <c r="C260" s="24"/>
      <c r="E260" s="33"/>
      <c r="F260" s="34"/>
      <c r="G260" s="34"/>
      <c r="H260" s="34"/>
      <c r="I260" s="34"/>
      <c r="J260" s="34"/>
      <c r="K260" s="34"/>
      <c r="L260" s="38"/>
    </row>
    <row r="261" ht="16.5" customHeight="1">
      <c r="B261" s="24"/>
      <c r="C261" s="24"/>
      <c r="E261" s="33"/>
      <c r="F261" s="34"/>
      <c r="G261" s="34"/>
      <c r="H261" s="34"/>
      <c r="I261" s="34"/>
      <c r="J261" s="34"/>
      <c r="K261" s="34"/>
      <c r="L261" s="38"/>
    </row>
    <row r="262" ht="16.5" customHeight="1">
      <c r="B262" s="24"/>
      <c r="C262" s="24"/>
      <c r="E262" s="33"/>
      <c r="F262" s="34"/>
      <c r="G262" s="34"/>
      <c r="H262" s="34"/>
      <c r="I262" s="34"/>
      <c r="J262" s="34"/>
      <c r="K262" s="34"/>
      <c r="L262" s="38"/>
    </row>
    <row r="263" ht="16.5" customHeight="1">
      <c r="B263" s="24"/>
      <c r="C263" s="24"/>
      <c r="E263" s="33"/>
      <c r="F263" s="34"/>
      <c r="G263" s="34"/>
      <c r="H263" s="34"/>
      <c r="I263" s="34"/>
      <c r="J263" s="34"/>
      <c r="K263" s="34"/>
      <c r="L263" s="38"/>
    </row>
    <row r="264" ht="16.5" customHeight="1">
      <c r="B264" s="24"/>
      <c r="C264" s="24"/>
      <c r="E264" s="33"/>
      <c r="F264" s="34"/>
      <c r="G264" s="34"/>
      <c r="H264" s="34"/>
      <c r="I264" s="34"/>
      <c r="J264" s="34"/>
      <c r="K264" s="34"/>
      <c r="L264" s="38"/>
    </row>
    <row r="265" ht="16.5" customHeight="1">
      <c r="B265" s="24"/>
      <c r="C265" s="24"/>
      <c r="E265" s="33"/>
      <c r="F265" s="34"/>
      <c r="G265" s="34"/>
      <c r="H265" s="34"/>
      <c r="I265" s="34"/>
      <c r="J265" s="34"/>
      <c r="K265" s="34"/>
      <c r="L265" s="38"/>
    </row>
    <row r="266" ht="16.5" customHeight="1">
      <c r="B266" s="24"/>
      <c r="C266" s="24"/>
      <c r="E266" s="33"/>
      <c r="F266" s="34"/>
      <c r="G266" s="34"/>
      <c r="H266" s="34"/>
      <c r="I266" s="34"/>
      <c r="J266" s="34"/>
      <c r="K266" s="34"/>
      <c r="L266" s="38"/>
    </row>
    <row r="267" ht="16.5" customHeight="1">
      <c r="B267" s="24"/>
      <c r="C267" s="24"/>
      <c r="E267" s="33"/>
      <c r="F267" s="34"/>
      <c r="G267" s="34"/>
      <c r="H267" s="34"/>
      <c r="I267" s="34"/>
      <c r="J267" s="34"/>
      <c r="K267" s="34"/>
      <c r="L267" s="38"/>
    </row>
    <row r="268" ht="16.5" customHeight="1">
      <c r="B268" s="24"/>
      <c r="C268" s="24"/>
      <c r="E268" s="33"/>
      <c r="F268" s="34"/>
      <c r="G268" s="34"/>
      <c r="H268" s="34"/>
      <c r="I268" s="34"/>
      <c r="J268" s="34"/>
      <c r="K268" s="34"/>
      <c r="L268" s="38"/>
    </row>
    <row r="269" ht="16.5" customHeight="1">
      <c r="B269" s="24"/>
      <c r="C269" s="24"/>
      <c r="E269" s="33"/>
      <c r="F269" s="34"/>
      <c r="G269" s="34"/>
      <c r="H269" s="34"/>
      <c r="I269" s="34"/>
      <c r="J269" s="34"/>
      <c r="K269" s="34"/>
      <c r="L269" s="38"/>
    </row>
    <row r="270" ht="16.5" customHeight="1">
      <c r="B270" s="24"/>
      <c r="C270" s="24"/>
      <c r="E270" s="33"/>
      <c r="F270" s="34"/>
      <c r="G270" s="34"/>
      <c r="H270" s="34"/>
      <c r="I270" s="34"/>
      <c r="J270" s="34"/>
      <c r="K270" s="34"/>
      <c r="L270" s="38"/>
    </row>
    <row r="271" ht="16.5" customHeight="1">
      <c r="B271" s="24"/>
      <c r="C271" s="24"/>
      <c r="E271" s="33"/>
      <c r="F271" s="34"/>
      <c r="G271" s="34"/>
      <c r="H271" s="34"/>
      <c r="I271" s="34"/>
      <c r="J271" s="34"/>
      <c r="K271" s="34"/>
      <c r="L271" s="38"/>
    </row>
    <row r="272" ht="16.5" customHeight="1">
      <c r="B272" s="24"/>
      <c r="C272" s="24"/>
      <c r="E272" s="33"/>
      <c r="F272" s="34"/>
      <c r="G272" s="34"/>
      <c r="H272" s="34"/>
      <c r="I272" s="34"/>
      <c r="J272" s="34"/>
      <c r="K272" s="34"/>
      <c r="L272" s="38"/>
    </row>
    <row r="273" ht="16.5" customHeight="1">
      <c r="B273" s="24"/>
      <c r="C273" s="24"/>
      <c r="E273" s="33"/>
      <c r="F273" s="34"/>
      <c r="G273" s="34"/>
      <c r="H273" s="34"/>
      <c r="I273" s="34"/>
      <c r="J273" s="34"/>
      <c r="K273" s="34"/>
      <c r="L273" s="38"/>
    </row>
    <row r="274" ht="16.5" customHeight="1">
      <c r="B274" s="24"/>
      <c r="C274" s="24"/>
      <c r="E274" s="33"/>
      <c r="F274" s="34"/>
      <c r="G274" s="34"/>
      <c r="H274" s="34"/>
      <c r="I274" s="34"/>
      <c r="J274" s="34"/>
      <c r="K274" s="34"/>
      <c r="L274" s="38"/>
    </row>
    <row r="275" ht="16.5" customHeight="1">
      <c r="B275" s="24"/>
      <c r="C275" s="24"/>
      <c r="E275" s="33"/>
      <c r="F275" s="34"/>
      <c r="G275" s="34"/>
      <c r="H275" s="34"/>
      <c r="I275" s="34"/>
      <c r="J275" s="34"/>
      <c r="K275" s="34"/>
      <c r="L275" s="38"/>
    </row>
    <row r="276" ht="16.5" customHeight="1">
      <c r="B276" s="24"/>
      <c r="C276" s="24"/>
      <c r="E276" s="33"/>
      <c r="F276" s="34"/>
      <c r="G276" s="34"/>
      <c r="H276" s="34"/>
      <c r="I276" s="34"/>
      <c r="J276" s="34"/>
      <c r="K276" s="34"/>
      <c r="L276" s="38"/>
    </row>
    <row r="277" ht="16.5" customHeight="1">
      <c r="B277" s="24"/>
      <c r="C277" s="24"/>
      <c r="E277" s="33"/>
      <c r="F277" s="34"/>
      <c r="G277" s="34"/>
      <c r="H277" s="34"/>
      <c r="I277" s="34"/>
      <c r="J277" s="34"/>
      <c r="K277" s="34"/>
      <c r="L277" s="38"/>
    </row>
    <row r="278" ht="16.5" customHeight="1">
      <c r="B278" s="24"/>
      <c r="C278" s="24"/>
      <c r="E278" s="33"/>
      <c r="F278" s="34"/>
      <c r="G278" s="34"/>
      <c r="H278" s="34"/>
      <c r="I278" s="34"/>
      <c r="J278" s="34"/>
      <c r="K278" s="34"/>
      <c r="L278" s="38"/>
    </row>
    <row r="279" ht="16.5" customHeight="1">
      <c r="B279" s="24"/>
      <c r="C279" s="24"/>
      <c r="E279" s="33"/>
      <c r="F279" s="34"/>
      <c r="G279" s="34"/>
      <c r="H279" s="34"/>
      <c r="I279" s="34"/>
      <c r="J279" s="34"/>
      <c r="K279" s="34"/>
      <c r="L279" s="38"/>
    </row>
    <row r="280" ht="16.5" customHeight="1">
      <c r="B280" s="24"/>
      <c r="C280" s="24"/>
      <c r="E280" s="33"/>
      <c r="F280" s="34"/>
      <c r="G280" s="34"/>
      <c r="H280" s="34"/>
      <c r="I280" s="34"/>
      <c r="J280" s="34"/>
      <c r="K280" s="34"/>
      <c r="L280" s="38"/>
    </row>
    <row r="281" ht="16.5" customHeight="1">
      <c r="B281" s="24"/>
      <c r="C281" s="24"/>
      <c r="E281" s="33"/>
      <c r="F281" s="34"/>
      <c r="G281" s="34"/>
      <c r="H281" s="34"/>
      <c r="I281" s="34"/>
      <c r="J281" s="34"/>
      <c r="K281" s="34"/>
      <c r="L281" s="38"/>
    </row>
    <row r="282" ht="16.5" customHeight="1">
      <c r="B282" s="24"/>
      <c r="C282" s="24"/>
      <c r="E282" s="33"/>
      <c r="F282" s="34"/>
      <c r="G282" s="34"/>
      <c r="H282" s="34"/>
      <c r="I282" s="34"/>
      <c r="J282" s="34"/>
      <c r="K282" s="34"/>
      <c r="L282" s="38"/>
    </row>
    <row r="283" ht="16.5" customHeight="1">
      <c r="B283" s="24"/>
      <c r="C283" s="24"/>
      <c r="E283" s="33"/>
      <c r="F283" s="34"/>
      <c r="G283" s="34"/>
      <c r="H283" s="34"/>
      <c r="I283" s="34"/>
      <c r="J283" s="34"/>
      <c r="K283" s="34"/>
      <c r="L283" s="38"/>
    </row>
    <row r="284" ht="16.5" customHeight="1">
      <c r="B284" s="24"/>
      <c r="C284" s="24"/>
      <c r="E284" s="33"/>
      <c r="F284" s="34"/>
      <c r="G284" s="34"/>
      <c r="H284" s="34"/>
      <c r="I284" s="34"/>
      <c r="J284" s="34"/>
      <c r="K284" s="34"/>
      <c r="L284" s="38"/>
    </row>
    <row r="285" ht="16.5" customHeight="1">
      <c r="B285" s="24"/>
      <c r="C285" s="24"/>
      <c r="E285" s="33"/>
      <c r="F285" s="34"/>
      <c r="G285" s="34"/>
      <c r="H285" s="34"/>
      <c r="I285" s="34"/>
      <c r="J285" s="34"/>
      <c r="K285" s="34"/>
      <c r="L285" s="38"/>
    </row>
    <row r="286" ht="16.5" customHeight="1">
      <c r="B286" s="24"/>
      <c r="C286" s="24"/>
      <c r="E286" s="33"/>
      <c r="F286" s="34"/>
      <c r="G286" s="34"/>
      <c r="H286" s="34"/>
      <c r="I286" s="34"/>
      <c r="J286" s="34"/>
      <c r="K286" s="34"/>
      <c r="L286" s="38"/>
    </row>
    <row r="287" ht="16.5" customHeight="1">
      <c r="B287" s="24"/>
      <c r="C287" s="24"/>
      <c r="E287" s="33"/>
      <c r="F287" s="34"/>
      <c r="G287" s="34"/>
      <c r="H287" s="34"/>
      <c r="I287" s="34"/>
      <c r="J287" s="34"/>
      <c r="K287" s="34"/>
      <c r="L287" s="38"/>
    </row>
    <row r="288" ht="16.5" customHeight="1">
      <c r="B288" s="24"/>
      <c r="C288" s="24"/>
      <c r="E288" s="33"/>
      <c r="F288" s="34"/>
      <c r="G288" s="34"/>
      <c r="H288" s="34"/>
      <c r="I288" s="34"/>
      <c r="J288" s="34"/>
      <c r="K288" s="34"/>
      <c r="L288" s="38"/>
    </row>
    <row r="289" ht="16.5" customHeight="1">
      <c r="B289" s="24"/>
      <c r="C289" s="24"/>
      <c r="E289" s="33"/>
      <c r="F289" s="34"/>
      <c r="G289" s="34"/>
      <c r="H289" s="34"/>
      <c r="I289" s="34"/>
      <c r="J289" s="34"/>
      <c r="K289" s="34"/>
      <c r="L289" s="38"/>
    </row>
    <row r="290" ht="16.5" customHeight="1">
      <c r="B290" s="24"/>
      <c r="C290" s="24"/>
      <c r="E290" s="33"/>
      <c r="F290" s="34"/>
      <c r="G290" s="34"/>
      <c r="H290" s="34"/>
      <c r="I290" s="34"/>
      <c r="J290" s="34"/>
      <c r="K290" s="34"/>
      <c r="L290" s="38"/>
    </row>
    <row r="291" ht="16.5" customHeight="1">
      <c r="B291" s="24"/>
      <c r="C291" s="24"/>
      <c r="E291" s="33"/>
      <c r="F291" s="34"/>
      <c r="G291" s="34"/>
      <c r="H291" s="34"/>
      <c r="I291" s="34"/>
      <c r="J291" s="34"/>
      <c r="K291" s="34"/>
      <c r="L291" s="38"/>
    </row>
    <row r="292" ht="16.5" customHeight="1">
      <c r="B292" s="24"/>
      <c r="C292" s="24"/>
      <c r="E292" s="33"/>
      <c r="F292" s="34"/>
      <c r="G292" s="34"/>
      <c r="H292" s="34"/>
      <c r="I292" s="34"/>
      <c r="J292" s="34"/>
      <c r="K292" s="34"/>
      <c r="L292" s="38"/>
    </row>
    <row r="293" ht="16.5" customHeight="1">
      <c r="B293" s="24"/>
      <c r="C293" s="24"/>
      <c r="E293" s="33"/>
      <c r="F293" s="34"/>
      <c r="G293" s="34"/>
      <c r="H293" s="34"/>
      <c r="I293" s="34"/>
      <c r="J293" s="34"/>
      <c r="K293" s="34"/>
      <c r="L293" s="38"/>
    </row>
    <row r="294" ht="16.5" customHeight="1">
      <c r="B294" s="24"/>
      <c r="C294" s="24"/>
      <c r="E294" s="33"/>
      <c r="F294" s="34"/>
      <c r="G294" s="34"/>
      <c r="H294" s="34"/>
      <c r="I294" s="34"/>
      <c r="J294" s="34"/>
      <c r="K294" s="34"/>
      <c r="L294" s="38"/>
    </row>
    <row r="295" ht="16.5" customHeight="1">
      <c r="B295" s="24"/>
      <c r="C295" s="24"/>
      <c r="E295" s="33"/>
      <c r="F295" s="34"/>
      <c r="G295" s="34"/>
      <c r="H295" s="34"/>
      <c r="I295" s="34"/>
      <c r="J295" s="34"/>
      <c r="K295" s="34"/>
      <c r="L295" s="38"/>
    </row>
    <row r="296" ht="16.5" customHeight="1">
      <c r="B296" s="24"/>
      <c r="C296" s="24"/>
      <c r="E296" s="33"/>
      <c r="F296" s="34"/>
      <c r="G296" s="34"/>
      <c r="H296" s="34"/>
      <c r="I296" s="34"/>
      <c r="J296" s="34"/>
      <c r="K296" s="34"/>
      <c r="L296" s="38"/>
    </row>
    <row r="297" ht="16.5" customHeight="1">
      <c r="B297" s="24"/>
      <c r="C297" s="24"/>
      <c r="E297" s="33"/>
      <c r="F297" s="34"/>
      <c r="G297" s="34"/>
      <c r="H297" s="34"/>
      <c r="I297" s="34"/>
      <c r="J297" s="34"/>
      <c r="K297" s="34"/>
      <c r="L297" s="38"/>
    </row>
    <row r="298" ht="16.5" customHeight="1">
      <c r="B298" s="24"/>
      <c r="C298" s="24"/>
      <c r="E298" s="33"/>
      <c r="F298" s="34"/>
      <c r="G298" s="34"/>
      <c r="H298" s="34"/>
      <c r="I298" s="34"/>
      <c r="J298" s="34"/>
      <c r="K298" s="34"/>
      <c r="L298" s="38"/>
    </row>
    <row r="299" ht="16.5" customHeight="1">
      <c r="B299" s="24"/>
      <c r="C299" s="24"/>
      <c r="E299" s="33"/>
      <c r="F299" s="34"/>
      <c r="G299" s="34"/>
      <c r="H299" s="34"/>
      <c r="I299" s="34"/>
      <c r="J299" s="34"/>
      <c r="K299" s="34"/>
      <c r="L299" s="38"/>
    </row>
    <row r="300" ht="16.5" customHeight="1">
      <c r="B300" s="24"/>
      <c r="C300" s="24"/>
      <c r="E300" s="33"/>
      <c r="F300" s="34"/>
      <c r="G300" s="34"/>
      <c r="H300" s="34"/>
      <c r="I300" s="34"/>
      <c r="J300" s="34"/>
      <c r="K300" s="34"/>
      <c r="L300" s="38"/>
    </row>
    <row r="301" ht="16.5" customHeight="1">
      <c r="B301" s="24"/>
      <c r="C301" s="24"/>
      <c r="E301" s="33"/>
      <c r="F301" s="34"/>
      <c r="G301" s="34"/>
      <c r="H301" s="34"/>
      <c r="I301" s="34"/>
      <c r="J301" s="34"/>
      <c r="K301" s="34"/>
      <c r="L301" s="38"/>
    </row>
    <row r="302" ht="16.5" customHeight="1">
      <c r="B302" s="24"/>
      <c r="C302" s="24"/>
      <c r="E302" s="33"/>
      <c r="F302" s="34"/>
      <c r="G302" s="34"/>
      <c r="H302" s="34"/>
      <c r="I302" s="34"/>
      <c r="J302" s="34"/>
      <c r="K302" s="34"/>
      <c r="L302" s="38"/>
    </row>
    <row r="303" ht="16.5" customHeight="1">
      <c r="B303" s="24"/>
      <c r="C303" s="24"/>
      <c r="E303" s="33"/>
      <c r="F303" s="34"/>
      <c r="G303" s="34"/>
      <c r="H303" s="34"/>
      <c r="I303" s="34"/>
      <c r="J303" s="34"/>
      <c r="K303" s="34"/>
      <c r="L303" s="38"/>
    </row>
    <row r="304" ht="16.5" customHeight="1">
      <c r="B304" s="24"/>
      <c r="C304" s="24"/>
      <c r="E304" s="33"/>
      <c r="F304" s="34"/>
      <c r="G304" s="34"/>
      <c r="H304" s="34"/>
      <c r="I304" s="34"/>
      <c r="J304" s="34"/>
      <c r="K304" s="34"/>
      <c r="L304" s="38"/>
    </row>
    <row r="305" ht="16.5" customHeight="1">
      <c r="B305" s="24"/>
      <c r="C305" s="24"/>
      <c r="E305" s="33"/>
      <c r="F305" s="34"/>
      <c r="G305" s="34"/>
      <c r="H305" s="34"/>
      <c r="I305" s="34"/>
      <c r="J305" s="34"/>
      <c r="K305" s="34"/>
      <c r="L305" s="38"/>
    </row>
    <row r="306" ht="16.5" customHeight="1">
      <c r="B306" s="24"/>
      <c r="C306" s="24"/>
      <c r="E306" s="33"/>
      <c r="F306" s="34"/>
      <c r="G306" s="34"/>
      <c r="H306" s="34"/>
      <c r="I306" s="34"/>
      <c r="J306" s="34"/>
      <c r="K306" s="34"/>
      <c r="L306" s="38"/>
    </row>
    <row r="307" ht="16.5" customHeight="1">
      <c r="B307" s="24"/>
      <c r="C307" s="24"/>
      <c r="E307" s="33"/>
      <c r="F307" s="34"/>
      <c r="G307" s="34"/>
      <c r="H307" s="34"/>
      <c r="I307" s="34"/>
      <c r="J307" s="34"/>
      <c r="K307" s="34"/>
      <c r="L307" s="38"/>
    </row>
    <row r="308" ht="16.5" customHeight="1">
      <c r="B308" s="24"/>
      <c r="C308" s="24"/>
      <c r="E308" s="33"/>
      <c r="F308" s="34"/>
      <c r="G308" s="34"/>
      <c r="H308" s="34"/>
      <c r="I308" s="34"/>
      <c r="J308" s="34"/>
      <c r="K308" s="34"/>
      <c r="L308" s="38"/>
    </row>
    <row r="309" ht="16.5" customHeight="1">
      <c r="B309" s="24"/>
      <c r="C309" s="24"/>
      <c r="E309" s="33"/>
      <c r="F309" s="34"/>
      <c r="G309" s="34"/>
      <c r="H309" s="34"/>
      <c r="I309" s="34"/>
      <c r="J309" s="34"/>
      <c r="K309" s="34"/>
      <c r="L309" s="38"/>
    </row>
    <row r="310" ht="16.5" customHeight="1">
      <c r="B310" s="24"/>
      <c r="C310" s="24"/>
      <c r="E310" s="33"/>
      <c r="F310" s="34"/>
      <c r="G310" s="34"/>
      <c r="H310" s="34"/>
      <c r="I310" s="34"/>
      <c r="J310" s="34"/>
      <c r="K310" s="34"/>
      <c r="L310" s="38"/>
    </row>
    <row r="311" ht="16.5" customHeight="1">
      <c r="B311" s="24"/>
      <c r="C311" s="24"/>
      <c r="E311" s="33"/>
      <c r="F311" s="34"/>
      <c r="G311" s="34"/>
      <c r="H311" s="34"/>
      <c r="I311" s="34"/>
      <c r="J311" s="34"/>
      <c r="K311" s="34"/>
      <c r="L311" s="38"/>
    </row>
    <row r="312" ht="16.5" customHeight="1">
      <c r="B312" s="24"/>
      <c r="C312" s="24"/>
      <c r="E312" s="33"/>
      <c r="F312" s="34"/>
      <c r="G312" s="34"/>
      <c r="H312" s="34"/>
      <c r="I312" s="34"/>
      <c r="J312" s="34"/>
      <c r="K312" s="34"/>
      <c r="L312" s="38"/>
    </row>
    <row r="313" ht="16.5" customHeight="1">
      <c r="B313" s="24"/>
      <c r="C313" s="24"/>
      <c r="E313" s="33"/>
      <c r="F313" s="34"/>
      <c r="G313" s="34"/>
      <c r="H313" s="34"/>
      <c r="I313" s="34"/>
      <c r="J313" s="34"/>
      <c r="K313" s="34"/>
      <c r="L313" s="38"/>
    </row>
    <row r="314" ht="16.5" customHeight="1">
      <c r="B314" s="24"/>
      <c r="C314" s="24"/>
      <c r="E314" s="33"/>
      <c r="F314" s="34"/>
      <c r="G314" s="34"/>
      <c r="H314" s="34"/>
      <c r="I314" s="34"/>
      <c r="J314" s="34"/>
      <c r="K314" s="34"/>
      <c r="L314" s="38"/>
    </row>
    <row r="315" ht="16.5" customHeight="1">
      <c r="B315" s="24"/>
      <c r="C315" s="24"/>
      <c r="E315" s="33"/>
      <c r="F315" s="34"/>
      <c r="G315" s="34"/>
      <c r="H315" s="34"/>
      <c r="I315" s="34"/>
      <c r="J315" s="34"/>
      <c r="K315" s="34"/>
      <c r="L315" s="38"/>
    </row>
    <row r="316" ht="16.5" customHeight="1">
      <c r="B316" s="24"/>
      <c r="C316" s="24"/>
      <c r="E316" s="33"/>
      <c r="F316" s="34"/>
      <c r="G316" s="34"/>
      <c r="H316" s="34"/>
      <c r="I316" s="34"/>
      <c r="J316" s="34"/>
      <c r="K316" s="34"/>
      <c r="L316" s="38"/>
    </row>
    <row r="317" ht="16.5" customHeight="1">
      <c r="B317" s="24"/>
      <c r="C317" s="24"/>
      <c r="E317" s="33"/>
      <c r="F317" s="34"/>
      <c r="G317" s="34"/>
      <c r="H317" s="34"/>
      <c r="I317" s="34"/>
      <c r="J317" s="34"/>
      <c r="K317" s="34"/>
      <c r="L317" s="38"/>
    </row>
    <row r="318" ht="16.5" customHeight="1">
      <c r="B318" s="24"/>
      <c r="C318" s="24"/>
      <c r="E318" s="33"/>
      <c r="F318" s="34"/>
      <c r="G318" s="34"/>
      <c r="H318" s="34"/>
      <c r="I318" s="34"/>
      <c r="J318" s="34"/>
      <c r="K318" s="34"/>
      <c r="L318" s="38"/>
    </row>
    <row r="319" ht="16.5" customHeight="1">
      <c r="B319" s="24"/>
      <c r="C319" s="24"/>
      <c r="E319" s="33"/>
      <c r="F319" s="34"/>
      <c r="G319" s="34"/>
      <c r="H319" s="34"/>
      <c r="I319" s="34"/>
      <c r="J319" s="34"/>
      <c r="K319" s="34"/>
      <c r="L319" s="38"/>
    </row>
    <row r="320" ht="16.5" customHeight="1">
      <c r="B320" s="24"/>
      <c r="C320" s="24"/>
      <c r="E320" s="33"/>
      <c r="F320" s="34"/>
      <c r="G320" s="34"/>
      <c r="H320" s="34"/>
      <c r="I320" s="34"/>
      <c r="J320" s="34"/>
      <c r="K320" s="34"/>
      <c r="L320" s="38"/>
    </row>
    <row r="321" ht="16.5" customHeight="1">
      <c r="B321" s="24"/>
      <c r="C321" s="24"/>
      <c r="E321" s="33"/>
      <c r="F321" s="34"/>
      <c r="G321" s="34"/>
      <c r="H321" s="34"/>
      <c r="I321" s="34"/>
      <c r="J321" s="34"/>
      <c r="K321" s="34"/>
      <c r="L321" s="38"/>
    </row>
    <row r="322" ht="16.5" customHeight="1">
      <c r="B322" s="24"/>
      <c r="C322" s="24"/>
      <c r="E322" s="33"/>
      <c r="F322" s="34"/>
      <c r="G322" s="34"/>
      <c r="H322" s="34"/>
      <c r="I322" s="34"/>
      <c r="J322" s="34"/>
      <c r="K322" s="34"/>
      <c r="L322" s="38"/>
    </row>
    <row r="323" ht="16.5" customHeight="1">
      <c r="B323" s="24"/>
      <c r="C323" s="24"/>
      <c r="E323" s="33"/>
      <c r="F323" s="34"/>
      <c r="G323" s="34"/>
      <c r="H323" s="34"/>
      <c r="I323" s="34"/>
      <c r="J323" s="34"/>
      <c r="K323" s="34"/>
      <c r="L323" s="38"/>
    </row>
    <row r="324" ht="16.5" customHeight="1">
      <c r="B324" s="24"/>
      <c r="C324" s="24"/>
      <c r="E324" s="33"/>
      <c r="F324" s="34"/>
      <c r="G324" s="34"/>
      <c r="H324" s="34"/>
      <c r="I324" s="34"/>
      <c r="J324" s="34"/>
      <c r="K324" s="34"/>
      <c r="L324" s="38"/>
    </row>
    <row r="325" ht="16.5" customHeight="1">
      <c r="B325" s="24"/>
      <c r="C325" s="24"/>
      <c r="E325" s="33"/>
      <c r="F325" s="34"/>
      <c r="G325" s="34"/>
      <c r="H325" s="34"/>
      <c r="I325" s="34"/>
      <c r="J325" s="34"/>
      <c r="K325" s="34"/>
      <c r="L325" s="38"/>
    </row>
    <row r="326" ht="16.5" customHeight="1">
      <c r="B326" s="24"/>
      <c r="C326" s="24"/>
      <c r="E326" s="33"/>
      <c r="F326" s="34"/>
      <c r="G326" s="34"/>
      <c r="H326" s="34"/>
      <c r="I326" s="34"/>
      <c r="J326" s="34"/>
      <c r="K326" s="34"/>
      <c r="L326" s="38"/>
    </row>
    <row r="327" ht="16.5" customHeight="1">
      <c r="B327" s="24"/>
      <c r="C327" s="24"/>
      <c r="E327" s="33"/>
      <c r="F327" s="34"/>
      <c r="G327" s="34"/>
      <c r="H327" s="34"/>
      <c r="I327" s="34"/>
      <c r="J327" s="34"/>
      <c r="K327" s="34"/>
      <c r="L327" s="38"/>
    </row>
    <row r="328" ht="16.5" customHeight="1">
      <c r="B328" s="24"/>
      <c r="C328" s="24"/>
      <c r="E328" s="33"/>
      <c r="F328" s="34"/>
      <c r="G328" s="34"/>
      <c r="H328" s="34"/>
      <c r="I328" s="34"/>
      <c r="J328" s="34"/>
      <c r="K328" s="34"/>
      <c r="L328" s="38"/>
    </row>
    <row r="329" ht="16.5" customHeight="1">
      <c r="B329" s="24"/>
      <c r="C329" s="24"/>
      <c r="E329" s="33"/>
      <c r="F329" s="34"/>
      <c r="G329" s="34"/>
      <c r="H329" s="34"/>
      <c r="I329" s="34"/>
      <c r="J329" s="34"/>
      <c r="K329" s="34"/>
      <c r="L329" s="38"/>
    </row>
    <row r="330" ht="16.5" customHeight="1">
      <c r="B330" s="24"/>
      <c r="C330" s="24"/>
      <c r="E330" s="33"/>
      <c r="F330" s="34"/>
      <c r="G330" s="34"/>
      <c r="H330" s="34"/>
      <c r="I330" s="34"/>
      <c r="J330" s="34"/>
      <c r="K330" s="34"/>
      <c r="L330" s="38"/>
    </row>
    <row r="331" ht="16.5" customHeight="1">
      <c r="B331" s="24"/>
      <c r="C331" s="24"/>
      <c r="E331" s="33"/>
      <c r="F331" s="34"/>
      <c r="G331" s="34"/>
      <c r="H331" s="34"/>
      <c r="I331" s="34"/>
      <c r="J331" s="34"/>
      <c r="K331" s="34"/>
      <c r="L331" s="38"/>
    </row>
    <row r="332" ht="16.5" customHeight="1">
      <c r="B332" s="24"/>
      <c r="C332" s="24"/>
      <c r="E332" s="33"/>
      <c r="F332" s="34"/>
      <c r="G332" s="34"/>
      <c r="H332" s="34"/>
      <c r="I332" s="34"/>
      <c r="J332" s="34"/>
      <c r="K332" s="34"/>
      <c r="L332" s="38"/>
    </row>
    <row r="333" ht="16.5" customHeight="1">
      <c r="B333" s="24"/>
      <c r="C333" s="24"/>
      <c r="E333" s="33"/>
      <c r="F333" s="34"/>
      <c r="G333" s="34"/>
      <c r="H333" s="34"/>
      <c r="I333" s="34"/>
      <c r="J333" s="34"/>
      <c r="K333" s="34"/>
      <c r="L333" s="38"/>
    </row>
    <row r="334" ht="16.5" customHeight="1">
      <c r="B334" s="24"/>
      <c r="C334" s="24"/>
      <c r="E334" s="33"/>
      <c r="F334" s="34"/>
      <c r="G334" s="34"/>
      <c r="H334" s="34"/>
      <c r="I334" s="34"/>
      <c r="J334" s="34"/>
      <c r="K334" s="34"/>
      <c r="L334" s="38"/>
    </row>
    <row r="335" ht="16.5" customHeight="1">
      <c r="B335" s="24"/>
      <c r="C335" s="24"/>
      <c r="E335" s="33"/>
      <c r="F335" s="34"/>
      <c r="G335" s="34"/>
      <c r="H335" s="34"/>
      <c r="I335" s="34"/>
      <c r="J335" s="34"/>
      <c r="K335" s="34"/>
      <c r="L335" s="38"/>
    </row>
    <row r="336" ht="16.5" customHeight="1">
      <c r="B336" s="24"/>
      <c r="C336" s="24"/>
      <c r="E336" s="33"/>
      <c r="F336" s="34"/>
      <c r="G336" s="34"/>
      <c r="H336" s="34"/>
      <c r="I336" s="34"/>
      <c r="J336" s="34"/>
      <c r="K336" s="34"/>
      <c r="L336" s="38"/>
    </row>
    <row r="337" ht="16.5" customHeight="1">
      <c r="B337" s="24"/>
      <c r="C337" s="24"/>
      <c r="E337" s="33"/>
      <c r="F337" s="34"/>
      <c r="G337" s="34"/>
      <c r="H337" s="34"/>
      <c r="I337" s="34"/>
      <c r="J337" s="34"/>
      <c r="K337" s="34"/>
      <c r="L337" s="38"/>
    </row>
    <row r="338" ht="16.5" customHeight="1">
      <c r="B338" s="24"/>
      <c r="C338" s="24"/>
      <c r="E338" s="33"/>
      <c r="F338" s="34"/>
      <c r="G338" s="34"/>
      <c r="H338" s="34"/>
      <c r="I338" s="34"/>
      <c r="J338" s="34"/>
      <c r="K338" s="34"/>
      <c r="L338" s="38"/>
    </row>
    <row r="339" ht="16.5" customHeight="1">
      <c r="B339" s="24"/>
      <c r="C339" s="24"/>
      <c r="E339" s="33"/>
      <c r="F339" s="34"/>
      <c r="G339" s="34"/>
      <c r="H339" s="34"/>
      <c r="I339" s="34"/>
      <c r="J339" s="34"/>
      <c r="K339" s="34"/>
      <c r="L339" s="38"/>
    </row>
    <row r="340" ht="16.5" customHeight="1">
      <c r="B340" s="24"/>
      <c r="C340" s="24"/>
      <c r="E340" s="33"/>
      <c r="F340" s="34"/>
      <c r="G340" s="34"/>
      <c r="H340" s="34"/>
      <c r="I340" s="34"/>
      <c r="J340" s="34"/>
      <c r="K340" s="34"/>
      <c r="L340" s="38"/>
    </row>
    <row r="341" ht="16.5" customHeight="1">
      <c r="B341" s="24"/>
      <c r="C341" s="24"/>
      <c r="E341" s="33"/>
      <c r="F341" s="34"/>
      <c r="G341" s="34"/>
      <c r="H341" s="34"/>
      <c r="I341" s="34"/>
      <c r="J341" s="34"/>
      <c r="K341" s="34"/>
      <c r="L341" s="38"/>
    </row>
    <row r="342" ht="16.5" customHeight="1">
      <c r="B342" s="24"/>
      <c r="C342" s="24"/>
      <c r="E342" s="33"/>
      <c r="F342" s="34"/>
      <c r="G342" s="34"/>
      <c r="H342" s="34"/>
      <c r="I342" s="34"/>
      <c r="J342" s="34"/>
      <c r="K342" s="34"/>
      <c r="L342" s="38"/>
    </row>
    <row r="343" ht="16.5" customHeight="1">
      <c r="B343" s="24"/>
      <c r="C343" s="24"/>
      <c r="E343" s="33"/>
      <c r="F343" s="34"/>
      <c r="G343" s="34"/>
      <c r="H343" s="34"/>
      <c r="I343" s="34"/>
      <c r="J343" s="34"/>
      <c r="K343" s="34"/>
      <c r="L343" s="38"/>
    </row>
    <row r="344" ht="16.5" customHeight="1">
      <c r="B344" s="24"/>
      <c r="C344" s="24"/>
      <c r="E344" s="33"/>
      <c r="F344" s="34"/>
      <c r="G344" s="34"/>
      <c r="H344" s="34"/>
      <c r="I344" s="34"/>
      <c r="J344" s="34"/>
      <c r="K344" s="34"/>
      <c r="L344" s="38"/>
    </row>
    <row r="345" ht="16.5" customHeight="1">
      <c r="B345" s="24"/>
      <c r="C345" s="24"/>
      <c r="E345" s="33"/>
      <c r="F345" s="34"/>
      <c r="G345" s="34"/>
      <c r="H345" s="34"/>
      <c r="I345" s="34"/>
      <c r="J345" s="34"/>
      <c r="K345" s="34"/>
      <c r="L345" s="38"/>
    </row>
    <row r="346" ht="16.5" customHeight="1">
      <c r="B346" s="24"/>
      <c r="C346" s="24"/>
      <c r="E346" s="33"/>
      <c r="F346" s="34"/>
      <c r="G346" s="34"/>
      <c r="H346" s="34"/>
      <c r="I346" s="34"/>
      <c r="J346" s="34"/>
      <c r="K346" s="34"/>
      <c r="L346" s="38"/>
    </row>
    <row r="347" ht="16.5" customHeight="1">
      <c r="B347" s="24"/>
      <c r="C347" s="24"/>
      <c r="E347" s="33"/>
      <c r="F347" s="34"/>
      <c r="G347" s="34"/>
      <c r="H347" s="34"/>
      <c r="I347" s="34"/>
      <c r="J347" s="34"/>
      <c r="K347" s="34"/>
      <c r="L347" s="38"/>
    </row>
    <row r="348" ht="16.5" customHeight="1">
      <c r="B348" s="24"/>
      <c r="C348" s="24"/>
      <c r="E348" s="33"/>
      <c r="F348" s="34"/>
      <c r="G348" s="34"/>
      <c r="H348" s="34"/>
      <c r="I348" s="34"/>
      <c r="J348" s="34"/>
      <c r="K348" s="34"/>
      <c r="L348" s="38"/>
    </row>
    <row r="349" ht="16.5" customHeight="1">
      <c r="B349" s="24"/>
      <c r="C349" s="24"/>
      <c r="E349" s="33"/>
      <c r="F349" s="34"/>
      <c r="G349" s="34"/>
      <c r="H349" s="34"/>
      <c r="I349" s="34"/>
      <c r="J349" s="34"/>
      <c r="K349" s="34"/>
      <c r="L349" s="38"/>
    </row>
    <row r="350" ht="16.5" customHeight="1">
      <c r="B350" s="24"/>
      <c r="C350" s="24"/>
      <c r="E350" s="33"/>
      <c r="F350" s="34"/>
      <c r="G350" s="34"/>
      <c r="H350" s="34"/>
      <c r="I350" s="34"/>
      <c r="J350" s="34"/>
      <c r="K350" s="34"/>
      <c r="L350" s="38"/>
    </row>
    <row r="351" ht="16.5" customHeight="1">
      <c r="B351" s="24"/>
      <c r="C351" s="24"/>
      <c r="E351" s="33"/>
      <c r="F351" s="34"/>
      <c r="G351" s="34"/>
      <c r="H351" s="34"/>
      <c r="I351" s="34"/>
      <c r="J351" s="34"/>
      <c r="K351" s="34"/>
      <c r="L351" s="38"/>
    </row>
    <row r="352" ht="16.5" customHeight="1">
      <c r="B352" s="24"/>
      <c r="C352" s="24"/>
      <c r="E352" s="33"/>
      <c r="F352" s="34"/>
      <c r="G352" s="34"/>
      <c r="H352" s="34"/>
      <c r="I352" s="34"/>
      <c r="J352" s="34"/>
      <c r="K352" s="34"/>
      <c r="L352" s="38"/>
    </row>
    <row r="353" ht="16.5" customHeight="1">
      <c r="B353" s="24"/>
      <c r="C353" s="24"/>
      <c r="E353" s="33"/>
      <c r="F353" s="34"/>
      <c r="G353" s="34"/>
      <c r="H353" s="34"/>
      <c r="I353" s="34"/>
      <c r="J353" s="34"/>
      <c r="K353" s="34"/>
      <c r="L353" s="38"/>
    </row>
    <row r="354" ht="16.5" customHeight="1">
      <c r="B354" s="24"/>
      <c r="C354" s="24"/>
      <c r="E354" s="33"/>
      <c r="F354" s="34"/>
      <c r="G354" s="34"/>
      <c r="H354" s="34"/>
      <c r="I354" s="34"/>
      <c r="J354" s="34"/>
      <c r="K354" s="34"/>
      <c r="L354" s="38"/>
    </row>
    <row r="355" ht="16.5" customHeight="1">
      <c r="B355" s="24"/>
      <c r="C355" s="24"/>
      <c r="E355" s="33"/>
      <c r="F355" s="34"/>
      <c r="G355" s="34"/>
      <c r="H355" s="34"/>
      <c r="I355" s="34"/>
      <c r="J355" s="34"/>
      <c r="K355" s="34"/>
      <c r="L355" s="38"/>
    </row>
    <row r="356" ht="16.5" customHeight="1">
      <c r="B356" s="24"/>
      <c r="C356" s="24"/>
      <c r="E356" s="33"/>
      <c r="F356" s="34"/>
      <c r="G356" s="34"/>
      <c r="H356" s="34"/>
      <c r="I356" s="34"/>
      <c r="J356" s="34"/>
      <c r="K356" s="34"/>
      <c r="L356" s="38"/>
    </row>
    <row r="357" ht="16.5" customHeight="1">
      <c r="B357" s="24"/>
      <c r="C357" s="24"/>
      <c r="E357" s="33"/>
      <c r="F357" s="34"/>
      <c r="G357" s="34"/>
      <c r="H357" s="34"/>
      <c r="I357" s="34"/>
      <c r="J357" s="34"/>
      <c r="K357" s="34"/>
      <c r="L357" s="38"/>
    </row>
    <row r="358" ht="16.5" customHeight="1">
      <c r="B358" s="24"/>
      <c r="C358" s="24"/>
      <c r="E358" s="33"/>
      <c r="F358" s="34"/>
      <c r="G358" s="34"/>
      <c r="H358" s="34"/>
      <c r="I358" s="34"/>
      <c r="J358" s="34"/>
      <c r="K358" s="34"/>
      <c r="L358" s="38"/>
    </row>
    <row r="359" ht="16.5" customHeight="1">
      <c r="B359" s="24"/>
      <c r="C359" s="24"/>
      <c r="E359" s="33"/>
      <c r="F359" s="34"/>
      <c r="G359" s="34"/>
      <c r="H359" s="34"/>
      <c r="I359" s="34"/>
      <c r="J359" s="34"/>
      <c r="K359" s="34"/>
      <c r="L359" s="38"/>
    </row>
    <row r="360" ht="16.5" customHeight="1">
      <c r="B360" s="24"/>
      <c r="C360" s="24"/>
      <c r="E360" s="33"/>
      <c r="F360" s="34"/>
      <c r="G360" s="34"/>
      <c r="H360" s="34"/>
      <c r="I360" s="34"/>
      <c r="J360" s="34"/>
      <c r="K360" s="34"/>
      <c r="L360" s="38"/>
    </row>
    <row r="361" ht="16.5" customHeight="1">
      <c r="B361" s="24"/>
      <c r="C361" s="24"/>
      <c r="E361" s="33"/>
      <c r="F361" s="34"/>
      <c r="G361" s="34"/>
      <c r="H361" s="34"/>
      <c r="I361" s="34"/>
      <c r="J361" s="34"/>
      <c r="K361" s="34"/>
      <c r="L361" s="38"/>
    </row>
    <row r="362" ht="16.5" customHeight="1">
      <c r="B362" s="24"/>
      <c r="C362" s="24"/>
      <c r="E362" s="33"/>
      <c r="F362" s="34"/>
      <c r="G362" s="34"/>
      <c r="H362" s="34"/>
      <c r="I362" s="34"/>
      <c r="J362" s="34"/>
      <c r="K362" s="34"/>
      <c r="L362" s="38"/>
    </row>
    <row r="363" ht="16.5" customHeight="1">
      <c r="B363" s="24"/>
      <c r="C363" s="24"/>
      <c r="E363" s="33"/>
      <c r="F363" s="34"/>
      <c r="G363" s="34"/>
      <c r="H363" s="34"/>
      <c r="I363" s="34"/>
      <c r="J363" s="34"/>
      <c r="K363" s="34"/>
      <c r="L363" s="38"/>
    </row>
    <row r="364" ht="16.5" customHeight="1">
      <c r="B364" s="24"/>
      <c r="C364" s="24"/>
      <c r="E364" s="33"/>
      <c r="F364" s="34"/>
      <c r="G364" s="34"/>
      <c r="H364" s="34"/>
      <c r="I364" s="34"/>
      <c r="J364" s="34"/>
      <c r="K364" s="34"/>
      <c r="L364" s="38"/>
    </row>
    <row r="365" ht="16.5" customHeight="1">
      <c r="B365" s="24"/>
      <c r="C365" s="24"/>
      <c r="E365" s="33"/>
      <c r="F365" s="34"/>
      <c r="G365" s="34"/>
      <c r="H365" s="34"/>
      <c r="I365" s="34"/>
      <c r="J365" s="34"/>
      <c r="K365" s="34"/>
      <c r="L365" s="38"/>
    </row>
    <row r="366" ht="16.5" customHeight="1">
      <c r="B366" s="24"/>
      <c r="C366" s="24"/>
      <c r="E366" s="33"/>
      <c r="F366" s="34"/>
      <c r="G366" s="34"/>
      <c r="H366" s="34"/>
      <c r="I366" s="34"/>
      <c r="J366" s="34"/>
      <c r="K366" s="34"/>
      <c r="L366" s="38"/>
    </row>
    <row r="367" ht="16.5" customHeight="1">
      <c r="B367" s="24"/>
      <c r="C367" s="24"/>
      <c r="E367" s="33"/>
      <c r="F367" s="34"/>
      <c r="G367" s="34"/>
      <c r="H367" s="34"/>
      <c r="I367" s="34"/>
      <c r="J367" s="34"/>
      <c r="K367" s="34"/>
      <c r="L367" s="38"/>
    </row>
    <row r="368" ht="16.5" customHeight="1">
      <c r="B368" s="24"/>
      <c r="C368" s="24"/>
      <c r="E368" s="33"/>
      <c r="F368" s="34"/>
      <c r="G368" s="34"/>
      <c r="H368" s="34"/>
      <c r="I368" s="34"/>
      <c r="J368" s="34"/>
      <c r="K368" s="34"/>
      <c r="L368" s="38"/>
    </row>
    <row r="369" ht="16.5" customHeight="1">
      <c r="B369" s="24"/>
      <c r="C369" s="24"/>
      <c r="E369" s="33"/>
      <c r="F369" s="34"/>
      <c r="G369" s="34"/>
      <c r="H369" s="34"/>
      <c r="I369" s="34"/>
      <c r="J369" s="34"/>
      <c r="K369" s="34"/>
      <c r="L369" s="38"/>
    </row>
    <row r="370" ht="16.5" customHeight="1">
      <c r="B370" s="24"/>
      <c r="C370" s="24"/>
      <c r="E370" s="33"/>
      <c r="F370" s="34"/>
      <c r="G370" s="34"/>
      <c r="H370" s="34"/>
      <c r="I370" s="34"/>
      <c r="J370" s="34"/>
      <c r="K370" s="34"/>
      <c r="L370" s="38"/>
    </row>
    <row r="371" ht="16.5" customHeight="1">
      <c r="B371" s="24"/>
      <c r="C371" s="24"/>
      <c r="E371" s="33"/>
      <c r="F371" s="34"/>
      <c r="G371" s="34"/>
      <c r="H371" s="34"/>
      <c r="I371" s="34"/>
      <c r="J371" s="34"/>
      <c r="K371" s="34"/>
      <c r="L371" s="38"/>
    </row>
    <row r="372" ht="16.5" customHeight="1">
      <c r="B372" s="24"/>
      <c r="C372" s="24"/>
      <c r="E372" s="33"/>
      <c r="F372" s="34"/>
      <c r="G372" s="34"/>
      <c r="H372" s="34"/>
      <c r="I372" s="34"/>
      <c r="J372" s="34"/>
      <c r="K372" s="34"/>
      <c r="L372" s="38"/>
    </row>
    <row r="373" ht="16.5" customHeight="1">
      <c r="B373" s="24"/>
      <c r="C373" s="24"/>
      <c r="E373" s="33"/>
      <c r="F373" s="34"/>
      <c r="G373" s="34"/>
      <c r="H373" s="34"/>
      <c r="I373" s="34"/>
      <c r="J373" s="34"/>
      <c r="K373" s="34"/>
      <c r="L373" s="38"/>
    </row>
    <row r="374" ht="16.5" customHeight="1">
      <c r="B374" s="24"/>
      <c r="C374" s="24"/>
      <c r="E374" s="33"/>
      <c r="F374" s="34"/>
      <c r="G374" s="34"/>
      <c r="H374" s="34"/>
      <c r="I374" s="34"/>
      <c r="J374" s="34"/>
      <c r="K374" s="34"/>
      <c r="L374" s="38"/>
    </row>
    <row r="375" ht="16.5" customHeight="1">
      <c r="B375" s="24"/>
      <c r="C375" s="24"/>
      <c r="E375" s="33"/>
      <c r="F375" s="34"/>
      <c r="G375" s="34"/>
      <c r="H375" s="34"/>
      <c r="I375" s="34"/>
      <c r="J375" s="34"/>
      <c r="K375" s="34"/>
      <c r="L375" s="38"/>
    </row>
    <row r="376" ht="16.5" customHeight="1">
      <c r="B376" s="24"/>
      <c r="C376" s="24"/>
      <c r="E376" s="33"/>
      <c r="F376" s="34"/>
      <c r="G376" s="34"/>
      <c r="H376" s="34"/>
      <c r="I376" s="34"/>
      <c r="J376" s="34"/>
      <c r="K376" s="34"/>
      <c r="L376" s="38"/>
    </row>
    <row r="377" ht="16.5" customHeight="1">
      <c r="B377" s="24"/>
      <c r="C377" s="24"/>
      <c r="E377" s="33"/>
      <c r="F377" s="34"/>
      <c r="G377" s="34"/>
      <c r="H377" s="34"/>
      <c r="I377" s="34"/>
      <c r="J377" s="34"/>
      <c r="K377" s="34"/>
      <c r="L377" s="38"/>
    </row>
    <row r="378" ht="16.5" customHeight="1">
      <c r="B378" s="24"/>
      <c r="C378" s="24"/>
      <c r="E378" s="33"/>
      <c r="F378" s="34"/>
      <c r="G378" s="34"/>
      <c r="H378" s="34"/>
      <c r="I378" s="34"/>
      <c r="J378" s="34"/>
      <c r="K378" s="34"/>
      <c r="L378" s="38"/>
    </row>
    <row r="379" ht="16.5" customHeight="1">
      <c r="B379" s="24"/>
      <c r="C379" s="24"/>
      <c r="E379" s="33"/>
      <c r="F379" s="34"/>
      <c r="G379" s="34"/>
      <c r="H379" s="34"/>
      <c r="I379" s="34"/>
      <c r="J379" s="34"/>
      <c r="K379" s="34"/>
      <c r="L379" s="38"/>
    </row>
    <row r="380" ht="16.5" customHeight="1">
      <c r="B380" s="24"/>
      <c r="C380" s="24"/>
      <c r="E380" s="33"/>
      <c r="F380" s="34"/>
      <c r="G380" s="34"/>
      <c r="H380" s="34"/>
      <c r="I380" s="34"/>
      <c r="J380" s="34"/>
      <c r="K380" s="34"/>
      <c r="L380" s="38"/>
    </row>
    <row r="381" ht="16.5" customHeight="1">
      <c r="B381" s="24"/>
      <c r="C381" s="24"/>
      <c r="E381" s="33"/>
      <c r="F381" s="34"/>
      <c r="G381" s="34"/>
      <c r="H381" s="34"/>
      <c r="I381" s="34"/>
      <c r="J381" s="34"/>
      <c r="K381" s="34"/>
      <c r="L381" s="38"/>
    </row>
    <row r="382" ht="16.5" customHeight="1">
      <c r="B382" s="24"/>
      <c r="C382" s="24"/>
      <c r="E382" s="33"/>
      <c r="F382" s="34"/>
      <c r="G382" s="34"/>
      <c r="H382" s="34"/>
      <c r="I382" s="34"/>
      <c r="J382" s="34"/>
      <c r="K382" s="34"/>
      <c r="L382" s="38"/>
    </row>
    <row r="383" ht="16.5" customHeight="1">
      <c r="B383" s="24"/>
      <c r="C383" s="24"/>
      <c r="E383" s="33"/>
      <c r="F383" s="34"/>
      <c r="G383" s="34"/>
      <c r="H383" s="34"/>
      <c r="I383" s="34"/>
      <c r="J383" s="34"/>
      <c r="K383" s="34"/>
      <c r="L383" s="38"/>
    </row>
    <row r="384" ht="16.5" customHeight="1">
      <c r="B384" s="24"/>
      <c r="C384" s="24"/>
      <c r="E384" s="33"/>
      <c r="F384" s="34"/>
      <c r="G384" s="34"/>
      <c r="H384" s="34"/>
      <c r="I384" s="34"/>
      <c r="J384" s="34"/>
      <c r="K384" s="34"/>
      <c r="L384" s="38"/>
    </row>
    <row r="385" ht="16.5" customHeight="1">
      <c r="B385" s="24"/>
      <c r="C385" s="24"/>
      <c r="E385" s="33"/>
      <c r="F385" s="34"/>
      <c r="G385" s="34"/>
      <c r="H385" s="34"/>
      <c r="I385" s="34"/>
      <c r="J385" s="34"/>
      <c r="K385" s="34"/>
      <c r="L385" s="38"/>
    </row>
    <row r="386" ht="16.5" customHeight="1">
      <c r="B386" s="24"/>
      <c r="C386" s="24"/>
      <c r="E386" s="33"/>
      <c r="F386" s="34"/>
      <c r="G386" s="34"/>
      <c r="H386" s="34"/>
      <c r="I386" s="34"/>
      <c r="J386" s="34"/>
      <c r="K386" s="34"/>
      <c r="L386" s="38"/>
    </row>
    <row r="387" ht="16.5" customHeight="1">
      <c r="B387" s="24"/>
      <c r="C387" s="24"/>
      <c r="E387" s="33"/>
      <c r="F387" s="34"/>
      <c r="G387" s="34"/>
      <c r="H387" s="34"/>
      <c r="I387" s="34"/>
      <c r="J387" s="34"/>
      <c r="K387" s="34"/>
      <c r="L387" s="38"/>
    </row>
    <row r="388" ht="16.5" customHeight="1">
      <c r="B388" s="24"/>
      <c r="C388" s="24"/>
      <c r="E388" s="33"/>
      <c r="F388" s="34"/>
      <c r="G388" s="34"/>
      <c r="H388" s="34"/>
      <c r="I388" s="34"/>
      <c r="J388" s="34"/>
      <c r="K388" s="34"/>
      <c r="L388" s="38"/>
    </row>
    <row r="389" ht="16.5" customHeight="1">
      <c r="B389" s="24"/>
      <c r="C389" s="24"/>
      <c r="E389" s="33"/>
      <c r="F389" s="34"/>
      <c r="G389" s="34"/>
      <c r="H389" s="34"/>
      <c r="I389" s="34"/>
      <c r="J389" s="34"/>
      <c r="K389" s="34"/>
      <c r="L389" s="38"/>
    </row>
    <row r="390" ht="16.5" customHeight="1">
      <c r="B390" s="24"/>
      <c r="C390" s="24"/>
      <c r="E390" s="33"/>
      <c r="F390" s="34"/>
      <c r="G390" s="34"/>
      <c r="H390" s="34"/>
      <c r="I390" s="34"/>
      <c r="J390" s="34"/>
      <c r="K390" s="34"/>
      <c r="L390" s="38"/>
    </row>
    <row r="391" ht="16.5" customHeight="1">
      <c r="B391" s="24"/>
      <c r="C391" s="24"/>
      <c r="E391" s="33"/>
      <c r="F391" s="34"/>
      <c r="G391" s="34"/>
      <c r="H391" s="34"/>
      <c r="I391" s="34"/>
      <c r="J391" s="34"/>
      <c r="K391" s="34"/>
      <c r="L391" s="38"/>
    </row>
    <row r="392" ht="16.5" customHeight="1">
      <c r="B392" s="24"/>
      <c r="C392" s="24"/>
      <c r="E392" s="33"/>
      <c r="F392" s="34"/>
      <c r="G392" s="34"/>
      <c r="H392" s="34"/>
      <c r="I392" s="34"/>
      <c r="J392" s="34"/>
      <c r="K392" s="34"/>
      <c r="L392" s="38"/>
    </row>
    <row r="393" ht="16.5" customHeight="1">
      <c r="B393" s="24"/>
      <c r="C393" s="24"/>
      <c r="E393" s="33"/>
      <c r="F393" s="34"/>
      <c r="G393" s="34"/>
      <c r="H393" s="34"/>
      <c r="I393" s="34"/>
      <c r="J393" s="34"/>
      <c r="K393" s="34"/>
      <c r="L393" s="38"/>
    </row>
    <row r="394" ht="16.5" customHeight="1">
      <c r="B394" s="24"/>
      <c r="C394" s="24"/>
      <c r="E394" s="33"/>
      <c r="F394" s="34"/>
      <c r="G394" s="34"/>
      <c r="H394" s="34"/>
      <c r="I394" s="34"/>
      <c r="J394" s="34"/>
      <c r="K394" s="34"/>
      <c r="L394" s="38"/>
    </row>
    <row r="395" ht="16.5" customHeight="1">
      <c r="B395" s="24"/>
      <c r="C395" s="24"/>
      <c r="E395" s="33"/>
      <c r="F395" s="34"/>
      <c r="G395" s="34"/>
      <c r="H395" s="34"/>
      <c r="I395" s="34"/>
      <c r="J395" s="34"/>
      <c r="K395" s="34"/>
      <c r="L395" s="38"/>
    </row>
    <row r="396" ht="16.5" customHeight="1">
      <c r="B396" s="24"/>
      <c r="C396" s="24"/>
      <c r="E396" s="33"/>
      <c r="F396" s="34"/>
      <c r="G396" s="34"/>
      <c r="H396" s="34"/>
      <c r="I396" s="34"/>
      <c r="J396" s="34"/>
      <c r="K396" s="34"/>
      <c r="L396" s="38"/>
    </row>
    <row r="397" ht="16.5" customHeight="1">
      <c r="B397" s="24"/>
      <c r="C397" s="24"/>
      <c r="E397" s="33"/>
      <c r="F397" s="34"/>
      <c r="G397" s="34"/>
      <c r="H397" s="34"/>
      <c r="I397" s="34"/>
      <c r="J397" s="34"/>
      <c r="K397" s="34"/>
      <c r="L397" s="38"/>
    </row>
    <row r="398" ht="16.5" customHeight="1">
      <c r="B398" s="24"/>
      <c r="C398" s="24"/>
      <c r="E398" s="33"/>
      <c r="F398" s="34"/>
      <c r="G398" s="34"/>
      <c r="H398" s="34"/>
      <c r="I398" s="34"/>
      <c r="J398" s="34"/>
      <c r="K398" s="34"/>
      <c r="L398" s="38"/>
    </row>
    <row r="399" ht="16.5" customHeight="1">
      <c r="B399" s="24"/>
      <c r="C399" s="24"/>
      <c r="E399" s="33"/>
      <c r="F399" s="34"/>
      <c r="G399" s="34"/>
      <c r="H399" s="34"/>
      <c r="I399" s="34"/>
      <c r="J399" s="34"/>
      <c r="K399" s="34"/>
      <c r="L399" s="38"/>
    </row>
    <row r="400" ht="16.5" customHeight="1">
      <c r="B400" s="24"/>
      <c r="C400" s="24"/>
      <c r="E400" s="33"/>
      <c r="F400" s="34"/>
      <c r="G400" s="34"/>
      <c r="H400" s="34"/>
      <c r="I400" s="34"/>
      <c r="J400" s="34"/>
      <c r="K400" s="34"/>
      <c r="L400" s="38"/>
    </row>
    <row r="401" ht="16.5" customHeight="1">
      <c r="B401" s="24"/>
      <c r="C401" s="24"/>
      <c r="E401" s="33"/>
      <c r="F401" s="34"/>
      <c r="G401" s="34"/>
      <c r="H401" s="34"/>
      <c r="I401" s="34"/>
      <c r="J401" s="34"/>
      <c r="K401" s="34"/>
      <c r="L401" s="38"/>
    </row>
    <row r="402" ht="16.5" customHeight="1">
      <c r="B402" s="24"/>
      <c r="C402" s="24"/>
      <c r="E402" s="33"/>
      <c r="F402" s="34"/>
      <c r="G402" s="34"/>
      <c r="H402" s="34"/>
      <c r="I402" s="34"/>
      <c r="J402" s="34"/>
      <c r="K402" s="34"/>
      <c r="L402" s="38"/>
    </row>
    <row r="403" ht="16.5" customHeight="1">
      <c r="B403" s="24"/>
      <c r="C403" s="24"/>
      <c r="E403" s="33"/>
      <c r="F403" s="34"/>
      <c r="G403" s="34"/>
      <c r="H403" s="34"/>
      <c r="I403" s="34"/>
      <c r="J403" s="34"/>
      <c r="K403" s="34"/>
      <c r="L403" s="38"/>
    </row>
    <row r="404" ht="16.5" customHeight="1">
      <c r="B404" s="24"/>
      <c r="C404" s="24"/>
      <c r="E404" s="33"/>
      <c r="F404" s="34"/>
      <c r="G404" s="34"/>
      <c r="H404" s="34"/>
      <c r="I404" s="34"/>
      <c r="J404" s="34"/>
      <c r="K404" s="34"/>
      <c r="L404" s="38"/>
    </row>
    <row r="405" ht="16.5" customHeight="1">
      <c r="B405" s="24"/>
      <c r="C405" s="24"/>
      <c r="E405" s="33"/>
      <c r="F405" s="34"/>
      <c r="G405" s="34"/>
      <c r="H405" s="34"/>
      <c r="I405" s="34"/>
      <c r="J405" s="34"/>
      <c r="K405" s="34"/>
      <c r="L405" s="38"/>
    </row>
    <row r="406" ht="16.5" customHeight="1">
      <c r="B406" s="24"/>
      <c r="C406" s="24"/>
      <c r="E406" s="33"/>
      <c r="F406" s="34"/>
      <c r="G406" s="34"/>
      <c r="H406" s="34"/>
      <c r="I406" s="34"/>
      <c r="J406" s="34"/>
      <c r="K406" s="34"/>
      <c r="L406" s="38"/>
    </row>
    <row r="407" ht="16.5" customHeight="1">
      <c r="B407" s="24"/>
      <c r="C407" s="24"/>
      <c r="E407" s="33"/>
      <c r="F407" s="34"/>
      <c r="G407" s="34"/>
      <c r="H407" s="34"/>
      <c r="I407" s="34"/>
      <c r="J407" s="34"/>
      <c r="K407" s="34"/>
      <c r="L407" s="38"/>
    </row>
    <row r="408" ht="16.5" customHeight="1">
      <c r="B408" s="24"/>
      <c r="C408" s="24"/>
      <c r="E408" s="33"/>
      <c r="F408" s="34"/>
      <c r="G408" s="34"/>
      <c r="H408" s="34"/>
      <c r="I408" s="34"/>
      <c r="J408" s="34"/>
      <c r="K408" s="34"/>
      <c r="L408" s="38"/>
    </row>
    <row r="409" ht="16.5" customHeight="1">
      <c r="B409" s="24"/>
      <c r="C409" s="24"/>
      <c r="E409" s="33"/>
      <c r="F409" s="34"/>
      <c r="G409" s="34"/>
      <c r="H409" s="34"/>
      <c r="I409" s="34"/>
      <c r="J409" s="34"/>
      <c r="K409" s="34"/>
      <c r="L409" s="38"/>
    </row>
    <row r="410" ht="16.5" customHeight="1">
      <c r="B410" s="24"/>
      <c r="C410" s="24"/>
      <c r="E410" s="33"/>
      <c r="F410" s="34"/>
      <c r="G410" s="34"/>
      <c r="H410" s="34"/>
      <c r="I410" s="34"/>
      <c r="J410" s="34"/>
      <c r="K410" s="34"/>
      <c r="L410" s="38"/>
    </row>
    <row r="411" ht="16.5" customHeight="1">
      <c r="B411" s="24"/>
      <c r="C411" s="24"/>
      <c r="E411" s="33"/>
      <c r="F411" s="34"/>
      <c r="G411" s="34"/>
      <c r="H411" s="34"/>
      <c r="I411" s="34"/>
      <c r="J411" s="34"/>
      <c r="K411" s="34"/>
      <c r="L411" s="38"/>
    </row>
    <row r="412" ht="16.5" customHeight="1">
      <c r="B412" s="24"/>
      <c r="C412" s="24"/>
      <c r="E412" s="33"/>
      <c r="F412" s="34"/>
      <c r="G412" s="34"/>
      <c r="H412" s="34"/>
      <c r="I412" s="34"/>
      <c r="J412" s="34"/>
      <c r="K412" s="34"/>
      <c r="L412" s="38"/>
    </row>
    <row r="413" ht="16.5" customHeight="1">
      <c r="B413" s="24"/>
      <c r="C413" s="24"/>
      <c r="E413" s="33"/>
      <c r="F413" s="34"/>
      <c r="G413" s="34"/>
      <c r="H413" s="34"/>
      <c r="I413" s="34"/>
      <c r="J413" s="34"/>
      <c r="K413" s="34"/>
      <c r="L413" s="38"/>
    </row>
    <row r="414" ht="16.5" customHeight="1">
      <c r="B414" s="24"/>
      <c r="C414" s="24"/>
      <c r="E414" s="33"/>
      <c r="F414" s="34"/>
      <c r="G414" s="34"/>
      <c r="H414" s="34"/>
      <c r="I414" s="34"/>
      <c r="J414" s="34"/>
      <c r="K414" s="34"/>
      <c r="L414" s="38"/>
    </row>
    <row r="415" ht="16.5" customHeight="1">
      <c r="B415" s="24"/>
      <c r="C415" s="24"/>
      <c r="E415" s="33"/>
      <c r="F415" s="34"/>
      <c r="G415" s="34"/>
      <c r="H415" s="34"/>
      <c r="I415" s="34"/>
      <c r="J415" s="34"/>
      <c r="K415" s="34"/>
      <c r="L415" s="38"/>
    </row>
    <row r="416" ht="16.5" customHeight="1">
      <c r="B416" s="24"/>
      <c r="C416" s="24"/>
      <c r="E416" s="33"/>
      <c r="F416" s="34"/>
      <c r="G416" s="34"/>
      <c r="H416" s="34"/>
      <c r="I416" s="34"/>
      <c r="J416" s="34"/>
      <c r="K416" s="34"/>
      <c r="L416" s="38"/>
    </row>
    <row r="417" ht="16.5" customHeight="1">
      <c r="B417" s="24"/>
      <c r="C417" s="24"/>
      <c r="E417" s="33"/>
      <c r="F417" s="34"/>
      <c r="G417" s="34"/>
      <c r="H417" s="34"/>
      <c r="I417" s="34"/>
      <c r="J417" s="34"/>
      <c r="K417" s="34"/>
      <c r="L417" s="38"/>
    </row>
    <row r="418" ht="16.5" customHeight="1">
      <c r="B418" s="24"/>
      <c r="C418" s="24"/>
      <c r="E418" s="33"/>
      <c r="F418" s="34"/>
      <c r="G418" s="34"/>
      <c r="H418" s="34"/>
      <c r="I418" s="34"/>
      <c r="J418" s="34"/>
      <c r="K418" s="34"/>
      <c r="L418" s="38"/>
    </row>
    <row r="419" ht="16.5" customHeight="1">
      <c r="B419" s="24"/>
      <c r="C419" s="24"/>
      <c r="E419" s="33"/>
      <c r="F419" s="34"/>
      <c r="G419" s="34"/>
      <c r="H419" s="34"/>
      <c r="I419" s="34"/>
      <c r="J419" s="34"/>
      <c r="K419" s="34"/>
      <c r="L419" s="38"/>
    </row>
    <row r="420" ht="16.5" customHeight="1">
      <c r="B420" s="24"/>
      <c r="C420" s="24"/>
      <c r="E420" s="33"/>
      <c r="F420" s="34"/>
      <c r="G420" s="34"/>
      <c r="H420" s="34"/>
      <c r="I420" s="34"/>
      <c r="J420" s="34"/>
      <c r="K420" s="34"/>
      <c r="L420" s="38"/>
    </row>
    <row r="421" ht="16.5" customHeight="1">
      <c r="B421" s="24"/>
      <c r="C421" s="24"/>
      <c r="E421" s="33"/>
      <c r="F421" s="34"/>
      <c r="G421" s="34"/>
      <c r="H421" s="34"/>
      <c r="I421" s="34"/>
      <c r="J421" s="34"/>
      <c r="K421" s="34"/>
      <c r="L421" s="38"/>
    </row>
    <row r="422" ht="16.5" customHeight="1">
      <c r="B422" s="24"/>
      <c r="C422" s="24"/>
      <c r="E422" s="33"/>
      <c r="F422" s="34"/>
      <c r="G422" s="34"/>
      <c r="H422" s="34"/>
      <c r="I422" s="34"/>
      <c r="J422" s="34"/>
      <c r="K422" s="34"/>
      <c r="L422" s="38"/>
    </row>
    <row r="423" ht="16.5" customHeight="1">
      <c r="B423" s="24"/>
      <c r="C423" s="24"/>
      <c r="E423" s="33"/>
      <c r="F423" s="34"/>
      <c r="G423" s="34"/>
      <c r="H423" s="34"/>
      <c r="I423" s="34"/>
      <c r="J423" s="34"/>
      <c r="K423" s="34"/>
      <c r="L423" s="38"/>
    </row>
    <row r="424" ht="16.5" customHeight="1">
      <c r="B424" s="24"/>
      <c r="C424" s="24"/>
      <c r="E424" s="33"/>
      <c r="F424" s="34"/>
      <c r="G424" s="34"/>
      <c r="H424" s="34"/>
      <c r="I424" s="34"/>
      <c r="J424" s="34"/>
      <c r="K424" s="34"/>
      <c r="L424" s="38"/>
    </row>
    <row r="425" ht="16.5" customHeight="1">
      <c r="B425" s="24"/>
      <c r="C425" s="24"/>
      <c r="E425" s="33"/>
      <c r="F425" s="34"/>
      <c r="G425" s="34"/>
      <c r="H425" s="34"/>
      <c r="I425" s="34"/>
      <c r="J425" s="34"/>
      <c r="K425" s="34"/>
      <c r="L425" s="38"/>
    </row>
    <row r="426" ht="16.5" customHeight="1">
      <c r="B426" s="24"/>
      <c r="C426" s="24"/>
      <c r="E426" s="33"/>
      <c r="F426" s="34"/>
      <c r="G426" s="34"/>
      <c r="H426" s="34"/>
      <c r="I426" s="34"/>
      <c r="J426" s="34"/>
      <c r="K426" s="34"/>
      <c r="L426" s="38"/>
    </row>
    <row r="427" ht="16.5" customHeight="1">
      <c r="B427" s="24"/>
      <c r="C427" s="24"/>
      <c r="E427" s="33"/>
      <c r="F427" s="34"/>
      <c r="G427" s="34"/>
      <c r="H427" s="34"/>
      <c r="I427" s="34"/>
      <c r="J427" s="34"/>
      <c r="K427" s="34"/>
      <c r="L427" s="38"/>
    </row>
    <row r="428" ht="16.5" customHeight="1">
      <c r="B428" s="24"/>
      <c r="C428" s="24"/>
      <c r="E428" s="33"/>
      <c r="F428" s="34"/>
      <c r="G428" s="34"/>
      <c r="H428" s="34"/>
      <c r="I428" s="34"/>
      <c r="J428" s="34"/>
      <c r="K428" s="34"/>
      <c r="L428" s="38"/>
    </row>
    <row r="429" ht="16.5" customHeight="1">
      <c r="B429" s="24"/>
      <c r="C429" s="24"/>
      <c r="E429" s="33"/>
      <c r="F429" s="34"/>
      <c r="G429" s="34"/>
      <c r="H429" s="34"/>
      <c r="I429" s="34"/>
      <c r="J429" s="34"/>
      <c r="K429" s="34"/>
      <c r="L429" s="38"/>
    </row>
    <row r="430" ht="16.5" customHeight="1">
      <c r="B430" s="24"/>
      <c r="C430" s="24"/>
      <c r="E430" s="33"/>
      <c r="F430" s="34"/>
      <c r="G430" s="34"/>
      <c r="H430" s="34"/>
      <c r="I430" s="34"/>
      <c r="J430" s="34"/>
      <c r="K430" s="34"/>
      <c r="L430" s="38"/>
    </row>
    <row r="431" ht="16.5" customHeight="1">
      <c r="B431" s="24"/>
      <c r="C431" s="24"/>
      <c r="E431" s="33"/>
      <c r="F431" s="34"/>
      <c r="G431" s="34"/>
      <c r="H431" s="34"/>
      <c r="I431" s="34"/>
      <c r="J431" s="34"/>
      <c r="K431" s="34"/>
      <c r="L431" s="38"/>
    </row>
    <row r="432" ht="16.5" customHeight="1">
      <c r="B432" s="24"/>
      <c r="C432" s="24"/>
      <c r="E432" s="33"/>
      <c r="F432" s="34"/>
      <c r="G432" s="34"/>
      <c r="H432" s="34"/>
      <c r="I432" s="34"/>
      <c r="J432" s="34"/>
      <c r="K432" s="34"/>
      <c r="L432" s="38"/>
    </row>
    <row r="433" ht="16.5" customHeight="1">
      <c r="B433" s="24"/>
      <c r="C433" s="24"/>
      <c r="E433" s="33"/>
      <c r="F433" s="34"/>
      <c r="G433" s="34"/>
      <c r="H433" s="34"/>
      <c r="I433" s="34"/>
      <c r="J433" s="34"/>
      <c r="K433" s="34"/>
      <c r="L433" s="38"/>
    </row>
    <row r="434" ht="16.5" customHeight="1">
      <c r="B434" s="24"/>
      <c r="C434" s="24"/>
      <c r="E434" s="33"/>
      <c r="F434" s="34"/>
      <c r="G434" s="34"/>
      <c r="H434" s="34"/>
      <c r="I434" s="34"/>
      <c r="J434" s="34"/>
      <c r="K434" s="34"/>
      <c r="L434" s="38"/>
    </row>
    <row r="435" ht="16.5" customHeight="1">
      <c r="B435" s="24"/>
      <c r="C435" s="24"/>
      <c r="E435" s="33"/>
      <c r="F435" s="34"/>
      <c r="G435" s="34"/>
      <c r="H435" s="34"/>
      <c r="I435" s="34"/>
      <c r="J435" s="34"/>
      <c r="K435" s="34"/>
      <c r="L435" s="38"/>
    </row>
    <row r="436" ht="16.5" customHeight="1">
      <c r="B436" s="24"/>
      <c r="C436" s="24"/>
      <c r="E436" s="33"/>
      <c r="F436" s="34"/>
      <c r="G436" s="34"/>
      <c r="H436" s="34"/>
      <c r="I436" s="34"/>
      <c r="J436" s="34"/>
      <c r="K436" s="34"/>
      <c r="L436" s="38"/>
    </row>
    <row r="437" ht="16.5" customHeight="1">
      <c r="B437" s="24"/>
      <c r="C437" s="24"/>
      <c r="E437" s="33"/>
      <c r="F437" s="34"/>
      <c r="G437" s="34"/>
      <c r="H437" s="34"/>
      <c r="I437" s="34"/>
      <c r="J437" s="34"/>
      <c r="K437" s="34"/>
      <c r="L437" s="38"/>
    </row>
    <row r="438" ht="16.5" customHeight="1">
      <c r="B438" s="24"/>
      <c r="C438" s="24"/>
      <c r="E438" s="33"/>
      <c r="F438" s="34"/>
      <c r="G438" s="34"/>
      <c r="H438" s="34"/>
      <c r="I438" s="34"/>
      <c r="J438" s="34"/>
      <c r="K438" s="34"/>
      <c r="L438" s="38"/>
    </row>
    <row r="439" ht="16.5" customHeight="1">
      <c r="B439" s="24"/>
      <c r="C439" s="24"/>
      <c r="E439" s="33"/>
      <c r="F439" s="34"/>
      <c r="G439" s="34"/>
      <c r="H439" s="34"/>
      <c r="I439" s="34"/>
      <c r="J439" s="34"/>
      <c r="K439" s="34"/>
      <c r="L439" s="38"/>
    </row>
    <row r="440" ht="16.5" customHeight="1">
      <c r="B440" s="24"/>
      <c r="C440" s="24"/>
      <c r="E440" s="33"/>
      <c r="F440" s="34"/>
      <c r="G440" s="34"/>
      <c r="H440" s="34"/>
      <c r="I440" s="34"/>
      <c r="J440" s="34"/>
      <c r="K440" s="34"/>
      <c r="L440" s="38"/>
    </row>
    <row r="441" ht="16.5" customHeight="1">
      <c r="B441" s="24"/>
      <c r="C441" s="24"/>
      <c r="E441" s="33"/>
      <c r="F441" s="34"/>
      <c r="G441" s="34"/>
      <c r="H441" s="34"/>
      <c r="I441" s="34"/>
      <c r="J441" s="34"/>
      <c r="K441" s="34"/>
      <c r="L441" s="38"/>
    </row>
    <row r="442" ht="16.5" customHeight="1">
      <c r="B442" s="24"/>
      <c r="C442" s="24"/>
      <c r="E442" s="33"/>
      <c r="F442" s="34"/>
      <c r="G442" s="34"/>
      <c r="H442" s="34"/>
      <c r="I442" s="34"/>
      <c r="J442" s="34"/>
      <c r="K442" s="34"/>
      <c r="L442" s="38"/>
    </row>
    <row r="443" ht="16.5" customHeight="1">
      <c r="B443" s="24"/>
      <c r="C443" s="24"/>
      <c r="E443" s="33"/>
      <c r="F443" s="34"/>
      <c r="G443" s="34"/>
      <c r="H443" s="34"/>
      <c r="I443" s="34"/>
      <c r="J443" s="34"/>
      <c r="K443" s="34"/>
      <c r="L443" s="38"/>
    </row>
    <row r="444" ht="16.5" customHeight="1">
      <c r="B444" s="24"/>
      <c r="C444" s="24"/>
      <c r="E444" s="33"/>
      <c r="F444" s="34"/>
      <c r="G444" s="34"/>
      <c r="H444" s="34"/>
      <c r="I444" s="34"/>
      <c r="J444" s="34"/>
      <c r="K444" s="34"/>
      <c r="L444" s="38"/>
    </row>
    <row r="445" ht="16.5" customHeight="1">
      <c r="B445" s="24"/>
      <c r="C445" s="24"/>
      <c r="E445" s="33"/>
      <c r="F445" s="34"/>
      <c r="G445" s="34"/>
      <c r="H445" s="34"/>
      <c r="I445" s="34"/>
      <c r="J445" s="34"/>
      <c r="K445" s="34"/>
      <c r="L445" s="38"/>
    </row>
    <row r="446" ht="16.5" customHeight="1">
      <c r="B446" s="24"/>
      <c r="C446" s="24"/>
      <c r="E446" s="33"/>
      <c r="F446" s="34"/>
      <c r="G446" s="34"/>
      <c r="H446" s="34"/>
      <c r="I446" s="34"/>
      <c r="J446" s="34"/>
      <c r="K446" s="34"/>
      <c r="L446" s="38"/>
    </row>
    <row r="447" ht="16.5" customHeight="1">
      <c r="B447" s="24"/>
      <c r="C447" s="24"/>
      <c r="E447" s="33"/>
      <c r="F447" s="34"/>
      <c r="G447" s="34"/>
      <c r="H447" s="34"/>
      <c r="I447" s="34"/>
      <c r="J447" s="34"/>
      <c r="K447" s="34"/>
      <c r="L447" s="38"/>
    </row>
    <row r="448" ht="16.5" customHeight="1">
      <c r="B448" s="24"/>
      <c r="C448" s="24"/>
      <c r="E448" s="33"/>
      <c r="F448" s="34"/>
      <c r="G448" s="34"/>
      <c r="H448" s="34"/>
      <c r="I448" s="34"/>
      <c r="J448" s="34"/>
      <c r="K448" s="34"/>
      <c r="L448" s="38"/>
    </row>
    <row r="449" ht="16.5" customHeight="1">
      <c r="B449" s="24"/>
      <c r="C449" s="24"/>
      <c r="E449" s="33"/>
      <c r="F449" s="34"/>
      <c r="G449" s="34"/>
      <c r="H449" s="34"/>
      <c r="I449" s="34"/>
      <c r="J449" s="34"/>
      <c r="K449" s="34"/>
      <c r="L449" s="38"/>
    </row>
    <row r="450" ht="16.5" customHeight="1">
      <c r="B450" s="24"/>
      <c r="C450" s="24"/>
      <c r="E450" s="33"/>
      <c r="F450" s="34"/>
      <c r="G450" s="34"/>
      <c r="H450" s="34"/>
      <c r="I450" s="34"/>
      <c r="J450" s="34"/>
      <c r="K450" s="34"/>
      <c r="L450" s="38"/>
    </row>
    <row r="451" ht="16.5" customHeight="1">
      <c r="B451" s="24"/>
      <c r="C451" s="24"/>
      <c r="E451" s="33"/>
      <c r="F451" s="34"/>
      <c r="G451" s="34"/>
      <c r="H451" s="34"/>
      <c r="I451" s="34"/>
      <c r="J451" s="34"/>
      <c r="K451" s="34"/>
      <c r="L451" s="38"/>
    </row>
    <row r="452" ht="16.5" customHeight="1">
      <c r="B452" s="24"/>
      <c r="C452" s="24"/>
      <c r="E452" s="33"/>
      <c r="F452" s="34"/>
      <c r="G452" s="34"/>
      <c r="H452" s="34"/>
      <c r="I452" s="34"/>
      <c r="J452" s="34"/>
      <c r="K452" s="34"/>
      <c r="L452" s="38"/>
    </row>
    <row r="453" ht="16.5" customHeight="1">
      <c r="B453" s="24"/>
      <c r="C453" s="24"/>
      <c r="E453" s="33"/>
      <c r="F453" s="34"/>
      <c r="G453" s="34"/>
      <c r="H453" s="34"/>
      <c r="I453" s="34"/>
      <c r="J453" s="34"/>
      <c r="K453" s="34"/>
      <c r="L453" s="38"/>
    </row>
    <row r="454" ht="16.5" customHeight="1">
      <c r="B454" s="24"/>
      <c r="C454" s="24"/>
      <c r="E454" s="33"/>
      <c r="F454" s="34"/>
      <c r="G454" s="34"/>
      <c r="H454" s="34"/>
      <c r="I454" s="34"/>
      <c r="J454" s="34"/>
      <c r="K454" s="34"/>
      <c r="L454" s="38"/>
    </row>
    <row r="455" ht="16.5" customHeight="1">
      <c r="B455" s="24"/>
      <c r="C455" s="24"/>
      <c r="E455" s="33"/>
      <c r="F455" s="34"/>
      <c r="G455" s="34"/>
      <c r="H455" s="34"/>
      <c r="I455" s="34"/>
      <c r="J455" s="34"/>
      <c r="K455" s="34"/>
      <c r="L455" s="38"/>
    </row>
    <row r="456" ht="16.5" customHeight="1">
      <c r="B456" s="24"/>
      <c r="C456" s="24"/>
      <c r="E456" s="33"/>
      <c r="F456" s="34"/>
      <c r="G456" s="34"/>
      <c r="H456" s="34"/>
      <c r="I456" s="34"/>
      <c r="J456" s="34"/>
      <c r="K456" s="34"/>
      <c r="L456" s="38"/>
    </row>
    <row r="457" ht="16.5" customHeight="1">
      <c r="B457" s="24"/>
      <c r="C457" s="24"/>
      <c r="E457" s="33"/>
      <c r="F457" s="34"/>
      <c r="G457" s="34"/>
      <c r="H457" s="34"/>
      <c r="I457" s="34"/>
      <c r="J457" s="34"/>
      <c r="K457" s="34"/>
      <c r="L457" s="38"/>
    </row>
    <row r="458" ht="16.5" customHeight="1">
      <c r="B458" s="24"/>
      <c r="C458" s="24"/>
      <c r="E458" s="33"/>
      <c r="F458" s="34"/>
      <c r="G458" s="34"/>
      <c r="H458" s="34"/>
      <c r="I458" s="34"/>
      <c r="J458" s="34"/>
      <c r="K458" s="34"/>
      <c r="L458" s="38"/>
    </row>
    <row r="459" ht="16.5" customHeight="1">
      <c r="B459" s="24"/>
      <c r="C459" s="24"/>
      <c r="E459" s="33"/>
      <c r="F459" s="34"/>
      <c r="G459" s="34"/>
      <c r="H459" s="34"/>
      <c r="I459" s="34"/>
      <c r="J459" s="34"/>
      <c r="K459" s="34"/>
      <c r="L459" s="38"/>
    </row>
    <row r="460" ht="16.5" customHeight="1">
      <c r="B460" s="24"/>
      <c r="C460" s="24"/>
      <c r="E460" s="33"/>
      <c r="F460" s="34"/>
      <c r="G460" s="34"/>
      <c r="H460" s="34"/>
      <c r="I460" s="34"/>
      <c r="J460" s="34"/>
      <c r="K460" s="34"/>
      <c r="L460" s="38"/>
    </row>
    <row r="461" ht="16.5" customHeight="1">
      <c r="B461" s="24"/>
      <c r="C461" s="24"/>
      <c r="E461" s="33"/>
      <c r="F461" s="34"/>
      <c r="G461" s="34"/>
      <c r="H461" s="34"/>
      <c r="I461" s="34"/>
      <c r="J461" s="34"/>
      <c r="K461" s="34"/>
      <c r="L461" s="38"/>
    </row>
    <row r="462" ht="16.5" customHeight="1">
      <c r="B462" s="24"/>
      <c r="C462" s="24"/>
      <c r="E462" s="33"/>
      <c r="F462" s="34"/>
      <c r="G462" s="34"/>
      <c r="H462" s="34"/>
      <c r="I462" s="34"/>
      <c r="J462" s="34"/>
      <c r="K462" s="34"/>
      <c r="L462" s="38"/>
    </row>
    <row r="463" ht="16.5" customHeight="1">
      <c r="B463" s="24"/>
      <c r="C463" s="24"/>
      <c r="E463" s="33"/>
      <c r="F463" s="34"/>
      <c r="G463" s="34"/>
      <c r="H463" s="34"/>
      <c r="I463" s="34"/>
      <c r="J463" s="34"/>
      <c r="K463" s="34"/>
      <c r="L463" s="38"/>
    </row>
    <row r="464" ht="16.5" customHeight="1">
      <c r="B464" s="24"/>
      <c r="C464" s="24"/>
      <c r="E464" s="33"/>
      <c r="F464" s="34"/>
      <c r="G464" s="34"/>
      <c r="H464" s="34"/>
      <c r="I464" s="34"/>
      <c r="J464" s="34"/>
      <c r="K464" s="34"/>
      <c r="L464" s="38"/>
    </row>
    <row r="465" ht="16.5" customHeight="1">
      <c r="B465" s="24"/>
      <c r="C465" s="24"/>
      <c r="E465" s="33"/>
      <c r="F465" s="34"/>
      <c r="G465" s="34"/>
      <c r="H465" s="34"/>
      <c r="I465" s="34"/>
      <c r="J465" s="34"/>
      <c r="K465" s="34"/>
      <c r="L465" s="38"/>
    </row>
    <row r="466" ht="16.5" customHeight="1">
      <c r="B466" s="24"/>
      <c r="C466" s="24"/>
      <c r="E466" s="33"/>
      <c r="F466" s="34"/>
      <c r="G466" s="34"/>
      <c r="H466" s="34"/>
      <c r="I466" s="34"/>
      <c r="J466" s="34"/>
      <c r="K466" s="34"/>
      <c r="L466" s="38"/>
    </row>
    <row r="467" ht="16.5" customHeight="1">
      <c r="B467" s="24"/>
      <c r="C467" s="24"/>
      <c r="E467" s="33"/>
      <c r="F467" s="34"/>
      <c r="G467" s="34"/>
      <c r="H467" s="34"/>
      <c r="I467" s="34"/>
      <c r="J467" s="34"/>
      <c r="K467" s="34"/>
      <c r="L467" s="38"/>
    </row>
    <row r="468" ht="16.5" customHeight="1">
      <c r="B468" s="24"/>
      <c r="C468" s="24"/>
      <c r="E468" s="33"/>
      <c r="F468" s="34"/>
      <c r="G468" s="34"/>
      <c r="H468" s="34"/>
      <c r="I468" s="34"/>
      <c r="J468" s="34"/>
      <c r="K468" s="34"/>
      <c r="L468" s="38"/>
    </row>
    <row r="469" ht="16.5" customHeight="1">
      <c r="B469" s="24"/>
      <c r="C469" s="24"/>
      <c r="E469" s="33"/>
      <c r="F469" s="34"/>
      <c r="G469" s="34"/>
      <c r="H469" s="34"/>
      <c r="I469" s="34"/>
      <c r="J469" s="34"/>
      <c r="K469" s="34"/>
      <c r="L469" s="38"/>
    </row>
    <row r="470" ht="16.5" customHeight="1">
      <c r="B470" s="24"/>
      <c r="C470" s="24"/>
      <c r="E470" s="33"/>
      <c r="F470" s="34"/>
      <c r="G470" s="34"/>
      <c r="H470" s="34"/>
      <c r="I470" s="34"/>
      <c r="J470" s="34"/>
      <c r="K470" s="34"/>
      <c r="L470" s="38"/>
    </row>
    <row r="471" ht="16.5" customHeight="1">
      <c r="B471" s="24"/>
      <c r="C471" s="24"/>
      <c r="E471" s="33"/>
      <c r="F471" s="34"/>
      <c r="G471" s="34"/>
      <c r="H471" s="34"/>
      <c r="I471" s="34"/>
      <c r="J471" s="34"/>
      <c r="K471" s="34"/>
      <c r="L471" s="38"/>
    </row>
    <row r="472" ht="16.5" customHeight="1">
      <c r="B472" s="24"/>
      <c r="C472" s="24"/>
      <c r="E472" s="33"/>
      <c r="F472" s="34"/>
      <c r="G472" s="34"/>
      <c r="H472" s="34"/>
      <c r="I472" s="34"/>
      <c r="J472" s="34"/>
      <c r="K472" s="34"/>
      <c r="L472" s="38"/>
    </row>
    <row r="473" ht="16.5" customHeight="1">
      <c r="B473" s="24"/>
      <c r="C473" s="24"/>
      <c r="E473" s="33"/>
      <c r="F473" s="34"/>
      <c r="G473" s="34"/>
      <c r="H473" s="34"/>
      <c r="I473" s="34"/>
      <c r="J473" s="34"/>
      <c r="K473" s="34"/>
      <c r="L473" s="38"/>
    </row>
    <row r="474" ht="16.5" customHeight="1">
      <c r="B474" s="24"/>
      <c r="C474" s="24"/>
      <c r="E474" s="33"/>
      <c r="F474" s="34"/>
      <c r="G474" s="34"/>
      <c r="H474" s="34"/>
      <c r="I474" s="34"/>
      <c r="J474" s="34"/>
      <c r="K474" s="34"/>
      <c r="L474" s="38"/>
    </row>
    <row r="475" ht="16.5" customHeight="1">
      <c r="B475" s="24"/>
      <c r="C475" s="24"/>
      <c r="E475" s="33"/>
      <c r="F475" s="34"/>
      <c r="G475" s="34"/>
      <c r="H475" s="34"/>
      <c r="I475" s="34"/>
      <c r="J475" s="34"/>
      <c r="K475" s="34"/>
      <c r="L475" s="38"/>
    </row>
    <row r="476" ht="16.5" customHeight="1">
      <c r="B476" s="24"/>
      <c r="C476" s="24"/>
      <c r="E476" s="33"/>
      <c r="F476" s="34"/>
      <c r="G476" s="34"/>
      <c r="H476" s="34"/>
      <c r="I476" s="34"/>
      <c r="J476" s="34"/>
      <c r="K476" s="34"/>
      <c r="L476" s="38"/>
    </row>
    <row r="477" ht="16.5" customHeight="1">
      <c r="B477" s="24"/>
      <c r="C477" s="24"/>
      <c r="E477" s="33"/>
      <c r="F477" s="34"/>
      <c r="G477" s="34"/>
      <c r="H477" s="34"/>
      <c r="I477" s="34"/>
      <c r="J477" s="34"/>
      <c r="K477" s="34"/>
      <c r="L477" s="38"/>
    </row>
    <row r="478" ht="16.5" customHeight="1">
      <c r="B478" s="24"/>
      <c r="C478" s="24"/>
      <c r="E478" s="33"/>
      <c r="F478" s="34"/>
      <c r="G478" s="34"/>
      <c r="H478" s="34"/>
      <c r="I478" s="34"/>
      <c r="J478" s="34"/>
      <c r="K478" s="34"/>
      <c r="L478" s="38"/>
    </row>
    <row r="479" ht="16.5" customHeight="1">
      <c r="B479" s="24"/>
      <c r="C479" s="24"/>
      <c r="E479" s="33"/>
      <c r="F479" s="34"/>
      <c r="G479" s="34"/>
      <c r="H479" s="34"/>
      <c r="I479" s="34"/>
      <c r="J479" s="34"/>
      <c r="K479" s="34"/>
      <c r="L479" s="38"/>
    </row>
    <row r="480" ht="16.5" customHeight="1">
      <c r="B480" s="24"/>
      <c r="C480" s="24"/>
      <c r="E480" s="33"/>
      <c r="F480" s="34"/>
      <c r="G480" s="34"/>
      <c r="H480" s="34"/>
      <c r="I480" s="34"/>
      <c r="J480" s="34"/>
      <c r="K480" s="34"/>
      <c r="L480" s="38"/>
    </row>
    <row r="481" ht="16.5" customHeight="1">
      <c r="B481" s="24"/>
      <c r="C481" s="24"/>
      <c r="E481" s="33"/>
      <c r="F481" s="34"/>
      <c r="G481" s="34"/>
      <c r="H481" s="34"/>
      <c r="I481" s="34"/>
      <c r="J481" s="34"/>
      <c r="K481" s="34"/>
      <c r="L481" s="38"/>
    </row>
    <row r="482" ht="16.5" customHeight="1">
      <c r="B482" s="24"/>
      <c r="C482" s="24"/>
      <c r="E482" s="33"/>
      <c r="F482" s="34"/>
      <c r="G482" s="34"/>
      <c r="H482" s="34"/>
      <c r="I482" s="34"/>
      <c r="J482" s="34"/>
      <c r="K482" s="34"/>
      <c r="L482" s="38"/>
    </row>
    <row r="483" ht="16.5" customHeight="1">
      <c r="B483" s="24"/>
      <c r="C483" s="24"/>
      <c r="E483" s="33"/>
      <c r="F483" s="34"/>
      <c r="G483" s="34"/>
      <c r="H483" s="34"/>
      <c r="I483" s="34"/>
      <c r="J483" s="34"/>
      <c r="K483" s="34"/>
      <c r="L483" s="38"/>
    </row>
    <row r="484" ht="16.5" customHeight="1">
      <c r="B484" s="24"/>
      <c r="C484" s="24"/>
      <c r="E484" s="33"/>
      <c r="F484" s="34"/>
      <c r="G484" s="34"/>
      <c r="H484" s="34"/>
      <c r="I484" s="34"/>
      <c r="J484" s="34"/>
      <c r="K484" s="34"/>
      <c r="L484" s="38"/>
    </row>
    <row r="485" ht="16.5" customHeight="1">
      <c r="B485" s="24"/>
      <c r="C485" s="24"/>
      <c r="E485" s="33"/>
      <c r="F485" s="34"/>
      <c r="G485" s="34"/>
      <c r="H485" s="34"/>
      <c r="I485" s="34"/>
      <c r="J485" s="34"/>
      <c r="K485" s="34"/>
      <c r="L485" s="38"/>
    </row>
    <row r="486" ht="16.5" customHeight="1">
      <c r="B486" s="24"/>
      <c r="C486" s="24"/>
      <c r="E486" s="33"/>
      <c r="F486" s="34"/>
      <c r="G486" s="34"/>
      <c r="H486" s="34"/>
      <c r="I486" s="34"/>
      <c r="J486" s="34"/>
      <c r="K486" s="34"/>
      <c r="L486" s="38"/>
    </row>
    <row r="487" ht="16.5" customHeight="1">
      <c r="B487" s="24"/>
      <c r="C487" s="24"/>
      <c r="E487" s="33"/>
      <c r="F487" s="34"/>
      <c r="G487" s="34"/>
      <c r="H487" s="34"/>
      <c r="I487" s="34"/>
      <c r="J487" s="34"/>
      <c r="K487" s="34"/>
      <c r="L487" s="38"/>
    </row>
    <row r="488" ht="16.5" customHeight="1">
      <c r="B488" s="24"/>
      <c r="C488" s="24"/>
      <c r="E488" s="33"/>
      <c r="F488" s="34"/>
      <c r="G488" s="34"/>
      <c r="H488" s="34"/>
      <c r="I488" s="34"/>
      <c r="J488" s="34"/>
      <c r="K488" s="34"/>
      <c r="L488" s="38"/>
    </row>
    <row r="489" ht="16.5" customHeight="1">
      <c r="B489" s="24"/>
      <c r="C489" s="24"/>
      <c r="E489" s="33"/>
      <c r="F489" s="34"/>
      <c r="G489" s="34"/>
      <c r="H489" s="34"/>
      <c r="I489" s="34"/>
      <c r="J489" s="34"/>
      <c r="K489" s="34"/>
      <c r="L489" s="38"/>
    </row>
    <row r="490" ht="16.5" customHeight="1">
      <c r="B490" s="24"/>
      <c r="C490" s="24"/>
      <c r="E490" s="33"/>
      <c r="F490" s="34"/>
      <c r="G490" s="34"/>
      <c r="H490" s="34"/>
      <c r="I490" s="34"/>
      <c r="J490" s="34"/>
      <c r="K490" s="34"/>
      <c r="L490" s="38"/>
    </row>
    <row r="491" ht="16.5" customHeight="1">
      <c r="B491" s="24"/>
      <c r="C491" s="24"/>
      <c r="E491" s="33"/>
      <c r="F491" s="34"/>
      <c r="G491" s="34"/>
      <c r="H491" s="34"/>
      <c r="I491" s="34"/>
      <c r="J491" s="34"/>
      <c r="K491" s="34"/>
      <c r="L491" s="38"/>
    </row>
    <row r="492" ht="16.5" customHeight="1">
      <c r="B492" s="24"/>
      <c r="C492" s="24"/>
      <c r="E492" s="33"/>
      <c r="F492" s="34"/>
      <c r="G492" s="34"/>
      <c r="H492" s="34"/>
      <c r="I492" s="34"/>
      <c r="J492" s="34"/>
      <c r="K492" s="34"/>
      <c r="L492" s="38"/>
    </row>
    <row r="493" ht="16.5" customHeight="1">
      <c r="B493" s="24"/>
      <c r="C493" s="24"/>
      <c r="E493" s="33"/>
      <c r="F493" s="34"/>
      <c r="G493" s="34"/>
      <c r="H493" s="34"/>
      <c r="I493" s="34"/>
      <c r="J493" s="34"/>
      <c r="K493" s="34"/>
      <c r="L493" s="38"/>
    </row>
    <row r="494" ht="16.5" customHeight="1">
      <c r="B494" s="24"/>
      <c r="C494" s="24"/>
      <c r="E494" s="33"/>
      <c r="F494" s="34"/>
      <c r="G494" s="34"/>
      <c r="H494" s="34"/>
      <c r="I494" s="34"/>
      <c r="J494" s="34"/>
      <c r="K494" s="34"/>
      <c r="L494" s="38"/>
    </row>
    <row r="495" ht="16.5" customHeight="1">
      <c r="B495" s="24"/>
      <c r="C495" s="24"/>
      <c r="E495" s="33"/>
      <c r="F495" s="34"/>
      <c r="G495" s="34"/>
      <c r="H495" s="34"/>
      <c r="I495" s="34"/>
      <c r="J495" s="34"/>
      <c r="K495" s="34"/>
      <c r="L495" s="38"/>
    </row>
    <row r="496" ht="16.5" customHeight="1">
      <c r="B496" s="24"/>
      <c r="C496" s="24"/>
      <c r="E496" s="33"/>
      <c r="F496" s="34"/>
      <c r="G496" s="34"/>
      <c r="H496" s="34"/>
      <c r="I496" s="34"/>
      <c r="J496" s="34"/>
      <c r="K496" s="34"/>
      <c r="L496" s="38"/>
    </row>
    <row r="497" ht="16.5" customHeight="1">
      <c r="B497" s="24"/>
      <c r="C497" s="24"/>
      <c r="E497" s="33"/>
      <c r="F497" s="34"/>
      <c r="G497" s="34"/>
      <c r="H497" s="34"/>
      <c r="I497" s="34"/>
      <c r="J497" s="34"/>
      <c r="K497" s="34"/>
      <c r="L497" s="38"/>
    </row>
    <row r="498" ht="16.5" customHeight="1">
      <c r="B498" s="24"/>
      <c r="C498" s="24"/>
      <c r="E498" s="33"/>
      <c r="F498" s="34"/>
      <c r="G498" s="34"/>
      <c r="H498" s="34"/>
      <c r="I498" s="34"/>
      <c r="J498" s="34"/>
      <c r="K498" s="34"/>
      <c r="L498" s="38"/>
    </row>
    <row r="499" ht="16.5" customHeight="1">
      <c r="B499" s="24"/>
      <c r="C499" s="24"/>
      <c r="E499" s="33"/>
      <c r="F499" s="34"/>
      <c r="G499" s="34"/>
      <c r="H499" s="34"/>
      <c r="I499" s="34"/>
      <c r="J499" s="34"/>
      <c r="K499" s="34"/>
      <c r="L499" s="38"/>
    </row>
    <row r="500" ht="16.5" customHeight="1">
      <c r="B500" s="24"/>
      <c r="C500" s="24"/>
      <c r="E500" s="33"/>
      <c r="F500" s="34"/>
      <c r="G500" s="34"/>
      <c r="H500" s="34"/>
      <c r="I500" s="34"/>
      <c r="J500" s="34"/>
      <c r="K500" s="34"/>
      <c r="L500" s="38"/>
    </row>
    <row r="501" ht="16.5" customHeight="1">
      <c r="B501" s="24"/>
      <c r="C501" s="24"/>
      <c r="E501" s="33"/>
      <c r="F501" s="34"/>
      <c r="G501" s="34"/>
      <c r="H501" s="34"/>
      <c r="I501" s="34"/>
      <c r="J501" s="34"/>
      <c r="K501" s="34"/>
      <c r="L501" s="38"/>
    </row>
    <row r="502" ht="16.5" customHeight="1">
      <c r="B502" s="24"/>
      <c r="C502" s="24"/>
      <c r="E502" s="33"/>
      <c r="F502" s="34"/>
      <c r="G502" s="34"/>
      <c r="H502" s="34"/>
      <c r="I502" s="34"/>
      <c r="J502" s="34"/>
      <c r="K502" s="34"/>
      <c r="L502" s="38"/>
    </row>
    <row r="503" ht="16.5" customHeight="1">
      <c r="B503" s="24"/>
      <c r="C503" s="24"/>
      <c r="E503" s="33"/>
      <c r="F503" s="34"/>
      <c r="G503" s="34"/>
      <c r="H503" s="34"/>
      <c r="I503" s="34"/>
      <c r="J503" s="34"/>
      <c r="K503" s="34"/>
      <c r="L503" s="38"/>
    </row>
    <row r="504" ht="16.5" customHeight="1">
      <c r="B504" s="24"/>
      <c r="C504" s="24"/>
      <c r="E504" s="33"/>
      <c r="F504" s="34"/>
      <c r="G504" s="34"/>
      <c r="H504" s="34"/>
      <c r="I504" s="34"/>
      <c r="J504" s="34"/>
      <c r="K504" s="34"/>
      <c r="L504" s="38"/>
    </row>
    <row r="505" ht="16.5" customHeight="1">
      <c r="B505" s="24"/>
      <c r="C505" s="24"/>
      <c r="E505" s="33"/>
      <c r="F505" s="34"/>
      <c r="G505" s="34"/>
      <c r="H505" s="34"/>
      <c r="I505" s="34"/>
      <c r="J505" s="34"/>
      <c r="K505" s="34"/>
      <c r="L505" s="38"/>
    </row>
    <row r="506" ht="16.5" customHeight="1">
      <c r="B506" s="24"/>
      <c r="C506" s="24"/>
      <c r="E506" s="33"/>
      <c r="F506" s="34"/>
      <c r="G506" s="34"/>
      <c r="H506" s="34"/>
      <c r="I506" s="34"/>
      <c r="J506" s="34"/>
      <c r="K506" s="34"/>
      <c r="L506" s="38"/>
    </row>
    <row r="507" ht="16.5" customHeight="1">
      <c r="B507" s="24"/>
      <c r="C507" s="24"/>
      <c r="E507" s="33"/>
      <c r="F507" s="34"/>
      <c r="G507" s="34"/>
      <c r="H507" s="34"/>
      <c r="I507" s="34"/>
      <c r="J507" s="34"/>
      <c r="K507" s="34"/>
      <c r="L507" s="38"/>
    </row>
    <row r="508" ht="16.5" customHeight="1">
      <c r="B508" s="24"/>
      <c r="C508" s="24"/>
      <c r="E508" s="33"/>
      <c r="F508" s="34"/>
      <c r="G508" s="34"/>
      <c r="H508" s="34"/>
      <c r="I508" s="34"/>
      <c r="J508" s="34"/>
      <c r="K508" s="34"/>
      <c r="L508" s="38"/>
    </row>
    <row r="509" ht="16.5" customHeight="1">
      <c r="B509" s="24"/>
      <c r="C509" s="24"/>
      <c r="E509" s="33"/>
      <c r="F509" s="34"/>
      <c r="G509" s="34"/>
      <c r="H509" s="34"/>
      <c r="I509" s="34"/>
      <c r="J509" s="34"/>
      <c r="K509" s="34"/>
      <c r="L509" s="38"/>
    </row>
    <row r="510" ht="16.5" customHeight="1">
      <c r="B510" s="24"/>
      <c r="C510" s="24"/>
      <c r="E510" s="33"/>
      <c r="F510" s="34"/>
      <c r="G510" s="34"/>
      <c r="H510" s="34"/>
      <c r="I510" s="34"/>
      <c r="J510" s="34"/>
      <c r="K510" s="34"/>
      <c r="L510" s="38"/>
    </row>
    <row r="511" ht="16.5" customHeight="1">
      <c r="B511" s="24"/>
      <c r="C511" s="24"/>
      <c r="E511" s="33"/>
      <c r="F511" s="34"/>
      <c r="G511" s="34"/>
      <c r="H511" s="34"/>
      <c r="I511" s="34"/>
      <c r="J511" s="34"/>
      <c r="K511" s="34"/>
      <c r="L511" s="38"/>
    </row>
    <row r="512" ht="16.5" customHeight="1">
      <c r="B512" s="24"/>
      <c r="C512" s="24"/>
      <c r="E512" s="33"/>
      <c r="F512" s="34"/>
      <c r="G512" s="34"/>
      <c r="H512" s="34"/>
      <c r="I512" s="34"/>
      <c r="J512" s="34"/>
      <c r="K512" s="34"/>
      <c r="L512" s="38"/>
    </row>
    <row r="513" ht="16.5" customHeight="1">
      <c r="B513" s="24"/>
      <c r="C513" s="24"/>
      <c r="E513" s="33"/>
      <c r="F513" s="34"/>
      <c r="G513" s="34"/>
      <c r="H513" s="34"/>
      <c r="I513" s="34"/>
      <c r="J513" s="34"/>
      <c r="K513" s="34"/>
      <c r="L513" s="38"/>
    </row>
    <row r="514" ht="16.5" customHeight="1">
      <c r="B514" s="24"/>
      <c r="C514" s="24"/>
      <c r="E514" s="33"/>
      <c r="F514" s="34"/>
      <c r="G514" s="34"/>
      <c r="H514" s="34"/>
      <c r="I514" s="34"/>
      <c r="J514" s="34"/>
      <c r="K514" s="34"/>
      <c r="L514" s="38"/>
    </row>
    <row r="515" ht="16.5" customHeight="1">
      <c r="B515" s="24"/>
      <c r="C515" s="24"/>
      <c r="E515" s="33"/>
      <c r="F515" s="34"/>
      <c r="G515" s="34"/>
      <c r="H515" s="34"/>
      <c r="I515" s="34"/>
      <c r="J515" s="34"/>
      <c r="K515" s="34"/>
      <c r="L515" s="38"/>
    </row>
    <row r="516" ht="16.5" customHeight="1">
      <c r="B516" s="24"/>
      <c r="C516" s="24"/>
      <c r="E516" s="33"/>
      <c r="F516" s="34"/>
      <c r="G516" s="34"/>
      <c r="H516" s="34"/>
      <c r="I516" s="34"/>
      <c r="J516" s="34"/>
      <c r="K516" s="34"/>
      <c r="L516" s="38"/>
    </row>
    <row r="517" ht="16.5" customHeight="1">
      <c r="B517" s="24"/>
      <c r="C517" s="24"/>
      <c r="E517" s="33"/>
      <c r="F517" s="34"/>
      <c r="G517" s="34"/>
      <c r="H517" s="34"/>
      <c r="I517" s="34"/>
      <c r="J517" s="34"/>
      <c r="K517" s="34"/>
      <c r="L517" s="38"/>
    </row>
    <row r="518" ht="16.5" customHeight="1">
      <c r="B518" s="24"/>
      <c r="C518" s="24"/>
      <c r="E518" s="33"/>
      <c r="F518" s="34"/>
      <c r="G518" s="34"/>
      <c r="H518" s="34"/>
      <c r="I518" s="34"/>
      <c r="J518" s="34"/>
      <c r="K518" s="34"/>
      <c r="L518" s="38"/>
    </row>
    <row r="519" ht="16.5" customHeight="1">
      <c r="B519" s="24"/>
      <c r="C519" s="24"/>
      <c r="E519" s="33"/>
      <c r="F519" s="34"/>
      <c r="G519" s="34"/>
      <c r="H519" s="34"/>
      <c r="I519" s="34"/>
      <c r="J519" s="34"/>
      <c r="K519" s="34"/>
      <c r="L519" s="38"/>
    </row>
    <row r="520" ht="16.5" customHeight="1">
      <c r="B520" s="24"/>
      <c r="C520" s="24"/>
      <c r="E520" s="33"/>
      <c r="F520" s="34"/>
      <c r="G520" s="34"/>
      <c r="H520" s="34"/>
      <c r="I520" s="34"/>
      <c r="J520" s="34"/>
      <c r="K520" s="34"/>
      <c r="L520" s="38"/>
    </row>
    <row r="521" ht="16.5" customHeight="1">
      <c r="B521" s="24"/>
      <c r="C521" s="24"/>
      <c r="E521" s="33"/>
      <c r="F521" s="34"/>
      <c r="G521" s="34"/>
      <c r="H521" s="34"/>
      <c r="I521" s="34"/>
      <c r="J521" s="34"/>
      <c r="K521" s="34"/>
      <c r="L521" s="38"/>
    </row>
    <row r="522" ht="16.5" customHeight="1">
      <c r="B522" s="24"/>
      <c r="C522" s="24"/>
      <c r="E522" s="33"/>
      <c r="F522" s="34"/>
      <c r="G522" s="34"/>
      <c r="H522" s="34"/>
      <c r="I522" s="34"/>
      <c r="J522" s="34"/>
      <c r="K522" s="34"/>
      <c r="L522" s="38"/>
    </row>
    <row r="523" ht="16.5" customHeight="1">
      <c r="B523" s="24"/>
      <c r="C523" s="24"/>
      <c r="E523" s="33"/>
      <c r="F523" s="34"/>
      <c r="G523" s="34"/>
      <c r="H523" s="34"/>
      <c r="I523" s="34"/>
      <c r="J523" s="34"/>
      <c r="K523" s="34"/>
      <c r="L523" s="38"/>
    </row>
    <row r="524" ht="16.5" customHeight="1">
      <c r="B524" s="24"/>
      <c r="C524" s="24"/>
      <c r="E524" s="33"/>
      <c r="F524" s="34"/>
      <c r="G524" s="34"/>
      <c r="H524" s="34"/>
      <c r="I524" s="34"/>
      <c r="J524" s="34"/>
      <c r="K524" s="34"/>
      <c r="L524" s="38"/>
    </row>
    <row r="525" ht="16.5" customHeight="1">
      <c r="B525" s="24"/>
      <c r="C525" s="24"/>
      <c r="E525" s="33"/>
      <c r="F525" s="34"/>
      <c r="G525" s="34"/>
      <c r="H525" s="34"/>
      <c r="I525" s="34"/>
      <c r="J525" s="34"/>
      <c r="K525" s="34"/>
      <c r="L525" s="38"/>
    </row>
    <row r="526" ht="16.5" customHeight="1">
      <c r="B526" s="24"/>
      <c r="C526" s="24"/>
      <c r="E526" s="33"/>
      <c r="F526" s="34"/>
      <c r="G526" s="34"/>
      <c r="H526" s="34"/>
      <c r="I526" s="34"/>
      <c r="J526" s="34"/>
      <c r="K526" s="34"/>
      <c r="L526" s="38"/>
    </row>
    <row r="527" ht="16.5" customHeight="1">
      <c r="B527" s="24"/>
      <c r="C527" s="24"/>
      <c r="E527" s="33"/>
      <c r="F527" s="34"/>
      <c r="G527" s="34"/>
      <c r="H527" s="34"/>
      <c r="I527" s="34"/>
      <c r="J527" s="34"/>
      <c r="K527" s="34"/>
      <c r="L527" s="38"/>
    </row>
    <row r="528" ht="16.5" customHeight="1">
      <c r="B528" s="24"/>
      <c r="C528" s="24"/>
      <c r="E528" s="33"/>
      <c r="F528" s="34"/>
      <c r="G528" s="34"/>
      <c r="H528" s="34"/>
      <c r="I528" s="34"/>
      <c r="J528" s="34"/>
      <c r="K528" s="34"/>
      <c r="L528" s="38"/>
    </row>
    <row r="529" ht="16.5" customHeight="1">
      <c r="B529" s="24"/>
      <c r="C529" s="24"/>
      <c r="E529" s="33"/>
      <c r="F529" s="34"/>
      <c r="G529" s="34"/>
      <c r="H529" s="34"/>
      <c r="I529" s="34"/>
      <c r="J529" s="34"/>
      <c r="K529" s="34"/>
      <c r="L529" s="38"/>
    </row>
    <row r="530" ht="16.5" customHeight="1">
      <c r="B530" s="24"/>
      <c r="C530" s="24"/>
      <c r="E530" s="33"/>
      <c r="F530" s="34"/>
      <c r="G530" s="34"/>
      <c r="H530" s="34"/>
      <c r="I530" s="34"/>
      <c r="J530" s="34"/>
      <c r="K530" s="34"/>
      <c r="L530" s="38"/>
    </row>
    <row r="531" ht="16.5" customHeight="1">
      <c r="B531" s="24"/>
      <c r="C531" s="24"/>
      <c r="E531" s="33"/>
      <c r="F531" s="34"/>
      <c r="G531" s="34"/>
      <c r="H531" s="34"/>
      <c r="I531" s="34"/>
      <c r="J531" s="34"/>
      <c r="K531" s="34"/>
      <c r="L531" s="38"/>
    </row>
    <row r="532" ht="16.5" customHeight="1">
      <c r="B532" s="24"/>
      <c r="C532" s="24"/>
      <c r="E532" s="33"/>
      <c r="F532" s="34"/>
      <c r="G532" s="34"/>
      <c r="H532" s="34"/>
      <c r="I532" s="34"/>
      <c r="J532" s="34"/>
      <c r="K532" s="34"/>
      <c r="L532" s="38"/>
    </row>
    <row r="533" ht="16.5" customHeight="1">
      <c r="B533" s="24"/>
      <c r="C533" s="24"/>
      <c r="E533" s="33"/>
      <c r="F533" s="34"/>
      <c r="G533" s="34"/>
      <c r="H533" s="34"/>
      <c r="I533" s="34"/>
      <c r="J533" s="34"/>
      <c r="K533" s="34"/>
      <c r="L533" s="38"/>
    </row>
    <row r="534" ht="16.5" customHeight="1">
      <c r="B534" s="24"/>
      <c r="C534" s="24"/>
      <c r="E534" s="33"/>
      <c r="F534" s="34"/>
      <c r="G534" s="34"/>
      <c r="H534" s="34"/>
      <c r="I534" s="34"/>
      <c r="J534" s="34"/>
      <c r="K534" s="34"/>
      <c r="L534" s="38"/>
    </row>
    <row r="535" ht="16.5" customHeight="1">
      <c r="B535" s="24"/>
      <c r="C535" s="24"/>
      <c r="E535" s="33"/>
      <c r="F535" s="34"/>
      <c r="G535" s="34"/>
      <c r="H535" s="34"/>
      <c r="I535" s="34"/>
      <c r="J535" s="34"/>
      <c r="K535" s="34"/>
      <c r="L535" s="38"/>
    </row>
    <row r="536" ht="16.5" customHeight="1">
      <c r="B536" s="24"/>
      <c r="C536" s="24"/>
      <c r="E536" s="33"/>
      <c r="F536" s="34"/>
      <c r="G536" s="34"/>
      <c r="H536" s="34"/>
      <c r="I536" s="34"/>
      <c r="J536" s="34"/>
      <c r="K536" s="34"/>
      <c r="L536" s="38"/>
    </row>
    <row r="537" ht="16.5" customHeight="1">
      <c r="B537" s="24"/>
      <c r="C537" s="24"/>
      <c r="E537" s="33"/>
      <c r="F537" s="34"/>
      <c r="G537" s="34"/>
      <c r="H537" s="34"/>
      <c r="I537" s="34"/>
      <c r="J537" s="34"/>
      <c r="K537" s="34"/>
      <c r="L537" s="38"/>
    </row>
    <row r="538" ht="16.5" customHeight="1">
      <c r="B538" s="24"/>
      <c r="C538" s="24"/>
      <c r="E538" s="33"/>
      <c r="F538" s="34"/>
      <c r="G538" s="34"/>
      <c r="H538" s="34"/>
      <c r="I538" s="34"/>
      <c r="J538" s="34"/>
      <c r="K538" s="34"/>
      <c r="L538" s="38"/>
    </row>
    <row r="539" ht="16.5" customHeight="1">
      <c r="B539" s="24"/>
      <c r="C539" s="24"/>
      <c r="E539" s="33"/>
      <c r="F539" s="34"/>
      <c r="G539" s="34"/>
      <c r="H539" s="34"/>
      <c r="I539" s="34"/>
      <c r="J539" s="34"/>
      <c r="K539" s="34"/>
      <c r="L539" s="38"/>
    </row>
    <row r="540" ht="16.5" customHeight="1">
      <c r="B540" s="24"/>
      <c r="C540" s="24"/>
      <c r="E540" s="33"/>
      <c r="F540" s="34"/>
      <c r="G540" s="34"/>
      <c r="H540" s="34"/>
      <c r="I540" s="34"/>
      <c r="J540" s="34"/>
      <c r="K540" s="34"/>
      <c r="L540" s="38"/>
    </row>
    <row r="541" ht="16.5" customHeight="1">
      <c r="B541" s="24"/>
      <c r="C541" s="24"/>
      <c r="E541" s="33"/>
      <c r="F541" s="34"/>
      <c r="G541" s="34"/>
      <c r="H541" s="34"/>
      <c r="I541" s="34"/>
      <c r="J541" s="34"/>
      <c r="K541" s="34"/>
      <c r="L541" s="38"/>
    </row>
    <row r="542" ht="16.5" customHeight="1">
      <c r="B542" s="24"/>
      <c r="C542" s="24"/>
      <c r="E542" s="33"/>
      <c r="F542" s="34"/>
      <c r="G542" s="34"/>
      <c r="H542" s="34"/>
      <c r="I542" s="34"/>
      <c r="J542" s="34"/>
      <c r="K542" s="34"/>
      <c r="L542" s="38"/>
    </row>
    <row r="543" ht="16.5" customHeight="1">
      <c r="B543" s="24"/>
      <c r="C543" s="24"/>
      <c r="E543" s="33"/>
      <c r="F543" s="34"/>
      <c r="G543" s="34"/>
      <c r="H543" s="34"/>
      <c r="I543" s="34"/>
      <c r="J543" s="34"/>
      <c r="K543" s="34"/>
      <c r="L543" s="38"/>
    </row>
    <row r="544" ht="16.5" customHeight="1">
      <c r="B544" s="24"/>
      <c r="C544" s="24"/>
      <c r="E544" s="33"/>
      <c r="F544" s="34"/>
      <c r="G544" s="34"/>
      <c r="H544" s="34"/>
      <c r="I544" s="34"/>
      <c r="J544" s="34"/>
      <c r="K544" s="34"/>
      <c r="L544" s="38"/>
    </row>
    <row r="545" ht="16.5" customHeight="1">
      <c r="B545" s="24"/>
      <c r="C545" s="24"/>
      <c r="E545" s="33"/>
      <c r="F545" s="34"/>
      <c r="G545" s="34"/>
      <c r="H545" s="34"/>
      <c r="I545" s="34"/>
      <c r="J545" s="34"/>
      <c r="K545" s="34"/>
      <c r="L545" s="38"/>
    </row>
    <row r="546" ht="16.5" customHeight="1">
      <c r="B546" s="24"/>
      <c r="C546" s="24"/>
      <c r="E546" s="33"/>
      <c r="F546" s="34"/>
      <c r="G546" s="34"/>
      <c r="H546" s="34"/>
      <c r="I546" s="34"/>
      <c r="J546" s="34"/>
      <c r="K546" s="34"/>
      <c r="L546" s="38"/>
    </row>
    <row r="547" ht="16.5" customHeight="1">
      <c r="B547" s="24"/>
      <c r="C547" s="24"/>
      <c r="E547" s="33"/>
      <c r="F547" s="34"/>
      <c r="G547" s="34"/>
      <c r="H547" s="34"/>
      <c r="I547" s="34"/>
      <c r="J547" s="34"/>
      <c r="K547" s="34"/>
      <c r="L547" s="38"/>
    </row>
    <row r="548" ht="16.5" customHeight="1">
      <c r="B548" s="24"/>
      <c r="C548" s="24"/>
      <c r="E548" s="33"/>
      <c r="F548" s="34"/>
      <c r="G548" s="34"/>
      <c r="H548" s="34"/>
      <c r="I548" s="34"/>
      <c r="J548" s="34"/>
      <c r="K548" s="34"/>
      <c r="L548" s="38"/>
    </row>
    <row r="549" ht="16.5" customHeight="1">
      <c r="B549" s="24"/>
      <c r="C549" s="24"/>
      <c r="E549" s="33"/>
      <c r="F549" s="34"/>
      <c r="G549" s="34"/>
      <c r="H549" s="34"/>
      <c r="I549" s="34"/>
      <c r="J549" s="34"/>
      <c r="K549" s="34"/>
      <c r="L549" s="38"/>
    </row>
    <row r="550" ht="16.5" customHeight="1">
      <c r="B550" s="24"/>
      <c r="C550" s="24"/>
      <c r="E550" s="33"/>
      <c r="F550" s="34"/>
      <c r="G550" s="34"/>
      <c r="H550" s="34"/>
      <c r="I550" s="34"/>
      <c r="J550" s="34"/>
      <c r="K550" s="34"/>
      <c r="L550" s="38"/>
    </row>
    <row r="551" ht="16.5" customHeight="1">
      <c r="B551" s="24"/>
      <c r="C551" s="24"/>
      <c r="E551" s="33"/>
      <c r="F551" s="34"/>
      <c r="G551" s="34"/>
      <c r="H551" s="34"/>
      <c r="I551" s="34"/>
      <c r="J551" s="34"/>
      <c r="K551" s="34"/>
      <c r="L551" s="38"/>
    </row>
    <row r="552" ht="16.5" customHeight="1">
      <c r="B552" s="24"/>
      <c r="C552" s="24"/>
      <c r="E552" s="33"/>
      <c r="F552" s="34"/>
      <c r="G552" s="34"/>
      <c r="H552" s="34"/>
      <c r="I552" s="34"/>
      <c r="J552" s="34"/>
      <c r="K552" s="34"/>
      <c r="L552" s="38"/>
    </row>
    <row r="553" ht="16.5" customHeight="1">
      <c r="B553" s="24"/>
      <c r="C553" s="24"/>
      <c r="E553" s="33"/>
      <c r="F553" s="34"/>
      <c r="G553" s="34"/>
      <c r="H553" s="34"/>
      <c r="I553" s="34"/>
      <c r="J553" s="34"/>
      <c r="K553" s="34"/>
      <c r="L553" s="38"/>
    </row>
    <row r="554" ht="16.5" customHeight="1">
      <c r="B554" s="24"/>
      <c r="C554" s="24"/>
      <c r="E554" s="33"/>
      <c r="F554" s="34"/>
      <c r="G554" s="34"/>
      <c r="H554" s="34"/>
      <c r="I554" s="34"/>
      <c r="J554" s="34"/>
      <c r="K554" s="34"/>
      <c r="L554" s="38"/>
    </row>
    <row r="555" ht="16.5" customHeight="1">
      <c r="B555" s="24"/>
      <c r="C555" s="24"/>
      <c r="E555" s="33"/>
      <c r="F555" s="34"/>
      <c r="G555" s="34"/>
      <c r="H555" s="34"/>
      <c r="I555" s="34"/>
      <c r="J555" s="34"/>
      <c r="K555" s="34"/>
      <c r="L555" s="38"/>
    </row>
    <row r="556" ht="16.5" customHeight="1">
      <c r="B556" s="24"/>
      <c r="C556" s="24"/>
      <c r="E556" s="33"/>
      <c r="F556" s="34"/>
      <c r="G556" s="34"/>
      <c r="H556" s="34"/>
      <c r="I556" s="34"/>
      <c r="J556" s="34"/>
      <c r="K556" s="34"/>
      <c r="L556" s="38"/>
    </row>
    <row r="557" ht="16.5" customHeight="1">
      <c r="B557" s="24"/>
      <c r="C557" s="24"/>
      <c r="E557" s="33"/>
      <c r="F557" s="34"/>
      <c r="G557" s="34"/>
      <c r="H557" s="34"/>
      <c r="I557" s="34"/>
      <c r="J557" s="34"/>
      <c r="K557" s="34"/>
      <c r="L557" s="38"/>
    </row>
    <row r="558" ht="16.5" customHeight="1">
      <c r="B558" s="24"/>
      <c r="C558" s="24"/>
      <c r="E558" s="33"/>
      <c r="F558" s="34"/>
      <c r="G558" s="34"/>
      <c r="H558" s="34"/>
      <c r="I558" s="34"/>
      <c r="J558" s="34"/>
      <c r="K558" s="34"/>
      <c r="L558" s="38"/>
    </row>
    <row r="559" ht="16.5" customHeight="1">
      <c r="B559" s="24"/>
      <c r="C559" s="24"/>
      <c r="E559" s="33"/>
      <c r="F559" s="34"/>
      <c r="G559" s="34"/>
      <c r="H559" s="34"/>
      <c r="I559" s="34"/>
      <c r="J559" s="34"/>
      <c r="K559" s="34"/>
      <c r="L559" s="38"/>
    </row>
    <row r="560" ht="16.5" customHeight="1">
      <c r="B560" s="24"/>
      <c r="C560" s="24"/>
      <c r="E560" s="33"/>
      <c r="F560" s="34"/>
      <c r="G560" s="34"/>
      <c r="H560" s="34"/>
      <c r="I560" s="34"/>
      <c r="J560" s="34"/>
      <c r="K560" s="34"/>
      <c r="L560" s="38"/>
    </row>
    <row r="561" ht="16.5" customHeight="1">
      <c r="B561" s="24"/>
      <c r="C561" s="24"/>
      <c r="E561" s="33"/>
      <c r="F561" s="34"/>
      <c r="G561" s="34"/>
      <c r="H561" s="34"/>
      <c r="I561" s="34"/>
      <c r="J561" s="34"/>
      <c r="K561" s="34"/>
      <c r="L561" s="38"/>
    </row>
    <row r="562" ht="16.5" customHeight="1">
      <c r="B562" s="24"/>
      <c r="C562" s="24"/>
      <c r="E562" s="33"/>
      <c r="F562" s="34"/>
      <c r="G562" s="34"/>
      <c r="H562" s="34"/>
      <c r="I562" s="34"/>
      <c r="J562" s="34"/>
      <c r="K562" s="34"/>
      <c r="L562" s="38"/>
    </row>
    <row r="563" ht="16.5" customHeight="1">
      <c r="B563" s="24"/>
      <c r="C563" s="24"/>
      <c r="E563" s="33"/>
      <c r="F563" s="34"/>
      <c r="G563" s="34"/>
      <c r="H563" s="34"/>
      <c r="I563" s="34"/>
      <c r="J563" s="34"/>
      <c r="K563" s="34"/>
      <c r="L563" s="38"/>
    </row>
    <row r="564" ht="16.5" customHeight="1">
      <c r="B564" s="24"/>
      <c r="C564" s="24"/>
      <c r="E564" s="33"/>
      <c r="F564" s="34"/>
      <c r="G564" s="34"/>
      <c r="H564" s="34"/>
      <c r="I564" s="34"/>
      <c r="J564" s="34"/>
      <c r="K564" s="34"/>
      <c r="L564" s="38"/>
    </row>
    <row r="565" ht="16.5" customHeight="1">
      <c r="B565" s="24"/>
      <c r="C565" s="24"/>
      <c r="E565" s="33"/>
      <c r="F565" s="34"/>
      <c r="G565" s="34"/>
      <c r="H565" s="34"/>
      <c r="I565" s="34"/>
      <c r="J565" s="34"/>
      <c r="K565" s="34"/>
      <c r="L565" s="38"/>
    </row>
    <row r="566" ht="16.5" customHeight="1">
      <c r="B566" s="24"/>
      <c r="C566" s="24"/>
      <c r="E566" s="33"/>
      <c r="F566" s="34"/>
      <c r="G566" s="34"/>
      <c r="H566" s="34"/>
      <c r="I566" s="34"/>
      <c r="J566" s="34"/>
      <c r="K566" s="34"/>
      <c r="L566" s="38"/>
    </row>
    <row r="567" ht="16.5" customHeight="1">
      <c r="B567" s="24"/>
      <c r="C567" s="24"/>
      <c r="E567" s="33"/>
      <c r="F567" s="34"/>
      <c r="G567" s="34"/>
      <c r="H567" s="34"/>
      <c r="I567" s="34"/>
      <c r="J567" s="34"/>
      <c r="K567" s="34"/>
      <c r="L567" s="38"/>
    </row>
    <row r="568" ht="16.5" customHeight="1">
      <c r="B568" s="24"/>
      <c r="C568" s="24"/>
      <c r="E568" s="33"/>
      <c r="F568" s="34"/>
      <c r="G568" s="34"/>
      <c r="H568" s="34"/>
      <c r="I568" s="34"/>
      <c r="J568" s="34"/>
      <c r="K568" s="34"/>
      <c r="L568" s="38"/>
    </row>
    <row r="569" ht="16.5" customHeight="1">
      <c r="B569" s="24"/>
      <c r="C569" s="24"/>
      <c r="E569" s="33"/>
      <c r="F569" s="34"/>
      <c r="G569" s="34"/>
      <c r="H569" s="34"/>
      <c r="I569" s="34"/>
      <c r="J569" s="34"/>
      <c r="K569" s="34"/>
      <c r="L569" s="38"/>
    </row>
    <row r="570" ht="16.5" customHeight="1">
      <c r="B570" s="24"/>
      <c r="C570" s="24"/>
      <c r="E570" s="33"/>
      <c r="F570" s="34"/>
      <c r="G570" s="34"/>
      <c r="H570" s="34"/>
      <c r="I570" s="34"/>
      <c r="J570" s="34"/>
      <c r="K570" s="34"/>
      <c r="L570" s="38"/>
    </row>
    <row r="571" ht="16.5" customHeight="1">
      <c r="B571" s="24"/>
      <c r="C571" s="24"/>
      <c r="E571" s="33"/>
      <c r="F571" s="34"/>
      <c r="G571" s="34"/>
      <c r="H571" s="34"/>
      <c r="I571" s="34"/>
      <c r="J571" s="34"/>
      <c r="K571" s="34"/>
      <c r="L571" s="38"/>
    </row>
    <row r="572" ht="16.5" customHeight="1">
      <c r="B572" s="24"/>
      <c r="C572" s="24"/>
      <c r="E572" s="33"/>
      <c r="F572" s="34"/>
      <c r="G572" s="34"/>
      <c r="H572" s="34"/>
      <c r="I572" s="34"/>
      <c r="J572" s="34"/>
      <c r="K572" s="34"/>
      <c r="L572" s="38"/>
    </row>
    <row r="573" ht="16.5" customHeight="1">
      <c r="B573" s="24"/>
      <c r="C573" s="24"/>
      <c r="E573" s="33"/>
      <c r="F573" s="34"/>
      <c r="G573" s="34"/>
      <c r="H573" s="34"/>
      <c r="I573" s="34"/>
      <c r="J573" s="34"/>
      <c r="K573" s="34"/>
      <c r="L573" s="38"/>
    </row>
    <row r="574" ht="16.5" customHeight="1">
      <c r="B574" s="24"/>
      <c r="C574" s="24"/>
      <c r="E574" s="33"/>
      <c r="F574" s="34"/>
      <c r="G574" s="34"/>
      <c r="H574" s="34"/>
      <c r="I574" s="34"/>
      <c r="J574" s="34"/>
      <c r="K574" s="34"/>
      <c r="L574" s="38"/>
    </row>
    <row r="575" ht="16.5" customHeight="1">
      <c r="B575" s="24"/>
      <c r="C575" s="24"/>
      <c r="E575" s="33"/>
      <c r="F575" s="34"/>
      <c r="G575" s="34"/>
      <c r="H575" s="34"/>
      <c r="I575" s="34"/>
      <c r="J575" s="34"/>
      <c r="K575" s="34"/>
      <c r="L575" s="38"/>
    </row>
    <row r="576" ht="16.5" customHeight="1">
      <c r="B576" s="24"/>
      <c r="C576" s="24"/>
      <c r="E576" s="33"/>
      <c r="F576" s="34"/>
      <c r="G576" s="34"/>
      <c r="H576" s="34"/>
      <c r="I576" s="34"/>
      <c r="J576" s="34"/>
      <c r="K576" s="34"/>
      <c r="L576" s="38"/>
    </row>
    <row r="577" ht="16.5" customHeight="1">
      <c r="B577" s="24"/>
      <c r="C577" s="24"/>
      <c r="E577" s="33"/>
      <c r="F577" s="34"/>
      <c r="G577" s="34"/>
      <c r="H577" s="34"/>
      <c r="I577" s="34"/>
      <c r="J577" s="34"/>
      <c r="K577" s="34"/>
      <c r="L577" s="38"/>
    </row>
    <row r="578" ht="16.5" customHeight="1">
      <c r="B578" s="24"/>
      <c r="C578" s="24"/>
      <c r="E578" s="33"/>
      <c r="F578" s="34"/>
      <c r="G578" s="34"/>
      <c r="H578" s="34"/>
      <c r="I578" s="34"/>
      <c r="J578" s="34"/>
      <c r="K578" s="34"/>
      <c r="L578" s="38"/>
    </row>
    <row r="579" ht="16.5" customHeight="1">
      <c r="B579" s="24"/>
      <c r="C579" s="24"/>
      <c r="E579" s="33"/>
      <c r="F579" s="34"/>
      <c r="G579" s="34"/>
      <c r="H579" s="34"/>
      <c r="I579" s="34"/>
      <c r="J579" s="34"/>
      <c r="K579" s="34"/>
      <c r="L579" s="38"/>
    </row>
    <row r="580" ht="16.5" customHeight="1">
      <c r="B580" s="24"/>
      <c r="C580" s="24"/>
      <c r="E580" s="33"/>
      <c r="F580" s="34"/>
      <c r="G580" s="34"/>
      <c r="H580" s="34"/>
      <c r="I580" s="34"/>
      <c r="J580" s="34"/>
      <c r="K580" s="34"/>
      <c r="L580" s="38"/>
    </row>
    <row r="581" ht="16.5" customHeight="1">
      <c r="B581" s="24"/>
      <c r="C581" s="24"/>
      <c r="E581" s="33"/>
      <c r="F581" s="34"/>
      <c r="G581" s="34"/>
      <c r="H581" s="34"/>
      <c r="I581" s="34"/>
      <c r="J581" s="34"/>
      <c r="K581" s="34"/>
      <c r="L581" s="38"/>
    </row>
    <row r="582" ht="16.5" customHeight="1">
      <c r="B582" s="24"/>
      <c r="C582" s="24"/>
      <c r="E582" s="33"/>
      <c r="F582" s="34"/>
      <c r="G582" s="34"/>
      <c r="H582" s="34"/>
      <c r="I582" s="34"/>
      <c r="J582" s="34"/>
      <c r="K582" s="34"/>
      <c r="L582" s="38"/>
    </row>
    <row r="583" ht="16.5" customHeight="1">
      <c r="B583" s="24"/>
      <c r="C583" s="24"/>
      <c r="E583" s="33"/>
      <c r="F583" s="34"/>
      <c r="G583" s="34"/>
      <c r="H583" s="34"/>
      <c r="I583" s="34"/>
      <c r="J583" s="34"/>
      <c r="K583" s="34"/>
      <c r="L583" s="38"/>
    </row>
    <row r="584" ht="16.5" customHeight="1">
      <c r="B584" s="24"/>
      <c r="C584" s="24"/>
      <c r="E584" s="33"/>
      <c r="F584" s="34"/>
      <c r="G584" s="34"/>
      <c r="H584" s="34"/>
      <c r="I584" s="34"/>
      <c r="J584" s="34"/>
      <c r="K584" s="34"/>
      <c r="L584" s="38"/>
    </row>
    <row r="585" ht="16.5" customHeight="1">
      <c r="B585" s="24"/>
      <c r="C585" s="24"/>
      <c r="E585" s="33"/>
      <c r="F585" s="34"/>
      <c r="G585" s="34"/>
      <c r="H585" s="34"/>
      <c r="I585" s="34"/>
      <c r="J585" s="34"/>
      <c r="K585" s="34"/>
      <c r="L585" s="38"/>
    </row>
    <row r="586" ht="16.5" customHeight="1">
      <c r="B586" s="24"/>
      <c r="C586" s="24"/>
      <c r="E586" s="33"/>
      <c r="F586" s="34"/>
      <c r="G586" s="34"/>
      <c r="H586" s="34"/>
      <c r="I586" s="34"/>
      <c r="J586" s="34"/>
      <c r="K586" s="34"/>
      <c r="L586" s="38"/>
    </row>
    <row r="587" ht="16.5" customHeight="1">
      <c r="B587" s="24"/>
      <c r="C587" s="24"/>
      <c r="E587" s="33"/>
      <c r="F587" s="34"/>
      <c r="G587" s="34"/>
      <c r="H587" s="34"/>
      <c r="I587" s="34"/>
      <c r="J587" s="34"/>
      <c r="K587" s="34"/>
      <c r="L587" s="38"/>
    </row>
    <row r="588" ht="16.5" customHeight="1">
      <c r="B588" s="24"/>
      <c r="C588" s="24"/>
      <c r="E588" s="33"/>
      <c r="F588" s="34"/>
      <c r="G588" s="34"/>
      <c r="H588" s="34"/>
      <c r="I588" s="34"/>
      <c r="J588" s="34"/>
      <c r="K588" s="34"/>
      <c r="L588" s="38"/>
    </row>
    <row r="589" ht="16.5" customHeight="1">
      <c r="B589" s="24"/>
      <c r="C589" s="24"/>
      <c r="E589" s="33"/>
      <c r="F589" s="34"/>
      <c r="G589" s="34"/>
      <c r="H589" s="34"/>
      <c r="I589" s="34"/>
      <c r="J589" s="34"/>
      <c r="K589" s="34"/>
      <c r="L589" s="38"/>
    </row>
    <row r="590" ht="16.5" customHeight="1">
      <c r="B590" s="24"/>
      <c r="C590" s="24"/>
      <c r="E590" s="33"/>
      <c r="F590" s="34"/>
      <c r="G590" s="34"/>
      <c r="H590" s="34"/>
      <c r="I590" s="34"/>
      <c r="J590" s="34"/>
      <c r="K590" s="34"/>
      <c r="L590" s="38"/>
    </row>
    <row r="591" ht="16.5" customHeight="1">
      <c r="B591" s="24"/>
      <c r="C591" s="24"/>
      <c r="E591" s="33"/>
      <c r="F591" s="34"/>
      <c r="G591" s="34"/>
      <c r="H591" s="34"/>
      <c r="I591" s="34"/>
      <c r="J591" s="34"/>
      <c r="K591" s="34"/>
      <c r="L591" s="38"/>
    </row>
    <row r="592" ht="16.5" customHeight="1">
      <c r="B592" s="24"/>
      <c r="C592" s="24"/>
      <c r="E592" s="33"/>
      <c r="F592" s="34"/>
      <c r="G592" s="34"/>
      <c r="H592" s="34"/>
      <c r="I592" s="34"/>
      <c r="J592" s="34"/>
      <c r="K592" s="34"/>
      <c r="L592" s="38"/>
    </row>
    <row r="593" ht="16.5" customHeight="1">
      <c r="B593" s="24"/>
      <c r="C593" s="24"/>
      <c r="E593" s="33"/>
      <c r="F593" s="34"/>
      <c r="G593" s="34"/>
      <c r="H593" s="34"/>
      <c r="I593" s="34"/>
      <c r="J593" s="34"/>
      <c r="K593" s="34"/>
      <c r="L593" s="38"/>
    </row>
    <row r="594" ht="16.5" customHeight="1">
      <c r="B594" s="24"/>
      <c r="C594" s="24"/>
      <c r="E594" s="33"/>
      <c r="F594" s="34"/>
      <c r="G594" s="34"/>
      <c r="H594" s="34"/>
      <c r="I594" s="34"/>
      <c r="J594" s="34"/>
      <c r="K594" s="34"/>
      <c r="L594" s="38"/>
    </row>
    <row r="595" ht="16.5" customHeight="1">
      <c r="B595" s="24"/>
      <c r="C595" s="24"/>
      <c r="E595" s="33"/>
      <c r="F595" s="34"/>
      <c r="G595" s="34"/>
      <c r="H595" s="34"/>
      <c r="I595" s="34"/>
      <c r="J595" s="34"/>
      <c r="K595" s="34"/>
      <c r="L595" s="38"/>
    </row>
    <row r="596" ht="16.5" customHeight="1">
      <c r="B596" s="24"/>
      <c r="C596" s="24"/>
      <c r="E596" s="33"/>
      <c r="F596" s="34"/>
      <c r="G596" s="34"/>
      <c r="H596" s="34"/>
      <c r="I596" s="34"/>
      <c r="J596" s="34"/>
      <c r="K596" s="34"/>
      <c r="L596" s="38"/>
    </row>
    <row r="597" ht="16.5" customHeight="1">
      <c r="B597" s="24"/>
      <c r="C597" s="24"/>
      <c r="E597" s="33"/>
      <c r="F597" s="34"/>
      <c r="G597" s="34"/>
      <c r="H597" s="34"/>
      <c r="I597" s="34"/>
      <c r="J597" s="34"/>
      <c r="K597" s="34"/>
      <c r="L597" s="38"/>
    </row>
    <row r="598" ht="16.5" customHeight="1">
      <c r="B598" s="24"/>
      <c r="C598" s="24"/>
      <c r="E598" s="33"/>
      <c r="F598" s="34"/>
      <c r="G598" s="34"/>
      <c r="H598" s="34"/>
      <c r="I598" s="34"/>
      <c r="J598" s="34"/>
      <c r="K598" s="34"/>
      <c r="L598" s="38"/>
    </row>
    <row r="599" ht="16.5" customHeight="1">
      <c r="B599" s="24"/>
      <c r="C599" s="24"/>
      <c r="E599" s="33"/>
      <c r="F599" s="34"/>
      <c r="G599" s="34"/>
      <c r="H599" s="34"/>
      <c r="I599" s="34"/>
      <c r="J599" s="34"/>
      <c r="K599" s="34"/>
      <c r="L599" s="38"/>
    </row>
    <row r="600" ht="16.5" customHeight="1">
      <c r="B600" s="24"/>
      <c r="C600" s="24"/>
      <c r="E600" s="33"/>
      <c r="F600" s="34"/>
      <c r="G600" s="34"/>
      <c r="H600" s="34"/>
      <c r="I600" s="34"/>
      <c r="J600" s="34"/>
      <c r="K600" s="34"/>
      <c r="L600" s="38"/>
    </row>
    <row r="601" ht="16.5" customHeight="1">
      <c r="B601" s="24"/>
      <c r="C601" s="24"/>
      <c r="E601" s="33"/>
      <c r="F601" s="34"/>
      <c r="G601" s="34"/>
      <c r="H601" s="34"/>
      <c r="I601" s="34"/>
      <c r="J601" s="34"/>
      <c r="K601" s="34"/>
      <c r="L601" s="38"/>
    </row>
    <row r="602" ht="16.5" customHeight="1">
      <c r="B602" s="24"/>
      <c r="C602" s="24"/>
      <c r="E602" s="33"/>
      <c r="F602" s="34"/>
      <c r="G602" s="34"/>
      <c r="H602" s="34"/>
      <c r="I602" s="34"/>
      <c r="J602" s="34"/>
      <c r="K602" s="34"/>
      <c r="L602" s="38"/>
    </row>
    <row r="603" ht="16.5" customHeight="1">
      <c r="B603" s="24"/>
      <c r="C603" s="24"/>
      <c r="E603" s="33"/>
      <c r="F603" s="34"/>
      <c r="G603" s="34"/>
      <c r="H603" s="34"/>
      <c r="I603" s="34"/>
      <c r="J603" s="34"/>
      <c r="K603" s="34"/>
      <c r="L603" s="38"/>
    </row>
    <row r="604" ht="16.5" customHeight="1">
      <c r="B604" s="24"/>
      <c r="C604" s="24"/>
      <c r="E604" s="33"/>
      <c r="F604" s="34"/>
      <c r="G604" s="34"/>
      <c r="H604" s="34"/>
      <c r="I604" s="34"/>
      <c r="J604" s="34"/>
      <c r="K604" s="34"/>
      <c r="L604" s="38"/>
    </row>
    <row r="605" ht="16.5" customHeight="1">
      <c r="B605" s="24"/>
      <c r="C605" s="24"/>
      <c r="E605" s="33"/>
      <c r="F605" s="34"/>
      <c r="G605" s="34"/>
      <c r="H605" s="34"/>
      <c r="I605" s="34"/>
      <c r="J605" s="34"/>
      <c r="K605" s="34"/>
      <c r="L605" s="38"/>
    </row>
    <row r="606" ht="16.5" customHeight="1">
      <c r="B606" s="24"/>
      <c r="C606" s="24"/>
      <c r="E606" s="33"/>
      <c r="F606" s="34"/>
      <c r="G606" s="34"/>
      <c r="H606" s="34"/>
      <c r="I606" s="34"/>
      <c r="J606" s="34"/>
      <c r="K606" s="34"/>
      <c r="L606" s="38"/>
    </row>
    <row r="607" ht="16.5" customHeight="1">
      <c r="B607" s="24"/>
      <c r="C607" s="24"/>
      <c r="E607" s="33"/>
      <c r="F607" s="34"/>
      <c r="G607" s="34"/>
      <c r="H607" s="34"/>
      <c r="I607" s="34"/>
      <c r="J607" s="34"/>
      <c r="K607" s="34"/>
      <c r="L607" s="38"/>
    </row>
    <row r="608" ht="16.5" customHeight="1">
      <c r="B608" s="24"/>
      <c r="C608" s="24"/>
      <c r="E608" s="33"/>
      <c r="F608" s="34"/>
      <c r="G608" s="34"/>
      <c r="H608" s="34"/>
      <c r="I608" s="34"/>
      <c r="J608" s="34"/>
      <c r="K608" s="34"/>
      <c r="L608" s="38"/>
    </row>
    <row r="609" ht="16.5" customHeight="1">
      <c r="B609" s="24"/>
      <c r="C609" s="24"/>
      <c r="E609" s="33"/>
      <c r="F609" s="34"/>
      <c r="G609" s="34"/>
      <c r="H609" s="34"/>
      <c r="I609" s="34"/>
      <c r="J609" s="34"/>
      <c r="K609" s="34"/>
      <c r="L609" s="38"/>
    </row>
    <row r="610" ht="16.5" customHeight="1">
      <c r="B610" s="24"/>
      <c r="C610" s="24"/>
      <c r="E610" s="33"/>
      <c r="F610" s="34"/>
      <c r="G610" s="34"/>
      <c r="H610" s="34"/>
      <c r="I610" s="34"/>
      <c r="J610" s="34"/>
      <c r="K610" s="34"/>
      <c r="L610" s="38"/>
    </row>
    <row r="611" ht="16.5" customHeight="1">
      <c r="B611" s="24"/>
      <c r="C611" s="24"/>
      <c r="E611" s="33"/>
      <c r="F611" s="34"/>
      <c r="G611" s="34"/>
      <c r="H611" s="34"/>
      <c r="I611" s="34"/>
      <c r="J611" s="34"/>
      <c r="K611" s="34"/>
      <c r="L611" s="38"/>
    </row>
    <row r="612" ht="16.5" customHeight="1">
      <c r="B612" s="24"/>
      <c r="C612" s="24"/>
      <c r="E612" s="33"/>
      <c r="F612" s="34"/>
      <c r="G612" s="34"/>
      <c r="H612" s="34"/>
      <c r="I612" s="34"/>
      <c r="J612" s="34"/>
      <c r="K612" s="34"/>
      <c r="L612" s="38"/>
    </row>
    <row r="613" ht="16.5" customHeight="1">
      <c r="B613" s="24"/>
      <c r="C613" s="24"/>
      <c r="E613" s="33"/>
      <c r="F613" s="34"/>
      <c r="G613" s="34"/>
      <c r="H613" s="34"/>
      <c r="I613" s="34"/>
      <c r="J613" s="34"/>
      <c r="K613" s="34"/>
      <c r="L613" s="38"/>
    </row>
    <row r="614" ht="16.5" customHeight="1">
      <c r="B614" s="24"/>
      <c r="C614" s="24"/>
      <c r="E614" s="33"/>
      <c r="F614" s="34"/>
      <c r="G614" s="34"/>
      <c r="H614" s="34"/>
      <c r="I614" s="34"/>
      <c r="J614" s="34"/>
      <c r="K614" s="34"/>
      <c r="L614" s="38"/>
    </row>
    <row r="615" ht="16.5" customHeight="1">
      <c r="B615" s="24"/>
      <c r="C615" s="24"/>
      <c r="E615" s="33"/>
      <c r="F615" s="34"/>
      <c r="G615" s="34"/>
      <c r="H615" s="34"/>
      <c r="I615" s="34"/>
      <c r="J615" s="34"/>
      <c r="K615" s="34"/>
      <c r="L615" s="38"/>
    </row>
    <row r="616" ht="16.5" customHeight="1">
      <c r="B616" s="24"/>
      <c r="C616" s="24"/>
      <c r="E616" s="33"/>
      <c r="F616" s="34"/>
      <c r="G616" s="34"/>
      <c r="H616" s="34"/>
      <c r="I616" s="34"/>
      <c r="J616" s="34"/>
      <c r="K616" s="34"/>
      <c r="L616" s="38"/>
    </row>
    <row r="617" ht="16.5" customHeight="1">
      <c r="B617" s="24"/>
      <c r="C617" s="24"/>
      <c r="E617" s="33"/>
      <c r="F617" s="34"/>
      <c r="G617" s="34"/>
      <c r="H617" s="34"/>
      <c r="I617" s="34"/>
      <c r="J617" s="34"/>
      <c r="K617" s="34"/>
      <c r="L617" s="38"/>
    </row>
    <row r="618" ht="16.5" customHeight="1">
      <c r="B618" s="24"/>
      <c r="C618" s="24"/>
      <c r="E618" s="33"/>
      <c r="F618" s="34"/>
      <c r="G618" s="34"/>
      <c r="H618" s="34"/>
      <c r="I618" s="34"/>
      <c r="J618" s="34"/>
      <c r="K618" s="34"/>
      <c r="L618" s="38"/>
    </row>
    <row r="619" ht="16.5" customHeight="1">
      <c r="B619" s="24"/>
      <c r="C619" s="24"/>
      <c r="E619" s="33"/>
      <c r="F619" s="34"/>
      <c r="G619" s="34"/>
      <c r="H619" s="34"/>
      <c r="I619" s="34"/>
      <c r="J619" s="34"/>
      <c r="K619" s="34"/>
      <c r="L619" s="38"/>
    </row>
    <row r="620" ht="16.5" customHeight="1">
      <c r="B620" s="24"/>
      <c r="C620" s="24"/>
      <c r="E620" s="33"/>
      <c r="F620" s="34"/>
      <c r="G620" s="34"/>
      <c r="H620" s="34"/>
      <c r="I620" s="34"/>
      <c r="J620" s="34"/>
      <c r="K620" s="34"/>
      <c r="L620" s="38"/>
    </row>
    <row r="621" ht="16.5" customHeight="1">
      <c r="B621" s="24"/>
      <c r="C621" s="24"/>
      <c r="E621" s="33"/>
      <c r="F621" s="34"/>
      <c r="G621" s="34"/>
      <c r="H621" s="34"/>
      <c r="I621" s="34"/>
      <c r="J621" s="34"/>
      <c r="K621" s="34"/>
      <c r="L621" s="38"/>
    </row>
    <row r="622" ht="16.5" customHeight="1">
      <c r="B622" s="24"/>
      <c r="C622" s="24"/>
      <c r="E622" s="33"/>
      <c r="F622" s="34"/>
      <c r="G622" s="34"/>
      <c r="H622" s="34"/>
      <c r="I622" s="34"/>
      <c r="J622" s="34"/>
      <c r="K622" s="34"/>
      <c r="L622" s="38"/>
    </row>
    <row r="623" ht="16.5" customHeight="1">
      <c r="B623" s="24"/>
      <c r="C623" s="24"/>
      <c r="E623" s="33"/>
      <c r="F623" s="34"/>
      <c r="G623" s="34"/>
      <c r="H623" s="34"/>
      <c r="I623" s="34"/>
      <c r="J623" s="34"/>
      <c r="K623" s="34"/>
      <c r="L623" s="38"/>
    </row>
    <row r="624" ht="16.5" customHeight="1">
      <c r="B624" s="24"/>
      <c r="C624" s="24"/>
      <c r="E624" s="33"/>
      <c r="F624" s="34"/>
      <c r="G624" s="34"/>
      <c r="H624" s="34"/>
      <c r="I624" s="34"/>
      <c r="J624" s="34"/>
      <c r="K624" s="34"/>
      <c r="L624" s="38"/>
    </row>
    <row r="625" ht="16.5" customHeight="1">
      <c r="B625" s="24"/>
      <c r="C625" s="24"/>
      <c r="E625" s="33"/>
      <c r="F625" s="34"/>
      <c r="G625" s="34"/>
      <c r="H625" s="34"/>
      <c r="I625" s="34"/>
      <c r="J625" s="34"/>
      <c r="K625" s="34"/>
      <c r="L625" s="38"/>
    </row>
    <row r="626" ht="16.5" customHeight="1">
      <c r="B626" s="24"/>
      <c r="C626" s="24"/>
      <c r="E626" s="33"/>
      <c r="F626" s="34"/>
      <c r="G626" s="34"/>
      <c r="H626" s="34"/>
      <c r="I626" s="34"/>
      <c r="J626" s="34"/>
      <c r="K626" s="34"/>
      <c r="L626" s="38"/>
    </row>
    <row r="627" ht="16.5" customHeight="1">
      <c r="B627" s="24"/>
      <c r="C627" s="24"/>
      <c r="E627" s="33"/>
      <c r="F627" s="34"/>
      <c r="G627" s="34"/>
      <c r="H627" s="34"/>
      <c r="I627" s="34"/>
      <c r="J627" s="34"/>
      <c r="K627" s="34"/>
      <c r="L627" s="38"/>
    </row>
    <row r="628" ht="16.5" customHeight="1">
      <c r="B628" s="24"/>
      <c r="C628" s="24"/>
      <c r="E628" s="33"/>
      <c r="F628" s="34"/>
      <c r="G628" s="34"/>
      <c r="H628" s="34"/>
      <c r="I628" s="34"/>
      <c r="J628" s="34"/>
      <c r="K628" s="34"/>
      <c r="L628" s="38"/>
    </row>
    <row r="629" ht="16.5" customHeight="1">
      <c r="B629" s="24"/>
      <c r="C629" s="24"/>
      <c r="E629" s="33"/>
      <c r="F629" s="34"/>
      <c r="G629" s="34"/>
      <c r="H629" s="34"/>
      <c r="I629" s="34"/>
      <c r="J629" s="34"/>
      <c r="K629" s="34"/>
      <c r="L629" s="38"/>
    </row>
    <row r="630" ht="16.5" customHeight="1">
      <c r="B630" s="24"/>
      <c r="C630" s="24"/>
      <c r="E630" s="33"/>
      <c r="F630" s="34"/>
      <c r="G630" s="34"/>
      <c r="H630" s="34"/>
      <c r="I630" s="34"/>
      <c r="J630" s="34"/>
      <c r="K630" s="34"/>
      <c r="L630" s="38"/>
    </row>
    <row r="631" ht="16.5" customHeight="1">
      <c r="B631" s="24"/>
      <c r="C631" s="24"/>
      <c r="E631" s="33"/>
      <c r="F631" s="34"/>
      <c r="G631" s="34"/>
      <c r="H631" s="34"/>
      <c r="I631" s="34"/>
      <c r="J631" s="34"/>
      <c r="K631" s="34"/>
      <c r="L631" s="38"/>
    </row>
    <row r="632" ht="16.5" customHeight="1">
      <c r="B632" s="24"/>
      <c r="C632" s="24"/>
      <c r="E632" s="33"/>
      <c r="F632" s="34"/>
      <c r="G632" s="34"/>
      <c r="H632" s="34"/>
      <c r="I632" s="34"/>
      <c r="J632" s="34"/>
      <c r="K632" s="34"/>
      <c r="L632" s="38"/>
    </row>
    <row r="633" ht="16.5" customHeight="1">
      <c r="B633" s="24"/>
      <c r="C633" s="24"/>
      <c r="E633" s="33"/>
      <c r="F633" s="34"/>
      <c r="G633" s="34"/>
      <c r="H633" s="34"/>
      <c r="I633" s="34"/>
      <c r="J633" s="34"/>
      <c r="K633" s="34"/>
      <c r="L633" s="38"/>
    </row>
    <row r="634" ht="16.5" customHeight="1">
      <c r="B634" s="24"/>
      <c r="C634" s="24"/>
      <c r="E634" s="33"/>
      <c r="F634" s="34"/>
      <c r="G634" s="34"/>
      <c r="H634" s="34"/>
      <c r="I634" s="34"/>
      <c r="J634" s="34"/>
      <c r="K634" s="34"/>
      <c r="L634" s="38"/>
    </row>
    <row r="635" ht="16.5" customHeight="1">
      <c r="B635" s="24"/>
      <c r="C635" s="24"/>
      <c r="E635" s="33"/>
      <c r="F635" s="34"/>
      <c r="G635" s="34"/>
      <c r="H635" s="34"/>
      <c r="I635" s="34"/>
      <c r="J635" s="34"/>
      <c r="K635" s="34"/>
      <c r="L635" s="38"/>
    </row>
    <row r="636" ht="16.5" customHeight="1">
      <c r="B636" s="24"/>
      <c r="C636" s="24"/>
      <c r="E636" s="33"/>
      <c r="F636" s="34"/>
      <c r="G636" s="34"/>
      <c r="H636" s="34"/>
      <c r="I636" s="34"/>
      <c r="J636" s="34"/>
      <c r="K636" s="34"/>
      <c r="L636" s="38"/>
    </row>
    <row r="637" ht="16.5" customHeight="1">
      <c r="B637" s="24"/>
      <c r="C637" s="24"/>
      <c r="E637" s="33"/>
      <c r="F637" s="34"/>
      <c r="G637" s="34"/>
      <c r="H637" s="34"/>
      <c r="I637" s="34"/>
      <c r="J637" s="34"/>
      <c r="K637" s="34"/>
      <c r="L637" s="38"/>
    </row>
    <row r="638" ht="16.5" customHeight="1">
      <c r="B638" s="24"/>
      <c r="C638" s="24"/>
      <c r="E638" s="33"/>
      <c r="F638" s="34"/>
      <c r="G638" s="34"/>
      <c r="H638" s="34"/>
      <c r="I638" s="34"/>
      <c r="J638" s="34"/>
      <c r="K638" s="34"/>
      <c r="L638" s="38"/>
    </row>
    <row r="639" ht="16.5" customHeight="1">
      <c r="B639" s="24"/>
      <c r="C639" s="24"/>
      <c r="E639" s="33"/>
      <c r="F639" s="34"/>
      <c r="G639" s="34"/>
      <c r="H639" s="34"/>
      <c r="I639" s="34"/>
      <c r="J639" s="34"/>
      <c r="K639" s="34"/>
      <c r="L639" s="38"/>
    </row>
    <row r="640" ht="16.5" customHeight="1">
      <c r="B640" s="24"/>
      <c r="C640" s="24"/>
      <c r="E640" s="33"/>
      <c r="F640" s="34"/>
      <c r="G640" s="34"/>
      <c r="H640" s="34"/>
      <c r="I640" s="34"/>
      <c r="J640" s="34"/>
      <c r="K640" s="34"/>
      <c r="L640" s="38"/>
    </row>
    <row r="641" ht="16.5" customHeight="1">
      <c r="B641" s="24"/>
      <c r="C641" s="24"/>
      <c r="E641" s="33"/>
      <c r="F641" s="34"/>
      <c r="G641" s="34"/>
      <c r="H641" s="34"/>
      <c r="I641" s="34"/>
      <c r="J641" s="34"/>
      <c r="K641" s="34"/>
      <c r="L641" s="38"/>
    </row>
    <row r="642" ht="16.5" customHeight="1">
      <c r="B642" s="24"/>
      <c r="C642" s="24"/>
      <c r="E642" s="33"/>
      <c r="F642" s="34"/>
      <c r="G642" s="34"/>
      <c r="H642" s="34"/>
      <c r="I642" s="34"/>
      <c r="J642" s="34"/>
      <c r="K642" s="34"/>
      <c r="L642" s="38"/>
    </row>
    <row r="643" ht="16.5" customHeight="1">
      <c r="B643" s="24"/>
      <c r="C643" s="24"/>
      <c r="E643" s="33"/>
      <c r="F643" s="34"/>
      <c r="G643" s="34"/>
      <c r="H643" s="34"/>
      <c r="I643" s="34"/>
      <c r="J643" s="34"/>
      <c r="K643" s="34"/>
      <c r="L643" s="38"/>
    </row>
    <row r="644" ht="16.5" customHeight="1">
      <c r="B644" s="24"/>
      <c r="C644" s="24"/>
      <c r="E644" s="33"/>
      <c r="F644" s="34"/>
      <c r="G644" s="34"/>
      <c r="H644" s="34"/>
      <c r="I644" s="34"/>
      <c r="J644" s="34"/>
      <c r="K644" s="34"/>
      <c r="L644" s="38"/>
    </row>
    <row r="645" ht="16.5" customHeight="1">
      <c r="B645" s="24"/>
      <c r="C645" s="24"/>
      <c r="E645" s="33"/>
      <c r="F645" s="34"/>
      <c r="G645" s="34"/>
      <c r="H645" s="34"/>
      <c r="I645" s="34"/>
      <c r="J645" s="34"/>
      <c r="K645" s="34"/>
      <c r="L645" s="38"/>
    </row>
    <row r="646" ht="16.5" customHeight="1">
      <c r="B646" s="24"/>
      <c r="C646" s="24"/>
      <c r="E646" s="33"/>
      <c r="F646" s="34"/>
      <c r="G646" s="34"/>
      <c r="H646" s="34"/>
      <c r="I646" s="34"/>
      <c r="J646" s="34"/>
      <c r="K646" s="34"/>
      <c r="L646" s="38"/>
    </row>
    <row r="647" ht="16.5" customHeight="1">
      <c r="B647" s="24"/>
      <c r="C647" s="24"/>
      <c r="E647" s="33"/>
      <c r="F647" s="34"/>
      <c r="G647" s="34"/>
      <c r="H647" s="34"/>
      <c r="I647" s="34"/>
      <c r="J647" s="34"/>
      <c r="K647" s="34"/>
      <c r="L647" s="38"/>
    </row>
    <row r="648" ht="16.5" customHeight="1">
      <c r="B648" s="24"/>
      <c r="C648" s="24"/>
      <c r="E648" s="33"/>
      <c r="F648" s="34"/>
      <c r="G648" s="34"/>
      <c r="H648" s="34"/>
      <c r="I648" s="34"/>
      <c r="J648" s="34"/>
      <c r="K648" s="34"/>
      <c r="L648" s="38"/>
    </row>
    <row r="649" ht="16.5" customHeight="1">
      <c r="B649" s="24"/>
      <c r="C649" s="24"/>
      <c r="E649" s="33"/>
      <c r="F649" s="34"/>
      <c r="G649" s="34"/>
      <c r="H649" s="34"/>
      <c r="I649" s="34"/>
      <c r="J649" s="34"/>
      <c r="K649" s="34"/>
      <c r="L649" s="38"/>
    </row>
    <row r="650" ht="16.5" customHeight="1">
      <c r="B650" s="24"/>
      <c r="C650" s="24"/>
      <c r="E650" s="33"/>
      <c r="F650" s="34"/>
      <c r="G650" s="34"/>
      <c r="H650" s="34"/>
      <c r="I650" s="34"/>
      <c r="J650" s="34"/>
      <c r="K650" s="34"/>
      <c r="L650" s="38"/>
    </row>
    <row r="651" ht="16.5" customHeight="1">
      <c r="B651" s="24"/>
      <c r="C651" s="24"/>
      <c r="E651" s="33"/>
      <c r="F651" s="34"/>
      <c r="G651" s="34"/>
      <c r="H651" s="34"/>
      <c r="I651" s="34"/>
      <c r="J651" s="34"/>
      <c r="K651" s="34"/>
      <c r="L651" s="38"/>
    </row>
    <row r="652" ht="16.5" customHeight="1">
      <c r="B652" s="24"/>
      <c r="C652" s="24"/>
      <c r="E652" s="33"/>
      <c r="F652" s="34"/>
      <c r="G652" s="34"/>
      <c r="H652" s="34"/>
      <c r="I652" s="34"/>
      <c r="J652" s="34"/>
      <c r="K652" s="34"/>
      <c r="L652" s="38"/>
    </row>
    <row r="653" ht="16.5" customHeight="1">
      <c r="B653" s="24"/>
      <c r="C653" s="24"/>
      <c r="E653" s="33"/>
      <c r="F653" s="34"/>
      <c r="G653" s="34"/>
      <c r="H653" s="34"/>
      <c r="I653" s="34"/>
      <c r="J653" s="34"/>
      <c r="K653" s="34"/>
      <c r="L653" s="38"/>
    </row>
    <row r="654" ht="16.5" customHeight="1">
      <c r="B654" s="24"/>
      <c r="C654" s="24"/>
      <c r="E654" s="33"/>
      <c r="F654" s="34"/>
      <c r="G654" s="34"/>
      <c r="H654" s="34"/>
      <c r="I654" s="34"/>
      <c r="J654" s="34"/>
      <c r="K654" s="34"/>
      <c r="L654" s="38"/>
    </row>
    <row r="655" ht="16.5" customHeight="1">
      <c r="B655" s="24"/>
      <c r="C655" s="24"/>
      <c r="E655" s="33"/>
      <c r="F655" s="34"/>
      <c r="G655" s="34"/>
      <c r="H655" s="34"/>
      <c r="I655" s="34"/>
      <c r="J655" s="34"/>
      <c r="K655" s="34"/>
      <c r="L655" s="38"/>
    </row>
    <row r="656" ht="16.5" customHeight="1">
      <c r="B656" s="24"/>
      <c r="C656" s="24"/>
      <c r="E656" s="33"/>
      <c r="F656" s="34"/>
      <c r="G656" s="34"/>
      <c r="H656" s="34"/>
      <c r="I656" s="34"/>
      <c r="J656" s="34"/>
      <c r="K656" s="34"/>
      <c r="L656" s="38"/>
    </row>
    <row r="657" ht="16.5" customHeight="1">
      <c r="B657" s="24"/>
      <c r="C657" s="24"/>
      <c r="E657" s="33"/>
      <c r="F657" s="34"/>
      <c r="G657" s="34"/>
      <c r="H657" s="34"/>
      <c r="I657" s="34"/>
      <c r="J657" s="34"/>
      <c r="K657" s="34"/>
      <c r="L657" s="38"/>
    </row>
    <row r="658" ht="16.5" customHeight="1">
      <c r="B658" s="24"/>
      <c r="C658" s="24"/>
      <c r="E658" s="33"/>
      <c r="F658" s="34"/>
      <c r="G658" s="34"/>
      <c r="H658" s="34"/>
      <c r="I658" s="34"/>
      <c r="J658" s="34"/>
      <c r="K658" s="34"/>
      <c r="L658" s="38"/>
    </row>
    <row r="659" ht="16.5" customHeight="1">
      <c r="B659" s="24"/>
      <c r="C659" s="24"/>
      <c r="E659" s="33"/>
      <c r="F659" s="34"/>
      <c r="G659" s="34"/>
      <c r="H659" s="34"/>
      <c r="I659" s="34"/>
      <c r="J659" s="34"/>
      <c r="K659" s="34"/>
      <c r="L659" s="38"/>
    </row>
    <row r="660" ht="16.5" customHeight="1">
      <c r="B660" s="24"/>
      <c r="C660" s="24"/>
      <c r="E660" s="33"/>
      <c r="F660" s="34"/>
      <c r="G660" s="34"/>
      <c r="H660" s="34"/>
      <c r="I660" s="34"/>
      <c r="J660" s="34"/>
      <c r="K660" s="34"/>
      <c r="L660" s="38"/>
    </row>
    <row r="661" ht="16.5" customHeight="1">
      <c r="B661" s="24"/>
      <c r="C661" s="24"/>
      <c r="E661" s="33"/>
      <c r="F661" s="34"/>
      <c r="G661" s="34"/>
      <c r="H661" s="34"/>
      <c r="I661" s="34"/>
      <c r="J661" s="34"/>
      <c r="K661" s="34"/>
      <c r="L661" s="38"/>
    </row>
    <row r="662" ht="16.5" customHeight="1">
      <c r="B662" s="24"/>
      <c r="C662" s="24"/>
      <c r="E662" s="33"/>
      <c r="F662" s="34"/>
      <c r="G662" s="34"/>
      <c r="H662" s="34"/>
      <c r="I662" s="34"/>
      <c r="J662" s="34"/>
      <c r="K662" s="34"/>
      <c r="L662" s="38"/>
    </row>
    <row r="663" ht="16.5" customHeight="1">
      <c r="B663" s="24"/>
      <c r="C663" s="24"/>
      <c r="E663" s="33"/>
      <c r="F663" s="34"/>
      <c r="G663" s="34"/>
      <c r="H663" s="34"/>
      <c r="I663" s="34"/>
      <c r="J663" s="34"/>
      <c r="K663" s="34"/>
      <c r="L663" s="38"/>
    </row>
    <row r="664" ht="16.5" customHeight="1">
      <c r="B664" s="24"/>
      <c r="C664" s="24"/>
      <c r="E664" s="33"/>
      <c r="F664" s="34"/>
      <c r="G664" s="34"/>
      <c r="H664" s="34"/>
      <c r="I664" s="34"/>
      <c r="J664" s="34"/>
      <c r="K664" s="34"/>
      <c r="L664" s="38"/>
    </row>
    <row r="665" ht="16.5" customHeight="1">
      <c r="B665" s="24"/>
      <c r="C665" s="24"/>
      <c r="E665" s="33"/>
      <c r="F665" s="34"/>
      <c r="G665" s="34"/>
      <c r="H665" s="34"/>
      <c r="I665" s="34"/>
      <c r="J665" s="34"/>
      <c r="K665" s="34"/>
      <c r="L665" s="38"/>
    </row>
    <row r="666" ht="16.5" customHeight="1">
      <c r="B666" s="24"/>
      <c r="C666" s="24"/>
      <c r="E666" s="33"/>
      <c r="F666" s="34"/>
      <c r="G666" s="34"/>
      <c r="H666" s="34"/>
      <c r="I666" s="34"/>
      <c r="J666" s="34"/>
      <c r="K666" s="34"/>
      <c r="L666" s="38"/>
    </row>
    <row r="667" ht="16.5" customHeight="1">
      <c r="B667" s="24"/>
      <c r="C667" s="24"/>
      <c r="E667" s="33"/>
      <c r="F667" s="34"/>
      <c r="G667" s="34"/>
      <c r="H667" s="34"/>
      <c r="I667" s="34"/>
      <c r="J667" s="34"/>
      <c r="K667" s="34"/>
      <c r="L667" s="38"/>
    </row>
    <row r="668" ht="16.5" customHeight="1">
      <c r="B668" s="24"/>
      <c r="C668" s="24"/>
      <c r="E668" s="33"/>
      <c r="F668" s="34"/>
      <c r="G668" s="34"/>
      <c r="H668" s="34"/>
      <c r="I668" s="34"/>
      <c r="J668" s="34"/>
      <c r="K668" s="34"/>
      <c r="L668" s="38"/>
    </row>
    <row r="669" ht="16.5" customHeight="1">
      <c r="B669" s="24"/>
      <c r="C669" s="24"/>
      <c r="E669" s="33"/>
      <c r="F669" s="34"/>
      <c r="G669" s="34"/>
      <c r="H669" s="34"/>
      <c r="I669" s="34"/>
      <c r="J669" s="34"/>
      <c r="K669" s="34"/>
      <c r="L669" s="38"/>
    </row>
    <row r="670" ht="16.5" customHeight="1">
      <c r="B670" s="24"/>
      <c r="C670" s="24"/>
      <c r="E670" s="33"/>
      <c r="F670" s="34"/>
      <c r="G670" s="34"/>
      <c r="H670" s="34"/>
      <c r="I670" s="34"/>
      <c r="J670" s="34"/>
      <c r="K670" s="34"/>
      <c r="L670" s="38"/>
    </row>
    <row r="671" ht="16.5" customHeight="1">
      <c r="B671" s="24"/>
      <c r="C671" s="24"/>
      <c r="E671" s="33"/>
      <c r="F671" s="34"/>
      <c r="G671" s="34"/>
      <c r="H671" s="34"/>
      <c r="I671" s="34"/>
      <c r="J671" s="34"/>
      <c r="K671" s="34"/>
      <c r="L671" s="38"/>
    </row>
    <row r="672" ht="16.5" customHeight="1">
      <c r="B672" s="24"/>
      <c r="C672" s="24"/>
      <c r="E672" s="33"/>
      <c r="F672" s="34"/>
      <c r="G672" s="34"/>
      <c r="H672" s="34"/>
      <c r="I672" s="34"/>
      <c r="J672" s="34"/>
      <c r="K672" s="34"/>
      <c r="L672" s="38"/>
    </row>
    <row r="673" ht="16.5" customHeight="1">
      <c r="B673" s="24"/>
      <c r="C673" s="24"/>
      <c r="E673" s="33"/>
      <c r="F673" s="34"/>
      <c r="G673" s="34"/>
      <c r="H673" s="34"/>
      <c r="I673" s="34"/>
      <c r="J673" s="34"/>
      <c r="K673" s="34"/>
      <c r="L673" s="38"/>
    </row>
    <row r="674" ht="16.5" customHeight="1">
      <c r="B674" s="24"/>
      <c r="C674" s="24"/>
      <c r="E674" s="33"/>
      <c r="F674" s="34"/>
      <c r="G674" s="34"/>
      <c r="H674" s="34"/>
      <c r="I674" s="34"/>
      <c r="J674" s="34"/>
      <c r="K674" s="34"/>
      <c r="L674" s="38"/>
    </row>
    <row r="675" ht="16.5" customHeight="1">
      <c r="B675" s="24"/>
      <c r="C675" s="24"/>
      <c r="E675" s="33"/>
      <c r="F675" s="34"/>
      <c r="G675" s="34"/>
      <c r="H675" s="34"/>
      <c r="I675" s="34"/>
      <c r="J675" s="34"/>
      <c r="K675" s="34"/>
      <c r="L675" s="38"/>
    </row>
    <row r="676" ht="16.5" customHeight="1">
      <c r="B676" s="24"/>
      <c r="C676" s="24"/>
      <c r="E676" s="33"/>
      <c r="F676" s="34"/>
      <c r="G676" s="34"/>
      <c r="H676" s="34"/>
      <c r="I676" s="34"/>
      <c r="J676" s="34"/>
      <c r="K676" s="34"/>
      <c r="L676" s="38"/>
    </row>
    <row r="677" ht="16.5" customHeight="1">
      <c r="B677" s="24"/>
      <c r="C677" s="24"/>
      <c r="E677" s="33"/>
      <c r="F677" s="34"/>
      <c r="G677" s="34"/>
      <c r="H677" s="34"/>
      <c r="I677" s="34"/>
      <c r="J677" s="34"/>
      <c r="K677" s="34"/>
      <c r="L677" s="38"/>
    </row>
    <row r="678" ht="16.5" customHeight="1">
      <c r="B678" s="24"/>
      <c r="C678" s="24"/>
      <c r="E678" s="33"/>
      <c r="F678" s="34"/>
      <c r="G678" s="34"/>
      <c r="H678" s="34"/>
      <c r="I678" s="34"/>
      <c r="J678" s="34"/>
      <c r="K678" s="34"/>
      <c r="L678" s="38"/>
    </row>
    <row r="679" ht="16.5" customHeight="1">
      <c r="B679" s="24"/>
      <c r="C679" s="24"/>
      <c r="E679" s="33"/>
      <c r="F679" s="34"/>
      <c r="G679" s="34"/>
      <c r="H679" s="34"/>
      <c r="I679" s="34"/>
      <c r="J679" s="34"/>
      <c r="K679" s="34"/>
      <c r="L679" s="38"/>
    </row>
    <row r="680" ht="16.5" customHeight="1">
      <c r="B680" s="24"/>
      <c r="C680" s="24"/>
      <c r="E680" s="33"/>
      <c r="F680" s="34"/>
      <c r="G680" s="34"/>
      <c r="H680" s="34"/>
      <c r="I680" s="34"/>
      <c r="J680" s="34"/>
      <c r="K680" s="34"/>
      <c r="L680" s="38"/>
    </row>
    <row r="681" ht="16.5" customHeight="1">
      <c r="B681" s="24"/>
      <c r="C681" s="24"/>
      <c r="E681" s="33"/>
      <c r="F681" s="34"/>
      <c r="G681" s="34"/>
      <c r="H681" s="34"/>
      <c r="I681" s="34"/>
      <c r="J681" s="34"/>
      <c r="K681" s="34"/>
      <c r="L681" s="38"/>
    </row>
    <row r="682" ht="16.5" customHeight="1">
      <c r="B682" s="24"/>
      <c r="C682" s="24"/>
      <c r="E682" s="33"/>
      <c r="F682" s="34"/>
      <c r="G682" s="34"/>
      <c r="H682" s="34"/>
      <c r="I682" s="34"/>
      <c r="J682" s="34"/>
      <c r="K682" s="34"/>
      <c r="L682" s="38"/>
    </row>
    <row r="683" ht="16.5" customHeight="1">
      <c r="B683" s="24"/>
      <c r="C683" s="24"/>
      <c r="E683" s="33"/>
      <c r="F683" s="34"/>
      <c r="G683" s="34"/>
      <c r="H683" s="34"/>
      <c r="I683" s="34"/>
      <c r="J683" s="34"/>
      <c r="K683" s="34"/>
      <c r="L683" s="38"/>
    </row>
    <row r="684" ht="16.5" customHeight="1">
      <c r="B684" s="24"/>
      <c r="C684" s="24"/>
      <c r="E684" s="33"/>
      <c r="F684" s="34"/>
      <c r="G684" s="34"/>
      <c r="H684" s="34"/>
      <c r="I684" s="34"/>
      <c r="J684" s="34"/>
      <c r="K684" s="34"/>
      <c r="L684" s="38"/>
    </row>
    <row r="685" ht="16.5" customHeight="1">
      <c r="B685" s="24"/>
      <c r="C685" s="24"/>
      <c r="E685" s="33"/>
      <c r="F685" s="34"/>
      <c r="G685" s="34"/>
      <c r="H685" s="34"/>
      <c r="I685" s="34"/>
      <c r="J685" s="34"/>
      <c r="K685" s="34"/>
      <c r="L685" s="38"/>
    </row>
    <row r="686" ht="16.5" customHeight="1">
      <c r="B686" s="24"/>
      <c r="C686" s="24"/>
      <c r="E686" s="33"/>
      <c r="F686" s="34"/>
      <c r="G686" s="34"/>
      <c r="H686" s="34"/>
      <c r="I686" s="34"/>
      <c r="J686" s="34"/>
      <c r="K686" s="34"/>
      <c r="L686" s="38"/>
    </row>
    <row r="687" ht="16.5" customHeight="1">
      <c r="B687" s="24"/>
      <c r="C687" s="24"/>
      <c r="E687" s="33"/>
      <c r="F687" s="34"/>
      <c r="G687" s="34"/>
      <c r="H687" s="34"/>
      <c r="I687" s="34"/>
      <c r="J687" s="34"/>
      <c r="K687" s="34"/>
      <c r="L687" s="38"/>
    </row>
    <row r="688" ht="16.5" customHeight="1">
      <c r="B688" s="24"/>
      <c r="C688" s="24"/>
      <c r="E688" s="33"/>
      <c r="F688" s="34"/>
      <c r="G688" s="34"/>
      <c r="H688" s="34"/>
      <c r="I688" s="34"/>
      <c r="J688" s="34"/>
      <c r="K688" s="34"/>
      <c r="L688" s="38"/>
    </row>
    <row r="689" ht="16.5" customHeight="1">
      <c r="B689" s="24"/>
      <c r="C689" s="24"/>
      <c r="E689" s="33"/>
      <c r="F689" s="34"/>
      <c r="G689" s="34"/>
      <c r="H689" s="34"/>
      <c r="I689" s="34"/>
      <c r="J689" s="34"/>
      <c r="K689" s="34"/>
      <c r="L689" s="38"/>
    </row>
    <row r="690" ht="16.5" customHeight="1">
      <c r="B690" s="24"/>
      <c r="C690" s="24"/>
      <c r="E690" s="33"/>
      <c r="F690" s="34"/>
      <c r="G690" s="34"/>
      <c r="H690" s="34"/>
      <c r="I690" s="34"/>
      <c r="J690" s="34"/>
      <c r="K690" s="34"/>
      <c r="L690" s="38"/>
    </row>
    <row r="691" ht="16.5" customHeight="1">
      <c r="B691" s="24"/>
      <c r="C691" s="24"/>
      <c r="E691" s="33"/>
      <c r="F691" s="34"/>
      <c r="G691" s="34"/>
      <c r="H691" s="34"/>
      <c r="I691" s="34"/>
      <c r="J691" s="34"/>
      <c r="K691" s="34"/>
      <c r="L691" s="38"/>
    </row>
    <row r="692" ht="16.5" customHeight="1">
      <c r="B692" s="24"/>
      <c r="C692" s="24"/>
      <c r="E692" s="33"/>
      <c r="F692" s="34"/>
      <c r="G692" s="34"/>
      <c r="H692" s="34"/>
      <c r="I692" s="34"/>
      <c r="J692" s="34"/>
      <c r="K692" s="34"/>
      <c r="L692" s="38"/>
    </row>
    <row r="693" ht="16.5" customHeight="1">
      <c r="B693" s="24"/>
      <c r="C693" s="24"/>
      <c r="E693" s="33"/>
      <c r="F693" s="34"/>
      <c r="G693" s="34"/>
      <c r="H693" s="34"/>
      <c r="I693" s="34"/>
      <c r="J693" s="34"/>
      <c r="K693" s="34"/>
      <c r="L693" s="38"/>
    </row>
    <row r="694" ht="16.5" customHeight="1">
      <c r="B694" s="24"/>
      <c r="C694" s="24"/>
      <c r="E694" s="33"/>
      <c r="F694" s="34"/>
      <c r="G694" s="34"/>
      <c r="H694" s="34"/>
      <c r="I694" s="34"/>
      <c r="J694" s="34"/>
      <c r="K694" s="34"/>
      <c r="L694" s="38"/>
    </row>
    <row r="695" ht="16.5" customHeight="1">
      <c r="B695" s="24"/>
      <c r="C695" s="24"/>
      <c r="E695" s="33"/>
      <c r="F695" s="34"/>
      <c r="G695" s="34"/>
      <c r="H695" s="34"/>
      <c r="I695" s="34"/>
      <c r="J695" s="34"/>
      <c r="K695" s="34"/>
      <c r="L695" s="38"/>
    </row>
    <row r="696" ht="16.5" customHeight="1">
      <c r="B696" s="24"/>
      <c r="C696" s="24"/>
      <c r="E696" s="33"/>
      <c r="F696" s="34"/>
      <c r="G696" s="34"/>
      <c r="H696" s="34"/>
      <c r="I696" s="34"/>
      <c r="J696" s="34"/>
      <c r="K696" s="34"/>
      <c r="L696" s="38"/>
    </row>
    <row r="697" ht="16.5" customHeight="1">
      <c r="B697" s="24"/>
      <c r="C697" s="24"/>
      <c r="E697" s="33"/>
      <c r="F697" s="34"/>
      <c r="G697" s="34"/>
      <c r="H697" s="34"/>
      <c r="I697" s="34"/>
      <c r="J697" s="34"/>
      <c r="K697" s="34"/>
      <c r="L697" s="38"/>
    </row>
    <row r="698" ht="16.5" customHeight="1">
      <c r="B698" s="24"/>
      <c r="C698" s="24"/>
      <c r="E698" s="33"/>
      <c r="F698" s="34"/>
      <c r="G698" s="34"/>
      <c r="H698" s="34"/>
      <c r="I698" s="34"/>
      <c r="J698" s="34"/>
      <c r="K698" s="34"/>
      <c r="L698" s="38"/>
    </row>
    <row r="699" ht="16.5" customHeight="1">
      <c r="B699" s="24"/>
      <c r="C699" s="24"/>
      <c r="E699" s="33"/>
      <c r="F699" s="34"/>
      <c r="G699" s="34"/>
      <c r="H699" s="34"/>
      <c r="I699" s="34"/>
      <c r="J699" s="34"/>
      <c r="K699" s="34"/>
      <c r="L699" s="38"/>
    </row>
    <row r="700" ht="16.5" customHeight="1">
      <c r="B700" s="24"/>
      <c r="C700" s="24"/>
      <c r="E700" s="33"/>
      <c r="F700" s="34"/>
      <c r="G700" s="34"/>
      <c r="H700" s="34"/>
      <c r="I700" s="34"/>
      <c r="J700" s="34"/>
      <c r="K700" s="34"/>
      <c r="L700" s="38"/>
    </row>
    <row r="701" ht="16.5" customHeight="1">
      <c r="B701" s="24"/>
      <c r="C701" s="24"/>
      <c r="E701" s="33"/>
      <c r="F701" s="34"/>
      <c r="G701" s="34"/>
      <c r="H701" s="34"/>
      <c r="I701" s="34"/>
      <c r="J701" s="34"/>
      <c r="K701" s="34"/>
      <c r="L701" s="38"/>
    </row>
    <row r="702" ht="16.5" customHeight="1">
      <c r="B702" s="24"/>
      <c r="C702" s="24"/>
      <c r="E702" s="33"/>
      <c r="F702" s="34"/>
      <c r="G702" s="34"/>
      <c r="H702" s="34"/>
      <c r="I702" s="34"/>
      <c r="J702" s="34"/>
      <c r="K702" s="34"/>
      <c r="L702" s="38"/>
    </row>
    <row r="703" ht="16.5" customHeight="1">
      <c r="B703" s="24"/>
      <c r="C703" s="24"/>
      <c r="E703" s="33"/>
      <c r="F703" s="34"/>
      <c r="G703" s="34"/>
      <c r="H703" s="34"/>
      <c r="I703" s="34"/>
      <c r="J703" s="34"/>
      <c r="K703" s="34"/>
      <c r="L703" s="38"/>
    </row>
    <row r="704" ht="16.5" customHeight="1">
      <c r="B704" s="24"/>
      <c r="C704" s="24"/>
      <c r="E704" s="33"/>
      <c r="F704" s="34"/>
      <c r="G704" s="34"/>
      <c r="H704" s="34"/>
      <c r="I704" s="34"/>
      <c r="J704" s="34"/>
      <c r="K704" s="34"/>
      <c r="L704" s="38"/>
    </row>
    <row r="705" ht="16.5" customHeight="1">
      <c r="B705" s="24"/>
      <c r="C705" s="24"/>
      <c r="E705" s="33"/>
      <c r="F705" s="34"/>
      <c r="G705" s="34"/>
      <c r="H705" s="34"/>
      <c r="I705" s="34"/>
      <c r="J705" s="34"/>
      <c r="K705" s="34"/>
      <c r="L705" s="38"/>
    </row>
    <row r="706" ht="16.5" customHeight="1">
      <c r="B706" s="24"/>
      <c r="C706" s="24"/>
      <c r="E706" s="33"/>
      <c r="F706" s="34"/>
      <c r="G706" s="34"/>
      <c r="H706" s="34"/>
      <c r="I706" s="34"/>
      <c r="J706" s="34"/>
      <c r="K706" s="34"/>
      <c r="L706" s="38"/>
    </row>
    <row r="707" ht="16.5" customHeight="1">
      <c r="B707" s="24"/>
      <c r="C707" s="24"/>
      <c r="E707" s="33"/>
      <c r="F707" s="34"/>
      <c r="G707" s="34"/>
      <c r="H707" s="34"/>
      <c r="I707" s="34"/>
      <c r="J707" s="34"/>
      <c r="K707" s="34"/>
      <c r="L707" s="38"/>
    </row>
    <row r="708" ht="16.5" customHeight="1">
      <c r="B708" s="24"/>
      <c r="C708" s="24"/>
      <c r="E708" s="33"/>
      <c r="F708" s="34"/>
      <c r="G708" s="34"/>
      <c r="H708" s="34"/>
      <c r="I708" s="34"/>
      <c r="J708" s="34"/>
      <c r="K708" s="34"/>
      <c r="L708" s="38"/>
    </row>
    <row r="709" ht="16.5" customHeight="1">
      <c r="B709" s="24"/>
      <c r="C709" s="24"/>
      <c r="E709" s="33"/>
      <c r="F709" s="34"/>
      <c r="G709" s="34"/>
      <c r="H709" s="34"/>
      <c r="I709" s="34"/>
      <c r="J709" s="34"/>
      <c r="K709" s="34"/>
      <c r="L709" s="38"/>
    </row>
    <row r="710" ht="16.5" customHeight="1">
      <c r="B710" s="24"/>
      <c r="C710" s="24"/>
      <c r="E710" s="33"/>
      <c r="F710" s="34"/>
      <c r="G710" s="34"/>
      <c r="H710" s="34"/>
      <c r="I710" s="34"/>
      <c r="J710" s="34"/>
      <c r="K710" s="34"/>
      <c r="L710" s="38"/>
    </row>
    <row r="711" ht="16.5" customHeight="1">
      <c r="B711" s="24"/>
      <c r="C711" s="24"/>
      <c r="E711" s="33"/>
      <c r="F711" s="34"/>
      <c r="G711" s="34"/>
      <c r="H711" s="34"/>
      <c r="I711" s="34"/>
      <c r="J711" s="34"/>
      <c r="K711" s="34"/>
      <c r="L711" s="38"/>
    </row>
    <row r="712" ht="16.5" customHeight="1">
      <c r="B712" s="24"/>
      <c r="C712" s="24"/>
      <c r="E712" s="33"/>
      <c r="F712" s="34"/>
      <c r="G712" s="34"/>
      <c r="H712" s="34"/>
      <c r="I712" s="34"/>
      <c r="J712" s="34"/>
      <c r="K712" s="34"/>
      <c r="L712" s="38"/>
    </row>
    <row r="713" ht="16.5" customHeight="1">
      <c r="B713" s="24"/>
      <c r="C713" s="24"/>
      <c r="E713" s="33"/>
      <c r="F713" s="34"/>
      <c r="G713" s="34"/>
      <c r="H713" s="34"/>
      <c r="I713" s="34"/>
      <c r="J713" s="34"/>
      <c r="K713" s="34"/>
      <c r="L713" s="38"/>
    </row>
    <row r="714" ht="16.5" customHeight="1">
      <c r="B714" s="24"/>
      <c r="C714" s="24"/>
      <c r="E714" s="33"/>
      <c r="F714" s="34"/>
      <c r="G714" s="34"/>
      <c r="H714" s="34"/>
      <c r="I714" s="34"/>
      <c r="J714" s="34"/>
      <c r="K714" s="34"/>
      <c r="L714" s="38"/>
    </row>
    <row r="715" ht="16.5" customHeight="1">
      <c r="B715" s="24"/>
      <c r="C715" s="24"/>
      <c r="E715" s="33"/>
      <c r="F715" s="34"/>
      <c r="G715" s="34"/>
      <c r="H715" s="34"/>
      <c r="I715" s="34"/>
      <c r="J715" s="34"/>
      <c r="K715" s="34"/>
      <c r="L715" s="38"/>
    </row>
    <row r="716" ht="16.5" customHeight="1">
      <c r="B716" s="24"/>
      <c r="C716" s="24"/>
      <c r="E716" s="33"/>
      <c r="F716" s="34"/>
      <c r="G716" s="34"/>
      <c r="H716" s="34"/>
      <c r="I716" s="34"/>
      <c r="J716" s="34"/>
      <c r="K716" s="34"/>
      <c r="L716" s="38"/>
    </row>
    <row r="717" ht="16.5" customHeight="1">
      <c r="B717" s="24"/>
      <c r="C717" s="24"/>
      <c r="E717" s="33"/>
      <c r="F717" s="34"/>
      <c r="G717" s="34"/>
      <c r="H717" s="34"/>
      <c r="I717" s="34"/>
      <c r="J717" s="34"/>
      <c r="K717" s="34"/>
      <c r="L717" s="38"/>
    </row>
    <row r="718" ht="16.5" customHeight="1">
      <c r="B718" s="24"/>
      <c r="C718" s="24"/>
      <c r="E718" s="33"/>
      <c r="F718" s="34"/>
      <c r="G718" s="34"/>
      <c r="H718" s="34"/>
      <c r="I718" s="34"/>
      <c r="J718" s="34"/>
      <c r="K718" s="34"/>
      <c r="L718" s="38"/>
    </row>
    <row r="719" ht="16.5" customHeight="1">
      <c r="B719" s="24"/>
      <c r="C719" s="24"/>
      <c r="E719" s="33"/>
      <c r="F719" s="34"/>
      <c r="G719" s="34"/>
      <c r="H719" s="34"/>
      <c r="I719" s="34"/>
      <c r="J719" s="34"/>
      <c r="K719" s="34"/>
      <c r="L719" s="38"/>
    </row>
    <row r="720" ht="16.5" customHeight="1">
      <c r="B720" s="24"/>
      <c r="C720" s="24"/>
      <c r="E720" s="33"/>
      <c r="F720" s="34"/>
      <c r="G720" s="34"/>
      <c r="H720" s="34"/>
      <c r="I720" s="34"/>
      <c r="J720" s="34"/>
      <c r="K720" s="34"/>
      <c r="L720" s="38"/>
    </row>
    <row r="721" ht="16.5" customHeight="1">
      <c r="B721" s="24"/>
      <c r="C721" s="24"/>
      <c r="E721" s="33"/>
      <c r="F721" s="34"/>
      <c r="G721" s="34"/>
      <c r="H721" s="34"/>
      <c r="I721" s="34"/>
      <c r="J721" s="34"/>
      <c r="K721" s="34"/>
      <c r="L721" s="38"/>
    </row>
    <row r="722" ht="16.5" customHeight="1">
      <c r="B722" s="24"/>
      <c r="C722" s="24"/>
      <c r="E722" s="33"/>
      <c r="F722" s="34"/>
      <c r="G722" s="34"/>
      <c r="H722" s="34"/>
      <c r="I722" s="34"/>
      <c r="J722" s="34"/>
      <c r="K722" s="34"/>
      <c r="L722" s="38"/>
    </row>
    <row r="723" ht="16.5" customHeight="1">
      <c r="B723" s="24"/>
      <c r="C723" s="24"/>
      <c r="E723" s="33"/>
      <c r="F723" s="34"/>
      <c r="G723" s="34"/>
      <c r="H723" s="34"/>
      <c r="I723" s="34"/>
      <c r="J723" s="34"/>
      <c r="K723" s="34"/>
      <c r="L723" s="38"/>
    </row>
    <row r="724" ht="16.5" customHeight="1">
      <c r="B724" s="24"/>
      <c r="C724" s="24"/>
      <c r="E724" s="33"/>
      <c r="F724" s="34"/>
      <c r="G724" s="34"/>
      <c r="H724" s="34"/>
      <c r="I724" s="34"/>
      <c r="J724" s="34"/>
      <c r="K724" s="34"/>
      <c r="L724" s="38"/>
    </row>
    <row r="725" ht="16.5" customHeight="1">
      <c r="B725" s="24"/>
      <c r="C725" s="24"/>
      <c r="E725" s="33"/>
      <c r="F725" s="34"/>
      <c r="G725" s="34"/>
      <c r="H725" s="34"/>
      <c r="I725" s="34"/>
      <c r="J725" s="34"/>
      <c r="K725" s="34"/>
      <c r="L725" s="38"/>
    </row>
    <row r="726" ht="16.5" customHeight="1">
      <c r="B726" s="24"/>
      <c r="C726" s="24"/>
      <c r="E726" s="33"/>
      <c r="F726" s="34"/>
      <c r="G726" s="34"/>
      <c r="H726" s="34"/>
      <c r="I726" s="34"/>
      <c r="J726" s="34"/>
      <c r="K726" s="34"/>
      <c r="L726" s="38"/>
    </row>
    <row r="727" ht="16.5" customHeight="1">
      <c r="B727" s="24"/>
      <c r="C727" s="24"/>
      <c r="E727" s="33"/>
      <c r="F727" s="34"/>
      <c r="G727" s="34"/>
      <c r="H727" s="34"/>
      <c r="I727" s="34"/>
      <c r="J727" s="34"/>
      <c r="K727" s="34"/>
      <c r="L727" s="38"/>
    </row>
    <row r="728" ht="16.5" customHeight="1">
      <c r="B728" s="24"/>
      <c r="C728" s="24"/>
      <c r="E728" s="33"/>
      <c r="F728" s="34"/>
      <c r="G728" s="34"/>
      <c r="H728" s="34"/>
      <c r="I728" s="34"/>
      <c r="J728" s="34"/>
      <c r="K728" s="34"/>
      <c r="L728" s="38"/>
    </row>
    <row r="729" ht="16.5" customHeight="1">
      <c r="B729" s="24"/>
      <c r="C729" s="24"/>
      <c r="E729" s="33"/>
      <c r="F729" s="34"/>
      <c r="G729" s="34"/>
      <c r="H729" s="34"/>
      <c r="I729" s="34"/>
      <c r="J729" s="34"/>
      <c r="K729" s="34"/>
      <c r="L729" s="38"/>
    </row>
    <row r="730" ht="16.5" customHeight="1">
      <c r="B730" s="24"/>
      <c r="C730" s="24"/>
      <c r="E730" s="33"/>
      <c r="F730" s="34"/>
      <c r="G730" s="34"/>
      <c r="H730" s="34"/>
      <c r="I730" s="34"/>
      <c r="J730" s="34"/>
      <c r="K730" s="34"/>
      <c r="L730" s="38"/>
    </row>
    <row r="731" ht="16.5" customHeight="1">
      <c r="B731" s="24"/>
      <c r="C731" s="24"/>
      <c r="E731" s="33"/>
      <c r="F731" s="34"/>
      <c r="G731" s="34"/>
      <c r="H731" s="34"/>
      <c r="I731" s="34"/>
      <c r="J731" s="34"/>
      <c r="K731" s="34"/>
      <c r="L731" s="38"/>
    </row>
    <row r="732" ht="16.5" customHeight="1">
      <c r="B732" s="24"/>
      <c r="C732" s="24"/>
      <c r="E732" s="33"/>
      <c r="F732" s="34"/>
      <c r="G732" s="34"/>
      <c r="H732" s="34"/>
      <c r="I732" s="34"/>
      <c r="J732" s="34"/>
      <c r="K732" s="34"/>
      <c r="L732" s="38"/>
    </row>
    <row r="733" ht="16.5" customHeight="1">
      <c r="B733" s="24"/>
      <c r="C733" s="24"/>
      <c r="E733" s="33"/>
      <c r="F733" s="34"/>
      <c r="G733" s="34"/>
      <c r="H733" s="34"/>
      <c r="I733" s="34"/>
      <c r="J733" s="34"/>
      <c r="K733" s="34"/>
      <c r="L733" s="38"/>
    </row>
    <row r="734" ht="16.5" customHeight="1">
      <c r="B734" s="24"/>
      <c r="C734" s="24"/>
      <c r="E734" s="33"/>
      <c r="F734" s="34"/>
      <c r="G734" s="34"/>
      <c r="H734" s="34"/>
      <c r="I734" s="34"/>
      <c r="J734" s="34"/>
      <c r="K734" s="34"/>
      <c r="L734" s="38"/>
    </row>
    <row r="735" ht="16.5" customHeight="1">
      <c r="B735" s="24"/>
      <c r="C735" s="24"/>
      <c r="E735" s="33"/>
      <c r="F735" s="34"/>
      <c r="G735" s="34"/>
      <c r="H735" s="34"/>
      <c r="I735" s="34"/>
      <c r="J735" s="34"/>
      <c r="K735" s="34"/>
      <c r="L735" s="38"/>
    </row>
    <row r="736" ht="16.5" customHeight="1">
      <c r="B736" s="24"/>
      <c r="C736" s="24"/>
      <c r="E736" s="33"/>
      <c r="F736" s="34"/>
      <c r="G736" s="34"/>
      <c r="H736" s="34"/>
      <c r="I736" s="34"/>
      <c r="J736" s="34"/>
      <c r="K736" s="34"/>
      <c r="L736" s="38"/>
    </row>
    <row r="737" ht="16.5" customHeight="1">
      <c r="B737" s="24"/>
      <c r="C737" s="24"/>
      <c r="E737" s="33"/>
      <c r="F737" s="34"/>
      <c r="G737" s="34"/>
      <c r="H737" s="34"/>
      <c r="I737" s="34"/>
      <c r="J737" s="34"/>
      <c r="K737" s="34"/>
      <c r="L737" s="38"/>
    </row>
    <row r="738" ht="16.5" customHeight="1">
      <c r="B738" s="24"/>
      <c r="C738" s="24"/>
      <c r="E738" s="33"/>
      <c r="F738" s="34"/>
      <c r="G738" s="34"/>
      <c r="H738" s="34"/>
      <c r="I738" s="34"/>
      <c r="J738" s="34"/>
      <c r="K738" s="34"/>
      <c r="L738" s="38"/>
    </row>
    <row r="739" ht="16.5" customHeight="1">
      <c r="B739" s="24"/>
      <c r="C739" s="24"/>
      <c r="E739" s="33"/>
      <c r="F739" s="34"/>
      <c r="G739" s="34"/>
      <c r="H739" s="34"/>
      <c r="I739" s="34"/>
      <c r="J739" s="34"/>
      <c r="K739" s="34"/>
      <c r="L739" s="38"/>
    </row>
    <row r="740" ht="16.5" customHeight="1">
      <c r="B740" s="24"/>
      <c r="C740" s="24"/>
      <c r="E740" s="33"/>
      <c r="F740" s="34"/>
      <c r="G740" s="34"/>
      <c r="H740" s="34"/>
      <c r="I740" s="34"/>
      <c r="J740" s="34"/>
      <c r="K740" s="34"/>
      <c r="L740" s="38"/>
    </row>
    <row r="741" ht="16.5" customHeight="1">
      <c r="B741" s="24"/>
      <c r="C741" s="24"/>
      <c r="E741" s="33"/>
      <c r="F741" s="34"/>
      <c r="G741" s="34"/>
      <c r="H741" s="34"/>
      <c r="I741" s="34"/>
      <c r="J741" s="34"/>
      <c r="K741" s="34"/>
      <c r="L741" s="38"/>
    </row>
    <row r="742" ht="16.5" customHeight="1">
      <c r="B742" s="24"/>
      <c r="C742" s="24"/>
      <c r="E742" s="33"/>
      <c r="F742" s="34"/>
      <c r="G742" s="34"/>
      <c r="H742" s="34"/>
      <c r="I742" s="34"/>
      <c r="J742" s="34"/>
      <c r="K742" s="34"/>
      <c r="L742" s="38"/>
    </row>
    <row r="743" ht="16.5" customHeight="1">
      <c r="B743" s="24"/>
      <c r="C743" s="24"/>
      <c r="E743" s="33"/>
      <c r="F743" s="34"/>
      <c r="G743" s="34"/>
      <c r="H743" s="34"/>
      <c r="I743" s="34"/>
      <c r="J743" s="34"/>
      <c r="K743" s="34"/>
      <c r="L743" s="38"/>
    </row>
    <row r="744" ht="16.5" customHeight="1">
      <c r="B744" s="24"/>
      <c r="C744" s="24"/>
      <c r="E744" s="33"/>
      <c r="F744" s="34"/>
      <c r="G744" s="34"/>
      <c r="H744" s="34"/>
      <c r="I744" s="34"/>
      <c r="J744" s="34"/>
      <c r="K744" s="34"/>
      <c r="L744" s="38"/>
    </row>
    <row r="745" ht="16.5" customHeight="1">
      <c r="B745" s="24"/>
      <c r="C745" s="24"/>
      <c r="E745" s="33"/>
      <c r="F745" s="34"/>
      <c r="G745" s="34"/>
      <c r="H745" s="34"/>
      <c r="I745" s="34"/>
      <c r="J745" s="34"/>
      <c r="K745" s="34"/>
      <c r="L745" s="38"/>
    </row>
    <row r="746" ht="16.5" customHeight="1">
      <c r="B746" s="24"/>
      <c r="C746" s="24"/>
      <c r="E746" s="33"/>
      <c r="F746" s="34"/>
      <c r="G746" s="34"/>
      <c r="H746" s="34"/>
      <c r="I746" s="34"/>
      <c r="J746" s="34"/>
      <c r="K746" s="34"/>
      <c r="L746" s="38"/>
    </row>
    <row r="747" ht="16.5" customHeight="1">
      <c r="B747" s="24"/>
      <c r="C747" s="24"/>
      <c r="E747" s="33"/>
      <c r="F747" s="34"/>
      <c r="G747" s="34"/>
      <c r="H747" s="34"/>
      <c r="I747" s="34"/>
      <c r="J747" s="34"/>
      <c r="K747" s="34"/>
      <c r="L747" s="38"/>
    </row>
    <row r="748" ht="16.5" customHeight="1">
      <c r="B748" s="24"/>
      <c r="C748" s="24"/>
      <c r="E748" s="33"/>
      <c r="F748" s="34"/>
      <c r="G748" s="34"/>
      <c r="H748" s="34"/>
      <c r="I748" s="34"/>
      <c r="J748" s="34"/>
      <c r="K748" s="34"/>
      <c r="L748" s="38"/>
    </row>
    <row r="749" ht="16.5" customHeight="1">
      <c r="B749" s="24"/>
      <c r="C749" s="24"/>
      <c r="E749" s="33"/>
      <c r="F749" s="34"/>
      <c r="G749" s="34"/>
      <c r="H749" s="34"/>
      <c r="I749" s="34"/>
      <c r="J749" s="34"/>
      <c r="K749" s="34"/>
      <c r="L749" s="38"/>
    </row>
    <row r="750" ht="16.5" customHeight="1">
      <c r="B750" s="24"/>
      <c r="C750" s="24"/>
      <c r="E750" s="33"/>
      <c r="F750" s="34"/>
      <c r="G750" s="34"/>
      <c r="H750" s="34"/>
      <c r="I750" s="34"/>
      <c r="J750" s="34"/>
      <c r="K750" s="34"/>
      <c r="L750" s="38"/>
    </row>
    <row r="751" ht="16.5" customHeight="1">
      <c r="B751" s="24"/>
      <c r="C751" s="24"/>
      <c r="E751" s="33"/>
      <c r="F751" s="34"/>
      <c r="G751" s="34"/>
      <c r="H751" s="34"/>
      <c r="I751" s="34"/>
      <c r="J751" s="34"/>
      <c r="K751" s="34"/>
      <c r="L751" s="38"/>
    </row>
    <row r="752" ht="16.5" customHeight="1">
      <c r="B752" s="24"/>
      <c r="C752" s="24"/>
      <c r="E752" s="33"/>
      <c r="F752" s="34"/>
      <c r="G752" s="34"/>
      <c r="H752" s="34"/>
      <c r="I752" s="34"/>
      <c r="J752" s="34"/>
      <c r="K752" s="34"/>
      <c r="L752" s="38"/>
    </row>
    <row r="753" ht="16.5" customHeight="1">
      <c r="B753" s="24"/>
      <c r="C753" s="24"/>
      <c r="E753" s="33"/>
      <c r="F753" s="34"/>
      <c r="G753" s="34"/>
      <c r="H753" s="34"/>
      <c r="I753" s="34"/>
      <c r="J753" s="34"/>
      <c r="K753" s="34"/>
      <c r="L753" s="38"/>
    </row>
    <row r="754" ht="16.5" customHeight="1">
      <c r="B754" s="24"/>
      <c r="C754" s="24"/>
      <c r="E754" s="33"/>
      <c r="F754" s="34"/>
      <c r="G754" s="34"/>
      <c r="H754" s="34"/>
      <c r="I754" s="34"/>
      <c r="J754" s="34"/>
      <c r="K754" s="34"/>
      <c r="L754" s="38"/>
    </row>
    <row r="755" ht="16.5" customHeight="1">
      <c r="B755" s="24"/>
      <c r="C755" s="24"/>
      <c r="E755" s="33"/>
      <c r="F755" s="34"/>
      <c r="G755" s="34"/>
      <c r="H755" s="34"/>
      <c r="I755" s="34"/>
      <c r="J755" s="34"/>
      <c r="K755" s="34"/>
      <c r="L755" s="38"/>
    </row>
    <row r="756" ht="16.5" customHeight="1">
      <c r="B756" s="24"/>
      <c r="C756" s="24"/>
      <c r="E756" s="33"/>
      <c r="F756" s="34"/>
      <c r="G756" s="34"/>
      <c r="H756" s="34"/>
      <c r="I756" s="34"/>
      <c r="J756" s="34"/>
      <c r="K756" s="34"/>
      <c r="L756" s="38"/>
    </row>
    <row r="757" ht="16.5" customHeight="1">
      <c r="B757" s="24"/>
      <c r="C757" s="24"/>
      <c r="E757" s="33"/>
      <c r="F757" s="34"/>
      <c r="G757" s="34"/>
      <c r="H757" s="34"/>
      <c r="I757" s="34"/>
      <c r="J757" s="34"/>
      <c r="K757" s="34"/>
      <c r="L757" s="38"/>
    </row>
    <row r="758" ht="16.5" customHeight="1">
      <c r="B758" s="24"/>
      <c r="C758" s="24"/>
      <c r="E758" s="33"/>
      <c r="F758" s="34"/>
      <c r="G758" s="34"/>
      <c r="H758" s="34"/>
      <c r="I758" s="34"/>
      <c r="J758" s="34"/>
      <c r="K758" s="34"/>
      <c r="L758" s="38"/>
    </row>
    <row r="759" ht="16.5" customHeight="1">
      <c r="B759" s="24"/>
      <c r="C759" s="24"/>
      <c r="E759" s="33"/>
      <c r="F759" s="34"/>
      <c r="G759" s="34"/>
      <c r="H759" s="34"/>
      <c r="I759" s="34"/>
      <c r="J759" s="34"/>
      <c r="K759" s="34"/>
      <c r="L759" s="38"/>
    </row>
    <row r="760" ht="16.5" customHeight="1">
      <c r="B760" s="24"/>
      <c r="C760" s="24"/>
      <c r="E760" s="33"/>
      <c r="F760" s="34"/>
      <c r="G760" s="34"/>
      <c r="H760" s="34"/>
      <c r="I760" s="34"/>
      <c r="J760" s="34"/>
      <c r="K760" s="34"/>
      <c r="L760" s="38"/>
    </row>
    <row r="761" ht="16.5" customHeight="1">
      <c r="B761" s="24"/>
      <c r="C761" s="24"/>
      <c r="E761" s="33"/>
      <c r="F761" s="34"/>
      <c r="G761" s="34"/>
      <c r="H761" s="34"/>
      <c r="I761" s="34"/>
      <c r="J761" s="34"/>
      <c r="K761" s="34"/>
      <c r="L761" s="38"/>
    </row>
    <row r="762" ht="16.5" customHeight="1">
      <c r="B762" s="24"/>
      <c r="C762" s="24"/>
      <c r="E762" s="33"/>
      <c r="F762" s="34"/>
      <c r="G762" s="34"/>
      <c r="H762" s="34"/>
      <c r="I762" s="34"/>
      <c r="J762" s="34"/>
      <c r="K762" s="34"/>
      <c r="L762" s="38"/>
    </row>
    <row r="763" ht="16.5" customHeight="1">
      <c r="B763" s="24"/>
      <c r="C763" s="24"/>
      <c r="E763" s="33"/>
      <c r="F763" s="34"/>
      <c r="G763" s="34"/>
      <c r="H763" s="34"/>
      <c r="I763" s="34"/>
      <c r="J763" s="34"/>
      <c r="K763" s="34"/>
      <c r="L763" s="38"/>
    </row>
    <row r="764" ht="16.5" customHeight="1">
      <c r="B764" s="24"/>
      <c r="C764" s="24"/>
      <c r="E764" s="33"/>
      <c r="F764" s="34"/>
      <c r="G764" s="34"/>
      <c r="H764" s="34"/>
      <c r="I764" s="34"/>
      <c r="J764" s="34"/>
      <c r="K764" s="34"/>
      <c r="L764" s="38"/>
    </row>
    <row r="765" ht="16.5" customHeight="1">
      <c r="B765" s="24"/>
      <c r="C765" s="24"/>
      <c r="E765" s="33"/>
      <c r="F765" s="34"/>
      <c r="G765" s="34"/>
      <c r="H765" s="34"/>
      <c r="I765" s="34"/>
      <c r="J765" s="34"/>
      <c r="K765" s="34"/>
      <c r="L765" s="38"/>
    </row>
    <row r="766" ht="16.5" customHeight="1">
      <c r="B766" s="24"/>
      <c r="C766" s="24"/>
      <c r="E766" s="33"/>
      <c r="F766" s="34"/>
      <c r="G766" s="34"/>
      <c r="H766" s="34"/>
      <c r="I766" s="34"/>
      <c r="J766" s="34"/>
      <c r="K766" s="34"/>
      <c r="L766" s="38"/>
    </row>
    <row r="767" ht="16.5" customHeight="1">
      <c r="B767" s="24"/>
      <c r="C767" s="24"/>
      <c r="E767" s="33"/>
      <c r="F767" s="34"/>
      <c r="G767" s="34"/>
      <c r="H767" s="34"/>
      <c r="I767" s="34"/>
      <c r="J767" s="34"/>
      <c r="K767" s="34"/>
      <c r="L767" s="38"/>
    </row>
    <row r="768" ht="16.5" customHeight="1">
      <c r="B768" s="24"/>
      <c r="C768" s="24"/>
      <c r="E768" s="33"/>
      <c r="F768" s="34"/>
      <c r="G768" s="34"/>
      <c r="H768" s="34"/>
      <c r="I768" s="34"/>
      <c r="J768" s="34"/>
      <c r="K768" s="34"/>
      <c r="L768" s="38"/>
    </row>
    <row r="769" ht="16.5" customHeight="1">
      <c r="B769" s="24"/>
      <c r="C769" s="24"/>
      <c r="E769" s="33"/>
      <c r="F769" s="34"/>
      <c r="G769" s="34"/>
      <c r="H769" s="34"/>
      <c r="I769" s="34"/>
      <c r="J769" s="34"/>
      <c r="K769" s="34"/>
      <c r="L769" s="38"/>
    </row>
    <row r="770" ht="16.5" customHeight="1">
      <c r="B770" s="24"/>
      <c r="C770" s="24"/>
      <c r="E770" s="33"/>
      <c r="F770" s="34"/>
      <c r="G770" s="34"/>
      <c r="H770" s="34"/>
      <c r="I770" s="34"/>
      <c r="J770" s="34"/>
      <c r="K770" s="34"/>
      <c r="L770" s="38"/>
    </row>
    <row r="771" ht="16.5" customHeight="1">
      <c r="B771" s="24"/>
      <c r="C771" s="24"/>
      <c r="E771" s="33"/>
      <c r="F771" s="34"/>
      <c r="G771" s="34"/>
      <c r="H771" s="34"/>
      <c r="I771" s="34"/>
      <c r="J771" s="34"/>
      <c r="K771" s="34"/>
      <c r="L771" s="38"/>
    </row>
    <row r="772" ht="16.5" customHeight="1">
      <c r="B772" s="24"/>
      <c r="C772" s="24"/>
      <c r="E772" s="33"/>
      <c r="F772" s="34"/>
      <c r="G772" s="34"/>
      <c r="H772" s="34"/>
      <c r="I772" s="34"/>
      <c r="J772" s="34"/>
      <c r="K772" s="34"/>
      <c r="L772" s="38"/>
    </row>
    <row r="773" ht="16.5" customHeight="1">
      <c r="B773" s="24"/>
      <c r="C773" s="24"/>
      <c r="E773" s="33"/>
      <c r="F773" s="34"/>
      <c r="G773" s="34"/>
      <c r="H773" s="34"/>
      <c r="I773" s="34"/>
      <c r="J773" s="34"/>
      <c r="K773" s="34"/>
      <c r="L773" s="38"/>
    </row>
    <row r="774" ht="16.5" customHeight="1">
      <c r="B774" s="24"/>
      <c r="C774" s="24"/>
      <c r="E774" s="33"/>
      <c r="F774" s="34"/>
      <c r="G774" s="34"/>
      <c r="H774" s="34"/>
      <c r="I774" s="34"/>
      <c r="J774" s="34"/>
      <c r="K774" s="34"/>
      <c r="L774" s="38"/>
    </row>
    <row r="775" ht="16.5" customHeight="1">
      <c r="B775" s="24"/>
      <c r="C775" s="24"/>
      <c r="E775" s="33"/>
      <c r="F775" s="34"/>
      <c r="G775" s="34"/>
      <c r="H775" s="34"/>
      <c r="I775" s="34"/>
      <c r="J775" s="34"/>
      <c r="K775" s="34"/>
      <c r="L775" s="38"/>
    </row>
    <row r="776" ht="16.5" customHeight="1">
      <c r="B776" s="24"/>
      <c r="C776" s="24"/>
      <c r="E776" s="33"/>
      <c r="F776" s="34"/>
      <c r="G776" s="34"/>
      <c r="H776" s="34"/>
      <c r="I776" s="34"/>
      <c r="J776" s="34"/>
      <c r="K776" s="34"/>
      <c r="L776" s="38"/>
    </row>
    <row r="777" ht="16.5" customHeight="1">
      <c r="B777" s="24"/>
      <c r="C777" s="24"/>
      <c r="E777" s="33"/>
      <c r="F777" s="34"/>
      <c r="G777" s="34"/>
      <c r="H777" s="34"/>
      <c r="I777" s="34"/>
      <c r="J777" s="34"/>
      <c r="K777" s="34"/>
      <c r="L777" s="38"/>
    </row>
    <row r="778" ht="16.5" customHeight="1">
      <c r="B778" s="24"/>
      <c r="C778" s="24"/>
      <c r="E778" s="33"/>
      <c r="F778" s="34"/>
      <c r="G778" s="34"/>
      <c r="H778" s="34"/>
      <c r="I778" s="34"/>
      <c r="J778" s="34"/>
      <c r="K778" s="34"/>
      <c r="L778" s="38"/>
    </row>
    <row r="779" ht="16.5" customHeight="1">
      <c r="B779" s="24"/>
      <c r="C779" s="24"/>
      <c r="E779" s="33"/>
      <c r="F779" s="34"/>
      <c r="G779" s="34"/>
      <c r="H779" s="34"/>
      <c r="I779" s="34"/>
      <c r="J779" s="34"/>
      <c r="K779" s="34"/>
      <c r="L779" s="38"/>
    </row>
    <row r="780" ht="16.5" customHeight="1">
      <c r="B780" s="24"/>
      <c r="C780" s="24"/>
      <c r="E780" s="33"/>
      <c r="F780" s="34"/>
      <c r="G780" s="34"/>
      <c r="H780" s="34"/>
      <c r="I780" s="34"/>
      <c r="J780" s="34"/>
      <c r="K780" s="34"/>
      <c r="L780" s="38"/>
    </row>
    <row r="781" ht="16.5" customHeight="1">
      <c r="B781" s="24"/>
      <c r="C781" s="24"/>
      <c r="E781" s="33"/>
      <c r="F781" s="34"/>
      <c r="G781" s="34"/>
      <c r="H781" s="34"/>
      <c r="I781" s="34"/>
      <c r="J781" s="34"/>
      <c r="K781" s="34"/>
      <c r="L781" s="38"/>
    </row>
    <row r="782" ht="16.5" customHeight="1">
      <c r="B782" s="24"/>
      <c r="C782" s="24"/>
      <c r="E782" s="33"/>
      <c r="F782" s="34"/>
      <c r="G782" s="34"/>
      <c r="H782" s="34"/>
      <c r="I782" s="34"/>
      <c r="J782" s="34"/>
      <c r="K782" s="34"/>
      <c r="L782" s="38"/>
    </row>
    <row r="783" ht="16.5" customHeight="1">
      <c r="B783" s="24"/>
      <c r="C783" s="24"/>
      <c r="E783" s="33"/>
      <c r="F783" s="34"/>
      <c r="G783" s="34"/>
      <c r="H783" s="34"/>
      <c r="I783" s="34"/>
      <c r="J783" s="34"/>
      <c r="K783" s="34"/>
      <c r="L783" s="38"/>
    </row>
    <row r="784" ht="16.5" customHeight="1">
      <c r="B784" s="24"/>
      <c r="C784" s="24"/>
      <c r="E784" s="33"/>
      <c r="F784" s="34"/>
      <c r="G784" s="34"/>
      <c r="H784" s="34"/>
      <c r="I784" s="34"/>
      <c r="J784" s="34"/>
      <c r="K784" s="34"/>
      <c r="L784" s="38"/>
    </row>
    <row r="785" ht="16.5" customHeight="1">
      <c r="B785" s="24"/>
      <c r="C785" s="24"/>
      <c r="E785" s="33"/>
      <c r="F785" s="34"/>
      <c r="G785" s="34"/>
      <c r="H785" s="34"/>
      <c r="I785" s="34"/>
      <c r="J785" s="34"/>
      <c r="K785" s="34"/>
      <c r="L785" s="38"/>
    </row>
    <row r="786" ht="16.5" customHeight="1">
      <c r="B786" s="24"/>
      <c r="C786" s="24"/>
      <c r="E786" s="33"/>
      <c r="F786" s="34"/>
      <c r="G786" s="34"/>
      <c r="H786" s="34"/>
      <c r="I786" s="34"/>
      <c r="J786" s="34"/>
      <c r="K786" s="34"/>
      <c r="L786" s="38"/>
    </row>
    <row r="787" ht="16.5" customHeight="1">
      <c r="B787" s="24"/>
      <c r="C787" s="24"/>
      <c r="E787" s="33"/>
      <c r="F787" s="34"/>
      <c r="G787" s="34"/>
      <c r="H787" s="34"/>
      <c r="I787" s="34"/>
      <c r="J787" s="34"/>
      <c r="K787" s="34"/>
      <c r="L787" s="38"/>
    </row>
    <row r="788" ht="16.5" customHeight="1">
      <c r="B788" s="24"/>
      <c r="C788" s="24"/>
      <c r="E788" s="33"/>
      <c r="F788" s="34"/>
      <c r="G788" s="34"/>
      <c r="H788" s="34"/>
      <c r="I788" s="34"/>
      <c r="J788" s="34"/>
      <c r="K788" s="34"/>
      <c r="L788" s="38"/>
    </row>
    <row r="789" ht="16.5" customHeight="1">
      <c r="B789" s="24"/>
      <c r="C789" s="24"/>
      <c r="E789" s="33"/>
      <c r="F789" s="34"/>
      <c r="G789" s="34"/>
      <c r="H789" s="34"/>
      <c r="I789" s="34"/>
      <c r="J789" s="34"/>
      <c r="K789" s="34"/>
      <c r="L789" s="38"/>
    </row>
    <row r="790" ht="16.5" customHeight="1">
      <c r="B790" s="24"/>
      <c r="C790" s="24"/>
      <c r="E790" s="33"/>
      <c r="F790" s="34"/>
      <c r="G790" s="34"/>
      <c r="H790" s="34"/>
      <c r="I790" s="34"/>
      <c r="J790" s="34"/>
      <c r="K790" s="34"/>
      <c r="L790" s="38"/>
    </row>
    <row r="791" ht="16.5" customHeight="1">
      <c r="B791" s="24"/>
      <c r="C791" s="24"/>
      <c r="E791" s="33"/>
      <c r="F791" s="34"/>
      <c r="G791" s="34"/>
      <c r="H791" s="34"/>
      <c r="I791" s="34"/>
      <c r="J791" s="34"/>
      <c r="K791" s="34"/>
      <c r="L791" s="38"/>
    </row>
    <row r="792" ht="16.5" customHeight="1">
      <c r="B792" s="24"/>
      <c r="C792" s="24"/>
      <c r="E792" s="33"/>
      <c r="F792" s="34"/>
      <c r="G792" s="34"/>
      <c r="H792" s="34"/>
      <c r="I792" s="34"/>
      <c r="J792" s="34"/>
      <c r="K792" s="34"/>
      <c r="L792" s="38"/>
    </row>
    <row r="793" ht="16.5" customHeight="1">
      <c r="B793" s="24"/>
      <c r="C793" s="24"/>
      <c r="E793" s="33"/>
      <c r="F793" s="34"/>
      <c r="G793" s="34"/>
      <c r="H793" s="34"/>
      <c r="I793" s="34"/>
      <c r="J793" s="34"/>
      <c r="K793" s="34"/>
      <c r="L793" s="38"/>
    </row>
    <row r="794" ht="16.5" customHeight="1">
      <c r="B794" s="24"/>
      <c r="C794" s="24"/>
      <c r="E794" s="33"/>
      <c r="F794" s="34"/>
      <c r="G794" s="34"/>
      <c r="H794" s="34"/>
      <c r="I794" s="34"/>
      <c r="J794" s="34"/>
      <c r="K794" s="34"/>
      <c r="L794" s="38"/>
    </row>
    <row r="795" ht="16.5" customHeight="1">
      <c r="B795" s="24"/>
      <c r="C795" s="24"/>
      <c r="E795" s="33"/>
      <c r="F795" s="34"/>
      <c r="G795" s="34"/>
      <c r="H795" s="34"/>
      <c r="I795" s="34"/>
      <c r="J795" s="34"/>
      <c r="K795" s="34"/>
      <c r="L795" s="38"/>
    </row>
    <row r="796" ht="16.5" customHeight="1">
      <c r="B796" s="24"/>
      <c r="C796" s="24"/>
      <c r="E796" s="33"/>
      <c r="F796" s="34"/>
      <c r="G796" s="34"/>
      <c r="H796" s="34"/>
      <c r="I796" s="34"/>
      <c r="J796" s="34"/>
      <c r="K796" s="34"/>
      <c r="L796" s="38"/>
    </row>
    <row r="797" ht="16.5" customHeight="1">
      <c r="B797" s="24"/>
      <c r="C797" s="24"/>
      <c r="E797" s="33"/>
      <c r="F797" s="34"/>
      <c r="G797" s="34"/>
      <c r="H797" s="34"/>
      <c r="I797" s="34"/>
      <c r="J797" s="34"/>
      <c r="K797" s="34"/>
      <c r="L797" s="38"/>
    </row>
    <row r="798" ht="16.5" customHeight="1">
      <c r="B798" s="24"/>
      <c r="C798" s="24"/>
      <c r="E798" s="33"/>
      <c r="F798" s="34"/>
      <c r="G798" s="34"/>
      <c r="H798" s="34"/>
      <c r="I798" s="34"/>
      <c r="J798" s="34"/>
      <c r="K798" s="34"/>
      <c r="L798" s="38"/>
    </row>
    <row r="799" ht="16.5" customHeight="1">
      <c r="B799" s="24"/>
      <c r="C799" s="24"/>
      <c r="E799" s="33"/>
      <c r="F799" s="34"/>
      <c r="G799" s="34"/>
      <c r="H799" s="34"/>
      <c r="I799" s="34"/>
      <c r="J799" s="34"/>
      <c r="K799" s="34"/>
      <c r="L799" s="38"/>
    </row>
    <row r="800" ht="16.5" customHeight="1">
      <c r="B800" s="24"/>
      <c r="C800" s="24"/>
      <c r="E800" s="33"/>
      <c r="F800" s="34"/>
      <c r="G800" s="34"/>
      <c r="H800" s="34"/>
      <c r="I800" s="34"/>
      <c r="J800" s="34"/>
      <c r="K800" s="34"/>
      <c r="L800" s="38"/>
    </row>
    <row r="801" ht="16.5" customHeight="1">
      <c r="B801" s="24"/>
      <c r="C801" s="24"/>
      <c r="E801" s="33"/>
      <c r="F801" s="34"/>
      <c r="G801" s="34"/>
      <c r="H801" s="34"/>
      <c r="I801" s="34"/>
      <c r="J801" s="34"/>
      <c r="K801" s="34"/>
      <c r="L801" s="38"/>
    </row>
    <row r="802" ht="16.5" customHeight="1">
      <c r="B802" s="24"/>
      <c r="C802" s="24"/>
      <c r="E802" s="33"/>
      <c r="F802" s="34"/>
      <c r="G802" s="34"/>
      <c r="H802" s="34"/>
      <c r="I802" s="34"/>
      <c r="J802" s="34"/>
      <c r="K802" s="34"/>
      <c r="L802" s="38"/>
    </row>
    <row r="803" ht="16.5" customHeight="1">
      <c r="B803" s="24"/>
      <c r="C803" s="24"/>
      <c r="E803" s="33"/>
      <c r="F803" s="34"/>
      <c r="G803" s="34"/>
      <c r="H803" s="34"/>
      <c r="I803" s="34"/>
      <c r="J803" s="34"/>
      <c r="K803" s="34"/>
      <c r="L803" s="38"/>
    </row>
    <row r="804" ht="16.5" customHeight="1">
      <c r="B804" s="24"/>
      <c r="C804" s="24"/>
      <c r="E804" s="33"/>
      <c r="F804" s="34"/>
      <c r="G804" s="34"/>
      <c r="H804" s="34"/>
      <c r="I804" s="34"/>
      <c r="J804" s="34"/>
      <c r="K804" s="34"/>
      <c r="L804" s="38"/>
    </row>
    <row r="805" ht="16.5" customHeight="1">
      <c r="B805" s="24"/>
      <c r="C805" s="24"/>
      <c r="E805" s="33"/>
      <c r="F805" s="34"/>
      <c r="G805" s="34"/>
      <c r="H805" s="34"/>
      <c r="I805" s="34"/>
      <c r="J805" s="34"/>
      <c r="K805" s="34"/>
      <c r="L805" s="38"/>
    </row>
    <row r="806" ht="16.5" customHeight="1">
      <c r="B806" s="24"/>
      <c r="C806" s="24"/>
      <c r="E806" s="33"/>
      <c r="F806" s="34"/>
      <c r="G806" s="34"/>
      <c r="H806" s="34"/>
      <c r="I806" s="34"/>
      <c r="J806" s="34"/>
      <c r="K806" s="34"/>
      <c r="L806" s="38"/>
    </row>
    <row r="807" ht="16.5" customHeight="1">
      <c r="B807" s="24"/>
      <c r="C807" s="24"/>
      <c r="E807" s="33"/>
      <c r="F807" s="34"/>
      <c r="G807" s="34"/>
      <c r="H807" s="34"/>
      <c r="I807" s="34"/>
      <c r="J807" s="34"/>
      <c r="K807" s="34"/>
      <c r="L807" s="38"/>
    </row>
    <row r="808" ht="16.5" customHeight="1">
      <c r="B808" s="24"/>
      <c r="C808" s="24"/>
      <c r="E808" s="33"/>
      <c r="F808" s="34"/>
      <c r="G808" s="34"/>
      <c r="H808" s="34"/>
      <c r="I808" s="34"/>
      <c r="J808" s="34"/>
      <c r="K808" s="34"/>
      <c r="L808" s="38"/>
    </row>
    <row r="809" ht="16.5" customHeight="1">
      <c r="B809" s="24"/>
      <c r="C809" s="24"/>
      <c r="E809" s="33"/>
      <c r="F809" s="34"/>
      <c r="G809" s="34"/>
      <c r="H809" s="34"/>
      <c r="I809" s="34"/>
      <c r="J809" s="34"/>
      <c r="K809" s="34"/>
      <c r="L809" s="38"/>
    </row>
    <row r="810" ht="16.5" customHeight="1">
      <c r="B810" s="24"/>
      <c r="C810" s="24"/>
      <c r="E810" s="33"/>
      <c r="F810" s="34"/>
      <c r="G810" s="34"/>
      <c r="H810" s="34"/>
      <c r="I810" s="34"/>
      <c r="J810" s="34"/>
      <c r="K810" s="34"/>
      <c r="L810" s="38"/>
    </row>
    <row r="811" ht="16.5" customHeight="1">
      <c r="B811" s="24"/>
      <c r="C811" s="24"/>
      <c r="E811" s="33"/>
      <c r="F811" s="34"/>
      <c r="G811" s="34"/>
      <c r="H811" s="34"/>
      <c r="I811" s="34"/>
      <c r="J811" s="34"/>
      <c r="K811" s="34"/>
      <c r="L811" s="38"/>
    </row>
    <row r="812" ht="16.5" customHeight="1">
      <c r="B812" s="24"/>
      <c r="C812" s="24"/>
      <c r="E812" s="33"/>
      <c r="F812" s="34"/>
      <c r="G812" s="34"/>
      <c r="H812" s="34"/>
      <c r="I812" s="34"/>
      <c r="J812" s="34"/>
      <c r="K812" s="34"/>
      <c r="L812" s="38"/>
    </row>
    <row r="813" ht="16.5" customHeight="1">
      <c r="B813" s="24"/>
      <c r="C813" s="24"/>
      <c r="E813" s="33"/>
      <c r="F813" s="34"/>
      <c r="G813" s="34"/>
      <c r="H813" s="34"/>
      <c r="I813" s="34"/>
      <c r="J813" s="34"/>
      <c r="K813" s="34"/>
      <c r="L813" s="38"/>
    </row>
    <row r="814" ht="16.5" customHeight="1">
      <c r="B814" s="24"/>
      <c r="C814" s="24"/>
      <c r="E814" s="33"/>
      <c r="F814" s="34"/>
      <c r="G814" s="34"/>
      <c r="H814" s="34"/>
      <c r="I814" s="34"/>
      <c r="J814" s="34"/>
      <c r="K814" s="34"/>
      <c r="L814" s="38"/>
    </row>
    <row r="815" ht="16.5" customHeight="1">
      <c r="B815" s="24"/>
      <c r="C815" s="24"/>
      <c r="E815" s="33"/>
      <c r="F815" s="34"/>
      <c r="G815" s="34"/>
      <c r="H815" s="34"/>
      <c r="I815" s="34"/>
      <c r="J815" s="34"/>
      <c r="K815" s="34"/>
      <c r="L815" s="38"/>
    </row>
    <row r="816" ht="16.5" customHeight="1">
      <c r="B816" s="24"/>
      <c r="C816" s="24"/>
      <c r="E816" s="33"/>
      <c r="F816" s="34"/>
      <c r="G816" s="34"/>
      <c r="H816" s="34"/>
      <c r="I816" s="34"/>
      <c r="J816" s="34"/>
      <c r="K816" s="34"/>
      <c r="L816" s="38"/>
    </row>
    <row r="817" ht="16.5" customHeight="1">
      <c r="B817" s="24"/>
      <c r="C817" s="24"/>
      <c r="E817" s="33"/>
      <c r="F817" s="34"/>
      <c r="G817" s="34"/>
      <c r="H817" s="34"/>
      <c r="I817" s="34"/>
      <c r="J817" s="34"/>
      <c r="K817" s="34"/>
      <c r="L817" s="38"/>
    </row>
    <row r="818" ht="16.5" customHeight="1">
      <c r="B818" s="24"/>
      <c r="C818" s="24"/>
      <c r="E818" s="33"/>
      <c r="F818" s="34"/>
      <c r="G818" s="34"/>
      <c r="H818" s="34"/>
      <c r="I818" s="34"/>
      <c r="J818" s="34"/>
      <c r="K818" s="34"/>
      <c r="L818" s="38"/>
    </row>
    <row r="819" ht="16.5" customHeight="1">
      <c r="B819" s="24"/>
      <c r="C819" s="24"/>
      <c r="E819" s="33"/>
      <c r="F819" s="34"/>
      <c r="G819" s="34"/>
      <c r="H819" s="34"/>
      <c r="I819" s="34"/>
      <c r="J819" s="34"/>
      <c r="K819" s="34"/>
      <c r="L819" s="38"/>
    </row>
    <row r="820" ht="16.5" customHeight="1">
      <c r="B820" s="24"/>
      <c r="C820" s="24"/>
      <c r="E820" s="33"/>
      <c r="F820" s="34"/>
      <c r="G820" s="34"/>
      <c r="H820" s="34"/>
      <c r="I820" s="34"/>
      <c r="J820" s="34"/>
      <c r="K820" s="34"/>
      <c r="L820" s="38"/>
    </row>
    <row r="821" ht="16.5" customHeight="1">
      <c r="B821" s="24"/>
      <c r="C821" s="24"/>
      <c r="E821" s="33"/>
      <c r="F821" s="34"/>
      <c r="G821" s="34"/>
      <c r="H821" s="34"/>
      <c r="I821" s="34"/>
      <c r="J821" s="34"/>
      <c r="K821" s="34"/>
      <c r="L821" s="38"/>
    </row>
    <row r="822" ht="16.5" customHeight="1">
      <c r="B822" s="24"/>
      <c r="C822" s="24"/>
      <c r="E822" s="33"/>
      <c r="F822" s="34"/>
      <c r="G822" s="34"/>
      <c r="H822" s="34"/>
      <c r="I822" s="34"/>
      <c r="J822" s="34"/>
      <c r="K822" s="34"/>
      <c r="L822" s="38"/>
    </row>
    <row r="823" ht="16.5" customHeight="1">
      <c r="B823" s="24"/>
      <c r="C823" s="24"/>
      <c r="E823" s="33"/>
      <c r="F823" s="34"/>
      <c r="G823" s="34"/>
      <c r="H823" s="34"/>
      <c r="I823" s="34"/>
      <c r="J823" s="34"/>
      <c r="K823" s="34"/>
      <c r="L823" s="38"/>
    </row>
    <row r="824" ht="16.5" customHeight="1">
      <c r="B824" s="24"/>
      <c r="C824" s="24"/>
      <c r="E824" s="33"/>
      <c r="F824" s="34"/>
      <c r="G824" s="34"/>
      <c r="H824" s="34"/>
      <c r="I824" s="34"/>
      <c r="J824" s="34"/>
      <c r="K824" s="34"/>
      <c r="L824" s="38"/>
    </row>
    <row r="825" ht="16.5" customHeight="1">
      <c r="B825" s="24"/>
      <c r="C825" s="24"/>
      <c r="E825" s="33"/>
      <c r="F825" s="34"/>
      <c r="G825" s="34"/>
      <c r="H825" s="34"/>
      <c r="I825" s="34"/>
      <c r="J825" s="34"/>
      <c r="K825" s="34"/>
      <c r="L825" s="38"/>
    </row>
    <row r="826" ht="16.5" customHeight="1">
      <c r="B826" s="24"/>
      <c r="C826" s="24"/>
      <c r="E826" s="33"/>
      <c r="F826" s="34"/>
      <c r="G826" s="34"/>
      <c r="H826" s="34"/>
      <c r="I826" s="34"/>
      <c r="J826" s="34"/>
      <c r="K826" s="34"/>
      <c r="L826" s="38"/>
    </row>
    <row r="827" ht="16.5" customHeight="1">
      <c r="B827" s="24"/>
      <c r="C827" s="24"/>
      <c r="E827" s="33"/>
      <c r="F827" s="34"/>
      <c r="G827" s="34"/>
      <c r="H827" s="34"/>
      <c r="I827" s="34"/>
      <c r="J827" s="34"/>
      <c r="K827" s="34"/>
      <c r="L827" s="38"/>
    </row>
    <row r="828" ht="16.5" customHeight="1">
      <c r="B828" s="24"/>
      <c r="C828" s="24"/>
      <c r="E828" s="33"/>
      <c r="F828" s="34"/>
      <c r="G828" s="34"/>
      <c r="H828" s="34"/>
      <c r="I828" s="34"/>
      <c r="J828" s="34"/>
      <c r="K828" s="34"/>
      <c r="L828" s="38"/>
    </row>
    <row r="829" ht="16.5" customHeight="1">
      <c r="B829" s="24"/>
      <c r="C829" s="24"/>
      <c r="E829" s="33"/>
      <c r="F829" s="34"/>
      <c r="G829" s="34"/>
      <c r="H829" s="34"/>
      <c r="I829" s="34"/>
      <c r="J829" s="34"/>
      <c r="K829" s="34"/>
      <c r="L829" s="38"/>
    </row>
    <row r="830" ht="16.5" customHeight="1">
      <c r="B830" s="24"/>
      <c r="C830" s="24"/>
      <c r="E830" s="33"/>
      <c r="F830" s="34"/>
      <c r="G830" s="34"/>
      <c r="H830" s="34"/>
      <c r="I830" s="34"/>
      <c r="J830" s="34"/>
      <c r="K830" s="34"/>
      <c r="L830" s="38"/>
    </row>
    <row r="831" ht="16.5" customHeight="1">
      <c r="B831" s="24"/>
      <c r="C831" s="24"/>
      <c r="E831" s="33"/>
      <c r="F831" s="34"/>
      <c r="G831" s="34"/>
      <c r="H831" s="34"/>
      <c r="I831" s="34"/>
      <c r="J831" s="34"/>
      <c r="K831" s="34"/>
      <c r="L831" s="38"/>
    </row>
    <row r="832" ht="16.5" customHeight="1">
      <c r="B832" s="24"/>
      <c r="C832" s="24"/>
      <c r="E832" s="33"/>
      <c r="F832" s="34"/>
      <c r="G832" s="34"/>
      <c r="H832" s="34"/>
      <c r="I832" s="34"/>
      <c r="J832" s="34"/>
      <c r="K832" s="34"/>
      <c r="L832" s="38"/>
    </row>
    <row r="833" ht="16.5" customHeight="1">
      <c r="B833" s="24"/>
      <c r="C833" s="24"/>
      <c r="E833" s="33"/>
      <c r="F833" s="34"/>
      <c r="G833" s="34"/>
      <c r="H833" s="34"/>
      <c r="I833" s="34"/>
      <c r="J833" s="34"/>
      <c r="K833" s="34"/>
      <c r="L833" s="38"/>
    </row>
    <row r="834" ht="16.5" customHeight="1">
      <c r="B834" s="24"/>
      <c r="C834" s="24"/>
      <c r="E834" s="33"/>
      <c r="F834" s="34"/>
      <c r="G834" s="34"/>
      <c r="H834" s="34"/>
      <c r="I834" s="34"/>
      <c r="J834" s="34"/>
      <c r="K834" s="34"/>
      <c r="L834" s="38"/>
    </row>
    <row r="835" ht="16.5" customHeight="1">
      <c r="B835" s="24"/>
      <c r="C835" s="24"/>
      <c r="E835" s="33"/>
      <c r="F835" s="34"/>
      <c r="G835" s="34"/>
      <c r="H835" s="34"/>
      <c r="I835" s="34"/>
      <c r="J835" s="34"/>
      <c r="K835" s="34"/>
      <c r="L835" s="38"/>
    </row>
    <row r="836" ht="16.5" customHeight="1">
      <c r="B836" s="24"/>
      <c r="C836" s="24"/>
      <c r="E836" s="33"/>
      <c r="F836" s="34"/>
      <c r="G836" s="34"/>
      <c r="H836" s="34"/>
      <c r="I836" s="34"/>
      <c r="J836" s="34"/>
      <c r="K836" s="34"/>
      <c r="L836" s="38"/>
    </row>
    <row r="837" ht="16.5" customHeight="1">
      <c r="B837" s="24"/>
      <c r="C837" s="24"/>
      <c r="E837" s="33"/>
      <c r="F837" s="34"/>
      <c r="G837" s="34"/>
      <c r="H837" s="34"/>
      <c r="I837" s="34"/>
      <c r="J837" s="34"/>
      <c r="K837" s="34"/>
      <c r="L837" s="38"/>
    </row>
    <row r="838" ht="16.5" customHeight="1">
      <c r="B838" s="24"/>
      <c r="C838" s="24"/>
      <c r="E838" s="33"/>
      <c r="F838" s="34"/>
      <c r="G838" s="34"/>
      <c r="H838" s="34"/>
      <c r="I838" s="34"/>
      <c r="J838" s="34"/>
      <c r="K838" s="34"/>
      <c r="L838" s="38"/>
    </row>
    <row r="839" ht="16.5" customHeight="1">
      <c r="B839" s="24"/>
      <c r="C839" s="24"/>
      <c r="E839" s="33"/>
      <c r="F839" s="34"/>
      <c r="G839" s="34"/>
      <c r="H839" s="34"/>
      <c r="I839" s="34"/>
      <c r="J839" s="34"/>
      <c r="K839" s="34"/>
      <c r="L839" s="38"/>
    </row>
    <row r="840" ht="16.5" customHeight="1">
      <c r="B840" s="24"/>
      <c r="C840" s="24"/>
      <c r="E840" s="33"/>
      <c r="F840" s="34"/>
      <c r="G840" s="34"/>
      <c r="H840" s="34"/>
      <c r="I840" s="34"/>
      <c r="J840" s="34"/>
      <c r="K840" s="34"/>
      <c r="L840" s="38"/>
    </row>
    <row r="841" ht="16.5" customHeight="1">
      <c r="B841" s="24"/>
      <c r="C841" s="24"/>
      <c r="E841" s="33"/>
      <c r="F841" s="34"/>
      <c r="G841" s="34"/>
      <c r="H841" s="34"/>
      <c r="I841" s="34"/>
      <c r="J841" s="34"/>
      <c r="K841" s="34"/>
      <c r="L841" s="38"/>
    </row>
    <row r="842" ht="16.5" customHeight="1">
      <c r="B842" s="24"/>
      <c r="C842" s="24"/>
      <c r="E842" s="33"/>
      <c r="F842" s="34"/>
      <c r="G842" s="34"/>
      <c r="H842" s="34"/>
      <c r="I842" s="34"/>
      <c r="J842" s="34"/>
      <c r="K842" s="34"/>
      <c r="L842" s="38"/>
    </row>
    <row r="843" ht="16.5" customHeight="1">
      <c r="B843" s="24"/>
      <c r="C843" s="24"/>
      <c r="E843" s="33"/>
      <c r="F843" s="34"/>
      <c r="G843" s="34"/>
      <c r="H843" s="34"/>
      <c r="I843" s="34"/>
      <c r="J843" s="34"/>
      <c r="K843" s="34"/>
      <c r="L843" s="38"/>
    </row>
    <row r="844" ht="16.5" customHeight="1">
      <c r="B844" s="24"/>
      <c r="C844" s="24"/>
      <c r="E844" s="33"/>
      <c r="F844" s="34"/>
      <c r="G844" s="34"/>
      <c r="H844" s="34"/>
      <c r="I844" s="34"/>
      <c r="J844" s="34"/>
      <c r="K844" s="34"/>
      <c r="L844" s="38"/>
    </row>
    <row r="845" ht="16.5" customHeight="1">
      <c r="B845" s="24"/>
      <c r="C845" s="24"/>
      <c r="E845" s="33"/>
      <c r="F845" s="34"/>
      <c r="G845" s="34"/>
      <c r="H845" s="34"/>
      <c r="I845" s="34"/>
      <c r="J845" s="34"/>
      <c r="K845" s="34"/>
      <c r="L845" s="38"/>
    </row>
    <row r="846" ht="16.5" customHeight="1">
      <c r="B846" s="24"/>
      <c r="C846" s="24"/>
      <c r="E846" s="33"/>
      <c r="F846" s="34"/>
      <c r="G846" s="34"/>
      <c r="H846" s="34"/>
      <c r="I846" s="34"/>
      <c r="J846" s="34"/>
      <c r="K846" s="34"/>
      <c r="L846" s="38"/>
    </row>
    <row r="847" ht="16.5" customHeight="1">
      <c r="B847" s="24"/>
      <c r="C847" s="24"/>
      <c r="E847" s="33"/>
      <c r="F847" s="34"/>
      <c r="G847" s="34"/>
      <c r="H847" s="34"/>
      <c r="I847" s="34"/>
      <c r="J847" s="34"/>
      <c r="K847" s="34"/>
      <c r="L847" s="38"/>
    </row>
    <row r="848" ht="16.5" customHeight="1">
      <c r="B848" s="24"/>
      <c r="C848" s="24"/>
      <c r="E848" s="33"/>
      <c r="F848" s="34"/>
      <c r="G848" s="34"/>
      <c r="H848" s="34"/>
      <c r="I848" s="34"/>
      <c r="J848" s="34"/>
      <c r="K848" s="34"/>
      <c r="L848" s="38"/>
    </row>
    <row r="849" ht="16.5" customHeight="1">
      <c r="B849" s="24"/>
      <c r="C849" s="24"/>
      <c r="E849" s="33"/>
      <c r="F849" s="34"/>
      <c r="G849" s="34"/>
      <c r="H849" s="34"/>
      <c r="I849" s="34"/>
      <c r="J849" s="34"/>
      <c r="K849" s="34"/>
      <c r="L849" s="38"/>
    </row>
    <row r="850" ht="16.5" customHeight="1">
      <c r="B850" s="24"/>
      <c r="C850" s="24"/>
      <c r="E850" s="33"/>
      <c r="F850" s="34"/>
      <c r="G850" s="34"/>
      <c r="H850" s="34"/>
      <c r="I850" s="34"/>
      <c r="J850" s="34"/>
      <c r="K850" s="34"/>
      <c r="L850" s="38"/>
    </row>
    <row r="851" ht="16.5" customHeight="1">
      <c r="B851" s="24"/>
      <c r="C851" s="24"/>
      <c r="E851" s="33"/>
      <c r="F851" s="34"/>
      <c r="G851" s="34"/>
      <c r="H851" s="34"/>
      <c r="I851" s="34"/>
      <c r="J851" s="34"/>
      <c r="K851" s="34"/>
      <c r="L851" s="38"/>
    </row>
    <row r="852" ht="16.5" customHeight="1">
      <c r="B852" s="24"/>
      <c r="C852" s="24"/>
      <c r="E852" s="33"/>
      <c r="F852" s="34"/>
      <c r="G852" s="34"/>
      <c r="H852" s="34"/>
      <c r="I852" s="34"/>
      <c r="J852" s="34"/>
      <c r="K852" s="34"/>
      <c r="L852" s="38"/>
    </row>
    <row r="853" ht="16.5" customHeight="1">
      <c r="B853" s="24"/>
      <c r="C853" s="24"/>
      <c r="E853" s="33"/>
      <c r="F853" s="34"/>
      <c r="G853" s="34"/>
      <c r="H853" s="34"/>
      <c r="I853" s="34"/>
      <c r="J853" s="34"/>
      <c r="K853" s="34"/>
      <c r="L853" s="38"/>
    </row>
    <row r="854" ht="16.5" customHeight="1">
      <c r="B854" s="24"/>
      <c r="C854" s="24"/>
      <c r="E854" s="33"/>
      <c r="F854" s="34"/>
      <c r="G854" s="34"/>
      <c r="H854" s="34"/>
      <c r="I854" s="34"/>
      <c r="J854" s="34"/>
      <c r="K854" s="34"/>
      <c r="L854" s="38"/>
    </row>
    <row r="855" ht="16.5" customHeight="1">
      <c r="B855" s="24"/>
      <c r="C855" s="24"/>
      <c r="E855" s="33"/>
      <c r="F855" s="34"/>
      <c r="G855" s="34"/>
      <c r="H855" s="34"/>
      <c r="I855" s="34"/>
      <c r="J855" s="34"/>
      <c r="K855" s="34"/>
      <c r="L855" s="38"/>
    </row>
    <row r="856" ht="16.5" customHeight="1">
      <c r="B856" s="24"/>
      <c r="C856" s="24"/>
      <c r="E856" s="33"/>
      <c r="F856" s="34"/>
      <c r="G856" s="34"/>
      <c r="H856" s="34"/>
      <c r="I856" s="34"/>
      <c r="J856" s="34"/>
      <c r="K856" s="34"/>
      <c r="L856" s="38"/>
    </row>
    <row r="857" ht="16.5" customHeight="1">
      <c r="B857" s="24"/>
      <c r="C857" s="24"/>
      <c r="E857" s="33"/>
      <c r="F857" s="34"/>
      <c r="G857" s="34"/>
      <c r="H857" s="34"/>
      <c r="I857" s="34"/>
      <c r="J857" s="34"/>
      <c r="K857" s="34"/>
      <c r="L857" s="38"/>
    </row>
    <row r="858" ht="16.5" customHeight="1">
      <c r="B858" s="24"/>
      <c r="C858" s="24"/>
      <c r="E858" s="33"/>
      <c r="F858" s="34"/>
      <c r="G858" s="34"/>
      <c r="H858" s="34"/>
      <c r="I858" s="34"/>
      <c r="J858" s="34"/>
      <c r="K858" s="34"/>
      <c r="L858" s="38"/>
    </row>
    <row r="859" ht="16.5" customHeight="1">
      <c r="B859" s="24"/>
      <c r="C859" s="24"/>
      <c r="E859" s="33"/>
      <c r="F859" s="34"/>
      <c r="G859" s="34"/>
      <c r="H859" s="34"/>
      <c r="I859" s="34"/>
      <c r="J859" s="34"/>
      <c r="K859" s="34"/>
      <c r="L859" s="38"/>
    </row>
    <row r="860" ht="16.5" customHeight="1">
      <c r="B860" s="24"/>
      <c r="C860" s="24"/>
      <c r="E860" s="33"/>
      <c r="F860" s="34"/>
      <c r="G860" s="34"/>
      <c r="H860" s="34"/>
      <c r="I860" s="34"/>
      <c r="J860" s="34"/>
      <c r="K860" s="34"/>
      <c r="L860" s="38"/>
    </row>
    <row r="861" ht="16.5" customHeight="1">
      <c r="B861" s="24"/>
      <c r="C861" s="24"/>
      <c r="E861" s="33"/>
      <c r="F861" s="34"/>
      <c r="G861" s="34"/>
      <c r="H861" s="34"/>
      <c r="I861" s="34"/>
      <c r="J861" s="34"/>
      <c r="K861" s="34"/>
      <c r="L861" s="38"/>
    </row>
    <row r="862" ht="16.5" customHeight="1">
      <c r="B862" s="24"/>
      <c r="C862" s="24"/>
      <c r="E862" s="33"/>
      <c r="F862" s="34"/>
      <c r="G862" s="34"/>
      <c r="H862" s="34"/>
      <c r="I862" s="34"/>
      <c r="J862" s="34"/>
      <c r="K862" s="34"/>
      <c r="L862" s="38"/>
    </row>
    <row r="863" ht="16.5" customHeight="1">
      <c r="B863" s="24"/>
      <c r="C863" s="24"/>
      <c r="E863" s="33"/>
      <c r="F863" s="34"/>
      <c r="G863" s="34"/>
      <c r="H863" s="34"/>
      <c r="I863" s="34"/>
      <c r="J863" s="34"/>
      <c r="K863" s="34"/>
      <c r="L863" s="38"/>
    </row>
    <row r="864" ht="16.5" customHeight="1">
      <c r="B864" s="24"/>
      <c r="C864" s="24"/>
      <c r="E864" s="33"/>
      <c r="F864" s="34"/>
      <c r="G864" s="34"/>
      <c r="H864" s="34"/>
      <c r="I864" s="34"/>
      <c r="J864" s="34"/>
      <c r="K864" s="34"/>
      <c r="L864" s="38"/>
    </row>
    <row r="865" ht="16.5" customHeight="1">
      <c r="B865" s="24"/>
      <c r="C865" s="24"/>
      <c r="E865" s="33"/>
      <c r="F865" s="34"/>
      <c r="G865" s="34"/>
      <c r="H865" s="34"/>
      <c r="I865" s="34"/>
      <c r="J865" s="34"/>
      <c r="K865" s="34"/>
      <c r="L865" s="38"/>
    </row>
    <row r="866" ht="16.5" customHeight="1">
      <c r="B866" s="24"/>
      <c r="C866" s="24"/>
      <c r="E866" s="33"/>
      <c r="F866" s="34"/>
      <c r="G866" s="34"/>
      <c r="H866" s="34"/>
      <c r="I866" s="34"/>
      <c r="J866" s="34"/>
      <c r="K866" s="34"/>
      <c r="L866" s="38"/>
    </row>
    <row r="867" ht="16.5" customHeight="1">
      <c r="B867" s="24"/>
      <c r="C867" s="24"/>
      <c r="E867" s="33"/>
      <c r="F867" s="34"/>
      <c r="G867" s="34"/>
      <c r="H867" s="34"/>
      <c r="I867" s="34"/>
      <c r="J867" s="34"/>
      <c r="K867" s="34"/>
      <c r="L867" s="38"/>
    </row>
    <row r="868" ht="16.5" customHeight="1">
      <c r="B868" s="24"/>
      <c r="C868" s="24"/>
      <c r="E868" s="33"/>
      <c r="F868" s="34"/>
      <c r="G868" s="34"/>
      <c r="H868" s="34"/>
      <c r="I868" s="34"/>
      <c r="J868" s="34"/>
      <c r="K868" s="34"/>
      <c r="L868" s="38"/>
    </row>
    <row r="869" ht="16.5" customHeight="1">
      <c r="B869" s="24"/>
      <c r="C869" s="24"/>
      <c r="E869" s="33"/>
      <c r="F869" s="34"/>
      <c r="G869" s="34"/>
      <c r="H869" s="34"/>
      <c r="I869" s="34"/>
      <c r="J869" s="34"/>
      <c r="K869" s="34"/>
      <c r="L869" s="38"/>
    </row>
    <row r="870" ht="16.5" customHeight="1">
      <c r="B870" s="24"/>
      <c r="C870" s="24"/>
      <c r="E870" s="33"/>
      <c r="F870" s="34"/>
      <c r="G870" s="34"/>
      <c r="H870" s="34"/>
      <c r="I870" s="34"/>
      <c r="J870" s="34"/>
      <c r="K870" s="34"/>
      <c r="L870" s="38"/>
    </row>
    <row r="871" ht="16.5" customHeight="1">
      <c r="B871" s="24"/>
      <c r="C871" s="24"/>
      <c r="E871" s="33"/>
      <c r="F871" s="34"/>
      <c r="G871" s="34"/>
      <c r="H871" s="34"/>
      <c r="I871" s="34"/>
      <c r="J871" s="34"/>
      <c r="K871" s="34"/>
      <c r="L871" s="38"/>
    </row>
    <row r="872" ht="16.5" customHeight="1">
      <c r="B872" s="24"/>
      <c r="C872" s="24"/>
      <c r="E872" s="33"/>
      <c r="F872" s="34"/>
      <c r="G872" s="34"/>
      <c r="H872" s="34"/>
      <c r="I872" s="34"/>
      <c r="J872" s="34"/>
      <c r="K872" s="34"/>
      <c r="L872" s="38"/>
    </row>
    <row r="873" ht="16.5" customHeight="1">
      <c r="B873" s="24"/>
      <c r="C873" s="24"/>
      <c r="E873" s="33"/>
      <c r="F873" s="34"/>
      <c r="G873" s="34"/>
      <c r="H873" s="34"/>
      <c r="I873" s="34"/>
      <c r="J873" s="34"/>
      <c r="K873" s="34"/>
      <c r="L873" s="38"/>
    </row>
    <row r="874" ht="16.5" customHeight="1">
      <c r="B874" s="24"/>
      <c r="C874" s="24"/>
      <c r="E874" s="33"/>
      <c r="F874" s="34"/>
      <c r="G874" s="34"/>
      <c r="H874" s="34"/>
      <c r="I874" s="34"/>
      <c r="J874" s="34"/>
      <c r="K874" s="34"/>
      <c r="L874" s="38"/>
    </row>
    <row r="875" ht="16.5" customHeight="1">
      <c r="B875" s="24"/>
      <c r="C875" s="24"/>
      <c r="E875" s="33"/>
      <c r="F875" s="34"/>
      <c r="G875" s="34"/>
      <c r="H875" s="34"/>
      <c r="I875" s="34"/>
      <c r="J875" s="34"/>
      <c r="K875" s="34"/>
      <c r="L875" s="38"/>
    </row>
    <row r="876" ht="16.5" customHeight="1">
      <c r="B876" s="24"/>
      <c r="C876" s="24"/>
      <c r="E876" s="33"/>
      <c r="F876" s="34"/>
      <c r="G876" s="34"/>
      <c r="H876" s="34"/>
      <c r="I876" s="34"/>
      <c r="J876" s="34"/>
      <c r="K876" s="34"/>
      <c r="L876" s="38"/>
    </row>
    <row r="877" ht="16.5" customHeight="1">
      <c r="B877" s="24"/>
      <c r="C877" s="24"/>
      <c r="E877" s="33"/>
      <c r="F877" s="34"/>
      <c r="G877" s="34"/>
      <c r="H877" s="34"/>
      <c r="I877" s="34"/>
      <c r="J877" s="34"/>
      <c r="K877" s="34"/>
      <c r="L877" s="38"/>
    </row>
    <row r="878" ht="16.5" customHeight="1">
      <c r="B878" s="24"/>
      <c r="C878" s="24"/>
      <c r="E878" s="33"/>
      <c r="F878" s="34"/>
      <c r="G878" s="34"/>
      <c r="H878" s="34"/>
      <c r="I878" s="34"/>
      <c r="J878" s="34"/>
      <c r="K878" s="34"/>
      <c r="L878" s="38"/>
    </row>
    <row r="879" ht="16.5" customHeight="1">
      <c r="B879" s="24"/>
      <c r="C879" s="24"/>
      <c r="E879" s="33"/>
      <c r="F879" s="34"/>
      <c r="G879" s="34"/>
      <c r="H879" s="34"/>
      <c r="I879" s="34"/>
      <c r="J879" s="34"/>
      <c r="K879" s="34"/>
      <c r="L879" s="38"/>
    </row>
    <row r="880" ht="16.5" customHeight="1">
      <c r="B880" s="24"/>
      <c r="C880" s="24"/>
      <c r="E880" s="33"/>
      <c r="F880" s="34"/>
      <c r="G880" s="34"/>
      <c r="H880" s="34"/>
      <c r="I880" s="34"/>
      <c r="J880" s="34"/>
      <c r="K880" s="34"/>
      <c r="L880" s="38"/>
    </row>
    <row r="881" ht="16.5" customHeight="1">
      <c r="B881" s="24"/>
      <c r="C881" s="24"/>
      <c r="E881" s="33"/>
      <c r="F881" s="34"/>
      <c r="G881" s="34"/>
      <c r="H881" s="34"/>
      <c r="I881" s="34"/>
      <c r="J881" s="34"/>
      <c r="K881" s="34"/>
      <c r="L881" s="38"/>
    </row>
    <row r="882" ht="16.5" customHeight="1">
      <c r="B882" s="24"/>
      <c r="C882" s="24"/>
      <c r="E882" s="33"/>
      <c r="F882" s="34"/>
      <c r="G882" s="34"/>
      <c r="H882" s="34"/>
      <c r="I882" s="34"/>
      <c r="J882" s="34"/>
      <c r="K882" s="34"/>
      <c r="L882" s="38"/>
    </row>
    <row r="883" ht="16.5" customHeight="1">
      <c r="B883" s="24"/>
      <c r="C883" s="24"/>
      <c r="E883" s="33"/>
      <c r="F883" s="34"/>
      <c r="G883" s="34"/>
      <c r="H883" s="34"/>
      <c r="I883" s="34"/>
      <c r="J883" s="34"/>
      <c r="K883" s="34"/>
      <c r="L883" s="38"/>
    </row>
    <row r="884" ht="16.5" customHeight="1">
      <c r="B884" s="24"/>
      <c r="C884" s="24"/>
      <c r="E884" s="33"/>
      <c r="F884" s="34"/>
      <c r="G884" s="34"/>
      <c r="H884" s="34"/>
      <c r="I884" s="34"/>
      <c r="J884" s="34"/>
      <c r="K884" s="34"/>
      <c r="L884" s="38"/>
    </row>
    <row r="885" ht="16.5" customHeight="1">
      <c r="B885" s="24"/>
      <c r="C885" s="24"/>
      <c r="E885" s="33"/>
      <c r="F885" s="34"/>
      <c r="G885" s="34"/>
      <c r="H885" s="34"/>
      <c r="I885" s="34"/>
      <c r="J885" s="34"/>
      <c r="K885" s="34"/>
      <c r="L885" s="38"/>
    </row>
    <row r="886" ht="16.5" customHeight="1">
      <c r="B886" s="24"/>
      <c r="C886" s="24"/>
      <c r="E886" s="33"/>
      <c r="F886" s="34"/>
      <c r="G886" s="34"/>
      <c r="H886" s="34"/>
      <c r="I886" s="34"/>
      <c r="J886" s="34"/>
      <c r="K886" s="34"/>
      <c r="L886" s="38"/>
    </row>
    <row r="887" ht="16.5" customHeight="1">
      <c r="B887" s="24"/>
      <c r="C887" s="24"/>
      <c r="E887" s="33"/>
      <c r="F887" s="34"/>
      <c r="G887" s="34"/>
      <c r="H887" s="34"/>
      <c r="I887" s="34"/>
      <c r="J887" s="34"/>
      <c r="K887" s="34"/>
      <c r="L887" s="38"/>
    </row>
    <row r="888" ht="16.5" customHeight="1">
      <c r="B888" s="24"/>
      <c r="C888" s="24"/>
      <c r="E888" s="33"/>
      <c r="F888" s="34"/>
      <c r="G888" s="34"/>
      <c r="H888" s="34"/>
      <c r="I888" s="34"/>
      <c r="J888" s="34"/>
      <c r="K888" s="34"/>
      <c r="L888" s="38"/>
    </row>
    <row r="889" ht="16.5" customHeight="1">
      <c r="B889" s="24"/>
      <c r="C889" s="24"/>
      <c r="E889" s="33"/>
      <c r="F889" s="34"/>
      <c r="G889" s="34"/>
      <c r="H889" s="34"/>
      <c r="I889" s="34"/>
      <c r="J889" s="34"/>
      <c r="K889" s="34"/>
      <c r="L889" s="38"/>
    </row>
    <row r="890" ht="16.5" customHeight="1">
      <c r="B890" s="24"/>
      <c r="C890" s="24"/>
      <c r="E890" s="33"/>
      <c r="F890" s="34"/>
      <c r="G890" s="34"/>
      <c r="H890" s="34"/>
      <c r="I890" s="34"/>
      <c r="J890" s="34"/>
      <c r="K890" s="34"/>
      <c r="L890" s="38"/>
    </row>
    <row r="891" ht="16.5" customHeight="1">
      <c r="B891" s="24"/>
      <c r="C891" s="24"/>
      <c r="E891" s="33"/>
      <c r="F891" s="34"/>
      <c r="G891" s="34"/>
      <c r="H891" s="34"/>
      <c r="I891" s="34"/>
      <c r="J891" s="34"/>
      <c r="K891" s="34"/>
      <c r="L891" s="38"/>
    </row>
    <row r="892" ht="16.5" customHeight="1">
      <c r="B892" s="24"/>
      <c r="C892" s="24"/>
      <c r="E892" s="33"/>
      <c r="F892" s="34"/>
      <c r="G892" s="34"/>
      <c r="H892" s="34"/>
      <c r="I892" s="34"/>
      <c r="J892" s="34"/>
      <c r="K892" s="34"/>
      <c r="L892" s="38"/>
    </row>
    <row r="893" ht="16.5" customHeight="1">
      <c r="B893" s="24"/>
      <c r="C893" s="24"/>
      <c r="E893" s="33"/>
      <c r="F893" s="34"/>
      <c r="G893" s="34"/>
      <c r="H893" s="34"/>
      <c r="I893" s="34"/>
      <c r="J893" s="34"/>
      <c r="K893" s="34"/>
      <c r="L893" s="38"/>
    </row>
    <row r="894" ht="16.5" customHeight="1">
      <c r="B894" s="24"/>
      <c r="C894" s="24"/>
      <c r="E894" s="33"/>
      <c r="F894" s="34"/>
      <c r="G894" s="34"/>
      <c r="H894" s="34"/>
      <c r="I894" s="34"/>
      <c r="J894" s="34"/>
      <c r="K894" s="34"/>
      <c r="L894" s="38"/>
    </row>
    <row r="895" ht="16.5" customHeight="1">
      <c r="B895" s="24"/>
      <c r="C895" s="24"/>
      <c r="E895" s="33"/>
      <c r="F895" s="34"/>
      <c r="G895" s="34"/>
      <c r="H895" s="34"/>
      <c r="I895" s="34"/>
      <c r="J895" s="34"/>
      <c r="K895" s="34"/>
      <c r="L895" s="38"/>
    </row>
    <row r="896" ht="16.5" customHeight="1">
      <c r="B896" s="24"/>
      <c r="C896" s="24"/>
      <c r="E896" s="33"/>
      <c r="F896" s="34"/>
      <c r="G896" s="34"/>
      <c r="H896" s="34"/>
      <c r="I896" s="34"/>
      <c r="J896" s="34"/>
      <c r="K896" s="34"/>
      <c r="L896" s="38"/>
    </row>
    <row r="897" ht="16.5" customHeight="1">
      <c r="B897" s="24"/>
      <c r="C897" s="24"/>
      <c r="E897" s="33"/>
      <c r="F897" s="34"/>
      <c r="G897" s="34"/>
      <c r="H897" s="34"/>
      <c r="I897" s="34"/>
      <c r="J897" s="34"/>
      <c r="K897" s="34"/>
      <c r="L897" s="38"/>
    </row>
    <row r="898" ht="16.5" customHeight="1">
      <c r="B898" s="24"/>
      <c r="C898" s="24"/>
      <c r="E898" s="33"/>
      <c r="F898" s="34"/>
      <c r="G898" s="34"/>
      <c r="H898" s="34"/>
      <c r="I898" s="34"/>
      <c r="J898" s="34"/>
      <c r="K898" s="34"/>
      <c r="L898" s="38"/>
    </row>
    <row r="899" ht="16.5" customHeight="1">
      <c r="B899" s="24"/>
      <c r="C899" s="24"/>
      <c r="E899" s="33"/>
      <c r="F899" s="34"/>
      <c r="G899" s="34"/>
      <c r="H899" s="34"/>
      <c r="I899" s="34"/>
      <c r="J899" s="34"/>
      <c r="K899" s="34"/>
      <c r="L899" s="38"/>
    </row>
    <row r="900" ht="16.5" customHeight="1">
      <c r="B900" s="24"/>
      <c r="C900" s="24"/>
      <c r="E900" s="33"/>
      <c r="F900" s="34"/>
      <c r="G900" s="34"/>
      <c r="H900" s="34"/>
      <c r="I900" s="34"/>
      <c r="J900" s="34"/>
      <c r="K900" s="34"/>
      <c r="L900" s="38"/>
    </row>
    <row r="901" ht="16.5" customHeight="1">
      <c r="B901" s="24"/>
      <c r="C901" s="24"/>
      <c r="E901" s="33"/>
      <c r="F901" s="34"/>
      <c r="G901" s="34"/>
      <c r="H901" s="34"/>
      <c r="I901" s="34"/>
      <c r="J901" s="34"/>
      <c r="K901" s="34"/>
      <c r="L901" s="38"/>
    </row>
    <row r="902" ht="16.5" customHeight="1">
      <c r="B902" s="24"/>
      <c r="C902" s="24"/>
      <c r="E902" s="33"/>
      <c r="F902" s="34"/>
      <c r="G902" s="34"/>
      <c r="H902" s="34"/>
      <c r="I902" s="34"/>
      <c r="J902" s="34"/>
      <c r="K902" s="34"/>
      <c r="L902" s="38"/>
    </row>
    <row r="903" ht="16.5" customHeight="1">
      <c r="B903" s="24"/>
      <c r="C903" s="24"/>
      <c r="E903" s="33"/>
      <c r="F903" s="34"/>
      <c r="G903" s="34"/>
      <c r="H903" s="34"/>
      <c r="I903" s="34"/>
      <c r="J903" s="34"/>
      <c r="K903" s="34"/>
      <c r="L903" s="38"/>
    </row>
    <row r="904" ht="16.5" customHeight="1">
      <c r="B904" s="24"/>
      <c r="C904" s="24"/>
      <c r="E904" s="33"/>
      <c r="F904" s="34"/>
      <c r="G904" s="34"/>
      <c r="H904" s="34"/>
      <c r="I904" s="34"/>
      <c r="J904" s="34"/>
      <c r="K904" s="34"/>
      <c r="L904" s="38"/>
    </row>
    <row r="905" ht="16.5" customHeight="1">
      <c r="B905" s="24"/>
      <c r="C905" s="24"/>
      <c r="E905" s="33"/>
      <c r="F905" s="34"/>
      <c r="G905" s="34"/>
      <c r="H905" s="34"/>
      <c r="I905" s="34"/>
      <c r="J905" s="34"/>
      <c r="K905" s="34"/>
      <c r="L905" s="38"/>
    </row>
    <row r="906" ht="16.5" customHeight="1">
      <c r="B906" s="24"/>
      <c r="C906" s="24"/>
      <c r="E906" s="33"/>
      <c r="F906" s="34"/>
      <c r="G906" s="34"/>
      <c r="H906" s="34"/>
      <c r="I906" s="34"/>
      <c r="J906" s="34"/>
      <c r="K906" s="34"/>
      <c r="L906" s="38"/>
    </row>
    <row r="907" ht="16.5" customHeight="1">
      <c r="B907" s="24"/>
      <c r="C907" s="24"/>
      <c r="E907" s="33"/>
      <c r="F907" s="34"/>
      <c r="G907" s="34"/>
      <c r="H907" s="34"/>
      <c r="I907" s="34"/>
      <c r="J907" s="34"/>
      <c r="K907" s="34"/>
      <c r="L907" s="38"/>
    </row>
    <row r="908" ht="16.5" customHeight="1">
      <c r="B908" s="24"/>
      <c r="C908" s="24"/>
      <c r="E908" s="33"/>
      <c r="F908" s="34"/>
      <c r="G908" s="34"/>
      <c r="H908" s="34"/>
      <c r="I908" s="34"/>
      <c r="J908" s="34"/>
      <c r="K908" s="34"/>
      <c r="L908" s="38"/>
    </row>
    <row r="909" ht="16.5" customHeight="1">
      <c r="B909" s="24"/>
      <c r="C909" s="24"/>
      <c r="E909" s="33"/>
      <c r="F909" s="34"/>
      <c r="G909" s="34"/>
      <c r="H909" s="34"/>
      <c r="I909" s="34"/>
      <c r="J909" s="34"/>
      <c r="K909" s="34"/>
      <c r="L909" s="38"/>
    </row>
    <row r="910" ht="16.5" customHeight="1">
      <c r="B910" s="24"/>
      <c r="C910" s="24"/>
      <c r="E910" s="33"/>
      <c r="F910" s="34"/>
      <c r="G910" s="34"/>
      <c r="H910" s="34"/>
      <c r="I910" s="34"/>
      <c r="J910" s="34"/>
      <c r="K910" s="34"/>
      <c r="L910" s="38"/>
    </row>
    <row r="911" ht="16.5" customHeight="1">
      <c r="B911" s="24"/>
      <c r="C911" s="24"/>
      <c r="E911" s="33"/>
      <c r="F911" s="34"/>
      <c r="G911" s="34"/>
      <c r="H911" s="34"/>
      <c r="I911" s="34"/>
      <c r="J911" s="34"/>
      <c r="K911" s="34"/>
      <c r="L911" s="38"/>
    </row>
    <row r="912" ht="16.5" customHeight="1">
      <c r="B912" s="24"/>
      <c r="C912" s="24"/>
      <c r="E912" s="33"/>
      <c r="F912" s="34"/>
      <c r="G912" s="34"/>
      <c r="H912" s="34"/>
      <c r="I912" s="34"/>
      <c r="J912" s="34"/>
      <c r="K912" s="34"/>
      <c r="L912" s="38"/>
    </row>
    <row r="913" ht="16.5" customHeight="1">
      <c r="B913" s="24"/>
      <c r="C913" s="24"/>
      <c r="E913" s="33"/>
      <c r="F913" s="34"/>
      <c r="G913" s="34"/>
      <c r="H913" s="34"/>
      <c r="I913" s="34"/>
      <c r="J913" s="34"/>
      <c r="K913" s="34"/>
      <c r="L913" s="38"/>
    </row>
    <row r="914" ht="16.5" customHeight="1">
      <c r="B914" s="24"/>
      <c r="C914" s="24"/>
      <c r="E914" s="33"/>
      <c r="F914" s="34"/>
      <c r="G914" s="34"/>
      <c r="H914" s="34"/>
      <c r="I914" s="34"/>
      <c r="J914" s="34"/>
      <c r="K914" s="34"/>
      <c r="L914" s="38"/>
    </row>
    <row r="915" ht="16.5" customHeight="1">
      <c r="B915" s="24"/>
      <c r="C915" s="24"/>
      <c r="E915" s="33"/>
      <c r="F915" s="34"/>
      <c r="G915" s="34"/>
      <c r="H915" s="34"/>
      <c r="I915" s="34"/>
      <c r="J915" s="34"/>
      <c r="K915" s="34"/>
      <c r="L915" s="38"/>
    </row>
    <row r="916" ht="16.5" customHeight="1">
      <c r="B916" s="24"/>
      <c r="C916" s="24"/>
      <c r="E916" s="33"/>
      <c r="F916" s="34"/>
      <c r="G916" s="34"/>
      <c r="H916" s="34"/>
      <c r="I916" s="34"/>
      <c r="J916" s="34"/>
      <c r="K916" s="34"/>
      <c r="L916" s="38"/>
    </row>
    <row r="917" ht="16.5" customHeight="1">
      <c r="B917" s="24"/>
      <c r="C917" s="24"/>
      <c r="E917" s="33"/>
      <c r="F917" s="34"/>
      <c r="G917" s="34"/>
      <c r="H917" s="34"/>
      <c r="I917" s="34"/>
      <c r="J917" s="34"/>
      <c r="K917" s="34"/>
      <c r="L917" s="38"/>
    </row>
    <row r="918" ht="16.5" customHeight="1">
      <c r="B918" s="24"/>
      <c r="C918" s="24"/>
      <c r="E918" s="33"/>
      <c r="F918" s="34"/>
      <c r="G918" s="34"/>
      <c r="H918" s="34"/>
      <c r="I918" s="34"/>
      <c r="J918" s="34"/>
      <c r="K918" s="34"/>
      <c r="L918" s="38"/>
    </row>
    <row r="919" ht="16.5" customHeight="1">
      <c r="B919" s="24"/>
      <c r="C919" s="24"/>
      <c r="E919" s="33"/>
      <c r="F919" s="34"/>
      <c r="G919" s="34"/>
      <c r="H919" s="34"/>
      <c r="I919" s="34"/>
      <c r="J919" s="34"/>
      <c r="K919" s="34"/>
      <c r="L919" s="38"/>
    </row>
    <row r="920" ht="16.5" customHeight="1">
      <c r="B920" s="24"/>
      <c r="C920" s="24"/>
      <c r="E920" s="33"/>
      <c r="F920" s="34"/>
      <c r="G920" s="34"/>
      <c r="H920" s="34"/>
      <c r="I920" s="34"/>
      <c r="J920" s="34"/>
      <c r="K920" s="34"/>
      <c r="L920" s="38"/>
    </row>
    <row r="921" ht="16.5" customHeight="1">
      <c r="B921" s="24"/>
      <c r="C921" s="24"/>
      <c r="E921" s="33"/>
      <c r="F921" s="34"/>
      <c r="G921" s="34"/>
      <c r="H921" s="34"/>
      <c r="I921" s="34"/>
      <c r="J921" s="34"/>
      <c r="K921" s="34"/>
      <c r="L921" s="38"/>
    </row>
    <row r="922" ht="16.5" customHeight="1">
      <c r="B922" s="24"/>
      <c r="C922" s="24"/>
      <c r="E922" s="33"/>
      <c r="F922" s="34"/>
      <c r="G922" s="34"/>
      <c r="H922" s="34"/>
      <c r="I922" s="34"/>
      <c r="J922" s="34"/>
      <c r="K922" s="34"/>
      <c r="L922" s="38"/>
    </row>
    <row r="923" ht="16.5" customHeight="1">
      <c r="B923" s="24"/>
      <c r="C923" s="24"/>
      <c r="E923" s="33"/>
      <c r="F923" s="34"/>
      <c r="G923" s="34"/>
      <c r="H923" s="34"/>
      <c r="I923" s="34"/>
      <c r="J923" s="34"/>
      <c r="K923" s="34"/>
      <c r="L923" s="38"/>
    </row>
    <row r="924" ht="16.5" customHeight="1">
      <c r="B924" s="24"/>
      <c r="C924" s="24"/>
      <c r="E924" s="33"/>
      <c r="F924" s="34"/>
      <c r="G924" s="34"/>
      <c r="H924" s="34"/>
      <c r="I924" s="34"/>
      <c r="J924" s="34"/>
      <c r="K924" s="34"/>
      <c r="L924" s="38"/>
    </row>
    <row r="925" ht="16.5" customHeight="1">
      <c r="B925" s="24"/>
      <c r="C925" s="24"/>
      <c r="E925" s="33"/>
      <c r="F925" s="34"/>
      <c r="G925" s="34"/>
      <c r="H925" s="34"/>
      <c r="I925" s="34"/>
      <c r="J925" s="34"/>
      <c r="K925" s="34"/>
      <c r="L925" s="38"/>
    </row>
    <row r="926" ht="16.5" customHeight="1">
      <c r="B926" s="24"/>
      <c r="C926" s="24"/>
      <c r="E926" s="33"/>
      <c r="F926" s="34"/>
      <c r="G926" s="34"/>
      <c r="H926" s="34"/>
      <c r="I926" s="34"/>
      <c r="J926" s="34"/>
      <c r="K926" s="34"/>
      <c r="L926" s="38"/>
    </row>
    <row r="927" ht="16.5" customHeight="1">
      <c r="B927" s="24"/>
      <c r="C927" s="24"/>
      <c r="E927" s="33"/>
      <c r="F927" s="34"/>
      <c r="G927" s="34"/>
      <c r="H927" s="34"/>
      <c r="I927" s="34"/>
      <c r="J927" s="34"/>
      <c r="K927" s="34"/>
      <c r="L927" s="38"/>
    </row>
    <row r="928" ht="16.5" customHeight="1">
      <c r="B928" s="24"/>
      <c r="C928" s="24"/>
      <c r="E928" s="33"/>
      <c r="F928" s="34"/>
      <c r="G928" s="34"/>
      <c r="H928" s="34"/>
      <c r="I928" s="34"/>
      <c r="J928" s="34"/>
      <c r="K928" s="34"/>
      <c r="L928" s="38"/>
    </row>
    <row r="929" ht="16.5" customHeight="1">
      <c r="B929" s="24"/>
      <c r="C929" s="24"/>
      <c r="E929" s="33"/>
      <c r="F929" s="34"/>
      <c r="G929" s="34"/>
      <c r="H929" s="34"/>
      <c r="I929" s="34"/>
      <c r="J929" s="34"/>
      <c r="K929" s="34"/>
      <c r="L929" s="38"/>
    </row>
    <row r="930" ht="16.5" customHeight="1">
      <c r="B930" s="24"/>
      <c r="C930" s="24"/>
      <c r="E930" s="33"/>
      <c r="F930" s="34"/>
      <c r="G930" s="34"/>
      <c r="H930" s="34"/>
      <c r="I930" s="34"/>
      <c r="J930" s="34"/>
      <c r="K930" s="34"/>
      <c r="L930" s="38"/>
    </row>
    <row r="931" ht="16.5" customHeight="1">
      <c r="B931" s="24"/>
      <c r="C931" s="24"/>
      <c r="E931" s="33"/>
      <c r="F931" s="34"/>
      <c r="G931" s="34"/>
      <c r="H931" s="34"/>
      <c r="I931" s="34"/>
      <c r="J931" s="34"/>
      <c r="K931" s="34"/>
      <c r="L931" s="38"/>
    </row>
    <row r="932" ht="16.5" customHeight="1">
      <c r="B932" s="24"/>
      <c r="C932" s="24"/>
      <c r="E932" s="33"/>
      <c r="F932" s="34"/>
      <c r="G932" s="34"/>
      <c r="H932" s="34"/>
      <c r="I932" s="34"/>
      <c r="J932" s="34"/>
      <c r="K932" s="34"/>
      <c r="L932" s="38"/>
    </row>
    <row r="933" ht="16.5" customHeight="1">
      <c r="B933" s="24"/>
      <c r="C933" s="24"/>
      <c r="E933" s="33"/>
      <c r="F933" s="34"/>
      <c r="G933" s="34"/>
      <c r="H933" s="34"/>
      <c r="I933" s="34"/>
      <c r="J933" s="34"/>
      <c r="K933" s="34"/>
      <c r="L933" s="38"/>
    </row>
    <row r="934" ht="16.5" customHeight="1">
      <c r="B934" s="24"/>
      <c r="C934" s="24"/>
      <c r="E934" s="33"/>
      <c r="F934" s="34"/>
      <c r="G934" s="34"/>
      <c r="H934" s="34"/>
      <c r="I934" s="34"/>
      <c r="J934" s="34"/>
      <c r="K934" s="34"/>
      <c r="L934" s="38"/>
    </row>
    <row r="935" ht="16.5" customHeight="1">
      <c r="B935" s="24"/>
      <c r="C935" s="24"/>
      <c r="E935" s="33"/>
      <c r="F935" s="34"/>
      <c r="G935" s="34"/>
      <c r="H935" s="34"/>
      <c r="I935" s="34"/>
      <c r="J935" s="34"/>
      <c r="K935" s="34"/>
      <c r="L935" s="38"/>
    </row>
    <row r="936" ht="16.5" customHeight="1">
      <c r="B936" s="24"/>
      <c r="C936" s="24"/>
      <c r="E936" s="33"/>
      <c r="F936" s="34"/>
      <c r="G936" s="34"/>
      <c r="H936" s="34"/>
      <c r="I936" s="34"/>
      <c r="J936" s="34"/>
      <c r="K936" s="34"/>
      <c r="L936" s="38"/>
    </row>
    <row r="937" ht="16.5" customHeight="1">
      <c r="B937" s="24"/>
      <c r="C937" s="24"/>
      <c r="E937" s="33"/>
      <c r="F937" s="34"/>
      <c r="G937" s="34"/>
      <c r="H937" s="34"/>
      <c r="I937" s="34"/>
      <c r="J937" s="34"/>
      <c r="K937" s="34"/>
      <c r="L937" s="38"/>
    </row>
    <row r="938" ht="16.5" customHeight="1">
      <c r="B938" s="24"/>
      <c r="C938" s="24"/>
      <c r="E938" s="33"/>
      <c r="F938" s="34"/>
      <c r="G938" s="34"/>
      <c r="H938" s="34"/>
      <c r="I938" s="34"/>
      <c r="J938" s="34"/>
      <c r="K938" s="34"/>
      <c r="L938" s="38"/>
    </row>
    <row r="939" ht="16.5" customHeight="1">
      <c r="B939" s="24"/>
      <c r="C939" s="24"/>
      <c r="E939" s="33"/>
      <c r="F939" s="34"/>
      <c r="G939" s="34"/>
      <c r="H939" s="34"/>
      <c r="I939" s="34"/>
      <c r="J939" s="34"/>
      <c r="K939" s="34"/>
      <c r="L939" s="38"/>
    </row>
    <row r="940" ht="16.5" customHeight="1">
      <c r="B940" s="24"/>
      <c r="C940" s="24"/>
      <c r="E940" s="33"/>
      <c r="F940" s="34"/>
      <c r="G940" s="34"/>
      <c r="H940" s="34"/>
      <c r="I940" s="34"/>
      <c r="J940" s="34"/>
      <c r="K940" s="34"/>
      <c r="L940" s="38"/>
    </row>
    <row r="941" ht="16.5" customHeight="1">
      <c r="B941" s="24"/>
      <c r="C941" s="24"/>
      <c r="E941" s="33"/>
      <c r="F941" s="34"/>
      <c r="G941" s="34"/>
      <c r="H941" s="34"/>
      <c r="I941" s="34"/>
      <c r="J941" s="34"/>
      <c r="K941" s="34"/>
      <c r="L941" s="38"/>
    </row>
    <row r="942" ht="16.5" customHeight="1">
      <c r="B942" s="24"/>
      <c r="C942" s="24"/>
      <c r="E942" s="33"/>
      <c r="F942" s="34"/>
      <c r="G942" s="34"/>
      <c r="H942" s="34"/>
      <c r="I942" s="34"/>
      <c r="J942" s="34"/>
      <c r="K942" s="34"/>
      <c r="L942" s="38"/>
    </row>
    <row r="943" ht="16.5" customHeight="1">
      <c r="B943" s="24"/>
      <c r="C943" s="24"/>
      <c r="E943" s="33"/>
      <c r="F943" s="34"/>
      <c r="G943" s="34"/>
      <c r="H943" s="34"/>
      <c r="I943" s="34"/>
      <c r="J943" s="34"/>
      <c r="K943" s="34"/>
      <c r="L943" s="38"/>
    </row>
    <row r="944" ht="16.5" customHeight="1">
      <c r="B944" s="24"/>
      <c r="C944" s="24"/>
      <c r="E944" s="33"/>
      <c r="F944" s="34"/>
      <c r="G944" s="34"/>
      <c r="H944" s="34"/>
      <c r="I944" s="34"/>
      <c r="J944" s="34"/>
      <c r="K944" s="34"/>
      <c r="L944" s="38"/>
    </row>
    <row r="945" ht="16.5" customHeight="1">
      <c r="B945" s="24"/>
      <c r="C945" s="24"/>
      <c r="E945" s="33"/>
      <c r="F945" s="34"/>
      <c r="G945" s="34"/>
      <c r="H945" s="34"/>
      <c r="I945" s="34"/>
      <c r="J945" s="34"/>
      <c r="K945" s="34"/>
      <c r="L945" s="38"/>
    </row>
    <row r="946" ht="16.5" customHeight="1">
      <c r="B946" s="24"/>
      <c r="C946" s="24"/>
      <c r="E946" s="33"/>
      <c r="F946" s="34"/>
      <c r="G946" s="34"/>
      <c r="H946" s="34"/>
      <c r="I946" s="34"/>
      <c r="J946" s="34"/>
      <c r="K946" s="34"/>
      <c r="L946" s="38"/>
    </row>
    <row r="947" ht="16.5" customHeight="1">
      <c r="B947" s="24"/>
      <c r="C947" s="24"/>
      <c r="E947" s="33"/>
      <c r="F947" s="34"/>
      <c r="G947" s="34"/>
      <c r="H947" s="34"/>
      <c r="I947" s="34"/>
      <c r="J947" s="34"/>
      <c r="K947" s="34"/>
      <c r="L947" s="38"/>
    </row>
    <row r="948" ht="16.5" customHeight="1">
      <c r="B948" s="24"/>
      <c r="C948" s="24"/>
      <c r="E948" s="33"/>
      <c r="F948" s="34"/>
      <c r="G948" s="34"/>
      <c r="H948" s="34"/>
      <c r="I948" s="34"/>
      <c r="J948" s="34"/>
      <c r="K948" s="34"/>
      <c r="L948" s="38"/>
    </row>
    <row r="949" ht="16.5" customHeight="1">
      <c r="B949" s="24"/>
      <c r="C949" s="24"/>
      <c r="E949" s="33"/>
      <c r="F949" s="34"/>
      <c r="G949" s="34"/>
      <c r="H949" s="34"/>
      <c r="I949" s="34"/>
      <c r="J949" s="34"/>
      <c r="K949" s="34"/>
      <c r="L949" s="38"/>
    </row>
    <row r="950" ht="16.5" customHeight="1">
      <c r="B950" s="24"/>
      <c r="C950" s="24"/>
      <c r="E950" s="33"/>
      <c r="F950" s="34"/>
      <c r="G950" s="34"/>
      <c r="H950" s="34"/>
      <c r="I950" s="34"/>
      <c r="J950" s="34"/>
      <c r="K950" s="34"/>
      <c r="L950" s="38"/>
    </row>
    <row r="951" ht="16.5" customHeight="1">
      <c r="B951" s="24"/>
      <c r="C951" s="24"/>
      <c r="E951" s="33"/>
      <c r="F951" s="34"/>
      <c r="G951" s="34"/>
      <c r="H951" s="34"/>
      <c r="I951" s="34"/>
      <c r="J951" s="34"/>
      <c r="K951" s="34"/>
      <c r="L951" s="38"/>
    </row>
    <row r="952" ht="16.5" customHeight="1">
      <c r="B952" s="24"/>
      <c r="C952" s="24"/>
      <c r="E952" s="33"/>
      <c r="F952" s="34"/>
      <c r="G952" s="34"/>
      <c r="H952" s="34"/>
      <c r="I952" s="34"/>
      <c r="J952" s="34"/>
      <c r="K952" s="34"/>
      <c r="L952" s="38"/>
    </row>
    <row r="953" ht="16.5" customHeight="1">
      <c r="B953" s="24"/>
      <c r="C953" s="24"/>
      <c r="E953" s="33"/>
      <c r="F953" s="34"/>
      <c r="G953" s="34"/>
      <c r="H953" s="34"/>
      <c r="I953" s="34"/>
      <c r="J953" s="34"/>
      <c r="K953" s="34"/>
      <c r="L953" s="38"/>
    </row>
    <row r="954" ht="16.5" customHeight="1">
      <c r="B954" s="24"/>
      <c r="C954" s="24"/>
      <c r="E954" s="33"/>
      <c r="F954" s="34"/>
      <c r="G954" s="34"/>
      <c r="H954" s="34"/>
      <c r="I954" s="34"/>
      <c r="J954" s="34"/>
      <c r="K954" s="34"/>
      <c r="L954" s="38"/>
    </row>
    <row r="955" ht="16.5" customHeight="1">
      <c r="B955" s="24"/>
      <c r="C955" s="24"/>
      <c r="E955" s="33"/>
      <c r="F955" s="34"/>
      <c r="G955" s="34"/>
      <c r="H955" s="34"/>
      <c r="I955" s="34"/>
      <c r="J955" s="34"/>
      <c r="K955" s="34"/>
      <c r="L955" s="38"/>
    </row>
    <row r="956" ht="16.5" customHeight="1">
      <c r="B956" s="24"/>
      <c r="C956" s="24"/>
      <c r="E956" s="33"/>
      <c r="F956" s="34"/>
      <c r="G956" s="34"/>
      <c r="H956" s="34"/>
      <c r="I956" s="34"/>
      <c r="J956" s="34"/>
      <c r="K956" s="34"/>
      <c r="L956" s="38"/>
    </row>
    <row r="957" ht="16.5" customHeight="1">
      <c r="B957" s="24"/>
      <c r="C957" s="24"/>
      <c r="E957" s="33"/>
      <c r="F957" s="34"/>
      <c r="G957" s="34"/>
      <c r="H957" s="34"/>
      <c r="I957" s="34"/>
      <c r="J957" s="34"/>
      <c r="K957" s="34"/>
      <c r="L957" s="38"/>
    </row>
    <row r="958" ht="16.5" customHeight="1">
      <c r="B958" s="24"/>
      <c r="C958" s="24"/>
      <c r="E958" s="33"/>
      <c r="F958" s="34"/>
      <c r="G958" s="34"/>
      <c r="H958" s="34"/>
      <c r="I958" s="34"/>
      <c r="J958" s="34"/>
      <c r="K958" s="34"/>
      <c r="L958" s="38"/>
    </row>
    <row r="959" ht="16.5" customHeight="1">
      <c r="B959" s="24"/>
      <c r="C959" s="24"/>
      <c r="E959" s="33"/>
      <c r="F959" s="34"/>
      <c r="G959" s="34"/>
      <c r="H959" s="34"/>
      <c r="I959" s="34"/>
      <c r="J959" s="34"/>
      <c r="K959" s="34"/>
      <c r="L959" s="38"/>
    </row>
    <row r="960" ht="16.5" customHeight="1">
      <c r="B960" s="24"/>
      <c r="C960" s="24"/>
      <c r="E960" s="33"/>
      <c r="F960" s="34"/>
      <c r="G960" s="34"/>
      <c r="H960" s="34"/>
      <c r="I960" s="34"/>
      <c r="J960" s="34"/>
      <c r="K960" s="34"/>
      <c r="L960" s="38"/>
    </row>
    <row r="961" ht="16.5" customHeight="1">
      <c r="B961" s="24"/>
      <c r="C961" s="24"/>
      <c r="E961" s="33"/>
      <c r="F961" s="34"/>
      <c r="G961" s="34"/>
      <c r="H961" s="34"/>
      <c r="I961" s="34"/>
      <c r="J961" s="34"/>
      <c r="K961" s="34"/>
      <c r="L961" s="38"/>
    </row>
    <row r="962" ht="16.5" customHeight="1">
      <c r="B962" s="24"/>
      <c r="C962" s="24"/>
      <c r="E962" s="33"/>
      <c r="F962" s="34"/>
      <c r="G962" s="34"/>
      <c r="H962" s="34"/>
      <c r="I962" s="34"/>
      <c r="J962" s="34"/>
      <c r="K962" s="34"/>
      <c r="L962" s="38"/>
    </row>
    <row r="963" ht="16.5" customHeight="1">
      <c r="B963" s="24"/>
      <c r="C963" s="24"/>
      <c r="E963" s="33"/>
      <c r="F963" s="34"/>
      <c r="G963" s="34"/>
      <c r="H963" s="34"/>
      <c r="I963" s="34"/>
      <c r="J963" s="34"/>
      <c r="K963" s="34"/>
      <c r="L963" s="38"/>
    </row>
    <row r="964" ht="16.5" customHeight="1">
      <c r="B964" s="24"/>
      <c r="C964" s="24"/>
      <c r="E964" s="33"/>
      <c r="F964" s="34"/>
      <c r="G964" s="34"/>
      <c r="H964" s="34"/>
      <c r="I964" s="34"/>
      <c r="J964" s="34"/>
      <c r="K964" s="34"/>
      <c r="L964" s="38"/>
    </row>
    <row r="965" ht="16.5" customHeight="1">
      <c r="B965" s="24"/>
      <c r="C965" s="24"/>
      <c r="E965" s="33"/>
      <c r="F965" s="34"/>
      <c r="G965" s="34"/>
      <c r="H965" s="34"/>
      <c r="I965" s="34"/>
      <c r="J965" s="34"/>
      <c r="K965" s="34"/>
      <c r="L965" s="38"/>
    </row>
    <row r="966" ht="16.5" customHeight="1">
      <c r="B966" s="24"/>
      <c r="C966" s="24"/>
      <c r="E966" s="33"/>
      <c r="F966" s="34"/>
      <c r="G966" s="34"/>
      <c r="H966" s="34"/>
      <c r="I966" s="34"/>
      <c r="J966" s="34"/>
      <c r="K966" s="34"/>
      <c r="L966" s="38"/>
    </row>
    <row r="967" ht="16.5" customHeight="1">
      <c r="B967" s="24"/>
      <c r="C967" s="24"/>
      <c r="E967" s="33"/>
      <c r="F967" s="34"/>
      <c r="G967" s="34"/>
      <c r="H967" s="34"/>
      <c r="I967" s="34"/>
      <c r="J967" s="34"/>
      <c r="K967" s="34"/>
      <c r="L967" s="38"/>
    </row>
    <row r="968" ht="16.5" customHeight="1">
      <c r="B968" s="24"/>
      <c r="C968" s="24"/>
      <c r="E968" s="33"/>
      <c r="F968" s="34"/>
      <c r="G968" s="34"/>
      <c r="H968" s="34"/>
      <c r="I968" s="34"/>
      <c r="J968" s="34"/>
      <c r="K968" s="34"/>
      <c r="L968" s="38"/>
    </row>
    <row r="969" ht="16.5" customHeight="1">
      <c r="B969" s="24"/>
      <c r="C969" s="24"/>
      <c r="E969" s="33"/>
      <c r="F969" s="34"/>
      <c r="G969" s="34"/>
      <c r="H969" s="34"/>
      <c r="I969" s="34"/>
      <c r="J969" s="34"/>
      <c r="K969" s="34"/>
      <c r="L969" s="38"/>
    </row>
    <row r="970" ht="16.5" customHeight="1">
      <c r="B970" s="24"/>
      <c r="C970" s="24"/>
      <c r="E970" s="33"/>
      <c r="F970" s="34"/>
      <c r="G970" s="34"/>
      <c r="H970" s="34"/>
      <c r="I970" s="34"/>
      <c r="J970" s="34"/>
      <c r="K970" s="34"/>
      <c r="L970" s="38"/>
    </row>
    <row r="971" ht="16.5" customHeight="1">
      <c r="B971" s="24"/>
      <c r="C971" s="24"/>
      <c r="E971" s="33"/>
      <c r="F971" s="34"/>
      <c r="G971" s="34"/>
      <c r="H971" s="34"/>
      <c r="I971" s="34"/>
      <c r="J971" s="34"/>
      <c r="K971" s="34"/>
      <c r="L971" s="38"/>
    </row>
    <row r="972" ht="16.5" customHeight="1">
      <c r="B972" s="24"/>
      <c r="C972" s="24"/>
      <c r="E972" s="33"/>
      <c r="F972" s="34"/>
      <c r="G972" s="34"/>
      <c r="H972" s="34"/>
      <c r="I972" s="34"/>
      <c r="J972" s="34"/>
      <c r="K972" s="34"/>
      <c r="L972" s="38"/>
    </row>
    <row r="973" ht="16.5" customHeight="1">
      <c r="B973" s="24"/>
      <c r="C973" s="24"/>
      <c r="E973" s="33"/>
      <c r="F973" s="34"/>
      <c r="G973" s="34"/>
      <c r="H973" s="34"/>
      <c r="I973" s="34"/>
      <c r="J973" s="34"/>
      <c r="K973" s="34"/>
      <c r="L973" s="38"/>
    </row>
    <row r="974" ht="16.5" customHeight="1">
      <c r="B974" s="24"/>
      <c r="C974" s="24"/>
      <c r="E974" s="33"/>
      <c r="F974" s="34"/>
      <c r="G974" s="34"/>
      <c r="H974" s="34"/>
      <c r="I974" s="34"/>
      <c r="J974" s="34"/>
      <c r="K974" s="34"/>
      <c r="L974" s="38"/>
    </row>
    <row r="975" ht="16.5" customHeight="1">
      <c r="B975" s="24"/>
      <c r="C975" s="24"/>
      <c r="E975" s="33"/>
      <c r="F975" s="34"/>
      <c r="G975" s="34"/>
      <c r="H975" s="34"/>
      <c r="I975" s="34"/>
      <c r="J975" s="34"/>
      <c r="K975" s="34"/>
      <c r="L975" s="38"/>
    </row>
    <row r="976" ht="16.5" customHeight="1">
      <c r="B976" s="24"/>
      <c r="C976" s="24"/>
      <c r="E976" s="33"/>
      <c r="F976" s="34"/>
      <c r="G976" s="34"/>
      <c r="H976" s="34"/>
      <c r="I976" s="34"/>
      <c r="J976" s="34"/>
      <c r="K976" s="34"/>
      <c r="L976" s="38"/>
    </row>
    <row r="977" ht="16.5" customHeight="1">
      <c r="B977" s="24"/>
      <c r="C977" s="24"/>
      <c r="E977" s="33"/>
      <c r="F977" s="34"/>
      <c r="G977" s="34"/>
      <c r="H977" s="34"/>
      <c r="I977" s="34"/>
      <c r="J977" s="34"/>
      <c r="K977" s="34"/>
      <c r="L977" s="38"/>
    </row>
    <row r="978" ht="16.5" customHeight="1">
      <c r="B978" s="24"/>
      <c r="C978" s="24"/>
      <c r="E978" s="33"/>
      <c r="F978" s="34"/>
      <c r="G978" s="34"/>
      <c r="H978" s="34"/>
      <c r="I978" s="34"/>
      <c r="J978" s="34"/>
      <c r="K978" s="34"/>
      <c r="L978" s="38"/>
    </row>
    <row r="979" ht="16.5" customHeight="1">
      <c r="B979" s="24"/>
      <c r="C979" s="24"/>
      <c r="E979" s="33"/>
      <c r="F979" s="34"/>
      <c r="G979" s="34"/>
      <c r="H979" s="34"/>
      <c r="I979" s="34"/>
      <c r="J979" s="34"/>
      <c r="K979" s="34"/>
      <c r="L979" s="38"/>
    </row>
    <row r="980" ht="16.5" customHeight="1">
      <c r="B980" s="24"/>
      <c r="C980" s="24"/>
      <c r="E980" s="33"/>
      <c r="F980" s="34"/>
      <c r="G980" s="34"/>
      <c r="H980" s="34"/>
      <c r="I980" s="34"/>
      <c r="J980" s="34"/>
      <c r="K980" s="34"/>
      <c r="L980" s="38"/>
    </row>
    <row r="981" ht="16.5" customHeight="1">
      <c r="B981" s="24"/>
      <c r="C981" s="24"/>
      <c r="E981" s="33"/>
      <c r="F981" s="34"/>
      <c r="G981" s="34"/>
      <c r="H981" s="34"/>
      <c r="I981" s="34"/>
      <c r="J981" s="34"/>
      <c r="K981" s="34"/>
      <c r="L981" s="38"/>
    </row>
    <row r="982" ht="16.5" customHeight="1">
      <c r="B982" s="24"/>
      <c r="C982" s="24"/>
      <c r="E982" s="33"/>
      <c r="F982" s="34"/>
      <c r="G982" s="34"/>
      <c r="H982" s="34"/>
      <c r="I982" s="34"/>
      <c r="J982" s="34"/>
      <c r="K982" s="34"/>
      <c r="L982" s="38"/>
    </row>
    <row r="983" ht="16.5" customHeight="1">
      <c r="B983" s="24"/>
      <c r="C983" s="24"/>
      <c r="E983" s="33"/>
      <c r="F983" s="34"/>
      <c r="G983" s="34"/>
      <c r="H983" s="34"/>
      <c r="I983" s="34"/>
      <c r="J983" s="34"/>
      <c r="K983" s="34"/>
      <c r="L983" s="38"/>
    </row>
    <row r="984" ht="16.5" customHeight="1">
      <c r="B984" s="24"/>
      <c r="C984" s="24"/>
      <c r="E984" s="33"/>
      <c r="F984" s="34"/>
      <c r="G984" s="34"/>
      <c r="H984" s="34"/>
      <c r="I984" s="34"/>
      <c r="J984" s="34"/>
      <c r="K984" s="34"/>
      <c r="L984" s="38"/>
    </row>
    <row r="985" ht="16.5" customHeight="1">
      <c r="B985" s="24"/>
      <c r="C985" s="24"/>
      <c r="E985" s="33"/>
      <c r="F985" s="34"/>
      <c r="G985" s="34"/>
      <c r="H985" s="34"/>
      <c r="I985" s="34"/>
      <c r="J985" s="34"/>
      <c r="K985" s="34"/>
      <c r="L985" s="38"/>
    </row>
    <row r="986" ht="16.5" customHeight="1">
      <c r="B986" s="24"/>
      <c r="C986" s="24"/>
      <c r="E986" s="33"/>
      <c r="F986" s="34"/>
      <c r="G986" s="34"/>
      <c r="H986" s="34"/>
      <c r="I986" s="34"/>
      <c r="J986" s="34"/>
      <c r="K986" s="34"/>
      <c r="L986" s="38"/>
    </row>
    <row r="987" ht="16.5" customHeight="1">
      <c r="B987" s="24"/>
      <c r="C987" s="24"/>
      <c r="E987" s="33"/>
      <c r="F987" s="34"/>
      <c r="G987" s="34"/>
      <c r="H987" s="34"/>
      <c r="I987" s="34"/>
      <c r="J987" s="34"/>
      <c r="K987" s="34"/>
      <c r="L987" s="38"/>
    </row>
    <row r="988" ht="16.5" customHeight="1">
      <c r="B988" s="24"/>
      <c r="C988" s="24"/>
      <c r="E988" s="33"/>
      <c r="F988" s="34"/>
      <c r="G988" s="34"/>
      <c r="H988" s="34"/>
      <c r="I988" s="34"/>
      <c r="J988" s="34"/>
      <c r="K988" s="34"/>
      <c r="L988" s="38"/>
    </row>
    <row r="989" ht="16.5" customHeight="1">
      <c r="B989" s="24"/>
      <c r="C989" s="24"/>
      <c r="E989" s="33"/>
      <c r="F989" s="34"/>
      <c r="G989" s="34"/>
      <c r="H989" s="34"/>
      <c r="I989" s="34"/>
      <c r="J989" s="34"/>
      <c r="K989" s="34"/>
      <c r="L989" s="38"/>
    </row>
    <row r="990" ht="16.5" customHeight="1">
      <c r="B990" s="24"/>
      <c r="C990" s="24"/>
      <c r="E990" s="33"/>
      <c r="F990" s="34"/>
      <c r="G990" s="34"/>
      <c r="H990" s="34"/>
      <c r="I990" s="34"/>
      <c r="J990" s="34"/>
      <c r="K990" s="34"/>
      <c r="L990" s="38"/>
    </row>
    <row r="991" ht="16.5" customHeight="1">
      <c r="B991" s="24"/>
      <c r="C991" s="24"/>
      <c r="E991" s="33"/>
      <c r="F991" s="34"/>
      <c r="G991" s="34"/>
      <c r="H991" s="34"/>
      <c r="I991" s="34"/>
      <c r="J991" s="34"/>
      <c r="K991" s="34"/>
      <c r="L991" s="38"/>
    </row>
    <row r="992" ht="16.5" customHeight="1">
      <c r="B992" s="24"/>
      <c r="C992" s="24"/>
      <c r="E992" s="33"/>
      <c r="F992" s="34"/>
      <c r="G992" s="34"/>
      <c r="H992" s="34"/>
      <c r="I992" s="34"/>
      <c r="J992" s="34"/>
      <c r="K992" s="34"/>
      <c r="L992" s="38"/>
    </row>
    <row r="993" ht="16.5" customHeight="1">
      <c r="B993" s="24"/>
      <c r="C993" s="24"/>
      <c r="E993" s="33"/>
      <c r="F993" s="34"/>
      <c r="G993" s="34"/>
      <c r="H993" s="34"/>
      <c r="I993" s="34"/>
      <c r="J993" s="34"/>
      <c r="K993" s="34"/>
      <c r="L993" s="38"/>
    </row>
    <row r="994" ht="16.5" customHeight="1">
      <c r="B994" s="24"/>
      <c r="C994" s="24"/>
      <c r="E994" s="33"/>
      <c r="F994" s="34"/>
      <c r="G994" s="34"/>
      <c r="H994" s="34"/>
      <c r="I994" s="34"/>
      <c r="J994" s="34"/>
      <c r="K994" s="34"/>
      <c r="L994" s="38"/>
    </row>
    <row r="995" ht="16.5" customHeight="1">
      <c r="B995" s="24"/>
      <c r="C995" s="24"/>
      <c r="E995" s="33"/>
      <c r="F995" s="34"/>
      <c r="G995" s="34"/>
      <c r="H995" s="34"/>
      <c r="I995" s="34"/>
      <c r="J995" s="34"/>
      <c r="K995" s="34"/>
      <c r="L995" s="38"/>
    </row>
    <row r="996" ht="16.5" customHeight="1">
      <c r="B996" s="24"/>
      <c r="C996" s="24"/>
      <c r="E996" s="33"/>
      <c r="F996" s="34"/>
      <c r="G996" s="34"/>
      <c r="H996" s="34"/>
      <c r="I996" s="34"/>
      <c r="J996" s="34"/>
      <c r="K996" s="34"/>
      <c r="L996" s="38"/>
    </row>
    <row r="997" ht="16.5" customHeight="1">
      <c r="B997" s="24"/>
      <c r="C997" s="24"/>
      <c r="E997" s="33"/>
      <c r="F997" s="34"/>
      <c r="G997" s="34"/>
      <c r="H997" s="34"/>
      <c r="I997" s="34"/>
      <c r="J997" s="34"/>
      <c r="K997" s="34"/>
      <c r="L997" s="38"/>
    </row>
    <row r="998" ht="16.5" customHeight="1">
      <c r="B998" s="24"/>
      <c r="C998" s="24"/>
      <c r="E998" s="33"/>
      <c r="F998" s="34"/>
      <c r="G998" s="34"/>
      <c r="H998" s="34"/>
      <c r="I998" s="34"/>
      <c r="J998" s="34"/>
      <c r="K998" s="34"/>
      <c r="L998" s="38"/>
    </row>
    <row r="999" ht="16.5" customHeight="1">
      <c r="B999" s="24"/>
      <c r="C999" s="24"/>
      <c r="E999" s="33"/>
      <c r="F999" s="34"/>
      <c r="G999" s="34"/>
      <c r="H999" s="34"/>
      <c r="I999" s="34"/>
      <c r="J999" s="34"/>
      <c r="K999" s="34"/>
      <c r="L999" s="38"/>
    </row>
    <row r="1000" ht="16.5" customHeight="1">
      <c r="B1000" s="24"/>
      <c r="C1000" s="24"/>
      <c r="E1000" s="33"/>
      <c r="F1000" s="34"/>
      <c r="G1000" s="34"/>
      <c r="H1000" s="34"/>
      <c r="I1000" s="34"/>
      <c r="J1000" s="34"/>
      <c r="K1000" s="34"/>
      <c r="L1000" s="38"/>
    </row>
    <row r="1001" ht="16.5" customHeight="1">
      <c r="B1001" s="24"/>
      <c r="C1001" s="24"/>
      <c r="E1001" s="33"/>
      <c r="F1001" s="34"/>
      <c r="G1001" s="34"/>
      <c r="H1001" s="34"/>
      <c r="I1001" s="34"/>
      <c r="J1001" s="34"/>
      <c r="K1001" s="34"/>
      <c r="L1001" s="38"/>
    </row>
    <row r="1002" ht="16.5" customHeight="1">
      <c r="B1002" s="24"/>
      <c r="C1002" s="24"/>
      <c r="E1002" s="33"/>
      <c r="F1002" s="34"/>
      <c r="G1002" s="34"/>
      <c r="H1002" s="34"/>
      <c r="I1002" s="34"/>
      <c r="J1002" s="34"/>
      <c r="K1002" s="34"/>
      <c r="L1002" s="38"/>
    </row>
    <row r="1003" ht="16.5" customHeight="1">
      <c r="B1003" s="24"/>
      <c r="C1003" s="24"/>
      <c r="E1003" s="33"/>
      <c r="F1003" s="34"/>
      <c r="G1003" s="34"/>
      <c r="H1003" s="34"/>
      <c r="I1003" s="34"/>
      <c r="J1003" s="34"/>
      <c r="K1003" s="34"/>
      <c r="L1003" s="38"/>
    </row>
    <row r="1004" ht="16.5" customHeight="1">
      <c r="B1004" s="24"/>
      <c r="C1004" s="24"/>
      <c r="E1004" s="33"/>
      <c r="F1004" s="34"/>
      <c r="G1004" s="34"/>
      <c r="H1004" s="34"/>
      <c r="I1004" s="34"/>
      <c r="J1004" s="34"/>
      <c r="K1004" s="34"/>
      <c r="L1004" s="38"/>
    </row>
    <row r="1005" ht="16.5" customHeight="1">
      <c r="B1005" s="24"/>
      <c r="C1005" s="24"/>
      <c r="E1005" s="33"/>
      <c r="F1005" s="34"/>
      <c r="G1005" s="34"/>
      <c r="H1005" s="34"/>
      <c r="I1005" s="34"/>
      <c r="J1005" s="34"/>
      <c r="K1005" s="34"/>
      <c r="L1005" s="38"/>
    </row>
    <row r="1006" ht="16.5" customHeight="1">
      <c r="B1006" s="24"/>
      <c r="C1006" s="24"/>
      <c r="E1006" s="33"/>
      <c r="F1006" s="34"/>
      <c r="G1006" s="34"/>
      <c r="H1006" s="34"/>
      <c r="I1006" s="34"/>
      <c r="J1006" s="34"/>
      <c r="K1006" s="34"/>
      <c r="L1006" s="38"/>
    </row>
    <row r="1007" ht="16.5" customHeight="1">
      <c r="B1007" s="24"/>
      <c r="C1007" s="24"/>
      <c r="E1007" s="33"/>
      <c r="F1007" s="34"/>
      <c r="G1007" s="34"/>
      <c r="H1007" s="34"/>
      <c r="I1007" s="34"/>
      <c r="J1007" s="34"/>
      <c r="K1007" s="34"/>
      <c r="L1007" s="38"/>
    </row>
    <row r="1008" ht="16.5" customHeight="1">
      <c r="B1008" s="24"/>
      <c r="C1008" s="24"/>
      <c r="E1008" s="33"/>
      <c r="F1008" s="34"/>
      <c r="G1008" s="34"/>
      <c r="H1008" s="34"/>
      <c r="I1008" s="34"/>
      <c r="J1008" s="34"/>
      <c r="K1008" s="34"/>
      <c r="L1008" s="38"/>
    </row>
    <row r="1009" ht="16.5" customHeight="1">
      <c r="B1009" s="24"/>
      <c r="C1009" s="24"/>
      <c r="E1009" s="33"/>
      <c r="F1009" s="34"/>
      <c r="G1009" s="34"/>
      <c r="H1009" s="34"/>
      <c r="I1009" s="34"/>
      <c r="J1009" s="34"/>
      <c r="K1009" s="34"/>
      <c r="L1009" s="38"/>
    </row>
    <row r="1010" ht="16.5" customHeight="1">
      <c r="B1010" s="24"/>
      <c r="C1010" s="24"/>
      <c r="E1010" s="33"/>
      <c r="F1010" s="34"/>
      <c r="G1010" s="34"/>
      <c r="H1010" s="34"/>
      <c r="I1010" s="34"/>
      <c r="J1010" s="34"/>
      <c r="K1010" s="34"/>
      <c r="L1010" s="38"/>
    </row>
    <row r="1011" ht="16.5" customHeight="1">
      <c r="B1011" s="24"/>
      <c r="C1011" s="24"/>
      <c r="E1011" s="33"/>
      <c r="F1011" s="34"/>
      <c r="G1011" s="34"/>
      <c r="H1011" s="34"/>
      <c r="I1011" s="34"/>
      <c r="J1011" s="34"/>
      <c r="K1011" s="34"/>
      <c r="L1011" s="38"/>
    </row>
    <row r="1012" ht="16.5" customHeight="1">
      <c r="B1012" s="24"/>
      <c r="C1012" s="24"/>
      <c r="E1012" s="33"/>
      <c r="F1012" s="34"/>
      <c r="G1012" s="34"/>
      <c r="H1012" s="34"/>
      <c r="I1012" s="34"/>
      <c r="J1012" s="34"/>
      <c r="K1012" s="34"/>
      <c r="L1012" s="38"/>
    </row>
    <row r="1013" ht="16.5" customHeight="1">
      <c r="B1013" s="24"/>
      <c r="C1013" s="24"/>
      <c r="E1013" s="33"/>
      <c r="F1013" s="34"/>
      <c r="G1013" s="34"/>
      <c r="H1013" s="34"/>
      <c r="I1013" s="34"/>
      <c r="J1013" s="34"/>
      <c r="K1013" s="34"/>
      <c r="L1013" s="38"/>
    </row>
    <row r="1014" ht="16.5" customHeight="1">
      <c r="B1014" s="24"/>
      <c r="C1014" s="24"/>
      <c r="E1014" s="33"/>
      <c r="F1014" s="34"/>
      <c r="G1014" s="34"/>
      <c r="H1014" s="34"/>
      <c r="I1014" s="34"/>
      <c r="J1014" s="34"/>
      <c r="K1014" s="34"/>
      <c r="L1014" s="38"/>
    </row>
    <row r="1015" ht="16.5" customHeight="1">
      <c r="B1015" s="24"/>
      <c r="C1015" s="24"/>
      <c r="E1015" s="33"/>
      <c r="F1015" s="34"/>
      <c r="G1015" s="34"/>
      <c r="H1015" s="34"/>
      <c r="I1015" s="34"/>
      <c r="J1015" s="34"/>
      <c r="K1015" s="34"/>
      <c r="L1015" s="38"/>
    </row>
    <row r="1016" ht="16.5" customHeight="1">
      <c r="B1016" s="24"/>
      <c r="C1016" s="24"/>
      <c r="E1016" s="33"/>
      <c r="F1016" s="34"/>
      <c r="G1016" s="34"/>
      <c r="H1016" s="34"/>
      <c r="I1016" s="34"/>
      <c r="J1016" s="34"/>
      <c r="K1016" s="34"/>
      <c r="L1016" s="38"/>
    </row>
    <row r="1017" ht="16.5" customHeight="1">
      <c r="B1017" s="24"/>
      <c r="C1017" s="24"/>
      <c r="E1017" s="33"/>
      <c r="F1017" s="34"/>
      <c r="G1017" s="34"/>
      <c r="H1017" s="34"/>
      <c r="I1017" s="34"/>
      <c r="J1017" s="34"/>
      <c r="K1017" s="34"/>
      <c r="L1017" s="38"/>
    </row>
    <row r="1018" ht="16.5" customHeight="1">
      <c r="B1018" s="24"/>
      <c r="C1018" s="24"/>
      <c r="E1018" s="33"/>
      <c r="F1018" s="34"/>
      <c r="G1018" s="34"/>
      <c r="H1018" s="34"/>
      <c r="I1018" s="34"/>
      <c r="J1018" s="34"/>
      <c r="K1018" s="34"/>
      <c r="L1018" s="38"/>
    </row>
    <row r="1019" ht="16.5" customHeight="1">
      <c r="B1019" s="24"/>
      <c r="C1019" s="24"/>
      <c r="E1019" s="33"/>
      <c r="F1019" s="34"/>
      <c r="G1019" s="34"/>
      <c r="H1019" s="34"/>
      <c r="I1019" s="34"/>
      <c r="J1019" s="34"/>
      <c r="K1019" s="34"/>
      <c r="L1019" s="38"/>
    </row>
    <row r="1020" ht="16.5" customHeight="1">
      <c r="B1020" s="24"/>
      <c r="C1020" s="24"/>
      <c r="E1020" s="33"/>
      <c r="F1020" s="34"/>
      <c r="G1020" s="34"/>
      <c r="H1020" s="34"/>
      <c r="I1020" s="34"/>
      <c r="J1020" s="34"/>
      <c r="K1020" s="34"/>
      <c r="L1020" s="38"/>
    </row>
    <row r="1021" ht="16.5" customHeight="1">
      <c r="B1021" s="24"/>
      <c r="C1021" s="24"/>
      <c r="E1021" s="33"/>
      <c r="F1021" s="34"/>
      <c r="G1021" s="34"/>
      <c r="H1021" s="34"/>
      <c r="I1021" s="34"/>
      <c r="J1021" s="34"/>
      <c r="K1021" s="34"/>
      <c r="L1021" s="38"/>
    </row>
  </sheetData>
  <mergeCells count="12">
    <mergeCell ref="D86:F86"/>
    <mergeCell ref="G86:I86"/>
    <mergeCell ref="J86:L86"/>
    <mergeCell ref="E89:H89"/>
    <mergeCell ref="I89:L89"/>
    <mergeCell ref="D30:F30"/>
    <mergeCell ref="G30:I30"/>
    <mergeCell ref="J30:L30"/>
    <mergeCell ref="E34:H34"/>
    <mergeCell ref="I34:L34"/>
    <mergeCell ref="E41:H41"/>
    <mergeCell ref="I41:L41"/>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1">
      <c r="C11" s="3" t="s">
        <v>206</v>
      </c>
      <c r="F11" s="3" t="s">
        <v>207</v>
      </c>
      <c r="G11" s="3" t="s">
        <v>208</v>
      </c>
      <c r="R11" s="3" t="s">
        <v>209</v>
      </c>
    </row>
    <row r="12">
      <c r="R12" s="3" t="s">
        <v>210</v>
      </c>
    </row>
    <row r="13">
      <c r="F13" s="3" t="s">
        <v>211</v>
      </c>
      <c r="G13" s="3" t="s">
        <v>212</v>
      </c>
      <c r="R13" s="3" t="s">
        <v>213</v>
      </c>
    </row>
    <row r="14">
      <c r="G14" s="3" t="s">
        <v>214</v>
      </c>
      <c r="R14" s="3" t="s">
        <v>215</v>
      </c>
      <c r="S14" s="3" t="s">
        <v>216</v>
      </c>
    </row>
    <row r="15">
      <c r="F15" s="3" t="s">
        <v>9</v>
      </c>
      <c r="G15" s="3" t="s">
        <v>217</v>
      </c>
      <c r="H15" s="3" t="s">
        <v>218</v>
      </c>
      <c r="I15" s="3" t="s">
        <v>219</v>
      </c>
      <c r="Q15" s="3" t="s">
        <v>220</v>
      </c>
      <c r="R15" s="3" t="s">
        <v>221</v>
      </c>
      <c r="S15" s="3" t="s">
        <v>222</v>
      </c>
    </row>
    <row r="17">
      <c r="F17" s="3" t="s">
        <v>223</v>
      </c>
      <c r="H17" s="3" t="s">
        <v>224</v>
      </c>
      <c r="I17" s="3" t="s">
        <v>225</v>
      </c>
      <c r="L17" s="1"/>
      <c r="M17" s="2" t="s">
        <v>9</v>
      </c>
      <c r="N17" s="2" t="s">
        <v>226</v>
      </c>
      <c r="O17" s="1"/>
      <c r="P17" s="1"/>
      <c r="Q17" s="3" t="s">
        <v>227</v>
      </c>
      <c r="R17" s="3" t="s">
        <v>228</v>
      </c>
      <c r="T17" s="3" t="s">
        <v>229</v>
      </c>
    </row>
    <row r="18">
      <c r="H18" s="3" t="s">
        <v>230</v>
      </c>
      <c r="I18" s="3" t="s">
        <v>231</v>
      </c>
      <c r="J18" s="3" t="s">
        <v>232</v>
      </c>
      <c r="L18" s="1"/>
      <c r="M18" s="1"/>
      <c r="N18" s="1"/>
      <c r="O18" s="1"/>
      <c r="P18" s="1"/>
      <c r="Q18" s="3" t="s">
        <v>233</v>
      </c>
    </row>
    <row r="19">
      <c r="L19" s="98" t="s">
        <v>234</v>
      </c>
      <c r="M19" s="98" t="s">
        <v>235</v>
      </c>
      <c r="N19" s="98" t="s">
        <v>236</v>
      </c>
      <c r="O19" s="99"/>
      <c r="P19" s="99"/>
      <c r="Q19" s="3" t="s">
        <v>233</v>
      </c>
      <c r="R19" s="3" t="s">
        <v>237</v>
      </c>
    </row>
    <row r="20">
      <c r="F20" s="3" t="s">
        <v>238</v>
      </c>
      <c r="L20" s="99"/>
      <c r="M20" s="99"/>
      <c r="N20" s="99"/>
      <c r="O20" s="6" t="s">
        <v>239</v>
      </c>
      <c r="P20" s="99"/>
    </row>
    <row r="21">
      <c r="H21" s="3" t="s">
        <v>240</v>
      </c>
      <c r="L21" s="99"/>
      <c r="M21" s="99"/>
      <c r="N21" s="99"/>
      <c r="O21" s="99"/>
      <c r="P21" s="99"/>
      <c r="S21" s="3" t="s">
        <v>241</v>
      </c>
      <c r="U21" s="3" t="s">
        <v>242</v>
      </c>
    </row>
    <row r="22">
      <c r="L22" s="99"/>
      <c r="M22" s="99"/>
      <c r="N22" s="99"/>
      <c r="O22" s="99"/>
      <c r="P22" s="99"/>
      <c r="Q22" s="3" t="s">
        <v>243</v>
      </c>
      <c r="U22" s="3" t="s">
        <v>239</v>
      </c>
    </row>
    <row r="23">
      <c r="L23" s="1"/>
      <c r="M23" s="1"/>
      <c r="N23" s="1"/>
      <c r="O23" s="1"/>
      <c r="P23" s="1"/>
      <c r="Q23" s="3" t="s">
        <v>243</v>
      </c>
    </row>
    <row r="24">
      <c r="L24" s="1"/>
      <c r="M24" s="1"/>
      <c r="N24" s="1"/>
      <c r="O24" s="1"/>
      <c r="P24" s="1"/>
    </row>
    <row r="25">
      <c r="K25" s="3" t="s">
        <v>244</v>
      </c>
      <c r="M25" s="3" t="s">
        <v>245</v>
      </c>
      <c r="O25" s="3" t="s">
        <v>246</v>
      </c>
    </row>
    <row r="26">
      <c r="H26" s="3" t="s">
        <v>247</v>
      </c>
      <c r="I26" s="3" t="s">
        <v>248</v>
      </c>
      <c r="Q26" s="3" t="s">
        <v>249</v>
      </c>
      <c r="T26" s="3" t="s">
        <v>250</v>
      </c>
    </row>
    <row r="27">
      <c r="N27" s="3" t="s">
        <v>251</v>
      </c>
      <c r="O27" s="3" t="s">
        <v>252</v>
      </c>
      <c r="P27" s="3" t="s">
        <v>253</v>
      </c>
      <c r="Q27" s="3" t="s">
        <v>254</v>
      </c>
      <c r="R27" s="3" t="s">
        <v>255</v>
      </c>
      <c r="T27" s="3" t="s">
        <v>256</v>
      </c>
    </row>
    <row r="30">
      <c r="P30" s="3" t="s">
        <v>257</v>
      </c>
      <c r="Q30" s="3" t="s">
        <v>258</v>
      </c>
    </row>
    <row r="31">
      <c r="P31" s="3" t="s">
        <v>259</v>
      </c>
    </row>
    <row r="32">
      <c r="N32" s="3" t="s">
        <v>260</v>
      </c>
    </row>
    <row r="33">
      <c r="N33" s="3" t="s">
        <v>261</v>
      </c>
      <c r="R33" s="3" t="s">
        <v>235</v>
      </c>
      <c r="S33" s="3" t="s">
        <v>262</v>
      </c>
    </row>
    <row r="34">
      <c r="G34" s="3" t="s">
        <v>263</v>
      </c>
    </row>
    <row r="36">
      <c r="C36" s="3" t="s">
        <v>264</v>
      </c>
      <c r="G36" s="3" t="s">
        <v>265</v>
      </c>
    </row>
    <row r="38">
      <c r="G38" s="3" t="s">
        <v>266</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0"/>
    <col customWidth="1" min="3" max="3" width="13.71"/>
    <col customWidth="1" min="4" max="14" width="8.71"/>
    <col customWidth="1" min="15" max="15" width="13.71"/>
    <col customWidth="1" min="16" max="26" width="8.71"/>
  </cols>
  <sheetData>
    <row r="1" ht="16.5" customHeight="1">
      <c r="B1" s="27" t="s">
        <v>267</v>
      </c>
      <c r="C1" s="27" t="s">
        <v>268</v>
      </c>
    </row>
    <row r="2" ht="16.5" customHeight="1">
      <c r="B2" s="3" t="s">
        <v>269</v>
      </c>
    </row>
    <row r="3" ht="16.5" customHeight="1">
      <c r="B3" s="100">
        <v>1.0</v>
      </c>
      <c r="C3" s="100">
        <v>2.0</v>
      </c>
      <c r="D3" s="100" t="s">
        <v>199</v>
      </c>
      <c r="E3" s="100"/>
    </row>
    <row r="4" ht="16.5" customHeight="1">
      <c r="B4" s="100"/>
      <c r="C4" s="100"/>
      <c r="D4" s="100"/>
      <c r="E4" s="100">
        <v>45.0</v>
      </c>
    </row>
    <row r="5" ht="16.5" customHeight="1"/>
    <row r="6" ht="16.5" customHeight="1">
      <c r="C6" s="27" t="s">
        <v>270</v>
      </c>
      <c r="E6" s="27" t="s">
        <v>271</v>
      </c>
      <c r="F6" s="27" t="s">
        <v>272</v>
      </c>
    </row>
    <row r="7" ht="16.5" customHeight="1">
      <c r="E7" s="27" t="s">
        <v>273</v>
      </c>
    </row>
    <row r="8" ht="16.5" customHeight="1">
      <c r="C8" s="27" t="s">
        <v>274</v>
      </c>
      <c r="E8" s="27">
        <v>1.0</v>
      </c>
      <c r="F8" s="27">
        <v>2.0</v>
      </c>
      <c r="G8" s="27">
        <v>3.0</v>
      </c>
      <c r="H8" s="27">
        <v>4.0</v>
      </c>
      <c r="I8" s="27">
        <v>5.0</v>
      </c>
      <c r="J8" s="27">
        <v>6.0</v>
      </c>
    </row>
    <row r="9" ht="16.5" customHeight="1">
      <c r="C9" s="27" t="s">
        <v>275</v>
      </c>
      <c r="D9" s="27">
        <v>1.0</v>
      </c>
      <c r="E9" s="101" t="s">
        <v>276</v>
      </c>
      <c r="F9" s="101" t="s">
        <v>277</v>
      </c>
      <c r="G9" s="101" t="s">
        <v>278</v>
      </c>
      <c r="H9" s="101" t="s">
        <v>279</v>
      </c>
      <c r="I9" s="101" t="s">
        <v>280</v>
      </c>
      <c r="J9" s="101" t="s">
        <v>281</v>
      </c>
    </row>
    <row r="10" ht="16.5" customHeight="1">
      <c r="D10" s="27">
        <v>2.0</v>
      </c>
      <c r="E10" s="101" t="s">
        <v>282</v>
      </c>
      <c r="F10" s="101" t="s">
        <v>283</v>
      </c>
      <c r="G10" s="101" t="s">
        <v>284</v>
      </c>
      <c r="H10" s="101" t="s">
        <v>285</v>
      </c>
      <c r="I10" s="101" t="s">
        <v>286</v>
      </c>
      <c r="J10" s="101" t="s">
        <v>287</v>
      </c>
    </row>
    <row r="11" ht="16.5" customHeight="1">
      <c r="D11" s="27">
        <v>3.0</v>
      </c>
      <c r="E11" s="101" t="s">
        <v>288</v>
      </c>
      <c r="F11" s="101" t="s">
        <v>289</v>
      </c>
      <c r="G11" s="101" t="s">
        <v>290</v>
      </c>
      <c r="H11" s="101" t="s">
        <v>291</v>
      </c>
      <c r="I11" s="101" t="s">
        <v>292</v>
      </c>
      <c r="J11" s="101" t="s">
        <v>293</v>
      </c>
    </row>
    <row r="12" ht="16.5" customHeight="1">
      <c r="D12" s="27">
        <v>4.0</v>
      </c>
      <c r="E12" s="101" t="s">
        <v>294</v>
      </c>
      <c r="F12" s="101" t="s">
        <v>295</v>
      </c>
      <c r="G12" s="101" t="s">
        <v>296</v>
      </c>
      <c r="H12" s="101" t="s">
        <v>297</v>
      </c>
      <c r="I12" s="101" t="s">
        <v>298</v>
      </c>
      <c r="J12" s="101" t="s">
        <v>299</v>
      </c>
    </row>
    <row r="13" ht="16.5" customHeight="1">
      <c r="D13" s="27">
        <v>5.0</v>
      </c>
      <c r="E13" s="101" t="s">
        <v>300</v>
      </c>
      <c r="F13" s="101" t="s">
        <v>301</v>
      </c>
      <c r="G13" s="101" t="s">
        <v>302</v>
      </c>
      <c r="H13" s="101" t="s">
        <v>303</v>
      </c>
      <c r="I13" s="101" t="s">
        <v>304</v>
      </c>
      <c r="J13" s="101" t="s">
        <v>305</v>
      </c>
    </row>
    <row r="14" ht="16.5" customHeight="1">
      <c r="D14" s="27">
        <v>6.0</v>
      </c>
      <c r="E14" s="101" t="s">
        <v>306</v>
      </c>
      <c r="F14" s="101" t="s">
        <v>307</v>
      </c>
      <c r="G14" s="101" t="s">
        <v>308</v>
      </c>
      <c r="H14" s="101" t="s">
        <v>309</v>
      </c>
      <c r="I14" s="101" t="s">
        <v>310</v>
      </c>
      <c r="J14" s="101" t="s">
        <v>311</v>
      </c>
    </row>
    <row r="15" ht="16.5" customHeight="1"/>
    <row r="16" ht="16.5" customHeight="1">
      <c r="E16" s="24" t="s">
        <v>312</v>
      </c>
    </row>
    <row r="17" ht="16.5" customHeight="1">
      <c r="E17" s="27">
        <v>0.0</v>
      </c>
      <c r="F17" s="27">
        <v>1.0</v>
      </c>
      <c r="G17" s="27">
        <v>2.0</v>
      </c>
      <c r="H17" s="27">
        <v>3.0</v>
      </c>
      <c r="I17" s="27">
        <v>4.0</v>
      </c>
      <c r="J17" s="27">
        <v>5.0</v>
      </c>
      <c r="K17" s="27">
        <v>6.0</v>
      </c>
      <c r="L17" s="27">
        <v>7.0</v>
      </c>
      <c r="M17" s="27">
        <v>8.0</v>
      </c>
      <c r="N17" s="27">
        <v>9.0</v>
      </c>
      <c r="O17" s="27">
        <v>10.0</v>
      </c>
    </row>
    <row r="18" ht="16.5" customHeight="1">
      <c r="C18" s="27" t="s">
        <v>313</v>
      </c>
      <c r="D18" s="27">
        <v>0.0</v>
      </c>
    </row>
    <row r="19" ht="16.5" customHeight="1">
      <c r="D19" s="27">
        <v>1.0</v>
      </c>
    </row>
    <row r="20" ht="16.5" customHeight="1">
      <c r="D20" s="27">
        <v>2.0</v>
      </c>
    </row>
    <row r="21" ht="16.5" customHeight="1">
      <c r="D21" s="27">
        <v>3.0</v>
      </c>
    </row>
    <row r="22" ht="16.5" customHeight="1">
      <c r="D22" s="27">
        <v>4.0</v>
      </c>
    </row>
    <row r="23" ht="16.5" customHeight="1">
      <c r="D23" s="27">
        <v>5.0</v>
      </c>
    </row>
    <row r="24" ht="16.5" customHeight="1">
      <c r="D24" s="27">
        <v>6.0</v>
      </c>
    </row>
    <row r="25" ht="16.5" customHeight="1">
      <c r="D25" s="27">
        <v>7.0</v>
      </c>
    </row>
    <row r="26" ht="16.5" customHeight="1">
      <c r="D26" s="27">
        <v>8.0</v>
      </c>
    </row>
    <row r="27" ht="16.5" customHeight="1">
      <c r="D27" s="27">
        <v>9.0</v>
      </c>
    </row>
    <row r="28" ht="16.5" customHeight="1">
      <c r="D28" s="27">
        <v>10.0</v>
      </c>
    </row>
    <row r="29" ht="16.5" customHeight="1"/>
    <row r="30" ht="16.5" customHeight="1"/>
    <row r="31" ht="16.5" customHeight="1"/>
    <row r="32" ht="16.5" customHeight="1"/>
    <row r="33" ht="16.5" customHeight="1"/>
    <row r="34" ht="16.5" customHeight="1">
      <c r="G34" s="27" t="s">
        <v>314</v>
      </c>
    </row>
    <row r="35" ht="16.5" customHeight="1">
      <c r="G35" s="25">
        <v>1.0</v>
      </c>
      <c r="H35" s="25">
        <v>2.0</v>
      </c>
      <c r="I35" s="25">
        <v>3.0</v>
      </c>
      <c r="J35" s="25">
        <v>4.0</v>
      </c>
      <c r="K35" s="25">
        <v>5.0</v>
      </c>
      <c r="L35" s="25">
        <v>6.0</v>
      </c>
      <c r="M35" s="25">
        <v>7.0</v>
      </c>
      <c r="N35" s="25">
        <v>8.0</v>
      </c>
      <c r="O35" s="25">
        <v>9.0</v>
      </c>
    </row>
    <row r="36" ht="16.5" customHeight="1"/>
    <row r="37" ht="16.5" customHeight="1"/>
    <row r="38" ht="16.5" customHeight="1">
      <c r="G38" s="102"/>
      <c r="H38" s="102"/>
      <c r="I38" s="102"/>
      <c r="L38" s="103" t="s">
        <v>315</v>
      </c>
      <c r="M38" s="90" t="s">
        <v>316</v>
      </c>
      <c r="N38" s="104" t="s">
        <v>317</v>
      </c>
      <c r="O38" s="24" t="s">
        <v>318</v>
      </c>
    </row>
    <row r="39" ht="16.5" customHeight="1">
      <c r="L39" s="24" t="s">
        <v>319</v>
      </c>
      <c r="M39" s="105" t="s">
        <v>319</v>
      </c>
      <c r="N39" s="27">
        <v>0.0</v>
      </c>
    </row>
    <row r="40" ht="16.5" customHeight="1">
      <c r="M40" s="105"/>
    </row>
    <row r="41" ht="16.5" customHeight="1">
      <c r="M41" s="105"/>
    </row>
    <row r="42" ht="16.5" customHeight="1">
      <c r="M42" s="105"/>
    </row>
    <row r="43" ht="16.5" customHeight="1">
      <c r="M43" s="105"/>
    </row>
    <row r="44" ht="16.5" customHeight="1">
      <c r="M44" s="105"/>
    </row>
    <row r="45" ht="16.5" customHeight="1">
      <c r="M45" s="106"/>
    </row>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rintOptions/>
  <pageMargins bottom="0.75" footer="0.0" header="0.0" left="0.7" right="0.7" top="0.75"/>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71"/>
    <col customWidth="1" min="10" max="10" width="36.57"/>
    <col customWidth="1" min="11" max="11" width="17.29"/>
    <col customWidth="1" min="12" max="19" width="8.71"/>
    <col customWidth="1" min="20" max="20" width="13.71"/>
    <col customWidth="1" min="21" max="26" width="8.71"/>
  </cols>
  <sheetData>
    <row r="1" ht="16.5" customHeight="1"/>
    <row r="2" ht="16.5" customHeight="1">
      <c r="B2" s="27" t="s">
        <v>320</v>
      </c>
      <c r="D2" s="27" t="s">
        <v>321</v>
      </c>
    </row>
    <row r="3" ht="16.5" customHeight="1">
      <c r="D3" s="107" t="s">
        <v>322</v>
      </c>
      <c r="H3" s="27" t="s">
        <v>323</v>
      </c>
      <c r="K3" s="3" t="s">
        <v>324</v>
      </c>
    </row>
    <row r="4" ht="16.5" customHeight="1">
      <c r="D4" s="27" t="s">
        <v>325</v>
      </c>
      <c r="M4" s="27" t="s">
        <v>326</v>
      </c>
      <c r="S4" s="27" t="s">
        <v>327</v>
      </c>
    </row>
    <row r="5" ht="16.5" customHeight="1">
      <c r="D5" s="27" t="s">
        <v>328</v>
      </c>
      <c r="M5" s="27" t="s">
        <v>329</v>
      </c>
      <c r="O5" s="27" t="s">
        <v>330</v>
      </c>
      <c r="S5" s="27" t="s">
        <v>331</v>
      </c>
      <c r="T5" s="3" t="s">
        <v>332</v>
      </c>
    </row>
    <row r="6" ht="16.5" customHeight="1">
      <c r="D6" s="3" t="s">
        <v>333</v>
      </c>
      <c r="G6" s="3" t="s">
        <v>334</v>
      </c>
      <c r="S6" s="27" t="s">
        <v>335</v>
      </c>
      <c r="T6" s="27" t="s">
        <v>336</v>
      </c>
    </row>
    <row r="7" ht="16.5" customHeight="1"/>
    <row r="8" ht="16.5" customHeight="1"/>
    <row r="9" ht="16.5" customHeight="1">
      <c r="B9" s="27" t="s">
        <v>337</v>
      </c>
      <c r="C9" s="3" t="s">
        <v>338</v>
      </c>
      <c r="D9" s="27" t="s">
        <v>339</v>
      </c>
      <c r="E9" s="27" t="s">
        <v>340</v>
      </c>
    </row>
    <row r="10" ht="16.5" customHeight="1">
      <c r="D10" s="27" t="s">
        <v>341</v>
      </c>
      <c r="E10" s="27" t="s">
        <v>342</v>
      </c>
    </row>
    <row r="11" ht="16.5" customHeight="1"/>
    <row r="12" ht="16.5" customHeight="1"/>
    <row r="13" ht="16.5" customHeight="1"/>
    <row r="14" ht="16.5" customHeight="1">
      <c r="B14" s="108" t="s">
        <v>343</v>
      </c>
    </row>
    <row r="15" ht="16.5" customHeight="1"/>
    <row r="16" ht="16.5" customHeight="1">
      <c r="F16" s="3" t="s">
        <v>344</v>
      </c>
      <c r="G16" s="3" t="s">
        <v>345</v>
      </c>
      <c r="K16" s="3" t="s">
        <v>346</v>
      </c>
      <c r="L16" s="3" t="s">
        <v>347</v>
      </c>
    </row>
    <row r="17" ht="16.5" customHeight="1">
      <c r="F17" s="3" t="s">
        <v>348</v>
      </c>
      <c r="G17" s="3" t="s">
        <v>349</v>
      </c>
      <c r="K17" s="3" t="s">
        <v>350</v>
      </c>
      <c r="L17" s="3" t="s">
        <v>351</v>
      </c>
    </row>
    <row r="18" ht="16.5" customHeight="1">
      <c r="F18" s="3" t="s">
        <v>352</v>
      </c>
      <c r="G18" s="3"/>
      <c r="K18" s="3" t="s">
        <v>353</v>
      </c>
      <c r="L18" s="3" t="s">
        <v>354</v>
      </c>
      <c r="M18" s="3" t="s">
        <v>355</v>
      </c>
    </row>
    <row r="19" ht="16.5" customHeight="1">
      <c r="F19" s="3"/>
      <c r="G19" s="3"/>
      <c r="K19" s="3"/>
      <c r="L19" s="3"/>
      <c r="M19" s="3"/>
    </row>
    <row r="20" ht="16.5" customHeight="1">
      <c r="F20" s="3"/>
      <c r="G20" s="3"/>
      <c r="K20" s="3"/>
      <c r="L20" s="3"/>
      <c r="M20" s="3"/>
    </row>
    <row r="21" ht="16.5" customHeight="1">
      <c r="F21" s="3"/>
      <c r="G21" s="3"/>
      <c r="K21" s="3"/>
      <c r="L21" s="3"/>
      <c r="M21" s="3"/>
    </row>
    <row r="22" ht="16.5" customHeight="1">
      <c r="B22" s="27" t="s">
        <v>356</v>
      </c>
      <c r="C22" s="27" t="s">
        <v>357</v>
      </c>
      <c r="F22" s="27" t="s">
        <v>358</v>
      </c>
      <c r="G22" s="27" t="s">
        <v>359</v>
      </c>
    </row>
    <row r="23" ht="16.5" customHeight="1">
      <c r="C23" s="27" t="s">
        <v>360</v>
      </c>
      <c r="D23" s="27" t="s">
        <v>361</v>
      </c>
      <c r="F23" s="27" t="s">
        <v>362</v>
      </c>
      <c r="G23" s="27" t="s">
        <v>363</v>
      </c>
    </row>
    <row r="24" ht="16.5" customHeight="1">
      <c r="F24" s="27" t="s">
        <v>364</v>
      </c>
      <c r="G24" s="27" t="s">
        <v>365</v>
      </c>
    </row>
    <row r="25" ht="16.5" customHeight="1">
      <c r="F25" s="27" t="s">
        <v>366</v>
      </c>
      <c r="G25" s="27" t="s">
        <v>367</v>
      </c>
    </row>
    <row r="26" ht="16.5" customHeight="1">
      <c r="F26" s="27" t="s">
        <v>368</v>
      </c>
      <c r="G26" s="27" t="s">
        <v>369</v>
      </c>
      <c r="K26" s="27" t="s">
        <v>370</v>
      </c>
      <c r="L26" s="27" t="s">
        <v>371</v>
      </c>
    </row>
    <row r="27" ht="16.5" customHeight="1">
      <c r="F27" s="27" t="s">
        <v>372</v>
      </c>
      <c r="G27" s="27" t="s">
        <v>373</v>
      </c>
    </row>
    <row r="28" ht="16.5" customHeight="1">
      <c r="F28" s="27" t="s">
        <v>374</v>
      </c>
      <c r="G28" s="27" t="s">
        <v>375</v>
      </c>
      <c r="K28" s="27" t="s">
        <v>376</v>
      </c>
      <c r="L28" s="27" t="s">
        <v>377</v>
      </c>
    </row>
    <row r="29" ht="16.5" customHeight="1">
      <c r="B29" s="27" t="s">
        <v>378</v>
      </c>
      <c r="D29" s="27" t="s">
        <v>379</v>
      </c>
      <c r="K29" s="109" t="s">
        <v>380</v>
      </c>
      <c r="L29" s="27" t="s">
        <v>381</v>
      </c>
    </row>
    <row r="30" ht="16.5" customHeight="1">
      <c r="D30" s="27" t="s">
        <v>382</v>
      </c>
      <c r="L30" s="110" t="s">
        <v>383</v>
      </c>
    </row>
    <row r="31" ht="16.5" customHeight="1"/>
    <row r="32" ht="16.5" customHeight="1">
      <c r="B32" s="27" t="s">
        <v>384</v>
      </c>
      <c r="C32" s="27" t="s">
        <v>385</v>
      </c>
      <c r="D32" s="27" t="s">
        <v>386</v>
      </c>
    </row>
    <row r="33" ht="16.5" customHeight="1"/>
    <row r="34" ht="16.5" customHeight="1"/>
    <row r="35" ht="16.5" customHeight="1">
      <c r="C35" s="27" t="s">
        <v>387</v>
      </c>
      <c r="G35" s="27" t="s">
        <v>388</v>
      </c>
      <c r="I35" s="27" t="s">
        <v>389</v>
      </c>
    </row>
    <row r="36" ht="16.5" customHeight="1">
      <c r="C36" s="27" t="s">
        <v>390</v>
      </c>
    </row>
    <row r="37" ht="16.5" customHeight="1">
      <c r="C37" s="27" t="s">
        <v>360</v>
      </c>
    </row>
    <row r="38" ht="16.5" customHeight="1"/>
    <row r="39" ht="16.5" customHeight="1">
      <c r="A39" s="107"/>
      <c r="B39" s="107" t="s">
        <v>391</v>
      </c>
      <c r="C39" s="107"/>
      <c r="D39" s="107"/>
      <c r="E39" s="107"/>
      <c r="F39" s="107"/>
      <c r="G39" s="107"/>
      <c r="H39" s="107"/>
      <c r="I39" s="107"/>
      <c r="J39" s="107"/>
      <c r="K39" s="107"/>
      <c r="L39" s="107"/>
      <c r="M39" s="107"/>
      <c r="N39" s="107"/>
      <c r="O39" s="107"/>
      <c r="P39" s="107"/>
      <c r="Q39" s="107"/>
      <c r="R39" s="107"/>
      <c r="S39" s="107"/>
      <c r="T39" s="107"/>
      <c r="U39" s="107"/>
      <c r="V39" s="107"/>
      <c r="W39" s="107"/>
      <c r="X39" s="107"/>
      <c r="Y39" s="107"/>
      <c r="Z39" s="107"/>
    </row>
    <row r="40" ht="16.5" customHeight="1">
      <c r="B40" s="27" t="s">
        <v>392</v>
      </c>
      <c r="D40" s="27" t="s">
        <v>393</v>
      </c>
      <c r="G40" s="27" t="s">
        <v>394</v>
      </c>
    </row>
    <row r="41" ht="16.5" customHeight="1">
      <c r="G41" s="27" t="s">
        <v>395</v>
      </c>
    </row>
    <row r="42" ht="16.5" customHeight="1">
      <c r="G42" s="27" t="s">
        <v>396</v>
      </c>
    </row>
    <row r="43" ht="16.5" customHeight="1">
      <c r="B43" s="27" t="s">
        <v>397</v>
      </c>
    </row>
    <row r="44" ht="16.5" customHeight="1"/>
    <row r="45" ht="16.5" customHeight="1"/>
    <row r="46" ht="16.5" customHeight="1"/>
    <row r="47" ht="16.5" customHeight="1"/>
    <row r="48" ht="16.5" customHeight="1">
      <c r="B48" s="3" t="s">
        <v>398</v>
      </c>
    </row>
    <row r="49" ht="16.5" customHeight="1">
      <c r="H49" s="3" t="s">
        <v>399</v>
      </c>
      <c r="I49" s="3" t="s">
        <v>359</v>
      </c>
      <c r="R49" s="3" t="s">
        <v>400</v>
      </c>
    </row>
    <row r="50" ht="16.5" customHeight="1"/>
    <row r="51" ht="16.5" customHeight="1">
      <c r="A51" s="1"/>
      <c r="B51" s="2" t="s">
        <v>401</v>
      </c>
      <c r="C51" s="1"/>
      <c r="D51" s="1"/>
      <c r="E51" s="1"/>
      <c r="F51" s="1"/>
      <c r="G51" s="1"/>
      <c r="H51" s="1"/>
      <c r="I51" s="1"/>
      <c r="J51" s="1"/>
      <c r="K51" s="2" t="s">
        <v>402</v>
      </c>
      <c r="L51" s="1"/>
      <c r="M51" s="1"/>
      <c r="N51" s="1"/>
      <c r="O51" s="1"/>
      <c r="P51" s="1"/>
      <c r="Q51" s="1"/>
      <c r="R51" s="2" t="s">
        <v>403</v>
      </c>
      <c r="S51" s="1"/>
      <c r="T51" s="1"/>
      <c r="U51" s="1"/>
      <c r="V51" s="1"/>
      <c r="W51" s="1"/>
      <c r="X51" s="1"/>
      <c r="Y51" s="1"/>
      <c r="Z51" s="1"/>
    </row>
    <row r="52" ht="16.5" customHeight="1">
      <c r="J52" s="3" t="s">
        <v>404</v>
      </c>
      <c r="L52" s="3" t="s">
        <v>341</v>
      </c>
    </row>
    <row r="53" ht="16.5" customHeight="1">
      <c r="B53" s="3" t="s">
        <v>405</v>
      </c>
      <c r="H53" s="3" t="s">
        <v>406</v>
      </c>
      <c r="J53" s="3" t="s">
        <v>407</v>
      </c>
      <c r="R53" s="111" t="s">
        <v>408</v>
      </c>
    </row>
    <row r="54" ht="16.5" customHeight="1">
      <c r="B54" s="3" t="s">
        <v>409</v>
      </c>
      <c r="J54" s="112" t="s">
        <v>410</v>
      </c>
      <c r="L54" s="112" t="s">
        <v>411</v>
      </c>
    </row>
    <row r="55" ht="16.5" customHeight="1">
      <c r="B55" s="3" t="s">
        <v>412</v>
      </c>
      <c r="L55" s="3" t="s">
        <v>413</v>
      </c>
      <c r="R55" s="3" t="s">
        <v>414</v>
      </c>
      <c r="T55" s="23" t="s">
        <v>359</v>
      </c>
    </row>
    <row r="56" ht="16.5" customHeight="1">
      <c r="J56" s="3" t="s">
        <v>415</v>
      </c>
      <c r="L56" s="3" t="s">
        <v>416</v>
      </c>
      <c r="T56" s="3" t="s">
        <v>417</v>
      </c>
      <c r="U56" s="3" t="s">
        <v>418</v>
      </c>
    </row>
    <row r="57" ht="16.5" customHeight="1">
      <c r="B57" s="3" t="s">
        <v>419</v>
      </c>
      <c r="D57" s="3" t="s">
        <v>420</v>
      </c>
      <c r="E57" s="3" t="s">
        <v>419</v>
      </c>
      <c r="I57" s="3" t="s">
        <v>421</v>
      </c>
      <c r="K57" s="3" t="s">
        <v>422</v>
      </c>
      <c r="L57" s="3" t="s">
        <v>423</v>
      </c>
    </row>
    <row r="58" ht="16.5" customHeight="1">
      <c r="J58" s="3" t="s">
        <v>424</v>
      </c>
      <c r="L58" s="3" t="s">
        <v>425</v>
      </c>
      <c r="R58" s="3" t="s">
        <v>414</v>
      </c>
      <c r="T58" s="3" t="s">
        <v>426</v>
      </c>
      <c r="U58" s="3" t="s">
        <v>427</v>
      </c>
    </row>
    <row r="59" ht="16.5" customHeight="1">
      <c r="B59" s="3" t="s">
        <v>428</v>
      </c>
      <c r="D59" s="3" t="s">
        <v>429</v>
      </c>
      <c r="E59" s="3" t="s">
        <v>419</v>
      </c>
      <c r="F59" s="3" t="s">
        <v>430</v>
      </c>
      <c r="H59" s="3" t="s">
        <v>431</v>
      </c>
      <c r="L59" s="3" t="s">
        <v>432</v>
      </c>
    </row>
    <row r="60" ht="16.5" customHeight="1">
      <c r="L60" s="3" t="s">
        <v>433</v>
      </c>
    </row>
    <row r="61" ht="16.5" customHeight="1">
      <c r="D61" s="3" t="s">
        <v>434</v>
      </c>
      <c r="E61" s="3" t="s">
        <v>419</v>
      </c>
      <c r="F61" s="3" t="s">
        <v>435</v>
      </c>
      <c r="H61" s="3" t="s">
        <v>436</v>
      </c>
      <c r="L61" s="3" t="s">
        <v>437</v>
      </c>
      <c r="R61" s="3" t="s">
        <v>438</v>
      </c>
    </row>
    <row r="62" ht="16.5" customHeight="1">
      <c r="L62" s="3" t="s">
        <v>439</v>
      </c>
      <c r="R62" s="3" t="s">
        <v>440</v>
      </c>
      <c r="T62" s="3" t="s">
        <v>441</v>
      </c>
      <c r="V62" s="3" t="s">
        <v>442</v>
      </c>
      <c r="X62" s="3" t="s">
        <v>443</v>
      </c>
    </row>
    <row r="63" ht="16.5" customHeight="1">
      <c r="L63" s="3" t="s">
        <v>444</v>
      </c>
    </row>
    <row r="64" ht="16.5" customHeight="1">
      <c r="B64" s="3" t="s">
        <v>445</v>
      </c>
      <c r="D64" s="3" t="s">
        <v>446</v>
      </c>
      <c r="G64" s="3" t="s">
        <v>447</v>
      </c>
      <c r="L64" s="3" t="s">
        <v>448</v>
      </c>
      <c r="R64" s="3" t="s">
        <v>414</v>
      </c>
      <c r="T64" s="3" t="s">
        <v>449</v>
      </c>
      <c r="V64" s="3" t="s">
        <v>450</v>
      </c>
    </row>
    <row r="65" ht="16.5" customHeight="1">
      <c r="E65" s="3" t="s">
        <v>451</v>
      </c>
      <c r="L65" s="3" t="s">
        <v>452</v>
      </c>
    </row>
    <row r="66" ht="16.5" customHeight="1">
      <c r="J66" s="3" t="s">
        <v>453</v>
      </c>
      <c r="L66" s="3" t="s">
        <v>454</v>
      </c>
      <c r="R66" s="3" t="s">
        <v>414</v>
      </c>
      <c r="T66" s="3" t="s">
        <v>455</v>
      </c>
      <c r="U66" s="3" t="s">
        <v>456</v>
      </c>
    </row>
    <row r="67" ht="16.5" customHeight="1">
      <c r="J67" s="3" t="s">
        <v>457</v>
      </c>
      <c r="R67" s="3" t="s">
        <v>414</v>
      </c>
      <c r="T67" s="3" t="s">
        <v>458</v>
      </c>
      <c r="U67" s="3" t="s">
        <v>456</v>
      </c>
    </row>
    <row r="68" ht="16.5" customHeight="1"/>
    <row r="69" ht="16.5" customHeight="1">
      <c r="R69" s="3" t="s">
        <v>459</v>
      </c>
    </row>
    <row r="70" ht="16.5" customHeight="1"/>
    <row r="71" ht="16.5" customHeight="1">
      <c r="G71" s="3" t="s">
        <v>460</v>
      </c>
      <c r="R71" s="111" t="s">
        <v>461</v>
      </c>
    </row>
    <row r="72" ht="16.5" customHeight="1">
      <c r="B72" s="3" t="s">
        <v>462</v>
      </c>
      <c r="E72" s="113"/>
      <c r="F72" s="113"/>
      <c r="G72" s="114" t="s">
        <v>463</v>
      </c>
      <c r="H72" s="113"/>
      <c r="I72" s="113"/>
      <c r="R72" s="3" t="s">
        <v>464</v>
      </c>
      <c r="U72" s="3" t="s">
        <v>465</v>
      </c>
      <c r="V72" s="3" t="s">
        <v>466</v>
      </c>
    </row>
    <row r="73" ht="16.5" customHeight="1">
      <c r="E73" s="113"/>
      <c r="F73" s="113"/>
      <c r="G73" s="113"/>
      <c r="H73" s="113"/>
      <c r="I73" s="113"/>
      <c r="R73" s="3" t="s">
        <v>467</v>
      </c>
      <c r="U73" s="3" t="s">
        <v>468</v>
      </c>
      <c r="V73" s="3" t="s">
        <v>466</v>
      </c>
    </row>
    <row r="74" ht="16.5" customHeight="1">
      <c r="E74" s="113"/>
      <c r="F74" s="113"/>
      <c r="G74" s="113"/>
      <c r="H74" s="113"/>
      <c r="I74" s="113"/>
    </row>
    <row r="75" ht="16.5" customHeight="1">
      <c r="E75" s="113"/>
      <c r="F75" s="113"/>
      <c r="G75" s="113"/>
      <c r="H75" s="113"/>
      <c r="I75" s="113"/>
      <c r="P75" s="3" t="s">
        <v>469</v>
      </c>
      <c r="R75" s="3" t="s">
        <v>470</v>
      </c>
    </row>
    <row r="76" ht="16.5" customHeight="1">
      <c r="E76" s="113"/>
      <c r="F76" s="114" t="s">
        <v>471</v>
      </c>
      <c r="G76" s="113"/>
      <c r="H76" s="113"/>
      <c r="I76" s="113"/>
      <c r="R76" s="3" t="s">
        <v>472</v>
      </c>
    </row>
    <row r="77" ht="16.5" customHeight="1">
      <c r="E77" s="113"/>
      <c r="F77" s="115" t="s">
        <v>473</v>
      </c>
      <c r="G77" s="113"/>
      <c r="H77" s="113"/>
      <c r="I77" s="113"/>
      <c r="R77" s="3" t="s">
        <v>474</v>
      </c>
    </row>
    <row r="78" ht="16.5" customHeight="1">
      <c r="E78" s="113"/>
      <c r="F78" s="113"/>
      <c r="G78" s="113"/>
      <c r="H78" s="113"/>
      <c r="I78" s="116" t="s">
        <v>475</v>
      </c>
    </row>
    <row r="79" ht="16.5" customHeight="1">
      <c r="E79" s="113"/>
      <c r="F79" s="113"/>
      <c r="G79" s="113"/>
      <c r="H79" s="113"/>
      <c r="I79" s="113"/>
      <c r="P79" s="3" t="s">
        <v>476</v>
      </c>
      <c r="R79" s="3" t="s">
        <v>477</v>
      </c>
    </row>
    <row r="80" ht="16.5" customHeight="1">
      <c r="E80" s="113"/>
      <c r="F80" s="113"/>
      <c r="G80" s="113"/>
      <c r="H80" s="113"/>
      <c r="I80" s="113"/>
    </row>
    <row r="81" ht="16.5" customHeight="1">
      <c r="E81" s="113"/>
      <c r="F81" s="113"/>
      <c r="G81" s="113"/>
      <c r="H81" s="113"/>
      <c r="I81" s="113"/>
    </row>
    <row r="82" ht="16.5" customHeight="1">
      <c r="P82" s="3" t="s">
        <v>478</v>
      </c>
      <c r="S82" s="3" t="s">
        <v>479</v>
      </c>
    </row>
    <row r="83" ht="16.5" customHeight="1">
      <c r="A83" s="1"/>
      <c r="B83" s="1"/>
      <c r="C83" s="2" t="s">
        <v>480</v>
      </c>
      <c r="D83" s="1"/>
      <c r="E83" s="1"/>
      <c r="F83" s="1"/>
      <c r="G83" s="1"/>
      <c r="H83" s="1"/>
      <c r="I83" s="1"/>
      <c r="J83" s="1"/>
      <c r="K83" s="1"/>
      <c r="L83" s="1"/>
      <c r="M83" s="1"/>
      <c r="N83" s="1"/>
      <c r="O83" s="1"/>
      <c r="P83" s="1"/>
      <c r="Q83" s="1"/>
      <c r="R83" s="1"/>
      <c r="S83" s="117" t="s">
        <v>481</v>
      </c>
      <c r="T83" s="1"/>
      <c r="U83" s="1"/>
      <c r="V83" s="1"/>
      <c r="W83" s="1"/>
      <c r="X83" s="1"/>
      <c r="Y83" s="1"/>
      <c r="Z83" s="1"/>
    </row>
    <row r="84" ht="16.5" customHeight="1">
      <c r="C84" s="3" t="s">
        <v>482</v>
      </c>
    </row>
    <row r="85" ht="16.5" customHeight="1">
      <c r="A85" s="3" t="s">
        <v>483</v>
      </c>
      <c r="C85" s="3" t="s">
        <v>424</v>
      </c>
    </row>
    <row r="86" ht="16.5" customHeight="1">
      <c r="C86" s="3" t="s">
        <v>432</v>
      </c>
      <c r="E86" s="3" t="s">
        <v>484</v>
      </c>
    </row>
    <row r="87" ht="16.5" customHeight="1"/>
    <row r="88" ht="16.5" customHeight="1">
      <c r="C88" s="3" t="s">
        <v>353</v>
      </c>
    </row>
    <row r="89" ht="16.5" customHeight="1">
      <c r="C89" s="3" t="s">
        <v>348</v>
      </c>
    </row>
    <row r="90" ht="16.5" customHeight="1">
      <c r="C90" s="3" t="s">
        <v>485</v>
      </c>
    </row>
    <row r="91" ht="16.5" customHeight="1">
      <c r="C91" s="3" t="s">
        <v>486</v>
      </c>
    </row>
    <row r="92" ht="16.5" customHeight="1">
      <c r="C92" s="3" t="s">
        <v>487</v>
      </c>
      <c r="J92" s="2" t="s">
        <v>488</v>
      </c>
    </row>
    <row r="93" ht="16.5" customHeight="1">
      <c r="C93" s="3" t="s">
        <v>489</v>
      </c>
      <c r="J93" s="2" t="s">
        <v>490</v>
      </c>
    </row>
    <row r="94" ht="16.5" customHeight="1"/>
    <row r="95" ht="16.5" customHeight="1">
      <c r="C95" s="3" t="s">
        <v>491</v>
      </c>
    </row>
    <row r="96" ht="16.5" customHeight="1">
      <c r="C96" s="3" t="s">
        <v>492</v>
      </c>
      <c r="J96" s="3" t="s">
        <v>493</v>
      </c>
      <c r="K96" s="3" t="s">
        <v>494</v>
      </c>
    </row>
    <row r="97" ht="16.5" customHeight="1">
      <c r="C97" s="3" t="s">
        <v>495</v>
      </c>
    </row>
    <row r="98" ht="16.5" customHeight="1"/>
    <row r="99" ht="16.5" customHeight="1">
      <c r="C99" s="3" t="s">
        <v>432</v>
      </c>
    </row>
    <row r="100" ht="16.5" customHeight="1"/>
    <row r="101" ht="16.5" customHeight="1"/>
    <row r="102" ht="16.5" customHeight="1"/>
    <row r="103" ht="16.5" customHeight="1"/>
    <row r="104" ht="16.5" customHeight="1"/>
    <row r="105" ht="16.5" customHeight="1"/>
    <row r="106" ht="16.5" customHeight="1"/>
    <row r="107" ht="16.5" customHeight="1">
      <c r="C107" s="3" t="s">
        <v>496</v>
      </c>
    </row>
    <row r="108" ht="16.5" customHeight="1"/>
    <row r="109" ht="16.5" customHeight="1"/>
    <row r="110" ht="16.5" customHeight="1">
      <c r="A110" s="1"/>
      <c r="B110" s="1"/>
      <c r="C110" s="2" t="s">
        <v>497</v>
      </c>
      <c r="D110" s="1"/>
      <c r="E110" s="1"/>
      <c r="F110" s="1"/>
      <c r="G110" s="1"/>
      <c r="H110" s="1"/>
      <c r="I110" s="1"/>
      <c r="J110" s="1"/>
      <c r="K110" s="1"/>
      <c r="L110" s="1"/>
      <c r="M110" s="1"/>
      <c r="N110" s="1"/>
      <c r="O110" s="1"/>
      <c r="P110" s="1"/>
      <c r="Q110" s="1"/>
      <c r="R110" s="1"/>
      <c r="S110" s="1"/>
      <c r="T110" s="1"/>
      <c r="U110" s="1"/>
      <c r="V110" s="1"/>
      <c r="W110" s="1"/>
      <c r="X110" s="1"/>
      <c r="Y110" s="1"/>
      <c r="Z110" s="1"/>
    </row>
    <row r="111" ht="16.5" customHeight="1">
      <c r="C111" s="3" t="s">
        <v>498</v>
      </c>
      <c r="E111" s="3" t="s">
        <v>499</v>
      </c>
    </row>
    <row r="112" ht="16.5" customHeight="1">
      <c r="C112" s="3" t="s">
        <v>500</v>
      </c>
      <c r="E112" s="3" t="s">
        <v>501</v>
      </c>
    </row>
    <row r="113" ht="16.5" customHeight="1"/>
    <row r="114" ht="16.5" customHeight="1"/>
    <row r="115" ht="16.5" customHeight="1"/>
    <row r="116" ht="16.5" customHeight="1"/>
    <row r="117" ht="16.5" customHeight="1">
      <c r="A117" s="1"/>
      <c r="B117" s="2" t="s">
        <v>502</v>
      </c>
      <c r="C117" s="2" t="s">
        <v>503</v>
      </c>
      <c r="D117" s="2" t="s">
        <v>504</v>
      </c>
      <c r="E117" s="1"/>
      <c r="F117" s="1"/>
      <c r="G117" s="1"/>
      <c r="H117" s="1"/>
      <c r="I117" s="1"/>
      <c r="J117" s="1"/>
      <c r="K117" s="1"/>
      <c r="L117" s="1"/>
      <c r="M117" s="1"/>
      <c r="N117" s="1"/>
      <c r="O117" s="1"/>
      <c r="P117" s="1"/>
      <c r="Q117" s="1"/>
      <c r="R117" s="1"/>
      <c r="S117" s="1"/>
      <c r="T117" s="1"/>
      <c r="U117" s="1"/>
      <c r="V117" s="1"/>
      <c r="W117" s="1"/>
      <c r="X117" s="1"/>
      <c r="Y117" s="1"/>
      <c r="Z117" s="1"/>
    </row>
    <row r="118" ht="16.5" customHeight="1">
      <c r="B118" s="3" t="s">
        <v>505</v>
      </c>
      <c r="C118" s="3" t="s">
        <v>506</v>
      </c>
    </row>
    <row r="119" ht="16.5" customHeight="1">
      <c r="B119" s="3" t="s">
        <v>507</v>
      </c>
      <c r="C119" s="3" t="s">
        <v>507</v>
      </c>
    </row>
    <row r="120" ht="16.5" customHeight="1">
      <c r="B120" s="3" t="s">
        <v>508</v>
      </c>
      <c r="C120" s="3" t="s">
        <v>509</v>
      </c>
    </row>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c r="A131" s="1"/>
      <c r="B131" s="2" t="s">
        <v>510</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6.5" customHeight="1"/>
    <row r="133" ht="16.5" customHeight="1">
      <c r="B133" s="13" t="s">
        <v>511</v>
      </c>
    </row>
    <row r="134" ht="16.5" customHeight="1"/>
    <row r="135" ht="16.5" customHeight="1"/>
    <row r="136" ht="16.5" customHeight="1">
      <c r="B136" s="3" t="s">
        <v>512</v>
      </c>
    </row>
    <row r="137" ht="16.5" customHeight="1"/>
    <row r="138" ht="16.5" customHeight="1">
      <c r="B138" s="3" t="s">
        <v>513</v>
      </c>
    </row>
    <row r="139" ht="16.5" customHeight="1"/>
    <row r="140" ht="16.5" customHeight="1">
      <c r="B140" s="3" t="s">
        <v>514</v>
      </c>
    </row>
    <row r="141" ht="16.5" customHeight="1"/>
    <row r="142" ht="16.5" customHeight="1">
      <c r="B142" s="118" t="s">
        <v>515</v>
      </c>
    </row>
    <row r="143" ht="16.5" customHeight="1">
      <c r="B143" s="14"/>
    </row>
    <row r="144" ht="16.5" customHeight="1">
      <c r="B144" s="15" t="s">
        <v>516</v>
      </c>
    </row>
    <row r="145" ht="16.5" customHeight="1"/>
    <row r="146" ht="16.5" customHeight="1">
      <c r="B146" s="3" t="s">
        <v>448</v>
      </c>
    </row>
    <row r="147" ht="16.5" customHeight="1"/>
    <row r="148" ht="16.5" customHeight="1"/>
    <row r="149" ht="16.5" customHeight="1">
      <c r="B149" s="3" t="s">
        <v>517</v>
      </c>
    </row>
    <row r="150" ht="16.5" customHeight="1"/>
    <row r="151" ht="16.5" customHeight="1">
      <c r="B151" s="3" t="s">
        <v>518</v>
      </c>
    </row>
    <row r="152" ht="16.5" customHeight="1"/>
    <row r="153" ht="16.5" customHeight="1"/>
    <row r="154" ht="16.5" customHeight="1">
      <c r="B154" s="3" t="s">
        <v>519</v>
      </c>
    </row>
    <row r="155" ht="16.5" customHeight="1"/>
    <row r="156" ht="16.5" customHeight="1"/>
    <row r="157" ht="16.5" customHeight="1">
      <c r="B157" s="119" t="s">
        <v>520</v>
      </c>
    </row>
    <row r="158" ht="16.5" customHeight="1">
      <c r="B158" s="15" t="s">
        <v>521</v>
      </c>
    </row>
    <row r="159" ht="16.5" customHeight="1">
      <c r="B159" s="15" t="s">
        <v>522</v>
      </c>
    </row>
    <row r="160" ht="16.5" customHeight="1"/>
    <row r="161" ht="16.5" customHeight="1">
      <c r="B161" s="3" t="s">
        <v>523</v>
      </c>
    </row>
    <row r="162" ht="16.5" customHeight="1">
      <c r="B162" s="3" t="s">
        <v>524</v>
      </c>
    </row>
    <row r="163" ht="16.5" customHeight="1"/>
    <row r="164" ht="16.5" customHeight="1"/>
    <row r="165" ht="16.5" customHeight="1">
      <c r="B165" s="15" t="s">
        <v>525</v>
      </c>
    </row>
    <row r="166" ht="16.5" customHeight="1">
      <c r="B166" s="14"/>
    </row>
    <row r="167" ht="16.5" customHeight="1">
      <c r="B167" s="15" t="s">
        <v>526</v>
      </c>
    </row>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row r="1006" ht="16.5" customHeight="1"/>
  </sheetData>
  <mergeCells count="1">
    <mergeCell ref="T55:U55"/>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71"/>
    <col customWidth="1" min="10" max="10" width="9.43"/>
    <col customWidth="1" min="11" max="14" width="8.71"/>
    <col customWidth="1" min="15" max="15" width="15.43"/>
    <col customWidth="1" min="16" max="26" width="8.71"/>
  </cols>
  <sheetData>
    <row r="1" ht="16.5" customHeight="1"/>
    <row r="2" ht="16.5" customHeight="1"/>
    <row r="3" ht="16.5" customHeight="1">
      <c r="K3" s="27" t="s">
        <v>527</v>
      </c>
    </row>
    <row r="4" ht="16.5" customHeight="1">
      <c r="C4" s="42" t="s">
        <v>154</v>
      </c>
      <c r="D4" s="42" t="s">
        <v>154</v>
      </c>
      <c r="E4" s="42" t="s">
        <v>154</v>
      </c>
      <c r="F4" s="42" t="s">
        <v>154</v>
      </c>
      <c r="G4" s="42" t="s">
        <v>154</v>
      </c>
      <c r="H4" s="42" t="s">
        <v>154</v>
      </c>
      <c r="I4" s="42" t="s">
        <v>154</v>
      </c>
      <c r="J4" s="42" t="s">
        <v>154</v>
      </c>
      <c r="K4" s="42" t="s">
        <v>179</v>
      </c>
    </row>
    <row r="5" ht="16.5" customHeight="1"/>
    <row r="6" ht="16.5" customHeight="1"/>
    <row r="7" ht="16.5" customHeight="1">
      <c r="D7" s="27" t="s">
        <v>528</v>
      </c>
      <c r="E7" s="24" t="s">
        <v>529</v>
      </c>
      <c r="G7" s="27" t="s">
        <v>530</v>
      </c>
      <c r="N7" s="27" t="s">
        <v>531</v>
      </c>
      <c r="P7" s="27" t="s">
        <v>532</v>
      </c>
    </row>
    <row r="8" ht="16.5" customHeight="1">
      <c r="D8" s="27" t="s">
        <v>533</v>
      </c>
      <c r="E8" s="24" t="s">
        <v>534</v>
      </c>
      <c r="G8" s="27" t="s">
        <v>535</v>
      </c>
      <c r="N8" s="27" t="s">
        <v>536</v>
      </c>
      <c r="P8" s="27" t="s">
        <v>536</v>
      </c>
    </row>
    <row r="9" ht="16.5" customHeight="1">
      <c r="D9" s="27" t="s">
        <v>537</v>
      </c>
      <c r="E9" s="24" t="s">
        <v>538</v>
      </c>
      <c r="G9" s="27" t="s">
        <v>539</v>
      </c>
    </row>
    <row r="10" ht="16.5" customHeight="1">
      <c r="D10" s="27" t="s">
        <v>540</v>
      </c>
      <c r="E10" s="24" t="s">
        <v>541</v>
      </c>
      <c r="G10" s="27" t="s">
        <v>542</v>
      </c>
      <c r="J10" s="27" t="s">
        <v>543</v>
      </c>
    </row>
    <row r="11" ht="16.5" customHeight="1">
      <c r="D11" s="27" t="s">
        <v>544</v>
      </c>
      <c r="E11" s="24" t="s">
        <v>545</v>
      </c>
      <c r="G11" s="27" t="s">
        <v>546</v>
      </c>
    </row>
    <row r="12" ht="16.5" customHeight="1">
      <c r="D12" s="27" t="s">
        <v>547</v>
      </c>
      <c r="E12" s="24" t="s">
        <v>548</v>
      </c>
      <c r="G12" s="27" t="s">
        <v>549</v>
      </c>
    </row>
    <row r="13" ht="16.5" customHeight="1">
      <c r="D13" s="27" t="s">
        <v>550</v>
      </c>
      <c r="E13" s="24" t="s">
        <v>551</v>
      </c>
      <c r="G13" s="27" t="s">
        <v>552</v>
      </c>
    </row>
    <row r="14" ht="16.5" customHeight="1">
      <c r="D14" s="27" t="s">
        <v>553</v>
      </c>
      <c r="E14" s="24" t="s">
        <v>554</v>
      </c>
      <c r="G14" s="27" t="s">
        <v>555</v>
      </c>
      <c r="K14" s="27" t="s">
        <v>556</v>
      </c>
      <c r="L14" s="27">
        <f>8*1024</f>
        <v>8192</v>
      </c>
      <c r="M14" s="27" t="s">
        <v>557</v>
      </c>
    </row>
    <row r="15" ht="16.5" customHeight="1"/>
    <row r="16" ht="16.5" customHeight="1"/>
    <row r="17" ht="16.5" customHeight="1">
      <c r="D17" s="27" t="s">
        <v>558</v>
      </c>
    </row>
    <row r="18" ht="16.5" customHeight="1"/>
    <row r="19" ht="16.5" customHeight="1">
      <c r="H19" s="24" t="s">
        <v>559</v>
      </c>
      <c r="I19" s="27" t="s">
        <v>528</v>
      </c>
    </row>
    <row r="20" ht="16.5" customHeight="1">
      <c r="D20" s="27" t="s">
        <v>560</v>
      </c>
      <c r="G20" s="24" t="s">
        <v>157</v>
      </c>
      <c r="H20" s="24" t="s">
        <v>561</v>
      </c>
      <c r="I20" s="24" t="s">
        <v>562</v>
      </c>
      <c r="J20" s="24" t="s">
        <v>557</v>
      </c>
      <c r="K20" s="24" t="s">
        <v>563</v>
      </c>
      <c r="L20" s="24" t="s">
        <v>564</v>
      </c>
      <c r="M20" s="24" t="s">
        <v>565</v>
      </c>
      <c r="N20" s="24" t="s">
        <v>566</v>
      </c>
      <c r="O20" s="24" t="s">
        <v>567</v>
      </c>
      <c r="P20" s="24" t="s">
        <v>568</v>
      </c>
    </row>
    <row r="21" ht="16.5" customHeight="1">
      <c r="G21" s="24"/>
      <c r="H21" s="24"/>
      <c r="I21" s="24"/>
      <c r="J21" s="24"/>
      <c r="K21" s="24"/>
      <c r="L21" s="24"/>
      <c r="M21" s="24"/>
      <c r="N21" s="24"/>
      <c r="O21" s="24"/>
      <c r="P21" s="24"/>
    </row>
    <row r="22" ht="16.5" customHeight="1">
      <c r="A22" s="107"/>
      <c r="B22" s="107"/>
      <c r="C22" s="107"/>
      <c r="D22" s="107" t="s">
        <v>569</v>
      </c>
      <c r="E22" s="107"/>
      <c r="F22" s="107"/>
      <c r="G22" s="25" t="s">
        <v>157</v>
      </c>
      <c r="H22" s="25" t="s">
        <v>570</v>
      </c>
      <c r="I22" s="25" t="s">
        <v>561</v>
      </c>
      <c r="J22" s="25" t="s">
        <v>571</v>
      </c>
      <c r="K22" s="28" t="s">
        <v>572</v>
      </c>
      <c r="L22" s="25" t="s">
        <v>573</v>
      </c>
      <c r="M22" s="25" t="s">
        <v>574</v>
      </c>
      <c r="N22" s="25" t="s">
        <v>575</v>
      </c>
      <c r="O22" s="25" t="s">
        <v>576</v>
      </c>
      <c r="P22" s="25" t="s">
        <v>577</v>
      </c>
      <c r="Q22" s="107"/>
      <c r="R22" s="107"/>
      <c r="S22" s="107"/>
      <c r="T22" s="107"/>
      <c r="U22" s="107"/>
      <c r="V22" s="107"/>
      <c r="W22" s="107"/>
      <c r="X22" s="107"/>
      <c r="Y22" s="107"/>
      <c r="Z22" s="107"/>
    </row>
    <row r="23" ht="16.5" customHeight="1">
      <c r="G23" s="24" t="s">
        <v>578</v>
      </c>
      <c r="H23" s="24" t="s">
        <v>579</v>
      </c>
      <c r="I23" s="24" t="s">
        <v>580</v>
      </c>
      <c r="J23" s="24" t="s">
        <v>581</v>
      </c>
      <c r="K23" s="24" t="s">
        <v>64</v>
      </c>
      <c r="L23" s="24" t="s">
        <v>582</v>
      </c>
      <c r="M23" s="24"/>
      <c r="N23" s="24"/>
      <c r="O23" s="24"/>
      <c r="P23" s="24"/>
    </row>
    <row r="24" ht="16.5" customHeight="1">
      <c r="H24" s="24" t="s">
        <v>583</v>
      </c>
      <c r="J24" s="24" t="s">
        <v>584</v>
      </c>
    </row>
    <row r="25" ht="16.5" customHeight="1">
      <c r="D25" s="27" t="s">
        <v>585</v>
      </c>
    </row>
    <row r="26" ht="16.5" customHeight="1">
      <c r="D26" s="27" t="s">
        <v>586</v>
      </c>
    </row>
    <row r="27" ht="16.5" customHeight="1"/>
    <row r="28" ht="16.5" customHeight="1">
      <c r="D28" s="120"/>
    </row>
    <row r="29" ht="16.5" customHeight="1">
      <c r="D29" s="27" t="s">
        <v>587</v>
      </c>
    </row>
    <row r="30" ht="16.5" customHeight="1">
      <c r="D30" s="121" t="s">
        <v>588</v>
      </c>
    </row>
    <row r="31" ht="16.5" customHeight="1">
      <c r="D31" s="27" t="s">
        <v>589</v>
      </c>
      <c r="E31" s="27" t="s">
        <v>590</v>
      </c>
    </row>
    <row r="32" ht="16.5" customHeight="1"/>
    <row r="33" ht="16.5" customHeight="1"/>
    <row r="34" ht="16.5" customHeight="1"/>
    <row r="35" ht="16.5" customHeight="1"/>
    <row r="36" ht="16.5" customHeight="1"/>
    <row r="37" ht="16.5" customHeight="1"/>
    <row r="38" ht="16.5" customHeight="1"/>
    <row r="39" ht="16.5" customHeight="1">
      <c r="A39" s="1"/>
      <c r="B39" s="1"/>
      <c r="C39" s="2" t="s">
        <v>591</v>
      </c>
      <c r="D39" s="1"/>
      <c r="E39" s="1"/>
      <c r="F39" s="1"/>
      <c r="G39" s="1"/>
      <c r="H39" s="1"/>
      <c r="I39" s="1"/>
      <c r="J39" s="1"/>
      <c r="K39" s="1"/>
      <c r="L39" s="1"/>
      <c r="M39" s="1"/>
      <c r="N39" s="1"/>
      <c r="O39" s="1"/>
      <c r="P39" s="1"/>
      <c r="Q39" s="1"/>
      <c r="R39" s="1"/>
      <c r="S39" s="1"/>
      <c r="T39" s="1"/>
      <c r="U39" s="1"/>
      <c r="V39" s="1"/>
      <c r="W39" s="1"/>
      <c r="X39" s="1"/>
      <c r="Y39" s="1"/>
      <c r="Z39" s="1"/>
    </row>
    <row r="40" ht="16.5" customHeight="1">
      <c r="B40" s="3" t="s">
        <v>592</v>
      </c>
      <c r="D40" s="122" t="s">
        <v>593</v>
      </c>
      <c r="E40" s="123"/>
      <c r="F40" s="123"/>
      <c r="G40" s="123"/>
      <c r="H40" s="123"/>
      <c r="I40" s="123"/>
      <c r="J40" s="123"/>
      <c r="K40" s="123"/>
      <c r="L40" s="123"/>
      <c r="M40" s="123"/>
      <c r="N40" s="123"/>
      <c r="O40" s="123"/>
      <c r="P40" s="123"/>
      <c r="Q40" s="123"/>
      <c r="R40" s="123"/>
      <c r="S40" s="123"/>
      <c r="T40" s="123"/>
      <c r="U40" s="123"/>
      <c r="V40" s="123"/>
      <c r="W40" s="123"/>
      <c r="X40" s="123"/>
    </row>
    <row r="41" ht="16.5" customHeight="1">
      <c r="C41" s="3" t="s">
        <v>207</v>
      </c>
      <c r="D41" s="123"/>
      <c r="E41" s="123"/>
      <c r="F41" s="6" t="s">
        <v>594</v>
      </c>
      <c r="G41" s="7"/>
      <c r="H41" s="7"/>
      <c r="I41" s="7"/>
      <c r="J41" s="7"/>
      <c r="K41" s="7"/>
      <c r="L41" s="7"/>
      <c r="M41" s="7"/>
      <c r="N41" s="7"/>
      <c r="O41" s="7"/>
      <c r="P41" s="7"/>
      <c r="Q41" s="7"/>
      <c r="R41" s="7"/>
      <c r="S41" s="7"/>
      <c r="T41" s="7"/>
      <c r="U41" s="7"/>
      <c r="V41" s="7"/>
      <c r="W41" s="123"/>
      <c r="X41" s="123"/>
    </row>
    <row r="42" ht="16.5" customHeight="1">
      <c r="D42" s="123"/>
      <c r="E42" s="123"/>
      <c r="F42" s="7"/>
      <c r="G42" s="4" t="s">
        <v>595</v>
      </c>
      <c r="H42" s="5"/>
      <c r="I42" s="5"/>
      <c r="J42" s="5"/>
      <c r="K42" s="5"/>
      <c r="L42" s="7"/>
      <c r="M42" s="7"/>
      <c r="N42" s="7"/>
      <c r="O42" s="7"/>
      <c r="P42" s="4" t="s">
        <v>595</v>
      </c>
      <c r="Q42" s="5"/>
      <c r="R42" s="5"/>
      <c r="S42" s="5"/>
      <c r="T42" s="5"/>
      <c r="U42" s="7"/>
      <c r="V42" s="7"/>
      <c r="W42" s="123"/>
      <c r="X42" s="123"/>
    </row>
    <row r="43" ht="16.5" customHeight="1">
      <c r="D43" s="123"/>
      <c r="E43" s="123"/>
      <c r="F43" s="7"/>
      <c r="G43" s="5"/>
      <c r="H43" s="2" t="s">
        <v>9</v>
      </c>
      <c r="I43" s="1"/>
      <c r="J43" s="2" t="s">
        <v>574</v>
      </c>
      <c r="K43" s="5"/>
      <c r="L43" s="7"/>
      <c r="M43" s="7"/>
      <c r="N43" s="7"/>
      <c r="O43" s="7"/>
      <c r="P43" s="5"/>
      <c r="Q43" s="2" t="s">
        <v>9</v>
      </c>
      <c r="R43" s="1"/>
      <c r="S43" s="2" t="s">
        <v>574</v>
      </c>
      <c r="T43" s="5"/>
      <c r="U43" s="7"/>
      <c r="V43" s="7"/>
      <c r="W43" s="123"/>
      <c r="X43" s="123"/>
    </row>
    <row r="44" ht="16.5" customHeight="1">
      <c r="D44" s="123"/>
      <c r="E44" s="123"/>
      <c r="F44" s="7"/>
      <c r="G44" s="5"/>
      <c r="H44" s="1"/>
      <c r="I44" s="2" t="s">
        <v>15</v>
      </c>
      <c r="J44" s="1"/>
      <c r="K44" s="5"/>
      <c r="L44" s="7"/>
      <c r="M44" s="7"/>
      <c r="N44" s="7"/>
      <c r="O44" s="7"/>
      <c r="P44" s="5"/>
      <c r="Q44" s="1"/>
      <c r="R44" s="2" t="s">
        <v>15</v>
      </c>
      <c r="S44" s="1"/>
      <c r="T44" s="5"/>
      <c r="U44" s="7"/>
      <c r="V44" s="7"/>
      <c r="W44" s="123"/>
      <c r="X44" s="123"/>
    </row>
    <row r="45" ht="16.5" customHeight="1">
      <c r="D45" s="123"/>
      <c r="E45" s="123"/>
      <c r="F45" s="7"/>
      <c r="G45" s="5"/>
      <c r="H45" s="1"/>
      <c r="I45" s="2" t="s">
        <v>11</v>
      </c>
      <c r="J45" s="1"/>
      <c r="K45" s="5"/>
      <c r="L45" s="7"/>
      <c r="M45" s="7"/>
      <c r="N45" s="7"/>
      <c r="O45" s="7"/>
      <c r="P45" s="5"/>
      <c r="Q45" s="1"/>
      <c r="R45" s="2" t="s">
        <v>11</v>
      </c>
      <c r="S45" s="1"/>
      <c r="T45" s="5"/>
      <c r="U45" s="7"/>
      <c r="V45" s="7"/>
      <c r="W45" s="123"/>
      <c r="X45" s="123"/>
    </row>
    <row r="46" ht="16.5" customHeight="1">
      <c r="D46" s="123"/>
      <c r="E46" s="123"/>
      <c r="F46" s="7"/>
      <c r="G46" s="5"/>
      <c r="H46" s="1"/>
      <c r="I46" s="1"/>
      <c r="J46" s="1"/>
      <c r="K46" s="5"/>
      <c r="L46" s="7"/>
      <c r="M46" s="7"/>
      <c r="N46" s="7"/>
      <c r="O46" s="7"/>
      <c r="P46" s="5"/>
      <c r="Q46" s="1"/>
      <c r="R46" s="1"/>
      <c r="S46" s="1"/>
      <c r="T46" s="5"/>
      <c r="U46" s="7"/>
      <c r="V46" s="7"/>
      <c r="W46" s="123"/>
      <c r="X46" s="123"/>
    </row>
    <row r="47" ht="16.5" customHeight="1">
      <c r="D47" s="123"/>
      <c r="E47" s="123"/>
      <c r="F47" s="7"/>
      <c r="G47" s="5"/>
      <c r="H47" s="5"/>
      <c r="I47" s="5"/>
      <c r="J47" s="5"/>
      <c r="K47" s="5"/>
      <c r="L47" s="7"/>
      <c r="M47" s="7"/>
      <c r="N47" s="7"/>
      <c r="O47" s="7"/>
      <c r="P47" s="5"/>
      <c r="Q47" s="5"/>
      <c r="R47" s="5"/>
      <c r="S47" s="5"/>
      <c r="T47" s="5"/>
      <c r="U47" s="7"/>
      <c r="V47" s="7"/>
      <c r="W47" s="123"/>
      <c r="X47" s="123"/>
    </row>
    <row r="48" ht="16.5" customHeight="1">
      <c r="D48" s="123"/>
      <c r="E48" s="123"/>
      <c r="F48" s="7"/>
      <c r="G48" s="5"/>
      <c r="H48" s="2" t="s">
        <v>9</v>
      </c>
      <c r="I48" s="1"/>
      <c r="J48" s="2" t="s">
        <v>574</v>
      </c>
      <c r="K48" s="5"/>
      <c r="L48" s="7"/>
      <c r="M48" s="7"/>
      <c r="N48" s="7"/>
      <c r="O48" s="7"/>
      <c r="P48" s="5"/>
      <c r="Q48" s="2" t="s">
        <v>9</v>
      </c>
      <c r="R48" s="1"/>
      <c r="S48" s="2" t="s">
        <v>574</v>
      </c>
      <c r="T48" s="5"/>
      <c r="U48" s="7"/>
      <c r="V48" s="7"/>
      <c r="W48" s="123"/>
      <c r="X48" s="123"/>
    </row>
    <row r="49" ht="16.5" customHeight="1">
      <c r="D49" s="123"/>
      <c r="E49" s="123"/>
      <c r="F49" s="7"/>
      <c r="G49" s="5"/>
      <c r="H49" s="1"/>
      <c r="I49" s="2" t="s">
        <v>15</v>
      </c>
      <c r="J49" s="1"/>
      <c r="K49" s="5"/>
      <c r="L49" s="7"/>
      <c r="M49" s="7"/>
      <c r="N49" s="7"/>
      <c r="O49" s="7"/>
      <c r="P49" s="5"/>
      <c r="Q49" s="1"/>
      <c r="R49" s="2" t="s">
        <v>15</v>
      </c>
      <c r="S49" s="1"/>
      <c r="T49" s="5"/>
      <c r="U49" s="7"/>
      <c r="V49" s="7"/>
      <c r="W49" s="123"/>
      <c r="X49" s="123"/>
    </row>
    <row r="50" ht="16.5" customHeight="1">
      <c r="D50" s="123"/>
      <c r="E50" s="123"/>
      <c r="F50" s="7"/>
      <c r="G50" s="5"/>
      <c r="H50" s="1"/>
      <c r="I50" s="2" t="s">
        <v>11</v>
      </c>
      <c r="J50" s="1"/>
      <c r="K50" s="5"/>
      <c r="L50" s="7"/>
      <c r="M50" s="7"/>
      <c r="N50" s="7"/>
      <c r="O50" s="7"/>
      <c r="P50" s="5"/>
      <c r="Q50" s="1"/>
      <c r="R50" s="2" t="s">
        <v>11</v>
      </c>
      <c r="S50" s="1"/>
      <c r="T50" s="5"/>
      <c r="U50" s="7"/>
      <c r="V50" s="7"/>
      <c r="W50" s="123"/>
      <c r="X50" s="123"/>
    </row>
    <row r="51" ht="16.5" customHeight="1">
      <c r="D51" s="123"/>
      <c r="E51" s="123"/>
      <c r="F51" s="7"/>
      <c r="G51" s="5"/>
      <c r="H51" s="1"/>
      <c r="I51" s="1"/>
      <c r="J51" s="1"/>
      <c r="K51" s="5"/>
      <c r="L51" s="7"/>
      <c r="M51" s="7"/>
      <c r="N51" s="7"/>
      <c r="O51" s="7"/>
      <c r="P51" s="5"/>
      <c r="Q51" s="1"/>
      <c r="R51" s="1"/>
      <c r="S51" s="1"/>
      <c r="T51" s="5"/>
      <c r="U51" s="7"/>
      <c r="V51" s="7"/>
      <c r="W51" s="123"/>
      <c r="X51" s="123"/>
    </row>
    <row r="52" ht="16.5" customHeight="1">
      <c r="D52" s="123"/>
      <c r="E52" s="123"/>
      <c r="F52" s="7"/>
      <c r="G52" s="5"/>
      <c r="H52" s="5"/>
      <c r="I52" s="5"/>
      <c r="J52" s="5"/>
      <c r="K52" s="5"/>
      <c r="L52" s="7"/>
      <c r="M52" s="7"/>
      <c r="N52" s="7"/>
      <c r="O52" s="7"/>
      <c r="P52" s="5"/>
      <c r="Q52" s="5"/>
      <c r="R52" s="5"/>
      <c r="S52" s="5"/>
      <c r="T52" s="5"/>
      <c r="U52" s="7"/>
      <c r="V52" s="7"/>
      <c r="W52" s="123"/>
      <c r="X52" s="123"/>
    </row>
    <row r="53" ht="16.5" customHeight="1">
      <c r="D53" s="123"/>
      <c r="E53" s="123"/>
      <c r="F53" s="7"/>
      <c r="G53" s="7"/>
      <c r="H53" s="7"/>
      <c r="I53" s="7"/>
      <c r="J53" s="7"/>
      <c r="K53" s="7"/>
      <c r="L53" s="7"/>
      <c r="M53" s="7"/>
      <c r="N53" s="7"/>
      <c r="O53" s="7"/>
      <c r="P53" s="7"/>
      <c r="Q53" s="7"/>
      <c r="R53" s="7"/>
      <c r="S53" s="7"/>
      <c r="T53" s="7"/>
      <c r="U53" s="7"/>
      <c r="V53" s="7"/>
      <c r="W53" s="123"/>
      <c r="X53" s="123"/>
    </row>
    <row r="54" ht="16.5" customHeight="1">
      <c r="D54" s="123"/>
      <c r="E54" s="123"/>
      <c r="F54" s="7"/>
      <c r="G54" s="7"/>
      <c r="H54" s="7"/>
      <c r="I54" s="7"/>
      <c r="J54" s="7"/>
      <c r="K54" s="7"/>
      <c r="L54" s="7"/>
      <c r="M54" s="7"/>
      <c r="N54" s="7"/>
      <c r="O54" s="7"/>
      <c r="P54" s="7"/>
      <c r="Q54" s="7"/>
      <c r="R54" s="7"/>
      <c r="S54" s="7"/>
      <c r="T54" s="7"/>
      <c r="U54" s="7"/>
      <c r="V54" s="7"/>
      <c r="W54" s="123"/>
      <c r="X54" s="123"/>
    </row>
    <row r="55" ht="16.5" customHeight="1">
      <c r="D55" s="123"/>
      <c r="E55" s="123"/>
      <c r="F55" s="123"/>
      <c r="G55" s="123"/>
      <c r="H55" s="123"/>
      <c r="I55" s="123"/>
      <c r="J55" s="123"/>
      <c r="K55" s="123"/>
      <c r="L55" s="123"/>
      <c r="M55" s="123"/>
      <c r="N55" s="123"/>
      <c r="O55" s="123"/>
      <c r="P55" s="123"/>
      <c r="Q55" s="123"/>
      <c r="R55" s="123"/>
      <c r="S55" s="123"/>
      <c r="T55" s="123"/>
      <c r="U55" s="123"/>
      <c r="V55" s="123"/>
      <c r="W55" s="123"/>
      <c r="X55" s="123"/>
    </row>
    <row r="56" ht="16.5" customHeight="1">
      <c r="D56" s="123"/>
      <c r="E56" s="123"/>
      <c r="F56" s="6" t="s">
        <v>594</v>
      </c>
      <c r="G56" s="7"/>
      <c r="H56" s="7"/>
      <c r="I56" s="7"/>
      <c r="J56" s="7"/>
      <c r="K56" s="7"/>
      <c r="L56" s="7"/>
      <c r="M56" s="7"/>
      <c r="N56" s="7"/>
      <c r="O56" s="7"/>
      <c r="P56" s="7"/>
      <c r="Q56" s="7"/>
      <c r="R56" s="7"/>
      <c r="S56" s="7"/>
      <c r="T56" s="7"/>
      <c r="U56" s="7"/>
      <c r="V56" s="7"/>
      <c r="W56" s="123"/>
      <c r="X56" s="123"/>
    </row>
    <row r="57" ht="16.5" customHeight="1">
      <c r="D57" s="123"/>
      <c r="E57" s="123"/>
      <c r="F57" s="7"/>
      <c r="G57" s="4" t="s">
        <v>595</v>
      </c>
      <c r="H57" s="5"/>
      <c r="I57" s="5"/>
      <c r="J57" s="5"/>
      <c r="K57" s="5"/>
      <c r="L57" s="7"/>
      <c r="M57" s="7"/>
      <c r="N57" s="7"/>
      <c r="O57" s="7"/>
      <c r="P57" s="4" t="s">
        <v>595</v>
      </c>
      <c r="Q57" s="5"/>
      <c r="R57" s="5"/>
      <c r="S57" s="5"/>
      <c r="T57" s="5"/>
      <c r="U57" s="7"/>
      <c r="V57" s="7"/>
      <c r="W57" s="123"/>
      <c r="X57" s="123"/>
    </row>
    <row r="58" ht="16.5" customHeight="1">
      <c r="D58" s="123"/>
      <c r="E58" s="123"/>
      <c r="F58" s="7"/>
      <c r="G58" s="5"/>
      <c r="H58" s="2" t="s">
        <v>9</v>
      </c>
      <c r="I58" s="1"/>
      <c r="J58" s="2" t="s">
        <v>574</v>
      </c>
      <c r="K58" s="5"/>
      <c r="L58" s="7"/>
      <c r="M58" s="7"/>
      <c r="N58" s="7"/>
      <c r="O58" s="7"/>
      <c r="P58" s="5"/>
      <c r="Q58" s="2" t="s">
        <v>9</v>
      </c>
      <c r="R58" s="1"/>
      <c r="S58" s="2" t="s">
        <v>574</v>
      </c>
      <c r="T58" s="5"/>
      <c r="U58" s="7"/>
      <c r="V58" s="7"/>
      <c r="W58" s="123"/>
      <c r="X58" s="123"/>
    </row>
    <row r="59" ht="16.5" customHeight="1">
      <c r="D59" s="123"/>
      <c r="E59" s="123"/>
      <c r="F59" s="7"/>
      <c r="G59" s="5"/>
      <c r="H59" s="1"/>
      <c r="I59" s="2" t="s">
        <v>15</v>
      </c>
      <c r="J59" s="1"/>
      <c r="K59" s="5"/>
      <c r="L59" s="7"/>
      <c r="M59" s="7"/>
      <c r="N59" s="7"/>
      <c r="O59" s="7"/>
      <c r="P59" s="5"/>
      <c r="Q59" s="1"/>
      <c r="R59" s="2" t="s">
        <v>15</v>
      </c>
      <c r="S59" s="1"/>
      <c r="T59" s="5"/>
      <c r="U59" s="7"/>
      <c r="V59" s="7"/>
      <c r="W59" s="123"/>
      <c r="X59" s="123"/>
    </row>
    <row r="60" ht="16.5" customHeight="1">
      <c r="D60" s="123"/>
      <c r="E60" s="123"/>
      <c r="F60" s="7"/>
      <c r="G60" s="5"/>
      <c r="H60" s="1"/>
      <c r="I60" s="2" t="s">
        <v>11</v>
      </c>
      <c r="J60" s="1"/>
      <c r="K60" s="5"/>
      <c r="L60" s="7"/>
      <c r="M60" s="7"/>
      <c r="N60" s="7"/>
      <c r="O60" s="7"/>
      <c r="P60" s="5"/>
      <c r="Q60" s="1"/>
      <c r="R60" s="2" t="s">
        <v>11</v>
      </c>
      <c r="S60" s="1"/>
      <c r="T60" s="5"/>
      <c r="U60" s="7"/>
      <c r="V60" s="7"/>
      <c r="W60" s="123"/>
      <c r="X60" s="123"/>
    </row>
    <row r="61" ht="16.5" customHeight="1">
      <c r="D61" s="123"/>
      <c r="E61" s="123"/>
      <c r="F61" s="7"/>
      <c r="G61" s="5"/>
      <c r="H61" s="1"/>
      <c r="I61" s="1"/>
      <c r="J61" s="1"/>
      <c r="K61" s="5"/>
      <c r="L61" s="7"/>
      <c r="M61" s="7"/>
      <c r="N61" s="7"/>
      <c r="O61" s="7"/>
      <c r="P61" s="5"/>
      <c r="Q61" s="1"/>
      <c r="R61" s="1"/>
      <c r="S61" s="1"/>
      <c r="T61" s="5"/>
      <c r="U61" s="7"/>
      <c r="V61" s="7"/>
      <c r="W61" s="123"/>
      <c r="X61" s="123"/>
    </row>
    <row r="62" ht="16.5" customHeight="1">
      <c r="D62" s="123"/>
      <c r="E62" s="123"/>
      <c r="F62" s="7"/>
      <c r="G62" s="5"/>
      <c r="H62" s="5"/>
      <c r="I62" s="5"/>
      <c r="J62" s="5"/>
      <c r="K62" s="5"/>
      <c r="L62" s="7"/>
      <c r="M62" s="7"/>
      <c r="N62" s="7"/>
      <c r="O62" s="7"/>
      <c r="P62" s="5"/>
      <c r="Q62" s="5"/>
      <c r="R62" s="5"/>
      <c r="S62" s="5"/>
      <c r="T62" s="5"/>
      <c r="U62" s="7"/>
      <c r="V62" s="7"/>
      <c r="W62" s="123"/>
      <c r="X62" s="123"/>
    </row>
    <row r="63" ht="16.5" customHeight="1">
      <c r="D63" s="123"/>
      <c r="E63" s="123"/>
      <c r="F63" s="7"/>
      <c r="G63" s="5"/>
      <c r="H63" s="2" t="s">
        <v>9</v>
      </c>
      <c r="I63" s="1"/>
      <c r="J63" s="2" t="s">
        <v>574</v>
      </c>
      <c r="K63" s="5"/>
      <c r="L63" s="7"/>
      <c r="M63" s="7"/>
      <c r="N63" s="7"/>
      <c r="O63" s="7"/>
      <c r="P63" s="5"/>
      <c r="Q63" s="2" t="s">
        <v>9</v>
      </c>
      <c r="R63" s="1"/>
      <c r="S63" s="2" t="s">
        <v>574</v>
      </c>
      <c r="T63" s="5"/>
      <c r="U63" s="7"/>
      <c r="V63" s="7"/>
      <c r="W63" s="123"/>
      <c r="X63" s="123"/>
    </row>
    <row r="64" ht="16.5" customHeight="1">
      <c r="D64" s="123"/>
      <c r="E64" s="123"/>
      <c r="F64" s="7"/>
      <c r="G64" s="5"/>
      <c r="H64" s="1"/>
      <c r="I64" s="2" t="s">
        <v>15</v>
      </c>
      <c r="J64" s="1"/>
      <c r="K64" s="5"/>
      <c r="L64" s="7"/>
      <c r="M64" s="7"/>
      <c r="N64" s="7"/>
      <c r="O64" s="7"/>
      <c r="P64" s="5"/>
      <c r="Q64" s="1"/>
      <c r="R64" s="2" t="s">
        <v>15</v>
      </c>
      <c r="S64" s="1"/>
      <c r="T64" s="5"/>
      <c r="U64" s="7"/>
      <c r="V64" s="7"/>
      <c r="W64" s="123"/>
      <c r="X64" s="123"/>
    </row>
    <row r="65" ht="16.5" customHeight="1">
      <c r="D65" s="123"/>
      <c r="E65" s="123"/>
      <c r="F65" s="7"/>
      <c r="G65" s="5"/>
      <c r="H65" s="1"/>
      <c r="I65" s="2" t="s">
        <v>11</v>
      </c>
      <c r="J65" s="1"/>
      <c r="K65" s="5"/>
      <c r="L65" s="7"/>
      <c r="M65" s="7"/>
      <c r="N65" s="7"/>
      <c r="O65" s="7"/>
      <c r="P65" s="5"/>
      <c r="Q65" s="1"/>
      <c r="R65" s="2" t="s">
        <v>11</v>
      </c>
      <c r="S65" s="1"/>
      <c r="T65" s="5"/>
      <c r="U65" s="7"/>
      <c r="V65" s="7"/>
      <c r="W65" s="123"/>
      <c r="X65" s="123"/>
    </row>
    <row r="66" ht="16.5" customHeight="1">
      <c r="D66" s="123"/>
      <c r="E66" s="123"/>
      <c r="F66" s="7"/>
      <c r="G66" s="5"/>
      <c r="H66" s="1"/>
      <c r="I66" s="1"/>
      <c r="J66" s="1"/>
      <c r="K66" s="5"/>
      <c r="L66" s="7"/>
      <c r="M66" s="7"/>
      <c r="N66" s="7"/>
      <c r="O66" s="7"/>
      <c r="P66" s="5"/>
      <c r="Q66" s="1"/>
      <c r="R66" s="1"/>
      <c r="S66" s="1"/>
      <c r="T66" s="5"/>
      <c r="U66" s="7"/>
      <c r="V66" s="7"/>
      <c r="W66" s="123"/>
      <c r="X66" s="123"/>
    </row>
    <row r="67" ht="16.5" customHeight="1">
      <c r="D67" s="123"/>
      <c r="E67" s="123"/>
      <c r="F67" s="7"/>
      <c r="G67" s="5"/>
      <c r="H67" s="5"/>
      <c r="I67" s="5"/>
      <c r="J67" s="5"/>
      <c r="K67" s="5"/>
      <c r="L67" s="7"/>
      <c r="M67" s="7"/>
      <c r="N67" s="7"/>
      <c r="O67" s="7"/>
      <c r="P67" s="5"/>
      <c r="Q67" s="5"/>
      <c r="R67" s="5"/>
      <c r="S67" s="5"/>
      <c r="T67" s="5"/>
      <c r="U67" s="7"/>
      <c r="V67" s="7"/>
      <c r="W67" s="123"/>
      <c r="X67" s="123"/>
    </row>
    <row r="68" ht="16.5" customHeight="1">
      <c r="D68" s="123"/>
      <c r="E68" s="123"/>
      <c r="F68" s="7"/>
      <c r="G68" s="7"/>
      <c r="H68" s="7"/>
      <c r="I68" s="7"/>
      <c r="J68" s="7"/>
      <c r="K68" s="7"/>
      <c r="L68" s="7"/>
      <c r="M68" s="7"/>
      <c r="N68" s="7"/>
      <c r="O68" s="7"/>
      <c r="P68" s="7"/>
      <c r="Q68" s="7"/>
      <c r="R68" s="7"/>
      <c r="S68" s="7"/>
      <c r="T68" s="7"/>
      <c r="U68" s="7"/>
      <c r="V68" s="7"/>
      <c r="W68" s="123"/>
      <c r="X68" s="123"/>
    </row>
    <row r="69" ht="16.5" customHeight="1">
      <c r="D69" s="123"/>
      <c r="E69" s="123"/>
      <c r="F69" s="7"/>
      <c r="G69" s="7"/>
      <c r="H69" s="7"/>
      <c r="I69" s="7"/>
      <c r="J69" s="7"/>
      <c r="K69" s="7"/>
      <c r="L69" s="7"/>
      <c r="M69" s="7"/>
      <c r="N69" s="7"/>
      <c r="O69" s="7"/>
      <c r="P69" s="7"/>
      <c r="Q69" s="7"/>
      <c r="R69" s="7"/>
      <c r="S69" s="7"/>
      <c r="T69" s="7"/>
      <c r="U69" s="7"/>
      <c r="V69" s="7"/>
      <c r="W69" s="123"/>
      <c r="X69" s="123"/>
    </row>
    <row r="70" ht="16.5" customHeight="1">
      <c r="D70" s="123"/>
      <c r="E70" s="123"/>
      <c r="F70" s="123"/>
      <c r="G70" s="123"/>
      <c r="H70" s="123"/>
      <c r="I70" s="123"/>
      <c r="J70" s="123"/>
      <c r="K70" s="123"/>
      <c r="L70" s="123"/>
      <c r="M70" s="123"/>
      <c r="N70" s="123"/>
      <c r="O70" s="123"/>
      <c r="P70" s="123"/>
      <c r="Q70" s="123"/>
      <c r="R70" s="123"/>
      <c r="S70" s="123"/>
      <c r="T70" s="123"/>
      <c r="U70" s="123"/>
      <c r="V70" s="123"/>
      <c r="W70" s="123"/>
      <c r="X70" s="123"/>
    </row>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1.86"/>
    <col customWidth="1" min="4" max="4" width="8.71"/>
    <col customWidth="1" min="5" max="5" width="10.43"/>
    <col customWidth="1" min="6" max="8" width="8.71"/>
    <col customWidth="1" min="9" max="9" width="11.43"/>
    <col customWidth="1" min="10" max="10" width="22.71"/>
    <col customWidth="1" min="11" max="13" width="8.71"/>
    <col customWidth="1" min="14" max="14" width="23.29"/>
    <col customWidth="1" min="15" max="16" width="8.71"/>
    <col customWidth="1" min="17" max="19" width="9.0"/>
    <col customWidth="1" min="20" max="20" width="8.71"/>
    <col customWidth="1" min="21" max="21" width="12.86"/>
    <col customWidth="1" min="22" max="22" width="16.29"/>
    <col customWidth="1" min="23" max="33" width="8.71"/>
  </cols>
  <sheetData>
    <row r="1" ht="16.5" customHeight="1">
      <c r="Q1" s="24"/>
      <c r="R1" s="24"/>
      <c r="S1" s="24" t="s">
        <v>596</v>
      </c>
    </row>
    <row r="2" ht="16.5" customHeight="1">
      <c r="D2" s="27" t="s">
        <v>597</v>
      </c>
      <c r="E2" s="27" t="s">
        <v>598</v>
      </c>
      <c r="G2" s="27" t="s">
        <v>599</v>
      </c>
      <c r="H2" s="27" t="s">
        <v>600</v>
      </c>
      <c r="J2" s="27" t="s">
        <v>601</v>
      </c>
      <c r="L2" s="27" t="s">
        <v>602</v>
      </c>
      <c r="Q2" s="24"/>
      <c r="R2" s="24"/>
      <c r="S2" s="24"/>
    </row>
    <row r="3" ht="16.5" customHeight="1">
      <c r="L3" s="27" t="s">
        <v>603</v>
      </c>
      <c r="Q3" s="24"/>
      <c r="R3" s="24"/>
      <c r="S3" s="24"/>
    </row>
    <row r="4" ht="16.5" customHeight="1">
      <c r="G4" s="27" t="s">
        <v>604</v>
      </c>
      <c r="Q4" s="24" t="s">
        <v>605</v>
      </c>
      <c r="R4" s="24" t="s">
        <v>606</v>
      </c>
      <c r="S4" s="24" t="s">
        <v>607</v>
      </c>
      <c r="U4" s="3" t="s">
        <v>608</v>
      </c>
      <c r="V4" s="3" t="s">
        <v>609</v>
      </c>
      <c r="AF4" s="27" t="s">
        <v>610</v>
      </c>
    </row>
    <row r="5" ht="16.5" customHeight="1">
      <c r="D5" s="27" t="s">
        <v>611</v>
      </c>
      <c r="H5" s="27" t="s">
        <v>612</v>
      </c>
      <c r="I5" s="24" t="s">
        <v>613</v>
      </c>
      <c r="N5" s="24" t="s">
        <v>561</v>
      </c>
      <c r="Q5" s="24" t="s">
        <v>561</v>
      </c>
      <c r="R5" s="124" t="s">
        <v>561</v>
      </c>
      <c r="S5" s="24">
        <v>1.0</v>
      </c>
      <c r="T5" s="125" t="s">
        <v>614</v>
      </c>
      <c r="U5" s="125">
        <f t="shared" ref="U5:U7" si="1">-W5/2</f>
        <v>-128</v>
      </c>
      <c r="V5" s="27">
        <f t="shared" ref="V5:V7" si="2">W5/2-1</f>
        <v>127</v>
      </c>
      <c r="W5" s="27">
        <f>2^8</f>
        <v>256</v>
      </c>
    </row>
    <row r="6" ht="16.5" customHeight="1">
      <c r="I6" s="24"/>
      <c r="N6" s="24"/>
      <c r="Q6" s="27" t="s">
        <v>615</v>
      </c>
      <c r="R6" s="124" t="s">
        <v>616</v>
      </c>
      <c r="S6" s="24">
        <v>2.0</v>
      </c>
      <c r="T6" s="125" t="s">
        <v>617</v>
      </c>
      <c r="U6" s="125">
        <f t="shared" si="1"/>
        <v>-32768</v>
      </c>
      <c r="V6" s="27">
        <f t="shared" si="2"/>
        <v>32767</v>
      </c>
      <c r="W6" s="27">
        <f>2^16</f>
        <v>65536</v>
      </c>
      <c r="AF6" s="27" t="s">
        <v>584</v>
      </c>
    </row>
    <row r="7" ht="16.5" customHeight="1">
      <c r="H7" s="27" t="s">
        <v>618</v>
      </c>
      <c r="I7" s="85" t="s">
        <v>619</v>
      </c>
      <c r="J7" s="24">
        <v>0.0</v>
      </c>
      <c r="K7" s="24" t="s">
        <v>620</v>
      </c>
      <c r="N7" s="24" t="s">
        <v>621</v>
      </c>
      <c r="R7" s="124" t="s">
        <v>622</v>
      </c>
      <c r="S7" s="24">
        <v>4.0</v>
      </c>
      <c r="T7" s="125" t="s">
        <v>315</v>
      </c>
      <c r="U7" s="125">
        <f t="shared" si="1"/>
        <v>-2147483648</v>
      </c>
      <c r="V7" s="27">
        <f t="shared" si="2"/>
        <v>2147483647</v>
      </c>
      <c r="W7" s="27">
        <f>2^32</f>
        <v>4294967296</v>
      </c>
    </row>
    <row r="8" ht="16.5" customHeight="1">
      <c r="I8" s="24"/>
      <c r="J8" s="24"/>
      <c r="K8" s="24"/>
      <c r="N8" s="24"/>
      <c r="Q8" s="24"/>
      <c r="R8" s="124" t="s">
        <v>623</v>
      </c>
      <c r="S8" s="24">
        <v>8.0</v>
      </c>
      <c r="T8" s="125" t="s">
        <v>624</v>
      </c>
      <c r="U8" s="125"/>
    </row>
    <row r="9" ht="16.5" customHeight="1">
      <c r="H9" s="27" t="s">
        <v>625</v>
      </c>
      <c r="I9" s="126">
        <v>3.4</v>
      </c>
      <c r="N9" s="127" t="s">
        <v>626</v>
      </c>
      <c r="O9" s="27" t="s">
        <v>627</v>
      </c>
      <c r="Q9" s="24" t="s">
        <v>628</v>
      </c>
      <c r="R9" s="124"/>
      <c r="S9" s="24"/>
      <c r="T9" s="24"/>
      <c r="U9" s="24"/>
    </row>
    <row r="10" ht="16.5" customHeight="1">
      <c r="I10" s="27">
        <f>0.34*10</f>
        <v>3.4</v>
      </c>
      <c r="N10" s="128" t="s">
        <v>629</v>
      </c>
      <c r="O10" s="27" t="s">
        <v>630</v>
      </c>
      <c r="Q10" s="24"/>
      <c r="R10" s="124" t="s">
        <v>628</v>
      </c>
      <c r="S10" s="24">
        <v>4.0</v>
      </c>
      <c r="T10" s="125" t="s">
        <v>631</v>
      </c>
      <c r="U10" s="125"/>
    </row>
    <row r="11" ht="16.5" customHeight="1">
      <c r="I11" s="27">
        <f>0.034*100</f>
        <v>3.4</v>
      </c>
      <c r="N11" s="128"/>
      <c r="Q11" s="24"/>
      <c r="R11" s="124" t="s">
        <v>632</v>
      </c>
      <c r="S11" s="24">
        <v>8.0</v>
      </c>
      <c r="T11" s="125" t="s">
        <v>633</v>
      </c>
      <c r="U11" s="125"/>
    </row>
    <row r="12" ht="16.5" customHeight="1">
      <c r="Q12" s="24"/>
      <c r="R12" s="124"/>
      <c r="S12" s="24"/>
      <c r="T12" s="24"/>
      <c r="U12" s="24"/>
    </row>
    <row r="13" ht="16.5" customHeight="1">
      <c r="Q13" s="24"/>
      <c r="R13" s="124" t="s">
        <v>634</v>
      </c>
      <c r="S13" s="24">
        <v>2.0</v>
      </c>
      <c r="T13" s="125" t="s">
        <v>635</v>
      </c>
      <c r="U13" s="125">
        <f>2^16</f>
        <v>65536</v>
      </c>
      <c r="V13" s="3" t="s">
        <v>636</v>
      </c>
    </row>
    <row r="14" ht="16.5" customHeight="1">
      <c r="B14" s="27" t="s">
        <v>637</v>
      </c>
      <c r="C14" s="129" t="s">
        <v>638</v>
      </c>
      <c r="D14" s="27" t="s">
        <v>639</v>
      </c>
      <c r="H14" s="27" t="s">
        <v>640</v>
      </c>
      <c r="Q14" s="24"/>
      <c r="R14" s="124" t="s">
        <v>641</v>
      </c>
      <c r="S14" s="24">
        <v>1.0</v>
      </c>
      <c r="T14" s="125" t="s">
        <v>614</v>
      </c>
      <c r="U14" s="125"/>
    </row>
    <row r="15" ht="16.5" customHeight="1">
      <c r="H15" s="27" t="s">
        <v>642</v>
      </c>
      <c r="N15" s="3" t="s">
        <v>643</v>
      </c>
      <c r="Q15" s="24"/>
      <c r="R15" s="24"/>
      <c r="S15" s="24"/>
    </row>
    <row r="16" ht="16.5" customHeight="1">
      <c r="H16" s="27" t="s">
        <v>644</v>
      </c>
      <c r="N16" s="130" t="s">
        <v>645</v>
      </c>
      <c r="Q16" s="24"/>
      <c r="R16" s="24"/>
      <c r="S16" s="24"/>
    </row>
    <row r="17" ht="16.5" customHeight="1">
      <c r="H17" s="27" t="s">
        <v>646</v>
      </c>
      <c r="Q17" s="24"/>
      <c r="R17" s="24"/>
      <c r="S17" s="24"/>
    </row>
    <row r="18" ht="16.5" customHeight="1">
      <c r="Q18" s="24"/>
      <c r="R18" s="24"/>
      <c r="S18" s="24"/>
    </row>
    <row r="19" ht="16.5" customHeight="1">
      <c r="Q19" s="24"/>
      <c r="R19" s="24"/>
      <c r="S19" s="24"/>
    </row>
    <row r="20" ht="16.5" customHeight="1">
      <c r="N20" s="24" t="s">
        <v>235</v>
      </c>
      <c r="O20" s="27" t="s">
        <v>647</v>
      </c>
      <c r="Q20" s="24"/>
      <c r="R20" s="24"/>
      <c r="S20" s="24"/>
    </row>
    <row r="21" ht="16.5" customHeight="1">
      <c r="D21" s="27" t="s">
        <v>249</v>
      </c>
      <c r="E21" s="27" t="s">
        <v>648</v>
      </c>
      <c r="H21" s="27" t="s">
        <v>649</v>
      </c>
      <c r="I21" s="27" t="s">
        <v>650</v>
      </c>
      <c r="Q21" s="24"/>
      <c r="R21" s="24"/>
      <c r="S21" s="24"/>
    </row>
    <row r="22" ht="16.5" customHeight="1">
      <c r="B22" s="27" t="s">
        <v>651</v>
      </c>
      <c r="C22" s="27" t="s">
        <v>652</v>
      </c>
      <c r="D22" s="27" t="s">
        <v>254</v>
      </c>
      <c r="E22" s="27" t="s">
        <v>653</v>
      </c>
      <c r="Q22" s="24"/>
      <c r="R22" s="24"/>
      <c r="S22" s="24"/>
    </row>
    <row r="23" ht="16.5" customHeight="1">
      <c r="Q23" s="24"/>
      <c r="R23" s="24"/>
      <c r="S23" s="24"/>
    </row>
    <row r="24" ht="16.5" customHeight="1">
      <c r="Q24" s="24"/>
      <c r="R24" s="24"/>
      <c r="S24" s="24"/>
    </row>
    <row r="25" ht="16.5" customHeight="1">
      <c r="D25" s="27" t="s">
        <v>654</v>
      </c>
      <c r="Q25" s="24"/>
      <c r="R25" s="24"/>
      <c r="S25" s="24"/>
    </row>
    <row r="26" ht="16.5" customHeight="1">
      <c r="D26" s="27" t="s">
        <v>655</v>
      </c>
      <c r="Q26" s="24"/>
      <c r="R26" s="24"/>
      <c r="S26" s="24"/>
    </row>
    <row r="27" ht="16.5" customHeight="1">
      <c r="N27" s="24"/>
      <c r="O27" s="24"/>
      <c r="P27" s="24"/>
      <c r="Q27" s="24"/>
      <c r="R27" s="24"/>
      <c r="S27" s="24"/>
    </row>
    <row r="28" ht="16.5" customHeight="1">
      <c r="N28" s="24"/>
      <c r="O28" s="24"/>
      <c r="P28" s="24"/>
      <c r="R28" s="24"/>
      <c r="S28" s="24"/>
    </row>
    <row r="29" ht="16.5" customHeight="1">
      <c r="B29" s="27" t="s">
        <v>656</v>
      </c>
      <c r="C29" s="27" t="s">
        <v>657</v>
      </c>
      <c r="D29" s="27" t="s">
        <v>658</v>
      </c>
    </row>
    <row r="30" ht="16.5" customHeight="1">
      <c r="B30" s="27" t="s">
        <v>659</v>
      </c>
      <c r="C30" s="27" t="s">
        <v>221</v>
      </c>
      <c r="D30" s="27" t="s">
        <v>660</v>
      </c>
    </row>
    <row r="31" ht="16.5" customHeight="1">
      <c r="Q31" s="24"/>
      <c r="R31" s="24"/>
      <c r="S31" s="24"/>
    </row>
    <row r="32" ht="16.5" customHeight="1">
      <c r="Q32" s="24"/>
      <c r="R32" s="24"/>
      <c r="S32" s="24"/>
    </row>
    <row r="33" ht="16.5" customHeight="1">
      <c r="Q33" s="24"/>
      <c r="R33" s="24"/>
      <c r="S33" s="24"/>
    </row>
    <row r="34" ht="16.5" customHeight="1">
      <c r="Q34" s="24"/>
      <c r="R34" s="24"/>
      <c r="S34" s="24"/>
    </row>
    <row r="35" ht="16.5" customHeight="1">
      <c r="H35" s="27" t="s">
        <v>661</v>
      </c>
      <c r="I35" s="27">
        <f>2*8</f>
        <v>16</v>
      </c>
      <c r="J35" s="27">
        <f>2^16</f>
        <v>65536</v>
      </c>
      <c r="Q35" s="24"/>
      <c r="R35" s="24"/>
      <c r="S35" s="24"/>
    </row>
    <row r="36" ht="16.5" customHeight="1">
      <c r="Q36" s="24"/>
      <c r="R36" s="24"/>
      <c r="S36" s="24"/>
    </row>
    <row r="37" ht="16.5" customHeight="1">
      <c r="Q37" s="24"/>
      <c r="R37" s="24"/>
      <c r="S37" s="24"/>
    </row>
    <row r="38" ht="16.5" customHeight="1">
      <c r="Q38" s="24"/>
      <c r="R38" s="24"/>
      <c r="S38" s="24"/>
    </row>
    <row r="39" ht="16.5" customHeight="1">
      <c r="B39" s="27" t="s">
        <v>662</v>
      </c>
      <c r="Q39" s="24"/>
      <c r="R39" s="24"/>
      <c r="S39" s="24"/>
    </row>
    <row r="40" ht="16.5" customHeight="1">
      <c r="B40" s="27" t="s">
        <v>663</v>
      </c>
      <c r="Q40" s="24"/>
      <c r="R40" s="24"/>
      <c r="S40" s="24"/>
    </row>
    <row r="41" ht="16.5" customHeight="1">
      <c r="B41" s="27" t="s">
        <v>664</v>
      </c>
      <c r="Q41" s="24"/>
      <c r="R41" s="24"/>
      <c r="S41" s="24"/>
    </row>
    <row r="42" ht="16.5" customHeight="1">
      <c r="Q42" s="24"/>
      <c r="R42" s="24"/>
      <c r="S42" s="24"/>
    </row>
    <row r="43" ht="16.5" customHeight="1">
      <c r="Q43" s="24"/>
      <c r="R43" s="24"/>
      <c r="S43" s="24"/>
    </row>
    <row r="44" ht="16.5" customHeight="1">
      <c r="Q44" s="24"/>
      <c r="R44" s="24"/>
      <c r="S44" s="24"/>
    </row>
    <row r="45" ht="16.5" customHeight="1">
      <c r="Q45" s="24"/>
      <c r="R45" s="24"/>
      <c r="S45" s="24"/>
    </row>
    <row r="46" ht="16.5" customHeight="1">
      <c r="H46" s="24" t="s">
        <v>665</v>
      </c>
      <c r="Q46" s="24"/>
      <c r="R46" s="24"/>
      <c r="S46" s="24"/>
    </row>
    <row r="47" ht="16.5" customHeight="1">
      <c r="H47" s="24" t="s">
        <v>666</v>
      </c>
      <c r="I47" s="24" t="s">
        <v>667</v>
      </c>
      <c r="Q47" s="24"/>
      <c r="R47" s="24"/>
      <c r="S47" s="24"/>
    </row>
    <row r="48" ht="16.5" customHeight="1">
      <c r="H48" s="124" t="s">
        <v>668</v>
      </c>
      <c r="I48" s="124" t="s">
        <v>669</v>
      </c>
      <c r="J48" s="27" t="s">
        <v>670</v>
      </c>
      <c r="Q48" s="24"/>
      <c r="R48" s="24"/>
      <c r="S48" s="24"/>
    </row>
    <row r="49" ht="16.5" customHeight="1">
      <c r="P49" s="27" t="s">
        <v>671</v>
      </c>
      <c r="Q49" s="24"/>
      <c r="R49" s="24"/>
      <c r="S49" s="24"/>
    </row>
    <row r="50" ht="16.5" customHeight="1">
      <c r="P50" s="27" t="s">
        <v>672</v>
      </c>
      <c r="Q50" s="24"/>
      <c r="R50" s="24"/>
      <c r="S50" s="24"/>
    </row>
    <row r="51" ht="16.5" customHeight="1">
      <c r="Q51" s="24" t="s">
        <v>673</v>
      </c>
      <c r="R51" s="24"/>
      <c r="S51" s="24"/>
    </row>
    <row r="52" ht="16.5" customHeight="1">
      <c r="Q52" s="24"/>
      <c r="R52" s="24" t="s">
        <v>674</v>
      </c>
      <c r="S52" s="24"/>
    </row>
    <row r="53" ht="16.5" customHeight="1">
      <c r="B53" s="27" t="s">
        <v>675</v>
      </c>
      <c r="D53" s="131" t="s">
        <v>676</v>
      </c>
      <c r="E53" s="131" t="s">
        <v>677</v>
      </c>
      <c r="G53" s="27" t="s">
        <v>678</v>
      </c>
      <c r="J53" s="27" t="s">
        <v>679</v>
      </c>
      <c r="Q53" s="24"/>
      <c r="R53" s="24" t="s">
        <v>680</v>
      </c>
      <c r="S53" s="24"/>
    </row>
    <row r="54" ht="16.5" customHeight="1">
      <c r="D54" s="131" t="s">
        <v>681</v>
      </c>
      <c r="E54" s="131" t="s">
        <v>682</v>
      </c>
      <c r="G54" s="27" t="s">
        <v>683</v>
      </c>
      <c r="Q54" s="24" t="s">
        <v>684</v>
      </c>
      <c r="R54" s="24"/>
      <c r="S54" s="24"/>
    </row>
    <row r="55" ht="16.5" customHeight="1">
      <c r="C55" s="27" t="s">
        <v>685</v>
      </c>
      <c r="D55" s="131" t="s">
        <v>686</v>
      </c>
      <c r="E55" s="131" t="s">
        <v>687</v>
      </c>
      <c r="Q55" s="24" t="s">
        <v>688</v>
      </c>
      <c r="R55" s="24"/>
      <c r="S55" s="24"/>
    </row>
    <row r="56" ht="16.5" customHeight="1">
      <c r="Q56" s="24"/>
      <c r="R56" s="24" t="s">
        <v>689</v>
      </c>
      <c r="S56" s="24"/>
    </row>
    <row r="57" ht="16.5" customHeight="1">
      <c r="C57" s="27" t="s">
        <v>690</v>
      </c>
      <c r="Q57" s="24"/>
      <c r="R57" s="24"/>
      <c r="S57" s="24" t="s">
        <v>691</v>
      </c>
    </row>
    <row r="58" ht="16.5" customHeight="1">
      <c r="Q58" s="24"/>
      <c r="R58" s="24"/>
      <c r="S58" s="24"/>
      <c r="T58" s="27" t="s">
        <v>692</v>
      </c>
    </row>
    <row r="59" ht="16.5" customHeight="1">
      <c r="Q59" s="24"/>
      <c r="R59" s="24"/>
      <c r="S59" s="24" t="s">
        <v>693</v>
      </c>
    </row>
    <row r="60" ht="16.5" customHeight="1">
      <c r="Q60" s="24"/>
      <c r="R60" s="24" t="s">
        <v>694</v>
      </c>
      <c r="S60" s="24"/>
    </row>
    <row r="61" ht="16.5" customHeight="1">
      <c r="Q61" s="24"/>
      <c r="R61" s="24" t="s">
        <v>695</v>
      </c>
      <c r="S61" s="24"/>
    </row>
    <row r="62" ht="16.5" customHeight="1">
      <c r="Q62" s="24"/>
      <c r="R62" s="24" t="s">
        <v>696</v>
      </c>
      <c r="S62" s="24"/>
    </row>
    <row r="63" ht="16.5" customHeight="1">
      <c r="Q63" s="24"/>
      <c r="R63" s="24" t="s">
        <v>697</v>
      </c>
      <c r="S63" s="24"/>
    </row>
    <row r="64" ht="16.5" customHeight="1">
      <c r="Q64" s="24" t="s">
        <v>698</v>
      </c>
      <c r="R64" s="24"/>
      <c r="S64" s="24"/>
    </row>
    <row r="65" ht="16.5" customHeight="1">
      <c r="P65" s="27" t="s">
        <v>699</v>
      </c>
      <c r="Q65" s="24"/>
      <c r="R65" s="24"/>
      <c r="S65" s="24"/>
    </row>
    <row r="66" ht="16.5" customHeight="1">
      <c r="Q66" s="24"/>
      <c r="R66" s="24"/>
      <c r="S66" s="24"/>
    </row>
    <row r="67" ht="16.5" customHeight="1">
      <c r="Q67" s="24"/>
      <c r="R67" s="24"/>
      <c r="S67" s="24"/>
    </row>
    <row r="68" ht="16.5" customHeight="1">
      <c r="A68" s="132"/>
      <c r="B68" s="133" t="s">
        <v>700</v>
      </c>
      <c r="C68" s="132"/>
      <c r="D68" s="132"/>
      <c r="E68" s="134" t="s">
        <v>701</v>
      </c>
      <c r="F68" s="135"/>
      <c r="G68" s="132"/>
      <c r="H68" s="132"/>
      <c r="I68" s="136" t="s">
        <v>702</v>
      </c>
      <c r="K68" s="133" t="b">
        <v>0</v>
      </c>
      <c r="L68" s="132"/>
      <c r="M68" s="137" t="s">
        <v>703</v>
      </c>
      <c r="P68" s="132"/>
      <c r="Q68" s="138"/>
      <c r="R68" s="138"/>
      <c r="S68" s="138"/>
      <c r="T68" s="132"/>
      <c r="U68" s="132"/>
      <c r="V68" s="132"/>
      <c r="W68" s="132"/>
      <c r="X68" s="132"/>
      <c r="Y68" s="132"/>
      <c r="Z68" s="132"/>
      <c r="AA68" s="132"/>
      <c r="AB68" s="132"/>
      <c r="AC68" s="132"/>
      <c r="AD68" s="132"/>
      <c r="AE68" s="132"/>
      <c r="AF68" s="132"/>
      <c r="AG68" s="132"/>
    </row>
    <row r="69" ht="16.5" customHeight="1">
      <c r="A69" s="132"/>
      <c r="B69" s="132"/>
      <c r="C69" s="132"/>
      <c r="D69" s="132"/>
      <c r="E69" s="139"/>
      <c r="F69" s="139"/>
      <c r="G69" s="132"/>
      <c r="H69" s="132"/>
      <c r="I69" s="140" t="s">
        <v>704</v>
      </c>
      <c r="J69" s="137" t="s">
        <v>705</v>
      </c>
      <c r="K69" s="133" t="s">
        <v>704</v>
      </c>
      <c r="L69" s="132"/>
      <c r="M69" s="141" t="s">
        <v>706</v>
      </c>
      <c r="N69" s="142"/>
      <c r="O69" s="143" t="s">
        <v>435</v>
      </c>
      <c r="P69" s="133" t="s">
        <v>436</v>
      </c>
      <c r="Q69" s="138"/>
      <c r="R69" s="138"/>
      <c r="S69" s="138"/>
      <c r="T69" s="132"/>
      <c r="U69" s="132"/>
      <c r="V69" s="132"/>
      <c r="W69" s="132"/>
      <c r="X69" s="132"/>
      <c r="Y69" s="132"/>
      <c r="Z69" s="132"/>
      <c r="AA69" s="132"/>
      <c r="AB69" s="132"/>
      <c r="AC69" s="132"/>
      <c r="AD69" s="132"/>
      <c r="AE69" s="132"/>
      <c r="AF69" s="132"/>
      <c r="AG69" s="132"/>
    </row>
    <row r="70" ht="16.5" customHeight="1">
      <c r="A70" s="144"/>
      <c r="B70" s="144"/>
      <c r="C70" s="144"/>
      <c r="D70" s="145" t="s">
        <v>707</v>
      </c>
      <c r="E70" s="146"/>
      <c r="F70" s="147" t="s">
        <v>561</v>
      </c>
      <c r="G70" s="144"/>
      <c r="H70" s="144"/>
      <c r="I70" s="148" t="s">
        <v>708</v>
      </c>
      <c r="J70" s="149" t="s">
        <v>709</v>
      </c>
      <c r="K70" s="150" t="s">
        <v>710</v>
      </c>
      <c r="L70" s="144"/>
      <c r="M70" s="151" t="s">
        <v>711</v>
      </c>
      <c r="N70" s="152"/>
      <c r="O70" s="144"/>
      <c r="P70" s="144"/>
      <c r="Q70" s="153"/>
      <c r="R70" s="153"/>
      <c r="S70" s="153"/>
      <c r="T70" s="144"/>
      <c r="U70" s="144"/>
      <c r="V70" s="144"/>
      <c r="W70" s="144"/>
      <c r="X70" s="144"/>
      <c r="Y70" s="144"/>
      <c r="Z70" s="144"/>
      <c r="AA70" s="144"/>
      <c r="AB70" s="144"/>
      <c r="AC70" s="144"/>
      <c r="AD70" s="144"/>
      <c r="AE70" s="144"/>
      <c r="AF70" s="144"/>
      <c r="AG70" s="144"/>
    </row>
    <row r="71" ht="16.5" customHeight="1">
      <c r="A71" s="144"/>
      <c r="B71" s="144"/>
      <c r="C71" s="144"/>
      <c r="E71" s="146"/>
      <c r="F71" s="147" t="s">
        <v>616</v>
      </c>
      <c r="G71" s="144"/>
      <c r="H71" s="144"/>
      <c r="K71" s="150" t="s">
        <v>712</v>
      </c>
      <c r="L71" s="144"/>
      <c r="N71" s="152"/>
      <c r="O71" s="144"/>
      <c r="P71" s="144"/>
      <c r="Q71" s="153"/>
      <c r="R71" s="153"/>
      <c r="S71" s="153"/>
      <c r="T71" s="144"/>
      <c r="U71" s="144"/>
      <c r="V71" s="144"/>
      <c r="W71" s="144"/>
      <c r="X71" s="144"/>
      <c r="Y71" s="144"/>
      <c r="Z71" s="144"/>
      <c r="AA71" s="144"/>
      <c r="AB71" s="144"/>
      <c r="AC71" s="144"/>
      <c r="AD71" s="144"/>
      <c r="AE71" s="144"/>
      <c r="AF71" s="144"/>
      <c r="AG71" s="144"/>
    </row>
    <row r="72" ht="16.5" customHeight="1">
      <c r="A72" s="144"/>
      <c r="B72" s="144"/>
      <c r="C72" s="144"/>
      <c r="E72" s="154" t="s">
        <v>713</v>
      </c>
      <c r="F72" s="147" t="s">
        <v>622</v>
      </c>
      <c r="G72" s="144"/>
      <c r="H72" s="144"/>
      <c r="K72" s="144"/>
      <c r="L72" s="144"/>
      <c r="N72" s="152"/>
      <c r="O72" s="150" t="s">
        <v>714</v>
      </c>
      <c r="P72" s="150" t="s">
        <v>714</v>
      </c>
      <c r="Q72" s="153"/>
      <c r="R72" s="153"/>
      <c r="S72" s="153"/>
      <c r="T72" s="144"/>
      <c r="U72" s="144"/>
      <c r="V72" s="144"/>
      <c r="W72" s="144"/>
      <c r="X72" s="144"/>
      <c r="Y72" s="144"/>
      <c r="Z72" s="144"/>
      <c r="AA72" s="144"/>
      <c r="AB72" s="144"/>
      <c r="AC72" s="144"/>
      <c r="AD72" s="144"/>
      <c r="AE72" s="144"/>
      <c r="AF72" s="144"/>
      <c r="AG72" s="144"/>
    </row>
    <row r="73" ht="16.5" customHeight="1">
      <c r="A73" s="144"/>
      <c r="B73" s="144"/>
      <c r="C73" s="144"/>
      <c r="E73" s="146"/>
      <c r="F73" s="147" t="s">
        <v>623</v>
      </c>
      <c r="G73" s="144"/>
      <c r="H73" s="144"/>
      <c r="K73" s="150" t="s">
        <v>715</v>
      </c>
      <c r="L73" s="144"/>
      <c r="N73" s="152"/>
      <c r="O73" s="150" t="s">
        <v>716</v>
      </c>
      <c r="P73" s="150" t="s">
        <v>716</v>
      </c>
      <c r="Q73" s="150" t="s">
        <v>717</v>
      </c>
      <c r="R73" s="153"/>
      <c r="S73" s="153"/>
      <c r="T73" s="144"/>
      <c r="U73" s="144"/>
      <c r="V73" s="144"/>
      <c r="W73" s="144"/>
      <c r="X73" s="144"/>
      <c r="Y73" s="144"/>
      <c r="Z73" s="144"/>
      <c r="AA73" s="144"/>
      <c r="AB73" s="144"/>
      <c r="AC73" s="144"/>
      <c r="AD73" s="144"/>
      <c r="AE73" s="144"/>
      <c r="AF73" s="144"/>
      <c r="AG73" s="144"/>
    </row>
    <row r="74" ht="16.5" customHeight="1">
      <c r="A74" s="144"/>
      <c r="B74" s="144"/>
      <c r="C74" s="144"/>
      <c r="E74" s="146"/>
      <c r="F74" s="146"/>
      <c r="G74" s="144"/>
      <c r="H74" s="144"/>
      <c r="K74" s="144"/>
      <c r="L74" s="144"/>
      <c r="N74" s="152"/>
      <c r="O74" s="150" t="s">
        <v>622</v>
      </c>
      <c r="P74" s="150" t="s">
        <v>622</v>
      </c>
      <c r="Q74" s="153"/>
      <c r="R74" s="153"/>
      <c r="S74" s="153"/>
      <c r="T74" s="144"/>
      <c r="U74" s="144"/>
      <c r="V74" s="144"/>
      <c r="W74" s="144"/>
      <c r="X74" s="144"/>
      <c r="Y74" s="144"/>
      <c r="Z74" s="144"/>
      <c r="AA74" s="144"/>
      <c r="AB74" s="144"/>
      <c r="AC74" s="144"/>
      <c r="AD74" s="144"/>
      <c r="AE74" s="144"/>
      <c r="AF74" s="144"/>
      <c r="AG74" s="144"/>
    </row>
    <row r="75" ht="16.5" customHeight="1">
      <c r="A75" s="144"/>
      <c r="B75" s="144"/>
      <c r="C75" s="144"/>
      <c r="E75" s="154" t="s">
        <v>718</v>
      </c>
      <c r="F75" s="147" t="s">
        <v>719</v>
      </c>
      <c r="G75" s="144"/>
      <c r="H75" s="144"/>
      <c r="K75" s="144"/>
      <c r="L75" s="144"/>
      <c r="N75" s="152"/>
      <c r="O75" s="150" t="s">
        <v>628</v>
      </c>
      <c r="P75" s="150" t="s">
        <v>628</v>
      </c>
      <c r="Q75" s="153"/>
      <c r="R75" s="153"/>
      <c r="S75" s="153"/>
      <c r="T75" s="144"/>
      <c r="U75" s="144"/>
      <c r="V75" s="144"/>
      <c r="W75" s="144"/>
      <c r="X75" s="144"/>
      <c r="Y75" s="144"/>
      <c r="Z75" s="144"/>
      <c r="AA75" s="144"/>
      <c r="AB75" s="144"/>
      <c r="AC75" s="144"/>
      <c r="AD75" s="144"/>
      <c r="AE75" s="144"/>
      <c r="AF75" s="144"/>
      <c r="AG75" s="144"/>
    </row>
    <row r="76" ht="16.5" customHeight="1">
      <c r="A76" s="144"/>
      <c r="B76" s="144"/>
      <c r="C76" s="144"/>
      <c r="F76" s="147" t="s">
        <v>632</v>
      </c>
      <c r="G76" s="144"/>
      <c r="H76" s="144"/>
      <c r="K76" s="144"/>
      <c r="L76" s="144"/>
      <c r="N76" s="152"/>
      <c r="O76" s="150" t="s">
        <v>632</v>
      </c>
      <c r="P76" s="150" t="s">
        <v>632</v>
      </c>
      <c r="Q76" s="153"/>
      <c r="R76" s="153"/>
      <c r="S76" s="153"/>
      <c r="T76" s="144"/>
      <c r="U76" s="144"/>
      <c r="V76" s="144"/>
      <c r="W76" s="144"/>
      <c r="X76" s="144"/>
      <c r="Y76" s="144"/>
      <c r="Z76" s="144"/>
      <c r="AA76" s="144"/>
      <c r="AB76" s="144"/>
      <c r="AC76" s="144"/>
      <c r="AD76" s="144"/>
      <c r="AE76" s="144"/>
      <c r="AF76" s="144"/>
      <c r="AG76" s="144"/>
    </row>
    <row r="77" ht="16.5" customHeight="1">
      <c r="A77" s="144"/>
      <c r="B77" s="144"/>
      <c r="C77" s="144"/>
      <c r="E77" s="146"/>
      <c r="F77" s="146"/>
      <c r="G77" s="144"/>
      <c r="H77" s="144"/>
      <c r="I77" s="155"/>
      <c r="K77" s="144"/>
      <c r="L77" s="144"/>
      <c r="N77" s="152"/>
      <c r="O77" s="144"/>
      <c r="P77" s="144"/>
      <c r="Q77" s="153"/>
      <c r="R77" s="153"/>
      <c r="S77" s="153"/>
      <c r="T77" s="144"/>
      <c r="U77" s="144"/>
      <c r="V77" s="144"/>
      <c r="W77" s="144"/>
      <c r="X77" s="144"/>
      <c r="Y77" s="144"/>
      <c r="Z77" s="144"/>
      <c r="AA77" s="144"/>
      <c r="AB77" s="144"/>
      <c r="AC77" s="144"/>
      <c r="AD77" s="144"/>
      <c r="AE77" s="144"/>
      <c r="AF77" s="144"/>
      <c r="AG77" s="144"/>
    </row>
    <row r="78" ht="16.5" customHeight="1">
      <c r="A78" s="144"/>
      <c r="B78" s="144"/>
      <c r="C78" s="144"/>
      <c r="E78" s="147" t="s">
        <v>720</v>
      </c>
      <c r="F78" s="147" t="s">
        <v>721</v>
      </c>
      <c r="G78" s="144"/>
      <c r="H78" s="144"/>
      <c r="I78" s="148" t="s">
        <v>722</v>
      </c>
      <c r="K78" s="150" t="s">
        <v>723</v>
      </c>
      <c r="L78" s="144"/>
      <c r="M78" s="150" t="s">
        <v>724</v>
      </c>
      <c r="N78" s="150" t="s">
        <v>725</v>
      </c>
      <c r="O78" s="150" t="s">
        <v>726</v>
      </c>
      <c r="P78" s="150" t="s">
        <v>726</v>
      </c>
      <c r="Q78" s="150" t="s">
        <v>727</v>
      </c>
      <c r="R78" s="153"/>
      <c r="S78" s="153"/>
      <c r="T78" s="144"/>
      <c r="U78" s="144"/>
      <c r="V78" s="144"/>
      <c r="W78" s="144"/>
      <c r="X78" s="144"/>
      <c r="Y78" s="144"/>
      <c r="Z78" s="144"/>
      <c r="AA78" s="144"/>
      <c r="AB78" s="144"/>
      <c r="AC78" s="144"/>
      <c r="AD78" s="144"/>
      <c r="AE78" s="144"/>
      <c r="AF78" s="144"/>
      <c r="AG78" s="144"/>
    </row>
    <row r="79" ht="16.5" customHeight="1">
      <c r="A79" s="144"/>
      <c r="B79" s="144"/>
      <c r="C79" s="144"/>
      <c r="E79" s="146"/>
      <c r="F79" s="146"/>
      <c r="G79" s="144"/>
      <c r="H79" s="144"/>
      <c r="I79" s="155"/>
      <c r="K79" s="144"/>
      <c r="L79" s="144"/>
      <c r="M79" s="150" t="s">
        <v>728</v>
      </c>
      <c r="N79" s="150" t="s">
        <v>729</v>
      </c>
      <c r="O79" s="150" t="s">
        <v>634</v>
      </c>
      <c r="P79" s="150" t="s">
        <v>634</v>
      </c>
      <c r="Q79" s="150" t="s">
        <v>730</v>
      </c>
      <c r="R79" s="153"/>
      <c r="S79" s="153"/>
      <c r="T79" s="144"/>
      <c r="U79" s="144"/>
      <c r="V79" s="144"/>
      <c r="W79" s="144"/>
      <c r="X79" s="144"/>
      <c r="Y79" s="144"/>
      <c r="Z79" s="144"/>
      <c r="AA79" s="144"/>
      <c r="AB79" s="144"/>
      <c r="AC79" s="144"/>
      <c r="AD79" s="144"/>
      <c r="AE79" s="144"/>
      <c r="AF79" s="144"/>
      <c r="AG79" s="144"/>
    </row>
    <row r="80" ht="16.5" customHeight="1">
      <c r="A80" s="144"/>
      <c r="B80" s="144"/>
      <c r="C80" s="144"/>
      <c r="E80" s="146"/>
      <c r="F80" s="146"/>
      <c r="G80" s="144"/>
      <c r="H80" s="144"/>
      <c r="I80" s="155"/>
      <c r="K80" s="144"/>
      <c r="L80" s="144"/>
      <c r="M80" s="150" t="s">
        <v>731</v>
      </c>
      <c r="N80" s="150" t="s">
        <v>732</v>
      </c>
      <c r="P80" s="144"/>
      <c r="Q80" s="153"/>
      <c r="R80" s="153"/>
      <c r="S80" s="153"/>
      <c r="T80" s="144"/>
      <c r="U80" s="144"/>
      <c r="V80" s="144"/>
      <c r="W80" s="144"/>
      <c r="X80" s="144"/>
      <c r="Y80" s="144"/>
      <c r="Z80" s="144"/>
      <c r="AA80" s="144"/>
      <c r="AB80" s="144"/>
      <c r="AC80" s="144"/>
      <c r="AD80" s="144"/>
      <c r="AE80" s="144"/>
      <c r="AF80" s="144"/>
      <c r="AG80" s="144"/>
    </row>
    <row r="81" ht="16.5" customHeight="1">
      <c r="A81" s="144"/>
      <c r="B81" s="144"/>
      <c r="C81" s="144"/>
      <c r="E81" s="147" t="s">
        <v>733</v>
      </c>
      <c r="G81" s="144"/>
      <c r="H81" s="144"/>
      <c r="I81" s="148" t="s">
        <v>641</v>
      </c>
      <c r="K81" s="144"/>
      <c r="L81" s="144"/>
      <c r="M81" s="150" t="s">
        <v>734</v>
      </c>
      <c r="N81" s="144"/>
      <c r="O81" s="150" t="s">
        <v>735</v>
      </c>
      <c r="P81" s="150" t="s">
        <v>735</v>
      </c>
      <c r="Q81" s="153"/>
      <c r="R81" s="153"/>
      <c r="S81" s="153"/>
      <c r="T81" s="144"/>
      <c r="U81" s="144"/>
      <c r="V81" s="144"/>
      <c r="W81" s="144"/>
      <c r="X81" s="144"/>
      <c r="Y81" s="144"/>
      <c r="Z81" s="144"/>
      <c r="AA81" s="144"/>
      <c r="AB81" s="144"/>
      <c r="AC81" s="144"/>
      <c r="AD81" s="144"/>
      <c r="AE81" s="144"/>
      <c r="AF81" s="144"/>
      <c r="AG81" s="144"/>
    </row>
    <row r="82" ht="16.5" customHeight="1">
      <c r="A82" s="144"/>
      <c r="B82" s="144"/>
      <c r="C82" s="144"/>
      <c r="D82" s="144"/>
      <c r="E82" s="144"/>
      <c r="F82" s="144"/>
      <c r="G82" s="144"/>
      <c r="H82" s="144"/>
      <c r="I82" s="152"/>
      <c r="J82" s="144"/>
      <c r="K82" s="144"/>
      <c r="L82" s="144"/>
      <c r="M82" s="150" t="s">
        <v>736</v>
      </c>
      <c r="O82" s="144"/>
      <c r="P82" s="144"/>
      <c r="Q82" s="153"/>
      <c r="R82" s="153"/>
      <c r="S82" s="153"/>
      <c r="T82" s="144"/>
      <c r="U82" s="144"/>
      <c r="V82" s="144"/>
      <c r="W82" s="144"/>
      <c r="X82" s="144"/>
      <c r="Y82" s="144"/>
      <c r="Z82" s="144"/>
      <c r="AA82" s="144"/>
      <c r="AB82" s="144"/>
      <c r="AC82" s="144"/>
      <c r="AD82" s="144"/>
      <c r="AE82" s="144"/>
      <c r="AF82" s="144"/>
      <c r="AG82" s="144"/>
    </row>
    <row r="83" ht="16.5" customHeight="1">
      <c r="A83" s="144"/>
      <c r="B83" s="144"/>
      <c r="C83" s="144"/>
      <c r="D83" s="145" t="s">
        <v>737</v>
      </c>
      <c r="E83" s="150" t="s">
        <v>108</v>
      </c>
      <c r="F83" s="144"/>
      <c r="G83" s="144"/>
      <c r="H83" s="144"/>
      <c r="I83" s="152"/>
      <c r="J83" s="144"/>
      <c r="K83" s="144"/>
      <c r="L83" s="144"/>
      <c r="M83" s="144"/>
      <c r="N83" s="144"/>
      <c r="O83" s="144"/>
      <c r="P83" s="144"/>
      <c r="Q83" s="153"/>
      <c r="R83" s="153"/>
      <c r="S83" s="153"/>
      <c r="T83" s="144"/>
      <c r="U83" s="144"/>
      <c r="V83" s="144"/>
      <c r="W83" s="144"/>
      <c r="X83" s="144"/>
      <c r="Y83" s="144"/>
      <c r="Z83" s="144"/>
      <c r="AA83" s="144"/>
      <c r="AB83" s="144"/>
      <c r="AC83" s="144"/>
      <c r="AD83" s="144"/>
      <c r="AE83" s="144"/>
      <c r="AF83" s="144"/>
      <c r="AG83" s="144"/>
    </row>
    <row r="84" ht="16.5" customHeight="1">
      <c r="A84" s="144"/>
      <c r="B84" s="144"/>
      <c r="C84" s="144"/>
      <c r="E84" s="150" t="s">
        <v>738</v>
      </c>
      <c r="F84" s="144"/>
      <c r="G84" s="144"/>
      <c r="H84" s="144"/>
      <c r="I84" s="152"/>
      <c r="J84" s="144"/>
      <c r="K84" s="144"/>
      <c r="L84" s="144"/>
      <c r="M84" s="144"/>
      <c r="N84" s="144"/>
      <c r="O84" s="144"/>
      <c r="P84" s="144"/>
      <c r="Q84" s="153"/>
      <c r="R84" s="153"/>
      <c r="S84" s="153"/>
      <c r="T84" s="144"/>
      <c r="U84" s="144"/>
      <c r="V84" s="144"/>
      <c r="W84" s="144"/>
      <c r="X84" s="144"/>
      <c r="Y84" s="144"/>
      <c r="Z84" s="144"/>
      <c r="AA84" s="144"/>
      <c r="AB84" s="144"/>
      <c r="AC84" s="144"/>
      <c r="AD84" s="144"/>
      <c r="AE84" s="144"/>
      <c r="AF84" s="144"/>
      <c r="AG84" s="144"/>
    </row>
    <row r="85" ht="16.5" customHeight="1">
      <c r="A85" s="144"/>
      <c r="B85" s="144"/>
      <c r="C85" s="144"/>
      <c r="E85" s="150" t="s">
        <v>9</v>
      </c>
      <c r="F85" s="150" t="s">
        <v>739</v>
      </c>
      <c r="G85" s="150" t="s">
        <v>254</v>
      </c>
      <c r="H85" s="144"/>
      <c r="I85" s="151"/>
      <c r="J85" s="144"/>
      <c r="K85" s="144"/>
      <c r="L85" s="144"/>
      <c r="M85" s="150" t="s">
        <v>740</v>
      </c>
      <c r="N85" s="144"/>
      <c r="O85" s="150" t="s">
        <v>741</v>
      </c>
      <c r="P85" s="150" t="s">
        <v>741</v>
      </c>
      <c r="Q85" s="153"/>
      <c r="R85" s="153"/>
      <c r="S85" s="153"/>
      <c r="T85" s="144"/>
      <c r="U85" s="144"/>
      <c r="V85" s="144"/>
      <c r="W85" s="144"/>
      <c r="X85" s="144"/>
      <c r="Y85" s="144"/>
      <c r="Z85" s="144"/>
      <c r="AA85" s="144"/>
      <c r="AB85" s="144"/>
      <c r="AC85" s="144"/>
      <c r="AD85" s="144"/>
      <c r="AE85" s="144"/>
      <c r="AF85" s="144"/>
      <c r="AG85" s="144"/>
    </row>
    <row r="86" ht="16.5" customHeight="1">
      <c r="A86" s="144"/>
      <c r="B86" s="144"/>
      <c r="C86" s="144"/>
      <c r="E86" s="150" t="s">
        <v>63</v>
      </c>
      <c r="F86" s="144"/>
      <c r="G86" s="144"/>
      <c r="H86" s="144"/>
      <c r="I86" s="144"/>
      <c r="J86" s="144"/>
      <c r="K86" s="144"/>
      <c r="L86" s="144"/>
      <c r="M86" s="144"/>
      <c r="N86" s="144"/>
      <c r="O86" s="150" t="s">
        <v>742</v>
      </c>
      <c r="P86" s="150" t="s">
        <v>743</v>
      </c>
      <c r="Q86" s="153"/>
      <c r="R86" s="153"/>
      <c r="S86" s="153"/>
      <c r="T86" s="144"/>
      <c r="U86" s="144"/>
      <c r="V86" s="144"/>
      <c r="W86" s="144"/>
      <c r="X86" s="144"/>
      <c r="Y86" s="144"/>
      <c r="Z86" s="144"/>
      <c r="AA86" s="144"/>
      <c r="AB86" s="144"/>
      <c r="AC86" s="144"/>
      <c r="AD86" s="144"/>
      <c r="AE86" s="144"/>
      <c r="AF86" s="144"/>
      <c r="AG86" s="144"/>
    </row>
    <row r="87" ht="16.5" customHeight="1">
      <c r="A87" s="144"/>
      <c r="B87" s="144"/>
      <c r="C87" s="144"/>
      <c r="D87" s="144"/>
      <c r="E87" s="144"/>
      <c r="F87" s="144"/>
      <c r="G87" s="144"/>
      <c r="H87" s="144"/>
      <c r="I87" s="144"/>
      <c r="J87" s="144"/>
      <c r="K87" s="144"/>
      <c r="L87" s="144"/>
      <c r="M87" s="144"/>
      <c r="N87" s="144"/>
      <c r="O87" s="150" t="s">
        <v>744</v>
      </c>
      <c r="P87" s="150" t="s">
        <v>744</v>
      </c>
      <c r="Q87" s="153"/>
      <c r="R87" s="153"/>
      <c r="S87" s="153"/>
      <c r="T87" s="144"/>
      <c r="U87" s="144"/>
      <c r="V87" s="144"/>
      <c r="W87" s="144"/>
      <c r="X87" s="144"/>
      <c r="Y87" s="144"/>
      <c r="Z87" s="144"/>
      <c r="AA87" s="144"/>
      <c r="AB87" s="144"/>
      <c r="AC87" s="144"/>
      <c r="AD87" s="144"/>
      <c r="AE87" s="144"/>
      <c r="AF87" s="144"/>
      <c r="AG87" s="144"/>
    </row>
    <row r="88" ht="16.5" customHeight="1">
      <c r="A88" s="144"/>
      <c r="B88" s="144"/>
      <c r="C88" s="144"/>
      <c r="D88" s="144"/>
      <c r="E88" s="144"/>
      <c r="F88" s="144"/>
      <c r="G88" s="144"/>
      <c r="H88" s="144"/>
      <c r="I88" s="156" t="s">
        <v>745</v>
      </c>
      <c r="J88" s="144"/>
      <c r="K88" s="144"/>
      <c r="L88" s="144"/>
      <c r="M88" s="144"/>
      <c r="N88" s="144"/>
      <c r="O88" s="150" t="s">
        <v>746</v>
      </c>
      <c r="P88" s="150" t="s">
        <v>746</v>
      </c>
      <c r="Q88" s="153"/>
      <c r="R88" s="153"/>
      <c r="S88" s="153"/>
      <c r="T88" s="144"/>
      <c r="U88" s="144"/>
      <c r="V88" s="144"/>
      <c r="W88" s="144"/>
      <c r="X88" s="144"/>
      <c r="Y88" s="144"/>
      <c r="Z88" s="144"/>
      <c r="AA88" s="144"/>
      <c r="AB88" s="144"/>
      <c r="AC88" s="144"/>
      <c r="AD88" s="144"/>
      <c r="AE88" s="144"/>
      <c r="AF88" s="144"/>
      <c r="AG88" s="144"/>
    </row>
    <row r="89" ht="16.5" customHeight="1">
      <c r="A89" s="144"/>
      <c r="B89" s="144"/>
      <c r="C89" s="144"/>
      <c r="D89" s="144"/>
      <c r="E89" s="144"/>
      <c r="F89" s="144"/>
      <c r="G89" s="144"/>
      <c r="H89" s="144"/>
      <c r="I89" s="144"/>
      <c r="J89" s="144"/>
      <c r="K89" s="144"/>
      <c r="L89" s="144"/>
      <c r="M89" s="144"/>
      <c r="N89" s="144"/>
      <c r="O89" s="144"/>
      <c r="P89" s="144"/>
      <c r="Q89" s="153"/>
      <c r="R89" s="153"/>
      <c r="S89" s="153"/>
      <c r="T89" s="144"/>
      <c r="U89" s="144"/>
      <c r="V89" s="144"/>
      <c r="W89" s="144"/>
      <c r="X89" s="144"/>
      <c r="Y89" s="144"/>
      <c r="Z89" s="144"/>
      <c r="AA89" s="144"/>
      <c r="AB89" s="144"/>
      <c r="AC89" s="144"/>
      <c r="AD89" s="144"/>
      <c r="AE89" s="144"/>
      <c r="AF89" s="144"/>
      <c r="AG89" s="144"/>
    </row>
    <row r="90" ht="16.5" customHeight="1">
      <c r="A90" s="144"/>
      <c r="B90" s="144"/>
      <c r="C90" s="144"/>
      <c r="D90" s="144"/>
      <c r="E90" s="144"/>
      <c r="F90" s="144"/>
      <c r="G90" s="144"/>
      <c r="H90" s="144"/>
      <c r="I90" s="144"/>
      <c r="J90" s="144"/>
      <c r="K90" s="144"/>
      <c r="L90" s="144"/>
      <c r="M90" s="144"/>
      <c r="N90" s="144"/>
      <c r="O90" s="144"/>
      <c r="P90" s="144"/>
      <c r="Q90" s="153"/>
      <c r="R90" s="153"/>
      <c r="S90" s="153"/>
      <c r="T90" s="144"/>
      <c r="U90" s="144"/>
      <c r="V90" s="144"/>
      <c r="W90" s="144"/>
      <c r="X90" s="144"/>
      <c r="Y90" s="144"/>
      <c r="Z90" s="144"/>
      <c r="AA90" s="144"/>
      <c r="AB90" s="144"/>
      <c r="AC90" s="144"/>
      <c r="AD90" s="144"/>
      <c r="AE90" s="144"/>
      <c r="AF90" s="144"/>
      <c r="AG90" s="144"/>
    </row>
    <row r="91" ht="16.5" customHeight="1">
      <c r="A91" s="144"/>
      <c r="B91" s="144"/>
      <c r="C91" s="144"/>
      <c r="D91" s="144"/>
      <c r="E91" s="144"/>
      <c r="F91" s="144"/>
      <c r="G91" s="144"/>
      <c r="H91" s="144"/>
      <c r="I91" s="156" t="s">
        <v>747</v>
      </c>
      <c r="J91" s="150" t="s">
        <v>748</v>
      </c>
      <c r="K91" s="144"/>
      <c r="L91" s="144"/>
      <c r="M91" s="144"/>
      <c r="N91" s="144"/>
      <c r="O91" s="144"/>
      <c r="P91" s="144"/>
      <c r="Q91" s="153"/>
      <c r="R91" s="153"/>
      <c r="S91" s="153"/>
      <c r="T91" s="144"/>
      <c r="U91" s="144"/>
      <c r="V91" s="144"/>
      <c r="W91" s="144"/>
      <c r="X91" s="144"/>
      <c r="Y91" s="144"/>
      <c r="Z91" s="144"/>
      <c r="AA91" s="144"/>
      <c r="AB91" s="144"/>
      <c r="AC91" s="144"/>
      <c r="AD91" s="144"/>
      <c r="AE91" s="144"/>
      <c r="AF91" s="144"/>
      <c r="AG91" s="144"/>
    </row>
    <row r="92" ht="16.5" customHeight="1">
      <c r="Q92" s="24"/>
      <c r="R92" s="24"/>
      <c r="S92" s="24"/>
    </row>
    <row r="93" ht="16.5" customHeight="1">
      <c r="Q93" s="24"/>
      <c r="R93" s="24"/>
      <c r="S93" s="24"/>
    </row>
    <row r="94" ht="16.5" customHeight="1">
      <c r="Q94" s="24"/>
      <c r="R94" s="24"/>
      <c r="S94" s="24"/>
    </row>
    <row r="95" ht="16.5" customHeight="1">
      <c r="Q95" s="24"/>
      <c r="R95" s="24"/>
      <c r="S95" s="24"/>
    </row>
    <row r="96" ht="16.5" customHeight="1">
      <c r="Q96" s="24"/>
      <c r="R96" s="24"/>
      <c r="S96" s="24"/>
    </row>
    <row r="97" ht="16.5" customHeight="1">
      <c r="Q97" s="24"/>
      <c r="R97" s="24"/>
      <c r="S97" s="24"/>
    </row>
    <row r="98" ht="16.5" customHeight="1">
      <c r="Q98" s="24"/>
      <c r="R98" s="24"/>
      <c r="S98" s="24"/>
    </row>
    <row r="99" ht="16.5" customHeight="1">
      <c r="Q99" s="24"/>
      <c r="R99" s="24"/>
      <c r="S99" s="24"/>
    </row>
    <row r="100" ht="16.5" customHeight="1">
      <c r="Q100" s="24"/>
      <c r="R100" s="24"/>
      <c r="S100" s="24"/>
    </row>
    <row r="101" ht="16.5" customHeight="1">
      <c r="Q101" s="24"/>
      <c r="R101" s="24"/>
      <c r="S101" s="24"/>
    </row>
    <row r="102" ht="16.5" customHeight="1">
      <c r="Q102" s="24"/>
      <c r="R102" s="24"/>
      <c r="S102" s="24"/>
    </row>
    <row r="103" ht="16.5" customHeight="1">
      <c r="Q103" s="24"/>
      <c r="R103" s="24"/>
      <c r="S103" s="24"/>
    </row>
    <row r="104" ht="16.5" customHeight="1">
      <c r="Q104" s="24"/>
      <c r="R104" s="24"/>
      <c r="S104" s="24"/>
    </row>
    <row r="105" ht="16.5" customHeight="1">
      <c r="Q105" s="24"/>
      <c r="R105" s="24"/>
      <c r="S105" s="24"/>
    </row>
    <row r="106" ht="16.5" customHeight="1">
      <c r="Q106" s="24"/>
      <c r="R106" s="24"/>
      <c r="S106" s="24"/>
    </row>
    <row r="107" ht="16.5" customHeight="1">
      <c r="Q107" s="24"/>
      <c r="R107" s="24"/>
      <c r="S107" s="24"/>
    </row>
    <row r="108" ht="16.5" customHeight="1">
      <c r="Q108" s="24"/>
      <c r="R108" s="24"/>
      <c r="S108" s="24"/>
    </row>
    <row r="109" ht="16.5" customHeight="1">
      <c r="Q109" s="24"/>
      <c r="R109" s="24"/>
      <c r="S109" s="24"/>
    </row>
    <row r="110" ht="16.5" customHeight="1">
      <c r="Q110" s="24"/>
      <c r="R110" s="24"/>
      <c r="S110" s="24"/>
    </row>
    <row r="111" ht="16.5" customHeight="1">
      <c r="Q111" s="24"/>
      <c r="R111" s="24"/>
      <c r="S111" s="24"/>
    </row>
    <row r="112" ht="16.5" customHeight="1">
      <c r="Q112" s="24"/>
      <c r="R112" s="24"/>
      <c r="S112" s="24"/>
    </row>
    <row r="113" ht="16.5" customHeight="1">
      <c r="Q113" s="24"/>
      <c r="R113" s="24"/>
      <c r="S113" s="24"/>
    </row>
    <row r="114" ht="16.5" customHeight="1">
      <c r="Q114" s="24"/>
      <c r="R114" s="24"/>
      <c r="S114" s="24"/>
    </row>
    <row r="115" ht="16.5" customHeight="1">
      <c r="Q115" s="24"/>
      <c r="R115" s="24"/>
      <c r="S115" s="24"/>
    </row>
    <row r="116" ht="16.5" customHeight="1">
      <c r="Q116" s="24"/>
      <c r="R116" s="24"/>
      <c r="S116" s="24"/>
    </row>
    <row r="117" ht="16.5" customHeight="1">
      <c r="Q117" s="24"/>
      <c r="R117" s="24"/>
      <c r="S117" s="24"/>
    </row>
    <row r="118" ht="16.5" customHeight="1">
      <c r="Q118" s="24"/>
      <c r="R118" s="24"/>
      <c r="S118" s="24"/>
    </row>
    <row r="119" ht="16.5" customHeight="1">
      <c r="Q119" s="24"/>
      <c r="R119" s="24"/>
      <c r="S119" s="24"/>
    </row>
    <row r="120" ht="16.5" customHeight="1">
      <c r="Q120" s="24"/>
      <c r="R120" s="24"/>
      <c r="S120" s="24"/>
    </row>
    <row r="121" ht="16.5" customHeight="1">
      <c r="Q121" s="24"/>
      <c r="R121" s="24"/>
      <c r="S121" s="24"/>
    </row>
    <row r="122" ht="16.5" customHeight="1">
      <c r="Q122" s="24"/>
      <c r="R122" s="24"/>
      <c r="S122" s="24"/>
    </row>
    <row r="123" ht="16.5" customHeight="1">
      <c r="Q123" s="24"/>
      <c r="R123" s="24"/>
      <c r="S123" s="24"/>
    </row>
    <row r="124" ht="16.5" customHeight="1">
      <c r="Q124" s="24"/>
      <c r="R124" s="24"/>
      <c r="S124" s="24"/>
    </row>
    <row r="125" ht="16.5" customHeight="1">
      <c r="Q125" s="24"/>
      <c r="R125" s="24"/>
      <c r="S125" s="24"/>
    </row>
    <row r="126" ht="16.5" customHeight="1">
      <c r="Q126" s="24"/>
      <c r="R126" s="24"/>
      <c r="S126" s="24"/>
    </row>
    <row r="127" ht="16.5" customHeight="1">
      <c r="Q127" s="24"/>
      <c r="R127" s="24"/>
      <c r="S127" s="24"/>
    </row>
    <row r="128" ht="16.5" customHeight="1">
      <c r="Q128" s="24"/>
      <c r="R128" s="24"/>
      <c r="S128" s="24"/>
    </row>
    <row r="129" ht="16.5" customHeight="1">
      <c r="Q129" s="24"/>
      <c r="R129" s="24"/>
      <c r="S129" s="24"/>
    </row>
    <row r="130" ht="16.5" customHeight="1">
      <c r="Q130" s="24"/>
      <c r="R130" s="24"/>
      <c r="S130" s="24"/>
    </row>
    <row r="131" ht="16.5" customHeight="1">
      <c r="Q131" s="24"/>
      <c r="R131" s="24"/>
      <c r="S131" s="24"/>
    </row>
    <row r="132" ht="16.5" customHeight="1">
      <c r="Q132" s="24"/>
      <c r="R132" s="24"/>
      <c r="S132" s="24"/>
    </row>
    <row r="133" ht="16.5" customHeight="1">
      <c r="Q133" s="24"/>
      <c r="R133" s="24"/>
      <c r="S133" s="24"/>
    </row>
    <row r="134" ht="16.5" customHeight="1">
      <c r="Q134" s="24"/>
      <c r="R134" s="24"/>
      <c r="S134" s="24"/>
    </row>
    <row r="135" ht="16.5" customHeight="1">
      <c r="Q135" s="24"/>
      <c r="R135" s="24"/>
      <c r="S135" s="24"/>
    </row>
    <row r="136" ht="16.5" customHeight="1">
      <c r="Q136" s="24"/>
      <c r="R136" s="24"/>
      <c r="S136" s="24"/>
    </row>
    <row r="137" ht="16.5" customHeight="1">
      <c r="Q137" s="24"/>
      <c r="R137" s="24"/>
      <c r="S137" s="24"/>
    </row>
    <row r="138" ht="16.5" customHeight="1">
      <c r="Q138" s="24"/>
      <c r="R138" s="24"/>
      <c r="S138" s="24"/>
    </row>
    <row r="139" ht="16.5" customHeight="1">
      <c r="Q139" s="24"/>
      <c r="R139" s="24"/>
      <c r="S139" s="24"/>
    </row>
    <row r="140" ht="16.5" customHeight="1">
      <c r="Q140" s="24"/>
      <c r="R140" s="24"/>
      <c r="S140" s="24"/>
    </row>
    <row r="141" ht="16.5" customHeight="1">
      <c r="Q141" s="24"/>
      <c r="R141" s="24"/>
      <c r="S141" s="24"/>
    </row>
    <row r="142" ht="16.5" customHeight="1">
      <c r="Q142" s="24"/>
      <c r="R142" s="24"/>
      <c r="S142" s="24"/>
    </row>
    <row r="143" ht="16.5" customHeight="1">
      <c r="Q143" s="24"/>
      <c r="R143" s="24"/>
      <c r="S143" s="24"/>
    </row>
    <row r="144" ht="16.5" customHeight="1">
      <c r="Q144" s="24"/>
      <c r="R144" s="24"/>
      <c r="S144" s="24"/>
    </row>
    <row r="145" ht="16.5" customHeight="1">
      <c r="Q145" s="24"/>
      <c r="R145" s="24"/>
      <c r="S145" s="24"/>
    </row>
    <row r="146" ht="16.5" customHeight="1">
      <c r="Q146" s="24"/>
      <c r="R146" s="24"/>
      <c r="S146" s="24"/>
    </row>
    <row r="147" ht="16.5" customHeight="1">
      <c r="Q147" s="24"/>
      <c r="R147" s="24"/>
      <c r="S147" s="24"/>
    </row>
    <row r="148" ht="16.5" customHeight="1">
      <c r="Q148" s="24"/>
      <c r="R148" s="24"/>
      <c r="S148" s="24"/>
    </row>
    <row r="149" ht="16.5" customHeight="1">
      <c r="Q149" s="24"/>
      <c r="R149" s="24"/>
      <c r="S149" s="24"/>
    </row>
    <row r="150" ht="16.5" customHeight="1">
      <c r="Q150" s="24"/>
      <c r="R150" s="24"/>
      <c r="S150" s="24"/>
    </row>
    <row r="151" ht="16.5" customHeight="1">
      <c r="Q151" s="24"/>
      <c r="R151" s="24"/>
      <c r="S151" s="24"/>
    </row>
    <row r="152" ht="16.5" customHeight="1">
      <c r="Q152" s="24"/>
      <c r="R152" s="24"/>
      <c r="S152" s="24"/>
    </row>
    <row r="153" ht="16.5" customHeight="1">
      <c r="Q153" s="24"/>
      <c r="R153" s="24"/>
      <c r="S153" s="24"/>
    </row>
    <row r="154" ht="16.5" customHeight="1">
      <c r="Q154" s="24"/>
      <c r="R154" s="24"/>
      <c r="S154" s="24"/>
    </row>
    <row r="155" ht="16.5" customHeight="1">
      <c r="Q155" s="24"/>
      <c r="R155" s="24"/>
      <c r="S155" s="24"/>
    </row>
    <row r="156" ht="16.5" customHeight="1">
      <c r="Q156" s="24"/>
      <c r="R156" s="24"/>
      <c r="S156" s="24"/>
    </row>
    <row r="157" ht="16.5" customHeight="1">
      <c r="Q157" s="24"/>
      <c r="R157" s="24"/>
      <c r="S157" s="24"/>
    </row>
    <row r="158" ht="16.5" customHeight="1">
      <c r="Q158" s="24"/>
      <c r="R158" s="24"/>
      <c r="S158" s="24"/>
    </row>
    <row r="159" ht="16.5" customHeight="1">
      <c r="Q159" s="24"/>
      <c r="R159" s="24"/>
      <c r="S159" s="24"/>
    </row>
    <row r="160" ht="16.5" customHeight="1">
      <c r="Q160" s="24"/>
      <c r="R160" s="24"/>
      <c r="S160" s="24"/>
    </row>
    <row r="161" ht="16.5" customHeight="1">
      <c r="Q161" s="24"/>
      <c r="R161" s="24"/>
      <c r="S161" s="24"/>
    </row>
    <row r="162" ht="16.5" customHeight="1">
      <c r="Q162" s="24"/>
      <c r="R162" s="24"/>
      <c r="S162" s="24"/>
    </row>
    <row r="163" ht="16.5" customHeight="1">
      <c r="Q163" s="24"/>
      <c r="R163" s="24"/>
      <c r="S163" s="24"/>
    </row>
    <row r="164" ht="16.5" customHeight="1">
      <c r="Q164" s="24"/>
      <c r="R164" s="24"/>
      <c r="S164" s="24"/>
    </row>
    <row r="165" ht="16.5" customHeight="1">
      <c r="Q165" s="24"/>
      <c r="R165" s="24"/>
      <c r="S165" s="24"/>
    </row>
    <row r="166" ht="16.5" customHeight="1">
      <c r="Q166" s="24"/>
      <c r="R166" s="24"/>
      <c r="S166" s="24"/>
    </row>
    <row r="167" ht="16.5" customHeight="1">
      <c r="Q167" s="24"/>
      <c r="R167" s="24"/>
      <c r="S167" s="24"/>
    </row>
    <row r="168" ht="16.5" customHeight="1">
      <c r="Q168" s="24"/>
      <c r="R168" s="24"/>
      <c r="S168" s="24"/>
    </row>
    <row r="169" ht="16.5" customHeight="1">
      <c r="Q169" s="24"/>
      <c r="R169" s="24"/>
      <c r="S169" s="24"/>
    </row>
    <row r="170" ht="16.5" customHeight="1">
      <c r="Q170" s="24"/>
      <c r="R170" s="24"/>
      <c r="S170" s="24"/>
    </row>
    <row r="171" ht="16.5" customHeight="1">
      <c r="Q171" s="24"/>
      <c r="R171" s="24"/>
      <c r="S171" s="24"/>
    </row>
    <row r="172" ht="16.5" customHeight="1">
      <c r="Q172" s="24"/>
      <c r="R172" s="24"/>
      <c r="S172" s="24"/>
    </row>
    <row r="173" ht="16.5" customHeight="1">
      <c r="Q173" s="24"/>
      <c r="R173" s="24"/>
      <c r="S173" s="24"/>
    </row>
    <row r="174" ht="16.5" customHeight="1">
      <c r="Q174" s="24"/>
      <c r="R174" s="24"/>
      <c r="S174" s="24"/>
    </row>
    <row r="175" ht="16.5" customHeight="1">
      <c r="Q175" s="24"/>
      <c r="R175" s="24"/>
      <c r="S175" s="24"/>
    </row>
    <row r="176" ht="16.5" customHeight="1">
      <c r="Q176" s="24"/>
      <c r="R176" s="24"/>
      <c r="S176" s="24"/>
    </row>
    <row r="177" ht="16.5" customHeight="1">
      <c r="Q177" s="24"/>
      <c r="R177" s="24"/>
      <c r="S177" s="24"/>
    </row>
    <row r="178" ht="16.5" customHeight="1">
      <c r="Q178" s="24"/>
      <c r="R178" s="24"/>
      <c r="S178" s="24"/>
    </row>
    <row r="179" ht="16.5" customHeight="1">
      <c r="Q179" s="24"/>
      <c r="R179" s="24"/>
      <c r="S179" s="24"/>
    </row>
    <row r="180" ht="16.5" customHeight="1">
      <c r="Q180" s="24"/>
      <c r="R180" s="24"/>
      <c r="S180" s="24"/>
    </row>
    <row r="181" ht="16.5" customHeight="1">
      <c r="Q181" s="24"/>
      <c r="R181" s="24"/>
      <c r="S181" s="24"/>
    </row>
    <row r="182" ht="16.5" customHeight="1">
      <c r="Q182" s="24"/>
      <c r="R182" s="24"/>
      <c r="S182" s="24"/>
    </row>
    <row r="183" ht="16.5" customHeight="1">
      <c r="Q183" s="24"/>
      <c r="R183" s="24"/>
      <c r="S183" s="24"/>
    </row>
    <row r="184" ht="16.5" customHeight="1">
      <c r="Q184" s="24"/>
      <c r="R184" s="24"/>
      <c r="S184" s="24"/>
    </row>
    <row r="185" ht="16.5" customHeight="1">
      <c r="Q185" s="24"/>
      <c r="R185" s="24"/>
      <c r="S185" s="24"/>
    </row>
    <row r="186" ht="16.5" customHeight="1">
      <c r="Q186" s="24"/>
      <c r="R186" s="24"/>
      <c r="S186" s="24"/>
    </row>
    <row r="187" ht="16.5" customHeight="1">
      <c r="Q187" s="24"/>
      <c r="R187" s="24"/>
      <c r="S187" s="24"/>
    </row>
    <row r="188" ht="16.5" customHeight="1">
      <c r="Q188" s="24"/>
      <c r="R188" s="24"/>
      <c r="S188" s="24"/>
    </row>
    <row r="189" ht="16.5" customHeight="1">
      <c r="Q189" s="24"/>
      <c r="R189" s="24"/>
      <c r="S189" s="24"/>
    </row>
    <row r="190" ht="16.5" customHeight="1">
      <c r="Q190" s="24"/>
      <c r="R190" s="24"/>
      <c r="S190" s="24"/>
    </row>
    <row r="191" ht="16.5" customHeight="1">
      <c r="Q191" s="24"/>
      <c r="R191" s="24"/>
      <c r="S191" s="24"/>
    </row>
    <row r="192" ht="16.5" customHeight="1">
      <c r="Q192" s="24"/>
      <c r="R192" s="24"/>
      <c r="S192" s="24"/>
    </row>
    <row r="193" ht="16.5" customHeight="1">
      <c r="Q193" s="24"/>
      <c r="R193" s="24"/>
      <c r="S193" s="24"/>
    </row>
    <row r="194" ht="16.5" customHeight="1">
      <c r="Q194" s="24"/>
      <c r="R194" s="24"/>
      <c r="S194" s="24"/>
    </row>
    <row r="195" ht="16.5" customHeight="1">
      <c r="Q195" s="24"/>
      <c r="R195" s="24"/>
      <c r="S195" s="24"/>
    </row>
    <row r="196" ht="16.5" customHeight="1">
      <c r="Q196" s="24"/>
      <c r="R196" s="24"/>
      <c r="S196" s="24"/>
    </row>
    <row r="197" ht="16.5" customHeight="1">
      <c r="Q197" s="24"/>
      <c r="R197" s="24"/>
      <c r="S197" s="24"/>
    </row>
    <row r="198" ht="16.5" customHeight="1">
      <c r="Q198" s="24"/>
      <c r="R198" s="24"/>
      <c r="S198" s="24"/>
    </row>
    <row r="199" ht="16.5" customHeight="1">
      <c r="Q199" s="24"/>
      <c r="R199" s="24"/>
      <c r="S199" s="24"/>
    </row>
    <row r="200" ht="16.5" customHeight="1">
      <c r="Q200" s="24"/>
      <c r="R200" s="24"/>
      <c r="S200" s="24"/>
    </row>
    <row r="201" ht="16.5" customHeight="1">
      <c r="Q201" s="24"/>
      <c r="R201" s="24"/>
      <c r="S201" s="24"/>
    </row>
    <row r="202" ht="16.5" customHeight="1">
      <c r="Q202" s="24"/>
      <c r="R202" s="24"/>
      <c r="S202" s="24"/>
    </row>
    <row r="203" ht="16.5" customHeight="1">
      <c r="Q203" s="24"/>
      <c r="R203" s="24"/>
      <c r="S203" s="24"/>
    </row>
    <row r="204" ht="16.5" customHeight="1">
      <c r="Q204" s="24"/>
      <c r="R204" s="24"/>
      <c r="S204" s="24"/>
    </row>
    <row r="205" ht="16.5" customHeight="1">
      <c r="Q205" s="24"/>
      <c r="R205" s="24"/>
      <c r="S205" s="24"/>
    </row>
    <row r="206" ht="16.5" customHeight="1">
      <c r="Q206" s="24"/>
      <c r="R206" s="24"/>
      <c r="S206" s="24"/>
    </row>
    <row r="207" ht="16.5" customHeight="1">
      <c r="Q207" s="24"/>
      <c r="R207" s="24"/>
      <c r="S207" s="24"/>
    </row>
    <row r="208" ht="16.5" customHeight="1">
      <c r="Q208" s="24"/>
      <c r="R208" s="24"/>
      <c r="S208" s="24"/>
    </row>
    <row r="209" ht="16.5" customHeight="1">
      <c r="Q209" s="24"/>
      <c r="R209" s="24"/>
      <c r="S209" s="24"/>
    </row>
    <row r="210" ht="16.5" customHeight="1">
      <c r="Q210" s="24"/>
      <c r="R210" s="24"/>
      <c r="S210" s="24"/>
    </row>
    <row r="211" ht="16.5" customHeight="1">
      <c r="Q211" s="24"/>
      <c r="R211" s="24"/>
      <c r="S211" s="24"/>
    </row>
    <row r="212" ht="16.5" customHeight="1">
      <c r="Q212" s="24"/>
      <c r="R212" s="24"/>
      <c r="S212" s="24"/>
    </row>
    <row r="213" ht="16.5" customHeight="1">
      <c r="Q213" s="24"/>
      <c r="R213" s="24"/>
      <c r="S213" s="24"/>
    </row>
    <row r="214" ht="16.5" customHeight="1">
      <c r="Q214" s="24"/>
      <c r="R214" s="24"/>
      <c r="S214" s="24"/>
    </row>
    <row r="215" ht="16.5" customHeight="1">
      <c r="Q215" s="24"/>
      <c r="R215" s="24"/>
      <c r="S215" s="24"/>
    </row>
    <row r="216" ht="16.5" customHeight="1">
      <c r="Q216" s="24"/>
      <c r="R216" s="24"/>
      <c r="S216" s="24"/>
    </row>
    <row r="217" ht="16.5" customHeight="1">
      <c r="Q217" s="24"/>
      <c r="R217" s="24"/>
      <c r="S217" s="24"/>
    </row>
    <row r="218" ht="16.5" customHeight="1">
      <c r="Q218" s="24"/>
      <c r="R218" s="24"/>
      <c r="S218" s="24"/>
    </row>
    <row r="219" ht="16.5" customHeight="1">
      <c r="Q219" s="24"/>
      <c r="R219" s="24"/>
      <c r="S219" s="24"/>
    </row>
    <row r="220" ht="16.5" customHeight="1">
      <c r="Q220" s="24"/>
      <c r="R220" s="24"/>
      <c r="S220" s="24"/>
    </row>
    <row r="221" ht="16.5" customHeight="1">
      <c r="Q221" s="24"/>
      <c r="R221" s="24"/>
      <c r="S221" s="24"/>
    </row>
    <row r="222" ht="16.5" customHeight="1">
      <c r="Q222" s="24"/>
      <c r="R222" s="24"/>
      <c r="S222" s="24"/>
    </row>
    <row r="223" ht="16.5" customHeight="1">
      <c r="Q223" s="24"/>
      <c r="R223" s="24"/>
      <c r="S223" s="24"/>
    </row>
    <row r="224" ht="16.5" customHeight="1">
      <c r="Q224" s="24"/>
      <c r="R224" s="24"/>
      <c r="S224" s="24"/>
    </row>
    <row r="225" ht="16.5" customHeight="1">
      <c r="Q225" s="24"/>
      <c r="R225" s="24"/>
      <c r="S225" s="24"/>
    </row>
    <row r="226" ht="16.5" customHeight="1">
      <c r="Q226" s="24"/>
      <c r="R226" s="24"/>
      <c r="S226" s="24"/>
    </row>
    <row r="227" ht="16.5" customHeight="1">
      <c r="Q227" s="24"/>
      <c r="R227" s="24"/>
      <c r="S227" s="24"/>
    </row>
    <row r="228" ht="16.5" customHeight="1">
      <c r="Q228" s="24"/>
      <c r="R228" s="24"/>
      <c r="S228" s="24"/>
    </row>
    <row r="229" ht="16.5" customHeight="1">
      <c r="Q229" s="24"/>
      <c r="R229" s="24"/>
      <c r="S229" s="24"/>
    </row>
    <row r="230" ht="16.5" customHeight="1">
      <c r="Q230" s="24"/>
      <c r="R230" s="24"/>
      <c r="S230" s="24"/>
    </row>
    <row r="231" ht="16.5" customHeight="1">
      <c r="Q231" s="24"/>
      <c r="R231" s="24"/>
      <c r="S231" s="24"/>
    </row>
    <row r="232" ht="16.5" customHeight="1">
      <c r="Q232" s="24"/>
      <c r="R232" s="24"/>
      <c r="S232" s="24"/>
    </row>
    <row r="233" ht="16.5" customHeight="1">
      <c r="Q233" s="24"/>
      <c r="R233" s="24"/>
      <c r="S233" s="24"/>
    </row>
    <row r="234" ht="16.5" customHeight="1">
      <c r="Q234" s="24"/>
      <c r="R234" s="24"/>
      <c r="S234" s="24"/>
    </row>
    <row r="235" ht="16.5" customHeight="1">
      <c r="Q235" s="24"/>
      <c r="R235" s="24"/>
      <c r="S235" s="24"/>
    </row>
    <row r="236" ht="16.5" customHeight="1">
      <c r="Q236" s="24"/>
      <c r="R236" s="24"/>
      <c r="S236" s="24"/>
    </row>
    <row r="237" ht="16.5" customHeight="1">
      <c r="Q237" s="24"/>
      <c r="R237" s="24"/>
      <c r="S237" s="24"/>
    </row>
    <row r="238" ht="16.5" customHeight="1">
      <c r="Q238" s="24"/>
      <c r="R238" s="24"/>
      <c r="S238" s="24"/>
    </row>
    <row r="239" ht="16.5" customHeight="1">
      <c r="Q239" s="24"/>
      <c r="R239" s="24"/>
      <c r="S239" s="24"/>
    </row>
    <row r="240" ht="16.5" customHeight="1">
      <c r="Q240" s="24"/>
      <c r="R240" s="24"/>
      <c r="S240" s="24"/>
    </row>
    <row r="241" ht="16.5" customHeight="1">
      <c r="Q241" s="24"/>
      <c r="R241" s="24"/>
      <c r="S241" s="24"/>
    </row>
    <row r="242" ht="16.5" customHeight="1">
      <c r="Q242" s="24"/>
      <c r="R242" s="24"/>
      <c r="S242" s="24"/>
    </row>
    <row r="243" ht="16.5" customHeight="1">
      <c r="Q243" s="24"/>
      <c r="R243" s="24"/>
      <c r="S243" s="24"/>
    </row>
    <row r="244" ht="16.5" customHeight="1">
      <c r="Q244" s="24"/>
      <c r="R244" s="24"/>
      <c r="S244" s="24"/>
    </row>
    <row r="245" ht="16.5" customHeight="1">
      <c r="Q245" s="24"/>
      <c r="R245" s="24"/>
      <c r="S245" s="24"/>
    </row>
    <row r="246" ht="16.5" customHeight="1">
      <c r="Q246" s="24"/>
      <c r="R246" s="24"/>
      <c r="S246" s="24"/>
    </row>
    <row r="247" ht="16.5" customHeight="1">
      <c r="Q247" s="24"/>
      <c r="R247" s="24"/>
      <c r="S247" s="24"/>
    </row>
    <row r="248" ht="16.5" customHeight="1">
      <c r="Q248" s="24"/>
      <c r="R248" s="24"/>
      <c r="S248" s="24"/>
    </row>
    <row r="249" ht="16.5" customHeight="1">
      <c r="Q249" s="24"/>
      <c r="R249" s="24"/>
      <c r="S249" s="24"/>
    </row>
    <row r="250" ht="16.5" customHeight="1">
      <c r="Q250" s="24"/>
      <c r="R250" s="24"/>
      <c r="S250" s="24"/>
    </row>
    <row r="251" ht="16.5" customHeight="1">
      <c r="Q251" s="24"/>
      <c r="R251" s="24"/>
      <c r="S251" s="24"/>
    </row>
    <row r="252" ht="16.5" customHeight="1">
      <c r="Q252" s="24"/>
      <c r="R252" s="24"/>
      <c r="S252" s="24"/>
    </row>
    <row r="253" ht="16.5" customHeight="1">
      <c r="Q253" s="24"/>
      <c r="R253" s="24"/>
      <c r="S253" s="24"/>
    </row>
    <row r="254" ht="16.5" customHeight="1">
      <c r="Q254" s="24"/>
      <c r="R254" s="24"/>
      <c r="S254" s="24"/>
    </row>
    <row r="255" ht="16.5" customHeight="1">
      <c r="Q255" s="24"/>
      <c r="R255" s="24"/>
      <c r="S255" s="24"/>
    </row>
    <row r="256" ht="16.5" customHeight="1">
      <c r="Q256" s="24"/>
      <c r="R256" s="24"/>
      <c r="S256" s="24"/>
    </row>
    <row r="257" ht="16.5" customHeight="1">
      <c r="Q257" s="24"/>
      <c r="R257" s="24"/>
      <c r="S257" s="24"/>
    </row>
    <row r="258" ht="16.5" customHeight="1">
      <c r="Q258" s="24"/>
      <c r="R258" s="24"/>
      <c r="S258" s="24"/>
    </row>
    <row r="259" ht="16.5" customHeight="1">
      <c r="Q259" s="24"/>
      <c r="R259" s="24"/>
      <c r="S259" s="24"/>
    </row>
    <row r="260" ht="16.5" customHeight="1">
      <c r="Q260" s="24"/>
      <c r="R260" s="24"/>
      <c r="S260" s="24"/>
    </row>
    <row r="261" ht="16.5" customHeight="1">
      <c r="Q261" s="24"/>
      <c r="R261" s="24"/>
      <c r="S261" s="24"/>
    </row>
    <row r="262" ht="16.5" customHeight="1">
      <c r="Q262" s="24"/>
      <c r="R262" s="24"/>
      <c r="S262" s="24"/>
    </row>
    <row r="263" ht="16.5" customHeight="1">
      <c r="Q263" s="24"/>
      <c r="R263" s="24"/>
      <c r="S263" s="24"/>
    </row>
    <row r="264" ht="16.5" customHeight="1">
      <c r="Q264" s="24"/>
      <c r="R264" s="24"/>
      <c r="S264" s="24"/>
    </row>
    <row r="265" ht="16.5" customHeight="1">
      <c r="Q265" s="24"/>
      <c r="R265" s="24"/>
      <c r="S265" s="24"/>
    </row>
    <row r="266" ht="16.5" customHeight="1">
      <c r="Q266" s="24"/>
      <c r="R266" s="24"/>
      <c r="S266" s="24"/>
    </row>
    <row r="267" ht="16.5" customHeight="1">
      <c r="Q267" s="24"/>
      <c r="R267" s="24"/>
      <c r="S267" s="24"/>
    </row>
    <row r="268" ht="16.5" customHeight="1">
      <c r="Q268" s="24"/>
      <c r="R268" s="24"/>
      <c r="S268" s="24"/>
    </row>
    <row r="269" ht="16.5" customHeight="1">
      <c r="Q269" s="24"/>
      <c r="R269" s="24"/>
      <c r="S269" s="24"/>
    </row>
    <row r="270" ht="16.5" customHeight="1">
      <c r="Q270" s="24"/>
      <c r="R270" s="24"/>
      <c r="S270" s="24"/>
    </row>
    <row r="271" ht="16.5" customHeight="1">
      <c r="Q271" s="24"/>
      <c r="R271" s="24"/>
      <c r="S271" s="24"/>
    </row>
    <row r="272" ht="16.5" customHeight="1">
      <c r="Q272" s="24"/>
      <c r="R272" s="24"/>
      <c r="S272" s="24"/>
    </row>
    <row r="273" ht="16.5" customHeight="1">
      <c r="Q273" s="24"/>
      <c r="R273" s="24"/>
      <c r="S273" s="24"/>
    </row>
    <row r="274" ht="16.5" customHeight="1">
      <c r="Q274" s="24"/>
      <c r="R274" s="24"/>
      <c r="S274" s="24"/>
    </row>
    <row r="275" ht="16.5" customHeight="1">
      <c r="Q275" s="24"/>
      <c r="R275" s="24"/>
      <c r="S275" s="24"/>
    </row>
    <row r="276" ht="16.5" customHeight="1">
      <c r="Q276" s="24"/>
      <c r="R276" s="24"/>
      <c r="S276" s="24"/>
    </row>
    <row r="277" ht="16.5" customHeight="1">
      <c r="Q277" s="24"/>
      <c r="R277" s="24"/>
      <c r="S277" s="24"/>
    </row>
    <row r="278" ht="16.5" customHeight="1">
      <c r="Q278" s="24"/>
      <c r="R278" s="24"/>
      <c r="S278" s="24"/>
    </row>
    <row r="279" ht="16.5" customHeight="1">
      <c r="Q279" s="24"/>
      <c r="R279" s="24"/>
      <c r="S279" s="24"/>
    </row>
    <row r="280" ht="16.5" customHeight="1">
      <c r="Q280" s="24"/>
      <c r="R280" s="24"/>
      <c r="S280" s="24"/>
    </row>
    <row r="281" ht="16.5" customHeight="1">
      <c r="Q281" s="24"/>
      <c r="R281" s="24"/>
      <c r="S281" s="24"/>
    </row>
    <row r="282" ht="16.5" customHeight="1">
      <c r="Q282" s="24"/>
      <c r="R282" s="24"/>
      <c r="S282" s="24"/>
    </row>
    <row r="283" ht="16.5" customHeight="1">
      <c r="Q283" s="24"/>
      <c r="R283" s="24"/>
      <c r="S283" s="24"/>
    </row>
    <row r="284" ht="16.5" customHeight="1">
      <c r="Q284" s="24"/>
      <c r="R284" s="24"/>
      <c r="S284" s="24"/>
    </row>
    <row r="285" ht="16.5" customHeight="1">
      <c r="Q285" s="24"/>
      <c r="R285" s="24"/>
      <c r="S285" s="24"/>
    </row>
    <row r="286" ht="16.5" customHeight="1">
      <c r="Q286" s="24"/>
      <c r="R286" s="24"/>
      <c r="S286" s="24"/>
    </row>
    <row r="287" ht="16.5" customHeight="1">
      <c r="Q287" s="24"/>
      <c r="R287" s="24"/>
      <c r="S287" s="24"/>
    </row>
    <row r="288" ht="16.5" customHeight="1">
      <c r="Q288" s="24"/>
      <c r="R288" s="24"/>
      <c r="S288" s="24"/>
    </row>
    <row r="289" ht="16.5" customHeight="1">
      <c r="Q289" s="24"/>
      <c r="R289" s="24"/>
      <c r="S289" s="24"/>
    </row>
    <row r="290" ht="16.5" customHeight="1">
      <c r="Q290" s="24"/>
      <c r="R290" s="24"/>
      <c r="S290" s="24"/>
    </row>
    <row r="291" ht="16.5" customHeight="1">
      <c r="Q291" s="24"/>
      <c r="R291" s="24"/>
      <c r="S291" s="24"/>
    </row>
    <row r="292" ht="16.5" customHeight="1">
      <c r="Q292" s="24"/>
      <c r="R292" s="24"/>
      <c r="S292" s="24"/>
    </row>
    <row r="293" ht="16.5" customHeight="1">
      <c r="Q293" s="24"/>
      <c r="R293" s="24"/>
      <c r="S293" s="24"/>
    </row>
    <row r="294" ht="16.5" customHeight="1">
      <c r="Q294" s="24"/>
      <c r="R294" s="24"/>
      <c r="S294" s="24"/>
    </row>
    <row r="295" ht="16.5" customHeight="1">
      <c r="Q295" s="24"/>
      <c r="R295" s="24"/>
      <c r="S295" s="24"/>
    </row>
    <row r="296" ht="16.5" customHeight="1">
      <c r="Q296" s="24"/>
      <c r="R296" s="24"/>
      <c r="S296" s="24"/>
    </row>
    <row r="297" ht="16.5" customHeight="1">
      <c r="Q297" s="24"/>
      <c r="R297" s="24"/>
      <c r="S297" s="24"/>
    </row>
    <row r="298" ht="16.5" customHeight="1">
      <c r="Q298" s="24"/>
      <c r="R298" s="24"/>
      <c r="S298" s="24"/>
    </row>
    <row r="299" ht="16.5" customHeight="1">
      <c r="Q299" s="24"/>
      <c r="R299" s="24"/>
      <c r="S299" s="24"/>
    </row>
    <row r="300" ht="16.5" customHeight="1">
      <c r="Q300" s="24"/>
      <c r="R300" s="24"/>
      <c r="S300" s="24"/>
    </row>
    <row r="301" ht="16.5" customHeight="1">
      <c r="Q301" s="24"/>
      <c r="R301" s="24"/>
      <c r="S301" s="24"/>
    </row>
    <row r="302" ht="16.5" customHeight="1">
      <c r="Q302" s="24"/>
      <c r="R302" s="24"/>
      <c r="S302" s="24"/>
    </row>
    <row r="303" ht="16.5" customHeight="1">
      <c r="Q303" s="24"/>
      <c r="R303" s="24"/>
      <c r="S303" s="24"/>
    </row>
    <row r="304" ht="16.5" customHeight="1">
      <c r="Q304" s="24"/>
      <c r="R304" s="24"/>
      <c r="S304" s="24"/>
    </row>
    <row r="305" ht="16.5" customHeight="1">
      <c r="Q305" s="24"/>
      <c r="R305" s="24"/>
      <c r="S305" s="24"/>
    </row>
    <row r="306" ht="16.5" customHeight="1">
      <c r="Q306" s="24"/>
      <c r="R306" s="24"/>
      <c r="S306" s="24"/>
    </row>
    <row r="307" ht="16.5" customHeight="1">
      <c r="Q307" s="24"/>
      <c r="R307" s="24"/>
      <c r="S307" s="24"/>
    </row>
    <row r="308" ht="16.5" customHeight="1">
      <c r="Q308" s="24"/>
      <c r="R308" s="24"/>
      <c r="S308" s="24"/>
    </row>
    <row r="309" ht="16.5" customHeight="1">
      <c r="Q309" s="24"/>
      <c r="R309" s="24"/>
      <c r="S309" s="24"/>
    </row>
    <row r="310" ht="16.5" customHeight="1">
      <c r="Q310" s="24"/>
      <c r="R310" s="24"/>
      <c r="S310" s="24"/>
    </row>
    <row r="311" ht="16.5" customHeight="1">
      <c r="Q311" s="24"/>
      <c r="R311" s="24"/>
      <c r="S311" s="24"/>
    </row>
    <row r="312" ht="16.5" customHeight="1">
      <c r="Q312" s="24"/>
      <c r="R312" s="24"/>
      <c r="S312" s="24"/>
    </row>
    <row r="313" ht="16.5" customHeight="1">
      <c r="Q313" s="24"/>
      <c r="R313" s="24"/>
      <c r="S313" s="24"/>
    </row>
    <row r="314" ht="16.5" customHeight="1">
      <c r="Q314" s="24"/>
      <c r="R314" s="24"/>
      <c r="S314" s="24"/>
    </row>
    <row r="315" ht="16.5" customHeight="1">
      <c r="Q315" s="24"/>
      <c r="R315" s="24"/>
      <c r="S315" s="24"/>
    </row>
    <row r="316" ht="16.5" customHeight="1">
      <c r="Q316" s="24"/>
      <c r="R316" s="24"/>
      <c r="S316" s="24"/>
    </row>
    <row r="317" ht="16.5" customHeight="1">
      <c r="Q317" s="24"/>
      <c r="R317" s="24"/>
      <c r="S317" s="24"/>
    </row>
    <row r="318" ht="16.5" customHeight="1">
      <c r="Q318" s="24"/>
      <c r="R318" s="24"/>
      <c r="S318" s="24"/>
    </row>
    <row r="319" ht="16.5" customHeight="1">
      <c r="Q319" s="24"/>
      <c r="R319" s="24"/>
      <c r="S319" s="24"/>
    </row>
    <row r="320" ht="16.5" customHeight="1">
      <c r="Q320" s="24"/>
      <c r="R320" s="24"/>
      <c r="S320" s="24"/>
    </row>
    <row r="321" ht="16.5" customHeight="1">
      <c r="Q321" s="24"/>
      <c r="R321" s="24"/>
      <c r="S321" s="24"/>
    </row>
    <row r="322" ht="16.5" customHeight="1">
      <c r="Q322" s="24"/>
      <c r="R322" s="24"/>
      <c r="S322" s="24"/>
    </row>
    <row r="323" ht="16.5" customHeight="1">
      <c r="Q323" s="24"/>
      <c r="R323" s="24"/>
      <c r="S323" s="24"/>
    </row>
    <row r="324" ht="16.5" customHeight="1">
      <c r="Q324" s="24"/>
      <c r="R324" s="24"/>
      <c r="S324" s="24"/>
    </row>
    <row r="325" ht="16.5" customHeight="1">
      <c r="Q325" s="24"/>
      <c r="R325" s="24"/>
      <c r="S325" s="24"/>
    </row>
    <row r="326" ht="16.5" customHeight="1">
      <c r="Q326" s="24"/>
      <c r="R326" s="24"/>
      <c r="S326" s="24"/>
    </row>
    <row r="327" ht="16.5" customHeight="1">
      <c r="Q327" s="24"/>
      <c r="R327" s="24"/>
      <c r="S327" s="24"/>
    </row>
    <row r="328" ht="16.5" customHeight="1">
      <c r="Q328" s="24"/>
      <c r="R328" s="24"/>
      <c r="S328" s="24"/>
    </row>
    <row r="329" ht="16.5" customHeight="1">
      <c r="Q329" s="24"/>
      <c r="R329" s="24"/>
      <c r="S329" s="24"/>
    </row>
    <row r="330" ht="16.5" customHeight="1">
      <c r="Q330" s="24"/>
      <c r="R330" s="24"/>
      <c r="S330" s="24"/>
    </row>
    <row r="331" ht="16.5" customHeight="1">
      <c r="Q331" s="24"/>
      <c r="R331" s="24"/>
      <c r="S331" s="24"/>
    </row>
    <row r="332" ht="16.5" customHeight="1">
      <c r="Q332" s="24"/>
      <c r="R332" s="24"/>
      <c r="S332" s="24"/>
    </row>
    <row r="333" ht="16.5" customHeight="1">
      <c r="Q333" s="24"/>
      <c r="R333" s="24"/>
      <c r="S333" s="24"/>
    </row>
    <row r="334" ht="16.5" customHeight="1">
      <c r="Q334" s="24"/>
      <c r="R334" s="24"/>
      <c r="S334" s="24"/>
    </row>
    <row r="335" ht="16.5" customHeight="1">
      <c r="Q335" s="24"/>
      <c r="R335" s="24"/>
      <c r="S335" s="24"/>
    </row>
    <row r="336" ht="16.5" customHeight="1">
      <c r="Q336" s="24"/>
      <c r="R336" s="24"/>
      <c r="S336" s="24"/>
    </row>
    <row r="337" ht="16.5" customHeight="1">
      <c r="Q337" s="24"/>
      <c r="R337" s="24"/>
      <c r="S337" s="24"/>
    </row>
    <row r="338" ht="16.5" customHeight="1">
      <c r="Q338" s="24"/>
      <c r="R338" s="24"/>
      <c r="S338" s="24"/>
    </row>
    <row r="339" ht="16.5" customHeight="1">
      <c r="Q339" s="24"/>
      <c r="R339" s="24"/>
      <c r="S339" s="24"/>
    </row>
    <row r="340" ht="16.5" customHeight="1">
      <c r="Q340" s="24"/>
      <c r="R340" s="24"/>
      <c r="S340" s="24"/>
    </row>
    <row r="341" ht="16.5" customHeight="1">
      <c r="Q341" s="24"/>
      <c r="R341" s="24"/>
      <c r="S341" s="24"/>
    </row>
    <row r="342" ht="16.5" customHeight="1">
      <c r="Q342" s="24"/>
      <c r="R342" s="24"/>
      <c r="S342" s="24"/>
    </row>
    <row r="343" ht="16.5" customHeight="1">
      <c r="Q343" s="24"/>
      <c r="R343" s="24"/>
      <c r="S343" s="24"/>
    </row>
    <row r="344" ht="16.5" customHeight="1">
      <c r="Q344" s="24"/>
      <c r="R344" s="24"/>
      <c r="S344" s="24"/>
    </row>
    <row r="345" ht="16.5" customHeight="1">
      <c r="Q345" s="24"/>
      <c r="R345" s="24"/>
      <c r="S345" s="24"/>
    </row>
    <row r="346" ht="16.5" customHeight="1">
      <c r="Q346" s="24"/>
      <c r="R346" s="24"/>
      <c r="S346" s="24"/>
    </row>
    <row r="347" ht="16.5" customHeight="1">
      <c r="Q347" s="24"/>
      <c r="R347" s="24"/>
      <c r="S347" s="24"/>
    </row>
    <row r="348" ht="16.5" customHeight="1">
      <c r="Q348" s="24"/>
      <c r="R348" s="24"/>
      <c r="S348" s="24"/>
    </row>
    <row r="349" ht="16.5" customHeight="1">
      <c r="Q349" s="24"/>
      <c r="R349" s="24"/>
      <c r="S349" s="24"/>
    </row>
    <row r="350" ht="16.5" customHeight="1">
      <c r="Q350" s="24"/>
      <c r="R350" s="24"/>
      <c r="S350" s="24"/>
    </row>
    <row r="351" ht="16.5" customHeight="1">
      <c r="Q351" s="24"/>
      <c r="R351" s="24"/>
      <c r="S351" s="24"/>
    </row>
    <row r="352" ht="16.5" customHeight="1">
      <c r="Q352" s="24"/>
      <c r="R352" s="24"/>
      <c r="S352" s="24"/>
    </row>
    <row r="353" ht="16.5" customHeight="1">
      <c r="Q353" s="24"/>
      <c r="R353" s="24"/>
      <c r="S353" s="24"/>
    </row>
    <row r="354" ht="16.5" customHeight="1">
      <c r="Q354" s="24"/>
      <c r="R354" s="24"/>
      <c r="S354" s="24"/>
    </row>
    <row r="355" ht="16.5" customHeight="1">
      <c r="Q355" s="24"/>
      <c r="R355" s="24"/>
      <c r="S355" s="24"/>
    </row>
    <row r="356" ht="16.5" customHeight="1">
      <c r="Q356" s="24"/>
      <c r="R356" s="24"/>
      <c r="S356" s="24"/>
    </row>
    <row r="357" ht="16.5" customHeight="1">
      <c r="Q357" s="24"/>
      <c r="R357" s="24"/>
      <c r="S357" s="24"/>
    </row>
    <row r="358" ht="16.5" customHeight="1">
      <c r="Q358" s="24"/>
      <c r="R358" s="24"/>
      <c r="S358" s="24"/>
    </row>
    <row r="359" ht="16.5" customHeight="1">
      <c r="Q359" s="24"/>
      <c r="R359" s="24"/>
      <c r="S359" s="24"/>
    </row>
    <row r="360" ht="16.5" customHeight="1">
      <c r="Q360" s="24"/>
      <c r="R360" s="24"/>
      <c r="S360" s="24"/>
    </row>
    <row r="361" ht="16.5" customHeight="1">
      <c r="Q361" s="24"/>
      <c r="R361" s="24"/>
      <c r="S361" s="24"/>
    </row>
    <row r="362" ht="16.5" customHeight="1">
      <c r="Q362" s="24"/>
      <c r="R362" s="24"/>
      <c r="S362" s="24"/>
    </row>
    <row r="363" ht="16.5" customHeight="1">
      <c r="Q363" s="24"/>
      <c r="R363" s="24"/>
      <c r="S363" s="24"/>
    </row>
    <row r="364" ht="16.5" customHeight="1">
      <c r="Q364" s="24"/>
      <c r="R364" s="24"/>
      <c r="S364" s="24"/>
    </row>
    <row r="365" ht="16.5" customHeight="1">
      <c r="Q365" s="24"/>
      <c r="R365" s="24"/>
      <c r="S365" s="24"/>
    </row>
    <row r="366" ht="16.5" customHeight="1">
      <c r="Q366" s="24"/>
      <c r="R366" s="24"/>
      <c r="S366" s="24"/>
    </row>
    <row r="367" ht="16.5" customHeight="1">
      <c r="Q367" s="24"/>
      <c r="R367" s="24"/>
      <c r="S367" s="24"/>
    </row>
    <row r="368" ht="16.5" customHeight="1">
      <c r="Q368" s="24"/>
      <c r="R368" s="24"/>
      <c r="S368" s="24"/>
    </row>
    <row r="369" ht="16.5" customHeight="1">
      <c r="Q369" s="24"/>
      <c r="R369" s="24"/>
      <c r="S369" s="24"/>
    </row>
    <row r="370" ht="16.5" customHeight="1">
      <c r="Q370" s="24"/>
      <c r="R370" s="24"/>
      <c r="S370" s="24"/>
    </row>
    <row r="371" ht="16.5" customHeight="1">
      <c r="Q371" s="24"/>
      <c r="R371" s="24"/>
      <c r="S371" s="24"/>
    </row>
    <row r="372" ht="16.5" customHeight="1">
      <c r="Q372" s="24"/>
      <c r="R372" s="24"/>
      <c r="S372" s="24"/>
    </row>
    <row r="373" ht="16.5" customHeight="1">
      <c r="Q373" s="24"/>
      <c r="R373" s="24"/>
      <c r="S373" s="24"/>
    </row>
    <row r="374" ht="16.5" customHeight="1">
      <c r="Q374" s="24"/>
      <c r="R374" s="24"/>
      <c r="S374" s="24"/>
    </row>
    <row r="375" ht="16.5" customHeight="1">
      <c r="Q375" s="24"/>
      <c r="R375" s="24"/>
      <c r="S375" s="24"/>
    </row>
    <row r="376" ht="16.5" customHeight="1">
      <c r="Q376" s="24"/>
      <c r="R376" s="24"/>
      <c r="S376" s="24"/>
    </row>
    <row r="377" ht="16.5" customHeight="1">
      <c r="Q377" s="24"/>
      <c r="R377" s="24"/>
      <c r="S377" s="24"/>
    </row>
    <row r="378" ht="16.5" customHeight="1">
      <c r="Q378" s="24"/>
      <c r="R378" s="24"/>
      <c r="S378" s="24"/>
    </row>
    <row r="379" ht="16.5" customHeight="1">
      <c r="Q379" s="24"/>
      <c r="R379" s="24"/>
      <c r="S379" s="24"/>
    </row>
    <row r="380" ht="16.5" customHeight="1">
      <c r="Q380" s="24"/>
      <c r="R380" s="24"/>
      <c r="S380" s="24"/>
    </row>
    <row r="381" ht="16.5" customHeight="1">
      <c r="Q381" s="24"/>
      <c r="R381" s="24"/>
      <c r="S381" s="24"/>
    </row>
    <row r="382" ht="16.5" customHeight="1">
      <c r="Q382" s="24"/>
      <c r="R382" s="24"/>
      <c r="S382" s="24"/>
    </row>
    <row r="383" ht="16.5" customHeight="1">
      <c r="Q383" s="24"/>
      <c r="R383" s="24"/>
      <c r="S383" s="24"/>
    </row>
    <row r="384" ht="16.5" customHeight="1">
      <c r="Q384" s="24"/>
      <c r="R384" s="24"/>
      <c r="S384" s="24"/>
    </row>
    <row r="385" ht="16.5" customHeight="1">
      <c r="Q385" s="24"/>
      <c r="R385" s="24"/>
      <c r="S385" s="24"/>
    </row>
    <row r="386" ht="16.5" customHeight="1">
      <c r="Q386" s="24"/>
      <c r="R386" s="24"/>
      <c r="S386" s="24"/>
    </row>
    <row r="387" ht="16.5" customHeight="1">
      <c r="Q387" s="24"/>
      <c r="R387" s="24"/>
      <c r="S387" s="24"/>
    </row>
    <row r="388" ht="16.5" customHeight="1">
      <c r="Q388" s="24"/>
      <c r="R388" s="24"/>
      <c r="S388" s="24"/>
    </row>
    <row r="389" ht="16.5" customHeight="1">
      <c r="Q389" s="24"/>
      <c r="R389" s="24"/>
      <c r="S389" s="24"/>
    </row>
    <row r="390" ht="16.5" customHeight="1">
      <c r="Q390" s="24"/>
      <c r="R390" s="24"/>
      <c r="S390" s="24"/>
    </row>
    <row r="391" ht="16.5" customHeight="1">
      <c r="Q391" s="24"/>
      <c r="R391" s="24"/>
      <c r="S391" s="24"/>
    </row>
    <row r="392" ht="16.5" customHeight="1">
      <c r="Q392" s="24"/>
      <c r="R392" s="24"/>
      <c r="S392" s="24"/>
    </row>
    <row r="393" ht="16.5" customHeight="1">
      <c r="Q393" s="24"/>
      <c r="R393" s="24"/>
      <c r="S393" s="24"/>
    </row>
    <row r="394" ht="16.5" customHeight="1">
      <c r="Q394" s="24"/>
      <c r="R394" s="24"/>
      <c r="S394" s="24"/>
    </row>
    <row r="395" ht="16.5" customHeight="1">
      <c r="Q395" s="24"/>
      <c r="R395" s="24"/>
      <c r="S395" s="24"/>
    </row>
    <row r="396" ht="16.5" customHeight="1">
      <c r="Q396" s="24"/>
      <c r="R396" s="24"/>
      <c r="S396" s="24"/>
    </row>
    <row r="397" ht="16.5" customHeight="1">
      <c r="Q397" s="24"/>
      <c r="R397" s="24"/>
      <c r="S397" s="24"/>
    </row>
    <row r="398" ht="16.5" customHeight="1">
      <c r="Q398" s="24"/>
      <c r="R398" s="24"/>
      <c r="S398" s="24"/>
    </row>
    <row r="399" ht="16.5" customHeight="1">
      <c r="Q399" s="24"/>
      <c r="R399" s="24"/>
      <c r="S399" s="24"/>
    </row>
    <row r="400" ht="16.5" customHeight="1">
      <c r="Q400" s="24"/>
      <c r="R400" s="24"/>
      <c r="S400" s="24"/>
    </row>
    <row r="401" ht="16.5" customHeight="1">
      <c r="Q401" s="24"/>
      <c r="R401" s="24"/>
      <c r="S401" s="24"/>
    </row>
    <row r="402" ht="16.5" customHeight="1">
      <c r="Q402" s="24"/>
      <c r="R402" s="24"/>
      <c r="S402" s="24"/>
    </row>
    <row r="403" ht="16.5" customHeight="1">
      <c r="Q403" s="24"/>
      <c r="R403" s="24"/>
      <c r="S403" s="24"/>
    </row>
    <row r="404" ht="16.5" customHeight="1">
      <c r="Q404" s="24"/>
      <c r="R404" s="24"/>
      <c r="S404" s="24"/>
    </row>
    <row r="405" ht="16.5" customHeight="1">
      <c r="Q405" s="24"/>
      <c r="R405" s="24"/>
      <c r="S405" s="24"/>
    </row>
    <row r="406" ht="16.5" customHeight="1">
      <c r="Q406" s="24"/>
      <c r="R406" s="24"/>
      <c r="S406" s="24"/>
    </row>
    <row r="407" ht="16.5" customHeight="1">
      <c r="Q407" s="24"/>
      <c r="R407" s="24"/>
      <c r="S407" s="24"/>
    </row>
    <row r="408" ht="16.5" customHeight="1">
      <c r="Q408" s="24"/>
      <c r="R408" s="24"/>
      <c r="S408" s="24"/>
    </row>
    <row r="409" ht="16.5" customHeight="1">
      <c r="Q409" s="24"/>
      <c r="R409" s="24"/>
      <c r="S409" s="24"/>
    </row>
    <row r="410" ht="16.5" customHeight="1">
      <c r="Q410" s="24"/>
      <c r="R410" s="24"/>
      <c r="S410" s="24"/>
    </row>
    <row r="411" ht="16.5" customHeight="1">
      <c r="Q411" s="24"/>
      <c r="R411" s="24"/>
      <c r="S411" s="24"/>
    </row>
    <row r="412" ht="16.5" customHeight="1">
      <c r="Q412" s="24"/>
      <c r="R412" s="24"/>
      <c r="S412" s="24"/>
    </row>
    <row r="413" ht="16.5" customHeight="1">
      <c r="Q413" s="24"/>
      <c r="R413" s="24"/>
      <c r="S413" s="24"/>
    </row>
    <row r="414" ht="16.5" customHeight="1">
      <c r="Q414" s="24"/>
      <c r="R414" s="24"/>
      <c r="S414" s="24"/>
    </row>
    <row r="415" ht="16.5" customHeight="1">
      <c r="Q415" s="24"/>
      <c r="R415" s="24"/>
      <c r="S415" s="24"/>
    </row>
    <row r="416" ht="16.5" customHeight="1">
      <c r="Q416" s="24"/>
      <c r="R416" s="24"/>
      <c r="S416" s="24"/>
    </row>
    <row r="417" ht="16.5" customHeight="1">
      <c r="Q417" s="24"/>
      <c r="R417" s="24"/>
      <c r="S417" s="24"/>
    </row>
    <row r="418" ht="16.5" customHeight="1">
      <c r="Q418" s="24"/>
      <c r="R418" s="24"/>
      <c r="S418" s="24"/>
    </row>
    <row r="419" ht="16.5" customHeight="1">
      <c r="Q419" s="24"/>
      <c r="R419" s="24"/>
      <c r="S419" s="24"/>
    </row>
    <row r="420" ht="16.5" customHeight="1">
      <c r="Q420" s="24"/>
      <c r="R420" s="24"/>
      <c r="S420" s="24"/>
    </row>
    <row r="421" ht="16.5" customHeight="1">
      <c r="Q421" s="24"/>
      <c r="R421" s="24"/>
      <c r="S421" s="24"/>
    </row>
    <row r="422" ht="16.5" customHeight="1">
      <c r="Q422" s="24"/>
      <c r="R422" s="24"/>
      <c r="S422" s="24"/>
    </row>
    <row r="423" ht="16.5" customHeight="1">
      <c r="Q423" s="24"/>
      <c r="R423" s="24"/>
      <c r="S423" s="24"/>
    </row>
    <row r="424" ht="16.5" customHeight="1">
      <c r="Q424" s="24"/>
      <c r="R424" s="24"/>
      <c r="S424" s="24"/>
    </row>
    <row r="425" ht="16.5" customHeight="1">
      <c r="Q425" s="24"/>
      <c r="R425" s="24"/>
      <c r="S425" s="24"/>
    </row>
    <row r="426" ht="16.5" customHeight="1">
      <c r="Q426" s="24"/>
      <c r="R426" s="24"/>
      <c r="S426" s="24"/>
    </row>
    <row r="427" ht="16.5" customHeight="1">
      <c r="Q427" s="24"/>
      <c r="R427" s="24"/>
      <c r="S427" s="24"/>
    </row>
    <row r="428" ht="16.5" customHeight="1">
      <c r="Q428" s="24"/>
      <c r="R428" s="24"/>
      <c r="S428" s="24"/>
    </row>
    <row r="429" ht="16.5" customHeight="1">
      <c r="Q429" s="24"/>
      <c r="R429" s="24"/>
      <c r="S429" s="24"/>
    </row>
    <row r="430" ht="16.5" customHeight="1">
      <c r="Q430" s="24"/>
      <c r="R430" s="24"/>
      <c r="S430" s="24"/>
    </row>
    <row r="431" ht="16.5" customHeight="1">
      <c r="Q431" s="24"/>
      <c r="R431" s="24"/>
      <c r="S431" s="24"/>
    </row>
    <row r="432" ht="16.5" customHeight="1">
      <c r="Q432" s="24"/>
      <c r="R432" s="24"/>
      <c r="S432" s="24"/>
    </row>
    <row r="433" ht="16.5" customHeight="1">
      <c r="Q433" s="24"/>
      <c r="R433" s="24"/>
      <c r="S433" s="24"/>
    </row>
    <row r="434" ht="16.5" customHeight="1">
      <c r="Q434" s="24"/>
      <c r="R434" s="24"/>
      <c r="S434" s="24"/>
    </row>
    <row r="435" ht="16.5" customHeight="1">
      <c r="Q435" s="24"/>
      <c r="R435" s="24"/>
      <c r="S435" s="24"/>
    </row>
    <row r="436" ht="16.5" customHeight="1">
      <c r="Q436" s="24"/>
      <c r="R436" s="24"/>
      <c r="S436" s="24"/>
    </row>
    <row r="437" ht="16.5" customHeight="1">
      <c r="Q437" s="24"/>
      <c r="R437" s="24"/>
      <c r="S437" s="24"/>
    </row>
    <row r="438" ht="16.5" customHeight="1">
      <c r="Q438" s="24"/>
      <c r="R438" s="24"/>
      <c r="S438" s="24"/>
    </row>
    <row r="439" ht="16.5" customHeight="1">
      <c r="Q439" s="24"/>
      <c r="R439" s="24"/>
      <c r="S439" s="24"/>
    </row>
    <row r="440" ht="16.5" customHeight="1">
      <c r="Q440" s="24"/>
      <c r="R440" s="24"/>
      <c r="S440" s="24"/>
    </row>
    <row r="441" ht="16.5" customHeight="1">
      <c r="Q441" s="24"/>
      <c r="R441" s="24"/>
      <c r="S441" s="24"/>
    </row>
    <row r="442" ht="16.5" customHeight="1">
      <c r="Q442" s="24"/>
      <c r="R442" s="24"/>
      <c r="S442" s="24"/>
    </row>
    <row r="443" ht="16.5" customHeight="1">
      <c r="Q443" s="24"/>
      <c r="R443" s="24"/>
      <c r="S443" s="24"/>
    </row>
    <row r="444" ht="16.5" customHeight="1">
      <c r="Q444" s="24"/>
      <c r="R444" s="24"/>
      <c r="S444" s="24"/>
    </row>
    <row r="445" ht="16.5" customHeight="1">
      <c r="Q445" s="24"/>
      <c r="R445" s="24"/>
      <c r="S445" s="24"/>
    </row>
    <row r="446" ht="16.5" customHeight="1">
      <c r="Q446" s="24"/>
      <c r="R446" s="24"/>
      <c r="S446" s="24"/>
    </row>
    <row r="447" ht="16.5" customHeight="1">
      <c r="Q447" s="24"/>
      <c r="R447" s="24"/>
      <c r="S447" s="24"/>
    </row>
    <row r="448" ht="16.5" customHeight="1">
      <c r="Q448" s="24"/>
      <c r="R448" s="24"/>
      <c r="S448" s="24"/>
    </row>
    <row r="449" ht="16.5" customHeight="1">
      <c r="Q449" s="24"/>
      <c r="R449" s="24"/>
      <c r="S449" s="24"/>
    </row>
    <row r="450" ht="16.5" customHeight="1">
      <c r="Q450" s="24"/>
      <c r="R450" s="24"/>
      <c r="S450" s="24"/>
    </row>
    <row r="451" ht="16.5" customHeight="1">
      <c r="Q451" s="24"/>
      <c r="R451" s="24"/>
      <c r="S451" s="24"/>
    </row>
    <row r="452" ht="16.5" customHeight="1">
      <c r="Q452" s="24"/>
      <c r="R452" s="24"/>
      <c r="S452" s="24"/>
    </row>
    <row r="453" ht="16.5" customHeight="1">
      <c r="Q453" s="24"/>
      <c r="R453" s="24"/>
      <c r="S453" s="24"/>
    </row>
    <row r="454" ht="16.5" customHeight="1">
      <c r="Q454" s="24"/>
      <c r="R454" s="24"/>
      <c r="S454" s="24"/>
    </row>
    <row r="455" ht="16.5" customHeight="1">
      <c r="Q455" s="24"/>
      <c r="R455" s="24"/>
      <c r="S455" s="24"/>
    </row>
    <row r="456" ht="16.5" customHeight="1">
      <c r="Q456" s="24"/>
      <c r="R456" s="24"/>
      <c r="S456" s="24"/>
    </row>
    <row r="457" ht="16.5" customHeight="1">
      <c r="Q457" s="24"/>
      <c r="R457" s="24"/>
      <c r="S457" s="24"/>
    </row>
    <row r="458" ht="16.5" customHeight="1">
      <c r="Q458" s="24"/>
      <c r="R458" s="24"/>
      <c r="S458" s="24"/>
    </row>
    <row r="459" ht="16.5" customHeight="1">
      <c r="Q459" s="24"/>
      <c r="R459" s="24"/>
      <c r="S459" s="24"/>
    </row>
    <row r="460" ht="16.5" customHeight="1">
      <c r="Q460" s="24"/>
      <c r="R460" s="24"/>
      <c r="S460" s="24"/>
    </row>
    <row r="461" ht="16.5" customHeight="1">
      <c r="Q461" s="24"/>
      <c r="R461" s="24"/>
      <c r="S461" s="24"/>
    </row>
    <row r="462" ht="16.5" customHeight="1">
      <c r="Q462" s="24"/>
      <c r="R462" s="24"/>
      <c r="S462" s="24"/>
    </row>
    <row r="463" ht="16.5" customHeight="1">
      <c r="Q463" s="24"/>
      <c r="R463" s="24"/>
      <c r="S463" s="24"/>
    </row>
    <row r="464" ht="16.5" customHeight="1">
      <c r="Q464" s="24"/>
      <c r="R464" s="24"/>
      <c r="S464" s="24"/>
    </row>
    <row r="465" ht="16.5" customHeight="1">
      <c r="Q465" s="24"/>
      <c r="R465" s="24"/>
      <c r="S465" s="24"/>
    </row>
    <row r="466" ht="16.5" customHeight="1">
      <c r="Q466" s="24"/>
      <c r="R466" s="24"/>
      <c r="S466" s="24"/>
    </row>
    <row r="467" ht="16.5" customHeight="1">
      <c r="Q467" s="24"/>
      <c r="R467" s="24"/>
      <c r="S467" s="24"/>
    </row>
    <row r="468" ht="16.5" customHeight="1">
      <c r="Q468" s="24"/>
      <c r="R468" s="24"/>
      <c r="S468" s="24"/>
    </row>
    <row r="469" ht="16.5" customHeight="1">
      <c r="Q469" s="24"/>
      <c r="R469" s="24"/>
      <c r="S469" s="24"/>
    </row>
    <row r="470" ht="16.5" customHeight="1">
      <c r="Q470" s="24"/>
      <c r="R470" s="24"/>
      <c r="S470" s="24"/>
    </row>
    <row r="471" ht="16.5" customHeight="1">
      <c r="Q471" s="24"/>
      <c r="R471" s="24"/>
      <c r="S471" s="24"/>
    </row>
    <row r="472" ht="16.5" customHeight="1">
      <c r="Q472" s="24"/>
      <c r="R472" s="24"/>
      <c r="S472" s="24"/>
    </row>
    <row r="473" ht="16.5" customHeight="1">
      <c r="Q473" s="24"/>
      <c r="R473" s="24"/>
      <c r="S473" s="24"/>
    </row>
    <row r="474" ht="16.5" customHeight="1">
      <c r="Q474" s="24"/>
      <c r="R474" s="24"/>
      <c r="S474" s="24"/>
    </row>
    <row r="475" ht="16.5" customHeight="1">
      <c r="Q475" s="24"/>
      <c r="R475" s="24"/>
      <c r="S475" s="24"/>
    </row>
    <row r="476" ht="16.5" customHeight="1">
      <c r="Q476" s="24"/>
      <c r="R476" s="24"/>
      <c r="S476" s="24"/>
    </row>
    <row r="477" ht="16.5" customHeight="1">
      <c r="Q477" s="24"/>
      <c r="R477" s="24"/>
      <c r="S477" s="24"/>
    </row>
    <row r="478" ht="16.5" customHeight="1">
      <c r="Q478" s="24"/>
      <c r="R478" s="24"/>
      <c r="S478" s="24"/>
    </row>
    <row r="479" ht="16.5" customHeight="1">
      <c r="Q479" s="24"/>
      <c r="R479" s="24"/>
      <c r="S479" s="24"/>
    </row>
    <row r="480" ht="16.5" customHeight="1">
      <c r="Q480" s="24"/>
      <c r="R480" s="24"/>
      <c r="S480" s="24"/>
    </row>
    <row r="481" ht="16.5" customHeight="1">
      <c r="Q481" s="24"/>
      <c r="R481" s="24"/>
      <c r="S481" s="24"/>
    </row>
    <row r="482" ht="16.5" customHeight="1">
      <c r="Q482" s="24"/>
      <c r="R482" s="24"/>
      <c r="S482" s="24"/>
    </row>
    <row r="483" ht="16.5" customHeight="1">
      <c r="Q483" s="24"/>
      <c r="R483" s="24"/>
      <c r="S483" s="24"/>
    </row>
    <row r="484" ht="16.5" customHeight="1">
      <c r="Q484" s="24"/>
      <c r="R484" s="24"/>
      <c r="S484" s="24"/>
    </row>
    <row r="485" ht="16.5" customHeight="1">
      <c r="Q485" s="24"/>
      <c r="R485" s="24"/>
      <c r="S485" s="24"/>
    </row>
    <row r="486" ht="16.5" customHeight="1">
      <c r="Q486" s="24"/>
      <c r="R486" s="24"/>
      <c r="S486" s="24"/>
    </row>
    <row r="487" ht="16.5" customHeight="1">
      <c r="Q487" s="24"/>
      <c r="R487" s="24"/>
      <c r="S487" s="24"/>
    </row>
    <row r="488" ht="16.5" customHeight="1">
      <c r="Q488" s="24"/>
      <c r="R488" s="24"/>
      <c r="S488" s="24"/>
    </row>
    <row r="489" ht="16.5" customHeight="1">
      <c r="Q489" s="24"/>
      <c r="R489" s="24"/>
      <c r="S489" s="24"/>
    </row>
    <row r="490" ht="16.5" customHeight="1">
      <c r="Q490" s="24"/>
      <c r="R490" s="24"/>
      <c r="S490" s="24"/>
    </row>
    <row r="491" ht="16.5" customHeight="1">
      <c r="Q491" s="24"/>
      <c r="R491" s="24"/>
      <c r="S491" s="24"/>
    </row>
    <row r="492" ht="16.5" customHeight="1">
      <c r="Q492" s="24"/>
      <c r="R492" s="24"/>
      <c r="S492" s="24"/>
    </row>
    <row r="493" ht="16.5" customHeight="1">
      <c r="Q493" s="24"/>
      <c r="R493" s="24"/>
      <c r="S493" s="24"/>
    </row>
    <row r="494" ht="16.5" customHeight="1">
      <c r="Q494" s="24"/>
      <c r="R494" s="24"/>
      <c r="S494" s="24"/>
    </row>
    <row r="495" ht="16.5" customHeight="1">
      <c r="Q495" s="24"/>
      <c r="R495" s="24"/>
      <c r="S495" s="24"/>
    </row>
    <row r="496" ht="16.5" customHeight="1">
      <c r="Q496" s="24"/>
      <c r="R496" s="24"/>
      <c r="S496" s="24"/>
    </row>
    <row r="497" ht="16.5" customHeight="1">
      <c r="Q497" s="24"/>
      <c r="R497" s="24"/>
      <c r="S497" s="24"/>
    </row>
    <row r="498" ht="16.5" customHeight="1">
      <c r="Q498" s="24"/>
      <c r="R498" s="24"/>
      <c r="S498" s="24"/>
    </row>
    <row r="499" ht="16.5" customHeight="1">
      <c r="Q499" s="24"/>
      <c r="R499" s="24"/>
      <c r="S499" s="24"/>
    </row>
    <row r="500" ht="16.5" customHeight="1">
      <c r="Q500" s="24"/>
      <c r="R500" s="24"/>
      <c r="S500" s="24"/>
    </row>
    <row r="501" ht="16.5" customHeight="1">
      <c r="Q501" s="24"/>
      <c r="R501" s="24"/>
      <c r="S501" s="24"/>
    </row>
    <row r="502" ht="16.5" customHeight="1">
      <c r="Q502" s="24"/>
      <c r="R502" s="24"/>
      <c r="S502" s="24"/>
    </row>
    <row r="503" ht="16.5" customHeight="1">
      <c r="Q503" s="24"/>
      <c r="R503" s="24"/>
      <c r="S503" s="24"/>
    </row>
    <row r="504" ht="16.5" customHeight="1">
      <c r="Q504" s="24"/>
      <c r="R504" s="24"/>
      <c r="S504" s="24"/>
    </row>
    <row r="505" ht="16.5" customHeight="1">
      <c r="Q505" s="24"/>
      <c r="R505" s="24"/>
      <c r="S505" s="24"/>
    </row>
    <row r="506" ht="16.5" customHeight="1">
      <c r="Q506" s="24"/>
      <c r="R506" s="24"/>
      <c r="S506" s="24"/>
    </row>
    <row r="507" ht="16.5" customHeight="1">
      <c r="Q507" s="24"/>
      <c r="R507" s="24"/>
      <c r="S507" s="24"/>
    </row>
    <row r="508" ht="16.5" customHeight="1">
      <c r="Q508" s="24"/>
      <c r="R508" s="24"/>
      <c r="S508" s="24"/>
    </row>
    <row r="509" ht="16.5" customHeight="1">
      <c r="Q509" s="24"/>
      <c r="R509" s="24"/>
      <c r="S509" s="24"/>
    </row>
    <row r="510" ht="16.5" customHeight="1">
      <c r="Q510" s="24"/>
      <c r="R510" s="24"/>
      <c r="S510" s="24"/>
    </row>
    <row r="511" ht="16.5" customHeight="1">
      <c r="Q511" s="24"/>
      <c r="R511" s="24"/>
      <c r="S511" s="24"/>
    </row>
    <row r="512" ht="16.5" customHeight="1">
      <c r="Q512" s="24"/>
      <c r="R512" s="24"/>
      <c r="S512" s="24"/>
    </row>
    <row r="513" ht="16.5" customHeight="1">
      <c r="Q513" s="24"/>
      <c r="R513" s="24"/>
      <c r="S513" s="24"/>
    </row>
    <row r="514" ht="16.5" customHeight="1">
      <c r="Q514" s="24"/>
      <c r="R514" s="24"/>
      <c r="S514" s="24"/>
    </row>
    <row r="515" ht="16.5" customHeight="1">
      <c r="Q515" s="24"/>
      <c r="R515" s="24"/>
      <c r="S515" s="24"/>
    </row>
    <row r="516" ht="16.5" customHeight="1">
      <c r="Q516" s="24"/>
      <c r="R516" s="24"/>
      <c r="S516" s="24"/>
    </row>
    <row r="517" ht="16.5" customHeight="1">
      <c r="Q517" s="24"/>
      <c r="R517" s="24"/>
      <c r="S517" s="24"/>
    </row>
    <row r="518" ht="16.5" customHeight="1">
      <c r="Q518" s="24"/>
      <c r="R518" s="24"/>
      <c r="S518" s="24"/>
    </row>
    <row r="519" ht="16.5" customHeight="1">
      <c r="Q519" s="24"/>
      <c r="R519" s="24"/>
      <c r="S519" s="24"/>
    </row>
    <row r="520" ht="16.5" customHeight="1">
      <c r="Q520" s="24"/>
      <c r="R520" s="24"/>
      <c r="S520" s="24"/>
    </row>
    <row r="521" ht="16.5" customHeight="1">
      <c r="Q521" s="24"/>
      <c r="R521" s="24"/>
      <c r="S521" s="24"/>
    </row>
    <row r="522" ht="16.5" customHeight="1">
      <c r="Q522" s="24"/>
      <c r="R522" s="24"/>
      <c r="S522" s="24"/>
    </row>
    <row r="523" ht="16.5" customHeight="1">
      <c r="Q523" s="24"/>
      <c r="R523" s="24"/>
      <c r="S523" s="24"/>
    </row>
    <row r="524" ht="16.5" customHeight="1">
      <c r="Q524" s="24"/>
      <c r="R524" s="24"/>
      <c r="S524" s="24"/>
    </row>
    <row r="525" ht="16.5" customHeight="1">
      <c r="Q525" s="24"/>
      <c r="R525" s="24"/>
      <c r="S525" s="24"/>
    </row>
    <row r="526" ht="16.5" customHeight="1">
      <c r="Q526" s="24"/>
      <c r="R526" s="24"/>
      <c r="S526" s="24"/>
    </row>
    <row r="527" ht="16.5" customHeight="1">
      <c r="Q527" s="24"/>
      <c r="R527" s="24"/>
      <c r="S527" s="24"/>
    </row>
    <row r="528" ht="16.5" customHeight="1">
      <c r="Q528" s="24"/>
      <c r="R528" s="24"/>
      <c r="S528" s="24"/>
    </row>
    <row r="529" ht="16.5" customHeight="1">
      <c r="Q529" s="24"/>
      <c r="R529" s="24"/>
      <c r="S529" s="24"/>
    </row>
    <row r="530" ht="16.5" customHeight="1">
      <c r="Q530" s="24"/>
      <c r="R530" s="24"/>
      <c r="S530" s="24"/>
    </row>
    <row r="531" ht="16.5" customHeight="1">
      <c r="Q531" s="24"/>
      <c r="R531" s="24"/>
      <c r="S531" s="24"/>
    </row>
    <row r="532" ht="16.5" customHeight="1">
      <c r="Q532" s="24"/>
      <c r="R532" s="24"/>
      <c r="S532" s="24"/>
    </row>
    <row r="533" ht="16.5" customHeight="1">
      <c r="Q533" s="24"/>
      <c r="R533" s="24"/>
      <c r="S533" s="24"/>
    </row>
    <row r="534" ht="16.5" customHeight="1">
      <c r="Q534" s="24"/>
      <c r="R534" s="24"/>
      <c r="S534" s="24"/>
    </row>
    <row r="535" ht="16.5" customHeight="1">
      <c r="Q535" s="24"/>
      <c r="R535" s="24"/>
      <c r="S535" s="24"/>
    </row>
    <row r="536" ht="16.5" customHeight="1">
      <c r="Q536" s="24"/>
      <c r="R536" s="24"/>
      <c r="S536" s="24"/>
    </row>
    <row r="537" ht="16.5" customHeight="1">
      <c r="Q537" s="24"/>
      <c r="R537" s="24"/>
      <c r="S537" s="24"/>
    </row>
    <row r="538" ht="16.5" customHeight="1">
      <c r="Q538" s="24"/>
      <c r="R538" s="24"/>
      <c r="S538" s="24"/>
    </row>
    <row r="539" ht="16.5" customHeight="1">
      <c r="Q539" s="24"/>
      <c r="R539" s="24"/>
      <c r="S539" s="24"/>
    </row>
    <row r="540" ht="16.5" customHeight="1">
      <c r="Q540" s="24"/>
      <c r="R540" s="24"/>
      <c r="S540" s="24"/>
    </row>
    <row r="541" ht="16.5" customHeight="1">
      <c r="Q541" s="24"/>
      <c r="R541" s="24"/>
      <c r="S541" s="24"/>
    </row>
    <row r="542" ht="16.5" customHeight="1">
      <c r="Q542" s="24"/>
      <c r="R542" s="24"/>
      <c r="S542" s="24"/>
    </row>
    <row r="543" ht="16.5" customHeight="1">
      <c r="Q543" s="24"/>
      <c r="R543" s="24"/>
      <c r="S543" s="24"/>
    </row>
    <row r="544" ht="16.5" customHeight="1">
      <c r="Q544" s="24"/>
      <c r="R544" s="24"/>
      <c r="S544" s="24"/>
    </row>
    <row r="545" ht="16.5" customHeight="1">
      <c r="Q545" s="24"/>
      <c r="R545" s="24"/>
      <c r="S545" s="24"/>
    </row>
    <row r="546" ht="16.5" customHeight="1">
      <c r="Q546" s="24"/>
      <c r="R546" s="24"/>
      <c r="S546" s="24"/>
    </row>
    <row r="547" ht="16.5" customHeight="1">
      <c r="Q547" s="24"/>
      <c r="R547" s="24"/>
      <c r="S547" s="24"/>
    </row>
    <row r="548" ht="16.5" customHeight="1">
      <c r="Q548" s="24"/>
      <c r="R548" s="24"/>
      <c r="S548" s="24"/>
    </row>
    <row r="549" ht="16.5" customHeight="1">
      <c r="Q549" s="24"/>
      <c r="R549" s="24"/>
      <c r="S549" s="24"/>
    </row>
    <row r="550" ht="16.5" customHeight="1">
      <c r="Q550" s="24"/>
      <c r="R550" s="24"/>
      <c r="S550" s="24"/>
    </row>
    <row r="551" ht="16.5" customHeight="1">
      <c r="Q551" s="24"/>
      <c r="R551" s="24"/>
      <c r="S551" s="24"/>
    </row>
    <row r="552" ht="16.5" customHeight="1">
      <c r="Q552" s="24"/>
      <c r="R552" s="24"/>
      <c r="S552" s="24"/>
    </row>
    <row r="553" ht="16.5" customHeight="1">
      <c r="Q553" s="24"/>
      <c r="R553" s="24"/>
      <c r="S553" s="24"/>
    </row>
    <row r="554" ht="16.5" customHeight="1">
      <c r="Q554" s="24"/>
      <c r="R554" s="24"/>
      <c r="S554" s="24"/>
    </row>
    <row r="555" ht="16.5" customHeight="1">
      <c r="Q555" s="24"/>
      <c r="R555" s="24"/>
      <c r="S555" s="24"/>
    </row>
    <row r="556" ht="16.5" customHeight="1">
      <c r="Q556" s="24"/>
      <c r="R556" s="24"/>
      <c r="S556" s="24"/>
    </row>
    <row r="557" ht="16.5" customHeight="1">
      <c r="Q557" s="24"/>
      <c r="R557" s="24"/>
      <c r="S557" s="24"/>
    </row>
    <row r="558" ht="16.5" customHeight="1">
      <c r="Q558" s="24"/>
      <c r="R558" s="24"/>
      <c r="S558" s="24"/>
    </row>
    <row r="559" ht="16.5" customHeight="1">
      <c r="Q559" s="24"/>
      <c r="R559" s="24"/>
      <c r="S559" s="24"/>
    </row>
    <row r="560" ht="16.5" customHeight="1">
      <c r="Q560" s="24"/>
      <c r="R560" s="24"/>
      <c r="S560" s="24"/>
    </row>
    <row r="561" ht="16.5" customHeight="1">
      <c r="Q561" s="24"/>
      <c r="R561" s="24"/>
      <c r="S561" s="24"/>
    </row>
    <row r="562" ht="16.5" customHeight="1">
      <c r="Q562" s="24"/>
      <c r="R562" s="24"/>
      <c r="S562" s="24"/>
    </row>
    <row r="563" ht="16.5" customHeight="1">
      <c r="Q563" s="24"/>
      <c r="R563" s="24"/>
      <c r="S563" s="24"/>
    </row>
    <row r="564" ht="16.5" customHeight="1">
      <c r="Q564" s="24"/>
      <c r="R564" s="24"/>
      <c r="S564" s="24"/>
    </row>
    <row r="565" ht="16.5" customHeight="1">
      <c r="Q565" s="24"/>
      <c r="R565" s="24"/>
      <c r="S565" s="24"/>
    </row>
    <row r="566" ht="16.5" customHeight="1">
      <c r="Q566" s="24"/>
      <c r="R566" s="24"/>
      <c r="S566" s="24"/>
    </row>
    <row r="567" ht="16.5" customHeight="1">
      <c r="Q567" s="24"/>
      <c r="R567" s="24"/>
      <c r="S567" s="24"/>
    </row>
    <row r="568" ht="16.5" customHeight="1">
      <c r="Q568" s="24"/>
      <c r="R568" s="24"/>
      <c r="S568" s="24"/>
    </row>
    <row r="569" ht="16.5" customHeight="1">
      <c r="Q569" s="24"/>
      <c r="R569" s="24"/>
      <c r="S569" s="24"/>
    </row>
    <row r="570" ht="16.5" customHeight="1">
      <c r="Q570" s="24"/>
      <c r="R570" s="24"/>
      <c r="S570" s="24"/>
    </row>
    <row r="571" ht="16.5" customHeight="1">
      <c r="Q571" s="24"/>
      <c r="R571" s="24"/>
      <c r="S571" s="24"/>
    </row>
    <row r="572" ht="16.5" customHeight="1">
      <c r="Q572" s="24"/>
      <c r="R572" s="24"/>
      <c r="S572" s="24"/>
    </row>
    <row r="573" ht="16.5" customHeight="1">
      <c r="Q573" s="24"/>
      <c r="R573" s="24"/>
      <c r="S573" s="24"/>
    </row>
    <row r="574" ht="16.5" customHeight="1">
      <c r="Q574" s="24"/>
      <c r="R574" s="24"/>
      <c r="S574" s="24"/>
    </row>
    <row r="575" ht="16.5" customHeight="1">
      <c r="Q575" s="24"/>
      <c r="R575" s="24"/>
      <c r="S575" s="24"/>
    </row>
    <row r="576" ht="16.5" customHeight="1">
      <c r="Q576" s="24"/>
      <c r="R576" s="24"/>
      <c r="S576" s="24"/>
    </row>
    <row r="577" ht="16.5" customHeight="1">
      <c r="Q577" s="24"/>
      <c r="R577" s="24"/>
      <c r="S577" s="24"/>
    </row>
    <row r="578" ht="16.5" customHeight="1">
      <c r="Q578" s="24"/>
      <c r="R578" s="24"/>
      <c r="S578" s="24"/>
    </row>
    <row r="579" ht="16.5" customHeight="1">
      <c r="Q579" s="24"/>
      <c r="R579" s="24"/>
      <c r="S579" s="24"/>
    </row>
    <row r="580" ht="16.5" customHeight="1">
      <c r="Q580" s="24"/>
      <c r="R580" s="24"/>
      <c r="S580" s="24"/>
    </row>
    <row r="581" ht="16.5" customHeight="1">
      <c r="Q581" s="24"/>
      <c r="R581" s="24"/>
      <c r="S581" s="24"/>
    </row>
    <row r="582" ht="16.5" customHeight="1">
      <c r="Q582" s="24"/>
      <c r="R582" s="24"/>
      <c r="S582" s="24"/>
    </row>
    <row r="583" ht="16.5" customHeight="1">
      <c r="Q583" s="24"/>
      <c r="R583" s="24"/>
      <c r="S583" s="24"/>
    </row>
    <row r="584" ht="16.5" customHeight="1">
      <c r="Q584" s="24"/>
      <c r="R584" s="24"/>
      <c r="S584" s="24"/>
    </row>
    <row r="585" ht="16.5" customHeight="1">
      <c r="Q585" s="24"/>
      <c r="R585" s="24"/>
      <c r="S585" s="24"/>
    </row>
    <row r="586" ht="16.5" customHeight="1">
      <c r="Q586" s="24"/>
      <c r="R586" s="24"/>
      <c r="S586" s="24"/>
    </row>
    <row r="587" ht="16.5" customHeight="1">
      <c r="Q587" s="24"/>
      <c r="R587" s="24"/>
      <c r="S587" s="24"/>
    </row>
    <row r="588" ht="16.5" customHeight="1">
      <c r="Q588" s="24"/>
      <c r="R588" s="24"/>
      <c r="S588" s="24"/>
    </row>
    <row r="589" ht="16.5" customHeight="1">
      <c r="Q589" s="24"/>
      <c r="R589" s="24"/>
      <c r="S589" s="24"/>
    </row>
    <row r="590" ht="16.5" customHeight="1">
      <c r="Q590" s="24"/>
      <c r="R590" s="24"/>
      <c r="S590" s="24"/>
    </row>
    <row r="591" ht="16.5" customHeight="1">
      <c r="Q591" s="24"/>
      <c r="R591" s="24"/>
      <c r="S591" s="24"/>
    </row>
    <row r="592" ht="16.5" customHeight="1">
      <c r="Q592" s="24"/>
      <c r="R592" s="24"/>
      <c r="S592" s="24"/>
    </row>
    <row r="593" ht="16.5" customHeight="1">
      <c r="Q593" s="24"/>
      <c r="R593" s="24"/>
      <c r="S593" s="24"/>
    </row>
    <row r="594" ht="16.5" customHeight="1">
      <c r="Q594" s="24"/>
      <c r="R594" s="24"/>
      <c r="S594" s="24"/>
    </row>
    <row r="595" ht="16.5" customHeight="1">
      <c r="Q595" s="24"/>
      <c r="R595" s="24"/>
      <c r="S595" s="24"/>
    </row>
    <row r="596" ht="16.5" customHeight="1">
      <c r="Q596" s="24"/>
      <c r="R596" s="24"/>
      <c r="S596" s="24"/>
    </row>
    <row r="597" ht="16.5" customHeight="1">
      <c r="Q597" s="24"/>
      <c r="R597" s="24"/>
      <c r="S597" s="24"/>
    </row>
    <row r="598" ht="16.5" customHeight="1">
      <c r="Q598" s="24"/>
      <c r="R598" s="24"/>
      <c r="S598" s="24"/>
    </row>
    <row r="599" ht="16.5" customHeight="1">
      <c r="Q599" s="24"/>
      <c r="R599" s="24"/>
      <c r="S599" s="24"/>
    </row>
    <row r="600" ht="16.5" customHeight="1">
      <c r="Q600" s="24"/>
      <c r="R600" s="24"/>
      <c r="S600" s="24"/>
    </row>
    <row r="601" ht="16.5" customHeight="1">
      <c r="Q601" s="24"/>
      <c r="R601" s="24"/>
      <c r="S601" s="24"/>
    </row>
    <row r="602" ht="16.5" customHeight="1">
      <c r="Q602" s="24"/>
      <c r="R602" s="24"/>
      <c r="S602" s="24"/>
    </row>
    <row r="603" ht="16.5" customHeight="1">
      <c r="Q603" s="24"/>
      <c r="R603" s="24"/>
      <c r="S603" s="24"/>
    </row>
    <row r="604" ht="16.5" customHeight="1">
      <c r="Q604" s="24"/>
      <c r="R604" s="24"/>
      <c r="S604" s="24"/>
    </row>
    <row r="605" ht="16.5" customHeight="1">
      <c r="Q605" s="24"/>
      <c r="R605" s="24"/>
      <c r="S605" s="24"/>
    </row>
    <row r="606" ht="16.5" customHeight="1">
      <c r="Q606" s="24"/>
      <c r="R606" s="24"/>
      <c r="S606" s="24"/>
    </row>
    <row r="607" ht="16.5" customHeight="1">
      <c r="Q607" s="24"/>
      <c r="R607" s="24"/>
      <c r="S607" s="24"/>
    </row>
    <row r="608" ht="16.5" customHeight="1">
      <c r="Q608" s="24"/>
      <c r="R608" s="24"/>
      <c r="S608" s="24"/>
    </row>
    <row r="609" ht="16.5" customHeight="1">
      <c r="Q609" s="24"/>
      <c r="R609" s="24"/>
      <c r="S609" s="24"/>
    </row>
    <row r="610" ht="16.5" customHeight="1">
      <c r="Q610" s="24"/>
      <c r="R610" s="24"/>
      <c r="S610" s="24"/>
    </row>
    <row r="611" ht="16.5" customHeight="1">
      <c r="Q611" s="24"/>
      <c r="R611" s="24"/>
      <c r="S611" s="24"/>
    </row>
    <row r="612" ht="16.5" customHeight="1">
      <c r="Q612" s="24"/>
      <c r="R612" s="24"/>
      <c r="S612" s="24"/>
    </row>
    <row r="613" ht="16.5" customHeight="1">
      <c r="Q613" s="24"/>
      <c r="R613" s="24"/>
      <c r="S613" s="24"/>
    </row>
    <row r="614" ht="16.5" customHeight="1">
      <c r="Q614" s="24"/>
      <c r="R614" s="24"/>
      <c r="S614" s="24"/>
    </row>
    <row r="615" ht="16.5" customHeight="1">
      <c r="Q615" s="24"/>
      <c r="R615" s="24"/>
      <c r="S615" s="24"/>
    </row>
    <row r="616" ht="16.5" customHeight="1">
      <c r="Q616" s="24"/>
      <c r="R616" s="24"/>
      <c r="S616" s="24"/>
    </row>
    <row r="617" ht="16.5" customHeight="1">
      <c r="Q617" s="24"/>
      <c r="R617" s="24"/>
      <c r="S617" s="24"/>
    </row>
    <row r="618" ht="16.5" customHeight="1">
      <c r="Q618" s="24"/>
      <c r="R618" s="24"/>
      <c r="S618" s="24"/>
    </row>
    <row r="619" ht="16.5" customHeight="1">
      <c r="Q619" s="24"/>
      <c r="R619" s="24"/>
      <c r="S619" s="24"/>
    </row>
    <row r="620" ht="16.5" customHeight="1">
      <c r="Q620" s="24"/>
      <c r="R620" s="24"/>
      <c r="S620" s="24"/>
    </row>
    <row r="621" ht="16.5" customHeight="1">
      <c r="Q621" s="24"/>
      <c r="R621" s="24"/>
      <c r="S621" s="24"/>
    </row>
    <row r="622" ht="16.5" customHeight="1">
      <c r="Q622" s="24"/>
      <c r="R622" s="24"/>
      <c r="S622" s="24"/>
    </row>
    <row r="623" ht="16.5" customHeight="1">
      <c r="Q623" s="24"/>
      <c r="R623" s="24"/>
      <c r="S623" s="24"/>
    </row>
    <row r="624" ht="16.5" customHeight="1">
      <c r="Q624" s="24"/>
      <c r="R624" s="24"/>
      <c r="S624" s="24"/>
    </row>
    <row r="625" ht="16.5" customHeight="1">
      <c r="Q625" s="24"/>
      <c r="R625" s="24"/>
      <c r="S625" s="24"/>
    </row>
    <row r="626" ht="16.5" customHeight="1">
      <c r="Q626" s="24"/>
      <c r="R626" s="24"/>
      <c r="S626" s="24"/>
    </row>
    <row r="627" ht="16.5" customHeight="1">
      <c r="Q627" s="24"/>
      <c r="R627" s="24"/>
      <c r="S627" s="24"/>
    </row>
    <row r="628" ht="16.5" customHeight="1">
      <c r="Q628" s="24"/>
      <c r="R628" s="24"/>
      <c r="S628" s="24"/>
    </row>
    <row r="629" ht="16.5" customHeight="1">
      <c r="Q629" s="24"/>
      <c r="R629" s="24"/>
      <c r="S629" s="24"/>
    </row>
    <row r="630" ht="16.5" customHeight="1">
      <c r="Q630" s="24"/>
      <c r="R630" s="24"/>
      <c r="S630" s="24"/>
    </row>
    <row r="631" ht="16.5" customHeight="1">
      <c r="Q631" s="24"/>
      <c r="R631" s="24"/>
      <c r="S631" s="24"/>
    </row>
    <row r="632" ht="16.5" customHeight="1">
      <c r="Q632" s="24"/>
      <c r="R632" s="24"/>
      <c r="S632" s="24"/>
    </row>
    <row r="633" ht="16.5" customHeight="1">
      <c r="Q633" s="24"/>
      <c r="R633" s="24"/>
      <c r="S633" s="24"/>
    </row>
    <row r="634" ht="16.5" customHeight="1">
      <c r="Q634" s="24"/>
      <c r="R634" s="24"/>
      <c r="S634" s="24"/>
    </row>
    <row r="635" ht="16.5" customHeight="1">
      <c r="Q635" s="24"/>
      <c r="R635" s="24"/>
      <c r="S635" s="24"/>
    </row>
    <row r="636" ht="16.5" customHeight="1">
      <c r="Q636" s="24"/>
      <c r="R636" s="24"/>
      <c r="S636" s="24"/>
    </row>
    <row r="637" ht="16.5" customHeight="1">
      <c r="Q637" s="24"/>
      <c r="R637" s="24"/>
      <c r="S637" s="24"/>
    </row>
    <row r="638" ht="16.5" customHeight="1">
      <c r="Q638" s="24"/>
      <c r="R638" s="24"/>
      <c r="S638" s="24"/>
    </row>
    <row r="639" ht="16.5" customHeight="1">
      <c r="Q639" s="24"/>
      <c r="R639" s="24"/>
      <c r="S639" s="24"/>
    </row>
    <row r="640" ht="16.5" customHeight="1">
      <c r="Q640" s="24"/>
      <c r="R640" s="24"/>
      <c r="S640" s="24"/>
    </row>
    <row r="641" ht="16.5" customHeight="1">
      <c r="Q641" s="24"/>
      <c r="R641" s="24"/>
      <c r="S641" s="24"/>
    </row>
    <row r="642" ht="16.5" customHeight="1">
      <c r="Q642" s="24"/>
      <c r="R642" s="24"/>
      <c r="S642" s="24"/>
    </row>
    <row r="643" ht="16.5" customHeight="1">
      <c r="Q643" s="24"/>
      <c r="R643" s="24"/>
      <c r="S643" s="24"/>
    </row>
    <row r="644" ht="16.5" customHeight="1">
      <c r="Q644" s="24"/>
      <c r="R644" s="24"/>
      <c r="S644" s="24"/>
    </row>
    <row r="645" ht="16.5" customHeight="1">
      <c r="Q645" s="24"/>
      <c r="R645" s="24"/>
      <c r="S645" s="24"/>
    </row>
    <row r="646" ht="16.5" customHeight="1">
      <c r="Q646" s="24"/>
      <c r="R646" s="24"/>
      <c r="S646" s="24"/>
    </row>
    <row r="647" ht="16.5" customHeight="1">
      <c r="Q647" s="24"/>
      <c r="R647" s="24"/>
      <c r="S647" s="24"/>
    </row>
    <row r="648" ht="16.5" customHeight="1">
      <c r="Q648" s="24"/>
      <c r="R648" s="24"/>
      <c r="S648" s="24"/>
    </row>
    <row r="649" ht="16.5" customHeight="1">
      <c r="Q649" s="24"/>
      <c r="R649" s="24"/>
      <c r="S649" s="24"/>
    </row>
    <row r="650" ht="16.5" customHeight="1">
      <c r="Q650" s="24"/>
      <c r="R650" s="24"/>
      <c r="S650" s="24"/>
    </row>
    <row r="651" ht="16.5" customHeight="1">
      <c r="Q651" s="24"/>
      <c r="R651" s="24"/>
      <c r="S651" s="24"/>
    </row>
    <row r="652" ht="16.5" customHeight="1">
      <c r="Q652" s="24"/>
      <c r="R652" s="24"/>
      <c r="S652" s="24"/>
    </row>
    <row r="653" ht="16.5" customHeight="1">
      <c r="Q653" s="24"/>
      <c r="R653" s="24"/>
      <c r="S653" s="24"/>
    </row>
    <row r="654" ht="16.5" customHeight="1">
      <c r="Q654" s="24"/>
      <c r="R654" s="24"/>
      <c r="S654" s="24"/>
    </row>
    <row r="655" ht="16.5" customHeight="1">
      <c r="Q655" s="24"/>
      <c r="R655" s="24"/>
      <c r="S655" s="24"/>
    </row>
    <row r="656" ht="16.5" customHeight="1">
      <c r="Q656" s="24"/>
      <c r="R656" s="24"/>
      <c r="S656" s="24"/>
    </row>
    <row r="657" ht="16.5" customHeight="1">
      <c r="Q657" s="24"/>
      <c r="R657" s="24"/>
      <c r="S657" s="24"/>
    </row>
    <row r="658" ht="16.5" customHeight="1">
      <c r="Q658" s="24"/>
      <c r="R658" s="24"/>
      <c r="S658" s="24"/>
    </row>
    <row r="659" ht="16.5" customHeight="1">
      <c r="Q659" s="24"/>
      <c r="R659" s="24"/>
      <c r="S659" s="24"/>
    </row>
    <row r="660" ht="16.5" customHeight="1">
      <c r="Q660" s="24"/>
      <c r="R660" s="24"/>
      <c r="S660" s="24"/>
    </row>
    <row r="661" ht="16.5" customHeight="1">
      <c r="Q661" s="24"/>
      <c r="R661" s="24"/>
      <c r="S661" s="24"/>
    </row>
    <row r="662" ht="16.5" customHeight="1">
      <c r="Q662" s="24"/>
      <c r="R662" s="24"/>
      <c r="S662" s="24"/>
    </row>
    <row r="663" ht="16.5" customHeight="1">
      <c r="Q663" s="24"/>
      <c r="R663" s="24"/>
      <c r="S663" s="24"/>
    </row>
    <row r="664" ht="16.5" customHeight="1">
      <c r="Q664" s="24"/>
      <c r="R664" s="24"/>
      <c r="S664" s="24"/>
    </row>
    <row r="665" ht="16.5" customHeight="1">
      <c r="Q665" s="24"/>
      <c r="R665" s="24"/>
      <c r="S665" s="24"/>
    </row>
    <row r="666" ht="16.5" customHeight="1">
      <c r="Q666" s="24"/>
      <c r="R666" s="24"/>
      <c r="S666" s="24"/>
    </row>
    <row r="667" ht="16.5" customHeight="1">
      <c r="Q667" s="24"/>
      <c r="R667" s="24"/>
      <c r="S667" s="24"/>
    </row>
    <row r="668" ht="16.5" customHeight="1">
      <c r="Q668" s="24"/>
      <c r="R668" s="24"/>
      <c r="S668" s="24"/>
    </row>
    <row r="669" ht="16.5" customHeight="1">
      <c r="Q669" s="24"/>
      <c r="R669" s="24"/>
      <c r="S669" s="24"/>
    </row>
    <row r="670" ht="16.5" customHeight="1">
      <c r="Q670" s="24"/>
      <c r="R670" s="24"/>
      <c r="S670" s="24"/>
    </row>
    <row r="671" ht="16.5" customHeight="1">
      <c r="Q671" s="24"/>
      <c r="R671" s="24"/>
      <c r="S671" s="24"/>
    </row>
    <row r="672" ht="16.5" customHeight="1">
      <c r="Q672" s="24"/>
      <c r="R672" s="24"/>
      <c r="S672" s="24"/>
    </row>
    <row r="673" ht="16.5" customHeight="1">
      <c r="Q673" s="24"/>
      <c r="R673" s="24"/>
      <c r="S673" s="24"/>
    </row>
    <row r="674" ht="16.5" customHeight="1">
      <c r="Q674" s="24"/>
      <c r="R674" s="24"/>
      <c r="S674" s="24"/>
    </row>
    <row r="675" ht="16.5" customHeight="1">
      <c r="Q675" s="24"/>
      <c r="R675" s="24"/>
      <c r="S675" s="24"/>
    </row>
    <row r="676" ht="16.5" customHeight="1">
      <c r="Q676" s="24"/>
      <c r="R676" s="24"/>
      <c r="S676" s="24"/>
    </row>
    <row r="677" ht="16.5" customHeight="1">
      <c r="Q677" s="24"/>
      <c r="R677" s="24"/>
      <c r="S677" s="24"/>
    </row>
    <row r="678" ht="16.5" customHeight="1">
      <c r="Q678" s="24"/>
      <c r="R678" s="24"/>
      <c r="S678" s="24"/>
    </row>
    <row r="679" ht="16.5" customHeight="1">
      <c r="Q679" s="24"/>
      <c r="R679" s="24"/>
      <c r="S679" s="24"/>
    </row>
    <row r="680" ht="16.5" customHeight="1">
      <c r="Q680" s="24"/>
      <c r="R680" s="24"/>
      <c r="S680" s="24"/>
    </row>
    <row r="681" ht="16.5" customHeight="1">
      <c r="Q681" s="24"/>
      <c r="R681" s="24"/>
      <c r="S681" s="24"/>
    </row>
    <row r="682" ht="16.5" customHeight="1">
      <c r="Q682" s="24"/>
      <c r="R682" s="24"/>
      <c r="S682" s="24"/>
    </row>
    <row r="683" ht="16.5" customHeight="1">
      <c r="Q683" s="24"/>
      <c r="R683" s="24"/>
      <c r="S683" s="24"/>
    </row>
    <row r="684" ht="16.5" customHeight="1">
      <c r="Q684" s="24"/>
      <c r="R684" s="24"/>
      <c r="S684" s="24"/>
    </row>
    <row r="685" ht="16.5" customHeight="1">
      <c r="Q685" s="24"/>
      <c r="R685" s="24"/>
      <c r="S685" s="24"/>
    </row>
    <row r="686" ht="16.5" customHeight="1">
      <c r="Q686" s="24"/>
      <c r="R686" s="24"/>
      <c r="S686" s="24"/>
    </row>
    <row r="687" ht="16.5" customHeight="1">
      <c r="Q687" s="24"/>
      <c r="R687" s="24"/>
      <c r="S687" s="24"/>
    </row>
    <row r="688" ht="16.5" customHeight="1">
      <c r="Q688" s="24"/>
      <c r="R688" s="24"/>
      <c r="S688" s="24"/>
    </row>
    <row r="689" ht="16.5" customHeight="1">
      <c r="Q689" s="24"/>
      <c r="R689" s="24"/>
      <c r="S689" s="24"/>
    </row>
    <row r="690" ht="16.5" customHeight="1">
      <c r="Q690" s="24"/>
      <c r="R690" s="24"/>
      <c r="S690" s="24"/>
    </row>
    <row r="691" ht="16.5" customHeight="1">
      <c r="Q691" s="24"/>
      <c r="R691" s="24"/>
      <c r="S691" s="24"/>
    </row>
    <row r="692" ht="16.5" customHeight="1">
      <c r="Q692" s="24"/>
      <c r="R692" s="24"/>
      <c r="S692" s="24"/>
    </row>
    <row r="693" ht="16.5" customHeight="1">
      <c r="Q693" s="24"/>
      <c r="R693" s="24"/>
      <c r="S693" s="24"/>
    </row>
    <row r="694" ht="16.5" customHeight="1">
      <c r="Q694" s="24"/>
      <c r="R694" s="24"/>
      <c r="S694" s="24"/>
    </row>
    <row r="695" ht="16.5" customHeight="1">
      <c r="Q695" s="24"/>
      <c r="R695" s="24"/>
      <c r="S695" s="24"/>
    </row>
    <row r="696" ht="16.5" customHeight="1">
      <c r="Q696" s="24"/>
      <c r="R696" s="24"/>
      <c r="S696" s="24"/>
    </row>
    <row r="697" ht="16.5" customHeight="1">
      <c r="Q697" s="24"/>
      <c r="R697" s="24"/>
      <c r="S697" s="24"/>
    </row>
    <row r="698" ht="16.5" customHeight="1">
      <c r="Q698" s="24"/>
      <c r="R698" s="24"/>
      <c r="S698" s="24"/>
    </row>
    <row r="699" ht="16.5" customHeight="1">
      <c r="Q699" s="24"/>
      <c r="R699" s="24"/>
      <c r="S699" s="24"/>
    </row>
    <row r="700" ht="16.5" customHeight="1">
      <c r="Q700" s="24"/>
      <c r="R700" s="24"/>
      <c r="S700" s="24"/>
    </row>
    <row r="701" ht="16.5" customHeight="1">
      <c r="Q701" s="24"/>
      <c r="R701" s="24"/>
      <c r="S701" s="24"/>
    </row>
    <row r="702" ht="16.5" customHeight="1">
      <c r="Q702" s="24"/>
      <c r="R702" s="24"/>
      <c r="S702" s="24"/>
    </row>
    <row r="703" ht="16.5" customHeight="1">
      <c r="Q703" s="24"/>
      <c r="R703" s="24"/>
      <c r="S703" s="24"/>
    </row>
    <row r="704" ht="16.5" customHeight="1">
      <c r="Q704" s="24"/>
      <c r="R704" s="24"/>
      <c r="S704" s="24"/>
    </row>
    <row r="705" ht="16.5" customHeight="1">
      <c r="Q705" s="24"/>
      <c r="R705" s="24"/>
      <c r="S705" s="24"/>
    </row>
    <row r="706" ht="16.5" customHeight="1">
      <c r="Q706" s="24"/>
      <c r="R706" s="24"/>
      <c r="S706" s="24"/>
    </row>
    <row r="707" ht="16.5" customHeight="1">
      <c r="Q707" s="24"/>
      <c r="R707" s="24"/>
      <c r="S707" s="24"/>
    </row>
    <row r="708" ht="16.5" customHeight="1">
      <c r="Q708" s="24"/>
      <c r="R708" s="24"/>
      <c r="S708" s="24"/>
    </row>
    <row r="709" ht="16.5" customHeight="1">
      <c r="Q709" s="24"/>
      <c r="R709" s="24"/>
      <c r="S709" s="24"/>
    </row>
    <row r="710" ht="16.5" customHeight="1">
      <c r="Q710" s="24"/>
      <c r="R710" s="24"/>
      <c r="S710" s="24"/>
    </row>
    <row r="711" ht="16.5" customHeight="1">
      <c r="Q711" s="24"/>
      <c r="R711" s="24"/>
      <c r="S711" s="24"/>
    </row>
    <row r="712" ht="16.5" customHeight="1">
      <c r="Q712" s="24"/>
      <c r="R712" s="24"/>
      <c r="S712" s="24"/>
    </row>
    <row r="713" ht="16.5" customHeight="1">
      <c r="Q713" s="24"/>
      <c r="R713" s="24"/>
      <c r="S713" s="24"/>
    </row>
    <row r="714" ht="16.5" customHeight="1">
      <c r="Q714" s="24"/>
      <c r="R714" s="24"/>
      <c r="S714" s="24"/>
    </row>
    <row r="715" ht="16.5" customHeight="1">
      <c r="Q715" s="24"/>
      <c r="R715" s="24"/>
      <c r="S715" s="24"/>
    </row>
    <row r="716" ht="16.5" customHeight="1">
      <c r="Q716" s="24"/>
      <c r="R716" s="24"/>
      <c r="S716" s="24"/>
    </row>
    <row r="717" ht="16.5" customHeight="1">
      <c r="Q717" s="24"/>
      <c r="R717" s="24"/>
      <c r="S717" s="24"/>
    </row>
    <row r="718" ht="16.5" customHeight="1">
      <c r="Q718" s="24"/>
      <c r="R718" s="24"/>
      <c r="S718" s="24"/>
    </row>
    <row r="719" ht="16.5" customHeight="1">
      <c r="Q719" s="24"/>
      <c r="R719" s="24"/>
      <c r="S719" s="24"/>
    </row>
    <row r="720" ht="16.5" customHeight="1">
      <c r="Q720" s="24"/>
      <c r="R720" s="24"/>
      <c r="S720" s="24"/>
    </row>
    <row r="721" ht="16.5" customHeight="1">
      <c r="Q721" s="24"/>
      <c r="R721" s="24"/>
      <c r="S721" s="24"/>
    </row>
    <row r="722" ht="16.5" customHeight="1">
      <c r="Q722" s="24"/>
      <c r="R722" s="24"/>
      <c r="S722" s="24"/>
    </row>
    <row r="723" ht="16.5" customHeight="1">
      <c r="Q723" s="24"/>
      <c r="R723" s="24"/>
      <c r="S723" s="24"/>
    </row>
    <row r="724" ht="16.5" customHeight="1">
      <c r="Q724" s="24"/>
      <c r="R724" s="24"/>
      <c r="S724" s="24"/>
    </row>
    <row r="725" ht="16.5" customHeight="1">
      <c r="Q725" s="24"/>
      <c r="R725" s="24"/>
      <c r="S725" s="24"/>
    </row>
    <row r="726" ht="16.5" customHeight="1">
      <c r="Q726" s="24"/>
      <c r="R726" s="24"/>
      <c r="S726" s="24"/>
    </row>
    <row r="727" ht="16.5" customHeight="1">
      <c r="Q727" s="24"/>
      <c r="R727" s="24"/>
      <c r="S727" s="24"/>
    </row>
    <row r="728" ht="16.5" customHeight="1">
      <c r="Q728" s="24"/>
      <c r="R728" s="24"/>
      <c r="S728" s="24"/>
    </row>
    <row r="729" ht="16.5" customHeight="1">
      <c r="Q729" s="24"/>
      <c r="R729" s="24"/>
      <c r="S729" s="24"/>
    </row>
    <row r="730" ht="16.5" customHeight="1">
      <c r="Q730" s="24"/>
      <c r="R730" s="24"/>
      <c r="S730" s="24"/>
    </row>
    <row r="731" ht="16.5" customHeight="1">
      <c r="Q731" s="24"/>
      <c r="R731" s="24"/>
      <c r="S731" s="24"/>
    </row>
    <row r="732" ht="16.5" customHeight="1">
      <c r="Q732" s="24"/>
      <c r="R732" s="24"/>
      <c r="S732" s="24"/>
    </row>
    <row r="733" ht="16.5" customHeight="1">
      <c r="Q733" s="24"/>
      <c r="R733" s="24"/>
      <c r="S733" s="24"/>
    </row>
    <row r="734" ht="16.5" customHeight="1">
      <c r="Q734" s="24"/>
      <c r="R734" s="24"/>
      <c r="S734" s="24"/>
    </row>
    <row r="735" ht="16.5" customHeight="1">
      <c r="Q735" s="24"/>
      <c r="R735" s="24"/>
      <c r="S735" s="24"/>
    </row>
    <row r="736" ht="16.5" customHeight="1">
      <c r="Q736" s="24"/>
      <c r="R736" s="24"/>
      <c r="S736" s="24"/>
    </row>
    <row r="737" ht="16.5" customHeight="1">
      <c r="Q737" s="24"/>
      <c r="R737" s="24"/>
      <c r="S737" s="24"/>
    </row>
    <row r="738" ht="16.5" customHeight="1">
      <c r="Q738" s="24"/>
      <c r="R738" s="24"/>
      <c r="S738" s="24"/>
    </row>
    <row r="739" ht="16.5" customHeight="1">
      <c r="Q739" s="24"/>
      <c r="R739" s="24"/>
      <c r="S739" s="24"/>
    </row>
    <row r="740" ht="16.5" customHeight="1">
      <c r="Q740" s="24"/>
      <c r="R740" s="24"/>
      <c r="S740" s="24"/>
    </row>
    <row r="741" ht="16.5" customHeight="1">
      <c r="Q741" s="24"/>
      <c r="R741" s="24"/>
      <c r="S741" s="24"/>
    </row>
    <row r="742" ht="16.5" customHeight="1">
      <c r="Q742" s="24"/>
      <c r="R742" s="24"/>
      <c r="S742" s="24"/>
    </row>
    <row r="743" ht="16.5" customHeight="1">
      <c r="Q743" s="24"/>
      <c r="R743" s="24"/>
      <c r="S743" s="24"/>
    </row>
    <row r="744" ht="16.5" customHeight="1">
      <c r="Q744" s="24"/>
      <c r="R744" s="24"/>
      <c r="S744" s="24"/>
    </row>
    <row r="745" ht="16.5" customHeight="1">
      <c r="Q745" s="24"/>
      <c r="R745" s="24"/>
      <c r="S745" s="24"/>
    </row>
    <row r="746" ht="16.5" customHeight="1">
      <c r="Q746" s="24"/>
      <c r="R746" s="24"/>
      <c r="S746" s="24"/>
    </row>
    <row r="747" ht="16.5" customHeight="1">
      <c r="Q747" s="24"/>
      <c r="R747" s="24"/>
      <c r="S747" s="24"/>
    </row>
    <row r="748" ht="16.5" customHeight="1">
      <c r="Q748" s="24"/>
      <c r="R748" s="24"/>
      <c r="S748" s="24"/>
    </row>
    <row r="749" ht="16.5" customHeight="1">
      <c r="Q749" s="24"/>
      <c r="R749" s="24"/>
      <c r="S749" s="24"/>
    </row>
    <row r="750" ht="16.5" customHeight="1">
      <c r="Q750" s="24"/>
      <c r="R750" s="24"/>
      <c r="S750" s="24"/>
    </row>
    <row r="751" ht="16.5" customHeight="1">
      <c r="Q751" s="24"/>
      <c r="R751" s="24"/>
      <c r="S751" s="24"/>
    </row>
    <row r="752" ht="16.5" customHeight="1">
      <c r="Q752" s="24"/>
      <c r="R752" s="24"/>
      <c r="S752" s="24"/>
    </row>
    <row r="753" ht="16.5" customHeight="1">
      <c r="Q753" s="24"/>
      <c r="R753" s="24"/>
      <c r="S753" s="24"/>
    </row>
    <row r="754" ht="16.5" customHeight="1">
      <c r="Q754" s="24"/>
      <c r="R754" s="24"/>
      <c r="S754" s="24"/>
    </row>
    <row r="755" ht="16.5" customHeight="1">
      <c r="Q755" s="24"/>
      <c r="R755" s="24"/>
      <c r="S755" s="24"/>
    </row>
    <row r="756" ht="16.5" customHeight="1">
      <c r="Q756" s="24"/>
      <c r="R756" s="24"/>
      <c r="S756" s="24"/>
    </row>
    <row r="757" ht="16.5" customHeight="1">
      <c r="Q757" s="24"/>
      <c r="R757" s="24"/>
      <c r="S757" s="24"/>
    </row>
    <row r="758" ht="16.5" customHeight="1">
      <c r="Q758" s="24"/>
      <c r="R758" s="24"/>
      <c r="S758" s="24"/>
    </row>
    <row r="759" ht="16.5" customHeight="1">
      <c r="Q759" s="24"/>
      <c r="R759" s="24"/>
      <c r="S759" s="24"/>
    </row>
    <row r="760" ht="16.5" customHeight="1">
      <c r="Q760" s="24"/>
      <c r="R760" s="24"/>
      <c r="S760" s="24"/>
    </row>
    <row r="761" ht="16.5" customHeight="1">
      <c r="Q761" s="24"/>
      <c r="R761" s="24"/>
      <c r="S761" s="24"/>
    </row>
    <row r="762" ht="16.5" customHeight="1">
      <c r="Q762" s="24"/>
      <c r="R762" s="24"/>
      <c r="S762" s="24"/>
    </row>
    <row r="763" ht="16.5" customHeight="1">
      <c r="Q763" s="24"/>
      <c r="R763" s="24"/>
      <c r="S763" s="24"/>
    </row>
    <row r="764" ht="16.5" customHeight="1">
      <c r="Q764" s="24"/>
      <c r="R764" s="24"/>
      <c r="S764" s="24"/>
    </row>
    <row r="765" ht="16.5" customHeight="1">
      <c r="Q765" s="24"/>
      <c r="R765" s="24"/>
      <c r="S765" s="24"/>
    </row>
    <row r="766" ht="16.5" customHeight="1">
      <c r="Q766" s="24"/>
      <c r="R766" s="24"/>
      <c r="S766" s="24"/>
    </row>
    <row r="767" ht="16.5" customHeight="1">
      <c r="Q767" s="24"/>
      <c r="R767" s="24"/>
      <c r="S767" s="24"/>
    </row>
    <row r="768" ht="16.5" customHeight="1">
      <c r="Q768" s="24"/>
      <c r="R768" s="24"/>
      <c r="S768" s="24"/>
    </row>
    <row r="769" ht="16.5" customHeight="1">
      <c r="Q769" s="24"/>
      <c r="R769" s="24"/>
      <c r="S769" s="24"/>
    </row>
    <row r="770" ht="16.5" customHeight="1">
      <c r="Q770" s="24"/>
      <c r="R770" s="24"/>
      <c r="S770" s="24"/>
    </row>
    <row r="771" ht="16.5" customHeight="1">
      <c r="Q771" s="24"/>
      <c r="R771" s="24"/>
      <c r="S771" s="24"/>
    </row>
    <row r="772" ht="16.5" customHeight="1">
      <c r="Q772" s="24"/>
      <c r="R772" s="24"/>
      <c r="S772" s="24"/>
    </row>
    <row r="773" ht="16.5" customHeight="1">
      <c r="Q773" s="24"/>
      <c r="R773" s="24"/>
      <c r="S773" s="24"/>
    </row>
    <row r="774" ht="16.5" customHeight="1">
      <c r="Q774" s="24"/>
      <c r="R774" s="24"/>
      <c r="S774" s="24"/>
    </row>
    <row r="775" ht="16.5" customHeight="1">
      <c r="Q775" s="24"/>
      <c r="R775" s="24"/>
      <c r="S775" s="24"/>
    </row>
    <row r="776" ht="16.5" customHeight="1">
      <c r="Q776" s="24"/>
      <c r="R776" s="24"/>
      <c r="S776" s="24"/>
    </row>
    <row r="777" ht="16.5" customHeight="1">
      <c r="Q777" s="24"/>
      <c r="R777" s="24"/>
      <c r="S777" s="24"/>
    </row>
    <row r="778" ht="16.5" customHeight="1">
      <c r="Q778" s="24"/>
      <c r="R778" s="24"/>
      <c r="S778" s="24"/>
    </row>
    <row r="779" ht="16.5" customHeight="1">
      <c r="Q779" s="24"/>
      <c r="R779" s="24"/>
      <c r="S779" s="24"/>
    </row>
    <row r="780" ht="16.5" customHeight="1">
      <c r="Q780" s="24"/>
      <c r="R780" s="24"/>
      <c r="S780" s="24"/>
    </row>
    <row r="781" ht="16.5" customHeight="1">
      <c r="Q781" s="24"/>
      <c r="R781" s="24"/>
      <c r="S781" s="24"/>
    </row>
    <row r="782" ht="16.5" customHeight="1">
      <c r="Q782" s="24"/>
      <c r="R782" s="24"/>
      <c r="S782" s="24"/>
    </row>
    <row r="783" ht="16.5" customHeight="1">
      <c r="Q783" s="24"/>
      <c r="R783" s="24"/>
      <c r="S783" s="24"/>
    </row>
    <row r="784" ht="16.5" customHeight="1">
      <c r="Q784" s="24"/>
      <c r="R784" s="24"/>
      <c r="S784" s="24"/>
    </row>
    <row r="785" ht="16.5" customHeight="1">
      <c r="Q785" s="24"/>
      <c r="R785" s="24"/>
      <c r="S785" s="24"/>
    </row>
    <row r="786" ht="16.5" customHeight="1">
      <c r="Q786" s="24"/>
      <c r="R786" s="24"/>
      <c r="S786" s="24"/>
    </row>
    <row r="787" ht="16.5" customHeight="1">
      <c r="Q787" s="24"/>
      <c r="R787" s="24"/>
      <c r="S787" s="24"/>
    </row>
    <row r="788" ht="16.5" customHeight="1">
      <c r="Q788" s="24"/>
      <c r="R788" s="24"/>
      <c r="S788" s="24"/>
    </row>
    <row r="789" ht="16.5" customHeight="1">
      <c r="Q789" s="24"/>
      <c r="R789" s="24"/>
      <c r="S789" s="24"/>
    </row>
    <row r="790" ht="16.5" customHeight="1">
      <c r="Q790" s="24"/>
      <c r="R790" s="24"/>
      <c r="S790" s="24"/>
    </row>
    <row r="791" ht="16.5" customHeight="1">
      <c r="Q791" s="24"/>
      <c r="R791" s="24"/>
      <c r="S791" s="24"/>
    </row>
    <row r="792" ht="16.5" customHeight="1">
      <c r="Q792" s="24"/>
      <c r="R792" s="24"/>
      <c r="S792" s="24"/>
    </row>
    <row r="793" ht="16.5" customHeight="1">
      <c r="Q793" s="24"/>
      <c r="R793" s="24"/>
      <c r="S793" s="24"/>
    </row>
    <row r="794" ht="16.5" customHeight="1">
      <c r="Q794" s="24"/>
      <c r="R794" s="24"/>
      <c r="S794" s="24"/>
    </row>
    <row r="795" ht="16.5" customHeight="1">
      <c r="Q795" s="24"/>
      <c r="R795" s="24"/>
      <c r="S795" s="24"/>
    </row>
    <row r="796" ht="16.5" customHeight="1">
      <c r="Q796" s="24"/>
      <c r="R796" s="24"/>
      <c r="S796" s="24"/>
    </row>
    <row r="797" ht="16.5" customHeight="1">
      <c r="Q797" s="24"/>
      <c r="R797" s="24"/>
      <c r="S797" s="24"/>
    </row>
    <row r="798" ht="16.5" customHeight="1">
      <c r="Q798" s="24"/>
      <c r="R798" s="24"/>
      <c r="S798" s="24"/>
    </row>
    <row r="799" ht="16.5" customHeight="1">
      <c r="Q799" s="24"/>
      <c r="R799" s="24"/>
      <c r="S799" s="24"/>
    </row>
    <row r="800" ht="16.5" customHeight="1">
      <c r="Q800" s="24"/>
      <c r="R800" s="24"/>
      <c r="S800" s="24"/>
    </row>
    <row r="801" ht="16.5" customHeight="1">
      <c r="Q801" s="24"/>
      <c r="R801" s="24"/>
      <c r="S801" s="24"/>
    </row>
    <row r="802" ht="16.5" customHeight="1">
      <c r="Q802" s="24"/>
      <c r="R802" s="24"/>
      <c r="S802" s="24"/>
    </row>
    <row r="803" ht="16.5" customHeight="1">
      <c r="Q803" s="24"/>
      <c r="R803" s="24"/>
      <c r="S803" s="24"/>
    </row>
    <row r="804" ht="16.5" customHeight="1">
      <c r="Q804" s="24"/>
      <c r="R804" s="24"/>
      <c r="S804" s="24"/>
    </row>
    <row r="805" ht="16.5" customHeight="1">
      <c r="Q805" s="24"/>
      <c r="R805" s="24"/>
      <c r="S805" s="24"/>
    </row>
    <row r="806" ht="16.5" customHeight="1">
      <c r="Q806" s="24"/>
      <c r="R806" s="24"/>
      <c r="S806" s="24"/>
    </row>
    <row r="807" ht="16.5" customHeight="1">
      <c r="Q807" s="24"/>
      <c r="R807" s="24"/>
      <c r="S807" s="24"/>
    </row>
    <row r="808" ht="16.5" customHeight="1">
      <c r="Q808" s="24"/>
      <c r="R808" s="24"/>
      <c r="S808" s="24"/>
    </row>
    <row r="809" ht="16.5" customHeight="1">
      <c r="Q809" s="24"/>
      <c r="R809" s="24"/>
      <c r="S809" s="24"/>
    </row>
    <row r="810" ht="16.5" customHeight="1">
      <c r="Q810" s="24"/>
      <c r="R810" s="24"/>
      <c r="S810" s="24"/>
    </row>
    <row r="811" ht="16.5" customHeight="1">
      <c r="Q811" s="24"/>
      <c r="R811" s="24"/>
      <c r="S811" s="24"/>
    </row>
    <row r="812" ht="16.5" customHeight="1">
      <c r="Q812" s="24"/>
      <c r="R812" s="24"/>
      <c r="S812" s="24"/>
    </row>
    <row r="813" ht="16.5" customHeight="1">
      <c r="Q813" s="24"/>
      <c r="R813" s="24"/>
      <c r="S813" s="24"/>
    </row>
    <row r="814" ht="16.5" customHeight="1">
      <c r="Q814" s="24"/>
      <c r="R814" s="24"/>
      <c r="S814" s="24"/>
    </row>
    <row r="815" ht="16.5" customHeight="1">
      <c r="Q815" s="24"/>
      <c r="R815" s="24"/>
      <c r="S815" s="24"/>
    </row>
    <row r="816" ht="16.5" customHeight="1">
      <c r="Q816" s="24"/>
      <c r="R816" s="24"/>
      <c r="S816" s="24"/>
    </row>
    <row r="817" ht="16.5" customHeight="1">
      <c r="Q817" s="24"/>
      <c r="R817" s="24"/>
      <c r="S817" s="24"/>
    </row>
    <row r="818" ht="16.5" customHeight="1">
      <c r="Q818" s="24"/>
      <c r="R818" s="24"/>
      <c r="S818" s="24"/>
    </row>
    <row r="819" ht="16.5" customHeight="1">
      <c r="Q819" s="24"/>
      <c r="R819" s="24"/>
      <c r="S819" s="24"/>
    </row>
    <row r="820" ht="16.5" customHeight="1">
      <c r="Q820" s="24"/>
      <c r="R820" s="24"/>
      <c r="S820" s="24"/>
    </row>
    <row r="821" ht="16.5" customHeight="1">
      <c r="Q821" s="24"/>
      <c r="R821" s="24"/>
      <c r="S821" s="24"/>
    </row>
    <row r="822" ht="16.5" customHeight="1">
      <c r="Q822" s="24"/>
      <c r="R822" s="24"/>
      <c r="S822" s="24"/>
    </row>
    <row r="823" ht="16.5" customHeight="1">
      <c r="Q823" s="24"/>
      <c r="R823" s="24"/>
      <c r="S823" s="24"/>
    </row>
    <row r="824" ht="16.5" customHeight="1">
      <c r="Q824" s="24"/>
      <c r="R824" s="24"/>
      <c r="S824" s="24"/>
    </row>
    <row r="825" ht="16.5" customHeight="1">
      <c r="Q825" s="24"/>
      <c r="R825" s="24"/>
      <c r="S825" s="24"/>
    </row>
    <row r="826" ht="16.5" customHeight="1">
      <c r="Q826" s="24"/>
      <c r="R826" s="24"/>
      <c r="S826" s="24"/>
    </row>
    <row r="827" ht="16.5" customHeight="1">
      <c r="Q827" s="24"/>
      <c r="R827" s="24"/>
      <c r="S827" s="24"/>
    </row>
    <row r="828" ht="16.5" customHeight="1">
      <c r="Q828" s="24"/>
      <c r="R828" s="24"/>
      <c r="S828" s="24"/>
    </row>
    <row r="829" ht="16.5" customHeight="1">
      <c r="Q829" s="24"/>
      <c r="R829" s="24"/>
      <c r="S829" s="24"/>
    </row>
    <row r="830" ht="16.5" customHeight="1">
      <c r="Q830" s="24"/>
      <c r="R830" s="24"/>
      <c r="S830" s="24"/>
    </row>
    <row r="831" ht="16.5" customHeight="1">
      <c r="Q831" s="24"/>
      <c r="R831" s="24"/>
      <c r="S831" s="24"/>
    </row>
    <row r="832" ht="16.5" customHeight="1">
      <c r="Q832" s="24"/>
      <c r="R832" s="24"/>
      <c r="S832" s="24"/>
    </row>
    <row r="833" ht="16.5" customHeight="1">
      <c r="Q833" s="24"/>
      <c r="R833" s="24"/>
      <c r="S833" s="24"/>
    </row>
    <row r="834" ht="16.5" customHeight="1">
      <c r="Q834" s="24"/>
      <c r="R834" s="24"/>
      <c r="S834" s="24"/>
    </row>
    <row r="835" ht="16.5" customHeight="1">
      <c r="Q835" s="24"/>
      <c r="R835" s="24"/>
      <c r="S835" s="24"/>
    </row>
    <row r="836" ht="16.5" customHeight="1">
      <c r="Q836" s="24"/>
      <c r="R836" s="24"/>
      <c r="S836" s="24"/>
    </row>
    <row r="837" ht="16.5" customHeight="1">
      <c r="Q837" s="24"/>
      <c r="R837" s="24"/>
      <c r="S837" s="24"/>
    </row>
    <row r="838" ht="16.5" customHeight="1">
      <c r="Q838" s="24"/>
      <c r="R838" s="24"/>
      <c r="S838" s="24"/>
    </row>
    <row r="839" ht="16.5" customHeight="1">
      <c r="Q839" s="24"/>
      <c r="R839" s="24"/>
      <c r="S839" s="24"/>
    </row>
    <row r="840" ht="16.5" customHeight="1">
      <c r="Q840" s="24"/>
      <c r="R840" s="24"/>
      <c r="S840" s="24"/>
    </row>
    <row r="841" ht="16.5" customHeight="1">
      <c r="Q841" s="24"/>
      <c r="R841" s="24"/>
      <c r="S841" s="24"/>
    </row>
    <row r="842" ht="16.5" customHeight="1">
      <c r="Q842" s="24"/>
      <c r="R842" s="24"/>
      <c r="S842" s="24"/>
    </row>
    <row r="843" ht="16.5" customHeight="1">
      <c r="Q843" s="24"/>
      <c r="R843" s="24"/>
      <c r="S843" s="24"/>
    </row>
    <row r="844" ht="16.5" customHeight="1">
      <c r="Q844" s="24"/>
      <c r="R844" s="24"/>
      <c r="S844" s="24"/>
    </row>
    <row r="845" ht="16.5" customHeight="1">
      <c r="Q845" s="24"/>
      <c r="R845" s="24"/>
      <c r="S845" s="24"/>
    </row>
    <row r="846" ht="16.5" customHeight="1">
      <c r="Q846" s="24"/>
      <c r="R846" s="24"/>
      <c r="S846" s="24"/>
    </row>
    <row r="847" ht="16.5" customHeight="1">
      <c r="Q847" s="24"/>
      <c r="R847" s="24"/>
      <c r="S847" s="24"/>
    </row>
    <row r="848" ht="16.5" customHeight="1">
      <c r="Q848" s="24"/>
      <c r="R848" s="24"/>
      <c r="S848" s="24"/>
    </row>
    <row r="849" ht="16.5" customHeight="1">
      <c r="Q849" s="24"/>
      <c r="R849" s="24"/>
      <c r="S849" s="24"/>
    </row>
    <row r="850" ht="16.5" customHeight="1">
      <c r="Q850" s="24"/>
      <c r="R850" s="24"/>
      <c r="S850" s="24"/>
    </row>
    <row r="851" ht="16.5" customHeight="1">
      <c r="Q851" s="24"/>
      <c r="R851" s="24"/>
      <c r="S851" s="24"/>
    </row>
    <row r="852" ht="16.5" customHeight="1">
      <c r="Q852" s="24"/>
      <c r="R852" s="24"/>
      <c r="S852" s="24"/>
    </row>
    <row r="853" ht="16.5" customHeight="1">
      <c r="Q853" s="24"/>
      <c r="R853" s="24"/>
      <c r="S853" s="24"/>
    </row>
    <row r="854" ht="16.5" customHeight="1">
      <c r="Q854" s="24"/>
      <c r="R854" s="24"/>
      <c r="S854" s="24"/>
    </row>
    <row r="855" ht="16.5" customHeight="1">
      <c r="Q855" s="24"/>
      <c r="R855" s="24"/>
      <c r="S855" s="24"/>
    </row>
    <row r="856" ht="16.5" customHeight="1">
      <c r="Q856" s="24"/>
      <c r="R856" s="24"/>
      <c r="S856" s="24"/>
    </row>
    <row r="857" ht="16.5" customHeight="1">
      <c r="Q857" s="24"/>
      <c r="R857" s="24"/>
      <c r="S857" s="24"/>
    </row>
    <row r="858" ht="16.5" customHeight="1">
      <c r="Q858" s="24"/>
      <c r="R858" s="24"/>
      <c r="S858" s="24"/>
    </row>
    <row r="859" ht="16.5" customHeight="1">
      <c r="Q859" s="24"/>
      <c r="R859" s="24"/>
      <c r="S859" s="24"/>
    </row>
    <row r="860" ht="16.5" customHeight="1">
      <c r="Q860" s="24"/>
      <c r="R860" s="24"/>
      <c r="S860" s="24"/>
    </row>
    <row r="861" ht="16.5" customHeight="1">
      <c r="Q861" s="24"/>
      <c r="R861" s="24"/>
      <c r="S861" s="24"/>
    </row>
    <row r="862" ht="16.5" customHeight="1">
      <c r="Q862" s="24"/>
      <c r="R862" s="24"/>
      <c r="S862" s="24"/>
    </row>
    <row r="863" ht="16.5" customHeight="1">
      <c r="Q863" s="24"/>
      <c r="R863" s="24"/>
      <c r="S863" s="24"/>
    </row>
    <row r="864" ht="16.5" customHeight="1">
      <c r="Q864" s="24"/>
      <c r="R864" s="24"/>
      <c r="S864" s="24"/>
    </row>
    <row r="865" ht="16.5" customHeight="1">
      <c r="Q865" s="24"/>
      <c r="R865" s="24"/>
      <c r="S865" s="24"/>
    </row>
    <row r="866" ht="16.5" customHeight="1">
      <c r="Q866" s="24"/>
      <c r="R866" s="24"/>
      <c r="S866" s="24"/>
    </row>
    <row r="867" ht="16.5" customHeight="1">
      <c r="Q867" s="24"/>
      <c r="R867" s="24"/>
      <c r="S867" s="24"/>
    </row>
    <row r="868" ht="16.5" customHeight="1">
      <c r="Q868" s="24"/>
      <c r="R868" s="24"/>
      <c r="S868" s="24"/>
    </row>
    <row r="869" ht="16.5" customHeight="1">
      <c r="Q869" s="24"/>
      <c r="R869" s="24"/>
      <c r="S869" s="24"/>
    </row>
    <row r="870" ht="16.5" customHeight="1">
      <c r="Q870" s="24"/>
      <c r="R870" s="24"/>
      <c r="S870" s="24"/>
    </row>
    <row r="871" ht="16.5" customHeight="1">
      <c r="Q871" s="24"/>
      <c r="R871" s="24"/>
      <c r="S871" s="24"/>
    </row>
    <row r="872" ht="16.5" customHeight="1">
      <c r="Q872" s="24"/>
      <c r="R872" s="24"/>
      <c r="S872" s="24"/>
    </row>
    <row r="873" ht="16.5" customHeight="1">
      <c r="Q873" s="24"/>
      <c r="R873" s="24"/>
      <c r="S873" s="24"/>
    </row>
    <row r="874" ht="16.5" customHeight="1">
      <c r="Q874" s="24"/>
      <c r="R874" s="24"/>
      <c r="S874" s="24"/>
    </row>
    <row r="875" ht="16.5" customHeight="1">
      <c r="Q875" s="24"/>
      <c r="R875" s="24"/>
      <c r="S875" s="24"/>
    </row>
    <row r="876" ht="16.5" customHeight="1">
      <c r="Q876" s="24"/>
      <c r="R876" s="24"/>
      <c r="S876" s="24"/>
    </row>
    <row r="877" ht="16.5" customHeight="1">
      <c r="Q877" s="24"/>
      <c r="R877" s="24"/>
      <c r="S877" s="24"/>
    </row>
    <row r="878" ht="16.5" customHeight="1">
      <c r="Q878" s="24"/>
      <c r="R878" s="24"/>
      <c r="S878" s="24"/>
    </row>
    <row r="879" ht="16.5" customHeight="1">
      <c r="Q879" s="24"/>
      <c r="R879" s="24"/>
      <c r="S879" s="24"/>
    </row>
    <row r="880" ht="16.5" customHeight="1">
      <c r="Q880" s="24"/>
      <c r="R880" s="24"/>
      <c r="S880" s="24"/>
    </row>
    <row r="881" ht="16.5" customHeight="1">
      <c r="Q881" s="24"/>
      <c r="R881" s="24"/>
      <c r="S881" s="24"/>
    </row>
    <row r="882" ht="16.5" customHeight="1">
      <c r="Q882" s="24"/>
      <c r="R882" s="24"/>
      <c r="S882" s="24"/>
    </row>
    <row r="883" ht="16.5" customHeight="1">
      <c r="Q883" s="24"/>
      <c r="R883" s="24"/>
      <c r="S883" s="24"/>
    </row>
    <row r="884" ht="16.5" customHeight="1">
      <c r="Q884" s="24"/>
      <c r="R884" s="24"/>
      <c r="S884" s="24"/>
    </row>
    <row r="885" ht="16.5" customHeight="1">
      <c r="Q885" s="24"/>
      <c r="R885" s="24"/>
      <c r="S885" s="24"/>
    </row>
    <row r="886" ht="16.5" customHeight="1">
      <c r="Q886" s="24"/>
      <c r="R886" s="24"/>
      <c r="S886" s="24"/>
    </row>
    <row r="887" ht="16.5" customHeight="1">
      <c r="Q887" s="24"/>
      <c r="R887" s="24"/>
      <c r="S887" s="24"/>
    </row>
    <row r="888" ht="16.5" customHeight="1">
      <c r="Q888" s="24"/>
      <c r="R888" s="24"/>
      <c r="S888" s="24"/>
    </row>
    <row r="889" ht="16.5" customHeight="1">
      <c r="Q889" s="24"/>
      <c r="R889" s="24"/>
      <c r="S889" s="24"/>
    </row>
    <row r="890" ht="16.5" customHeight="1">
      <c r="Q890" s="24"/>
      <c r="R890" s="24"/>
      <c r="S890" s="24"/>
    </row>
    <row r="891" ht="16.5" customHeight="1">
      <c r="Q891" s="24"/>
      <c r="R891" s="24"/>
      <c r="S891" s="24"/>
    </row>
    <row r="892" ht="16.5" customHeight="1">
      <c r="Q892" s="24"/>
      <c r="R892" s="24"/>
      <c r="S892" s="24"/>
    </row>
    <row r="893" ht="16.5" customHeight="1">
      <c r="Q893" s="24"/>
      <c r="R893" s="24"/>
      <c r="S893" s="24"/>
    </row>
    <row r="894" ht="16.5" customHeight="1">
      <c r="Q894" s="24"/>
      <c r="R894" s="24"/>
      <c r="S894" s="24"/>
    </row>
    <row r="895" ht="16.5" customHeight="1">
      <c r="Q895" s="24"/>
      <c r="R895" s="24"/>
      <c r="S895" s="24"/>
    </row>
    <row r="896" ht="16.5" customHeight="1">
      <c r="Q896" s="24"/>
      <c r="R896" s="24"/>
      <c r="S896" s="24"/>
    </row>
    <row r="897" ht="16.5" customHeight="1">
      <c r="Q897" s="24"/>
      <c r="R897" s="24"/>
      <c r="S897" s="24"/>
    </row>
    <row r="898" ht="16.5" customHeight="1">
      <c r="Q898" s="24"/>
      <c r="R898" s="24"/>
      <c r="S898" s="24"/>
    </row>
    <row r="899" ht="16.5" customHeight="1">
      <c r="Q899" s="24"/>
      <c r="R899" s="24"/>
      <c r="S899" s="24"/>
    </row>
    <row r="900" ht="16.5" customHeight="1">
      <c r="Q900" s="24"/>
      <c r="R900" s="24"/>
      <c r="S900" s="24"/>
    </row>
    <row r="901" ht="16.5" customHeight="1">
      <c r="Q901" s="24"/>
      <c r="R901" s="24"/>
      <c r="S901" s="24"/>
    </row>
    <row r="902" ht="16.5" customHeight="1">
      <c r="Q902" s="24"/>
      <c r="R902" s="24"/>
      <c r="S902" s="24"/>
    </row>
    <row r="903" ht="16.5" customHeight="1">
      <c r="Q903" s="24"/>
      <c r="R903" s="24"/>
      <c r="S903" s="24"/>
    </row>
    <row r="904" ht="16.5" customHeight="1">
      <c r="Q904" s="24"/>
      <c r="R904" s="24"/>
      <c r="S904" s="24"/>
    </row>
    <row r="905" ht="16.5" customHeight="1">
      <c r="Q905" s="24"/>
      <c r="R905" s="24"/>
      <c r="S905" s="24"/>
    </row>
    <row r="906" ht="16.5" customHeight="1">
      <c r="Q906" s="24"/>
      <c r="R906" s="24"/>
      <c r="S906" s="24"/>
    </row>
    <row r="907" ht="16.5" customHeight="1">
      <c r="Q907" s="24"/>
      <c r="R907" s="24"/>
      <c r="S907" s="24"/>
    </row>
    <row r="908" ht="16.5" customHeight="1">
      <c r="Q908" s="24"/>
      <c r="R908" s="24"/>
      <c r="S908" s="24"/>
    </row>
    <row r="909" ht="16.5" customHeight="1">
      <c r="Q909" s="24"/>
      <c r="R909" s="24"/>
      <c r="S909" s="24"/>
    </row>
    <row r="910" ht="16.5" customHeight="1">
      <c r="Q910" s="24"/>
      <c r="R910" s="24"/>
      <c r="S910" s="24"/>
    </row>
    <row r="911" ht="16.5" customHeight="1">
      <c r="Q911" s="24"/>
      <c r="R911" s="24"/>
      <c r="S911" s="24"/>
    </row>
    <row r="912" ht="16.5" customHeight="1">
      <c r="Q912" s="24"/>
      <c r="R912" s="24"/>
      <c r="S912" s="24"/>
    </row>
    <row r="913" ht="16.5" customHeight="1">
      <c r="Q913" s="24"/>
      <c r="R913" s="24"/>
      <c r="S913" s="24"/>
    </row>
    <row r="914" ht="16.5" customHeight="1">
      <c r="Q914" s="24"/>
      <c r="R914" s="24"/>
      <c r="S914" s="24"/>
    </row>
    <row r="915" ht="16.5" customHeight="1">
      <c r="Q915" s="24"/>
      <c r="R915" s="24"/>
      <c r="S915" s="24"/>
    </row>
    <row r="916" ht="16.5" customHeight="1">
      <c r="Q916" s="24"/>
      <c r="R916" s="24"/>
      <c r="S916" s="24"/>
    </row>
    <row r="917" ht="16.5" customHeight="1">
      <c r="Q917" s="24"/>
      <c r="R917" s="24"/>
      <c r="S917" s="24"/>
    </row>
    <row r="918" ht="16.5" customHeight="1">
      <c r="Q918" s="24"/>
      <c r="R918" s="24"/>
      <c r="S918" s="24"/>
    </row>
    <row r="919" ht="16.5" customHeight="1">
      <c r="Q919" s="24"/>
      <c r="R919" s="24"/>
      <c r="S919" s="24"/>
    </row>
    <row r="920" ht="16.5" customHeight="1">
      <c r="Q920" s="24"/>
      <c r="R920" s="24"/>
      <c r="S920" s="24"/>
    </row>
    <row r="921" ht="16.5" customHeight="1">
      <c r="Q921" s="24"/>
      <c r="R921" s="24"/>
      <c r="S921" s="24"/>
    </row>
    <row r="922" ht="16.5" customHeight="1">
      <c r="Q922" s="24"/>
      <c r="R922" s="24"/>
      <c r="S922" s="24"/>
    </row>
    <row r="923" ht="16.5" customHeight="1">
      <c r="Q923" s="24"/>
      <c r="R923" s="24"/>
      <c r="S923" s="24"/>
    </row>
    <row r="924" ht="16.5" customHeight="1">
      <c r="Q924" s="24"/>
      <c r="R924" s="24"/>
      <c r="S924" s="24"/>
    </row>
    <row r="925" ht="16.5" customHeight="1">
      <c r="Q925" s="24"/>
      <c r="R925" s="24"/>
      <c r="S925" s="24"/>
    </row>
    <row r="926" ht="16.5" customHeight="1">
      <c r="Q926" s="24"/>
      <c r="R926" s="24"/>
      <c r="S926" s="24"/>
    </row>
    <row r="927" ht="16.5" customHeight="1">
      <c r="Q927" s="24"/>
      <c r="R927" s="24"/>
      <c r="S927" s="24"/>
    </row>
    <row r="928" ht="16.5" customHeight="1">
      <c r="Q928" s="24"/>
      <c r="R928" s="24"/>
      <c r="S928" s="24"/>
    </row>
    <row r="929" ht="16.5" customHeight="1">
      <c r="Q929" s="24"/>
      <c r="R929" s="24"/>
      <c r="S929" s="24"/>
    </row>
    <row r="930" ht="16.5" customHeight="1">
      <c r="Q930" s="24"/>
      <c r="R930" s="24"/>
      <c r="S930" s="24"/>
    </row>
    <row r="931" ht="16.5" customHeight="1">
      <c r="Q931" s="24"/>
      <c r="R931" s="24"/>
      <c r="S931" s="24"/>
    </row>
    <row r="932" ht="16.5" customHeight="1">
      <c r="Q932" s="24"/>
      <c r="R932" s="24"/>
      <c r="S932" s="24"/>
    </row>
    <row r="933" ht="16.5" customHeight="1">
      <c r="Q933" s="24"/>
      <c r="R933" s="24"/>
      <c r="S933" s="24"/>
    </row>
    <row r="934" ht="16.5" customHeight="1">
      <c r="Q934" s="24"/>
      <c r="R934" s="24"/>
      <c r="S934" s="24"/>
    </row>
    <row r="935" ht="16.5" customHeight="1">
      <c r="Q935" s="24"/>
      <c r="R935" s="24"/>
      <c r="S935" s="24"/>
    </row>
    <row r="936" ht="16.5" customHeight="1">
      <c r="Q936" s="24"/>
      <c r="R936" s="24"/>
      <c r="S936" s="24"/>
    </row>
    <row r="937" ht="16.5" customHeight="1">
      <c r="Q937" s="24"/>
      <c r="R937" s="24"/>
      <c r="S937" s="24"/>
    </row>
    <row r="938" ht="16.5" customHeight="1">
      <c r="Q938" s="24"/>
      <c r="R938" s="24"/>
      <c r="S938" s="24"/>
    </row>
    <row r="939" ht="16.5" customHeight="1">
      <c r="Q939" s="24"/>
      <c r="R939" s="24"/>
      <c r="S939" s="24"/>
    </row>
    <row r="940" ht="16.5" customHeight="1">
      <c r="Q940" s="24"/>
      <c r="R940" s="24"/>
      <c r="S940" s="24"/>
    </row>
    <row r="941" ht="16.5" customHeight="1">
      <c r="Q941" s="24"/>
      <c r="R941" s="24"/>
      <c r="S941" s="24"/>
    </row>
    <row r="942" ht="16.5" customHeight="1">
      <c r="Q942" s="24"/>
      <c r="R942" s="24"/>
      <c r="S942" s="24"/>
    </row>
    <row r="943" ht="16.5" customHeight="1">
      <c r="Q943" s="24"/>
      <c r="R943" s="24"/>
      <c r="S943" s="24"/>
    </row>
    <row r="944" ht="16.5" customHeight="1">
      <c r="Q944" s="24"/>
      <c r="R944" s="24"/>
      <c r="S944" s="24"/>
    </row>
    <row r="945" ht="16.5" customHeight="1">
      <c r="Q945" s="24"/>
      <c r="R945" s="24"/>
      <c r="S945" s="24"/>
    </row>
    <row r="946" ht="16.5" customHeight="1">
      <c r="Q946" s="24"/>
      <c r="R946" s="24"/>
      <c r="S946" s="24"/>
    </row>
    <row r="947" ht="16.5" customHeight="1">
      <c r="Q947" s="24"/>
      <c r="R947" s="24"/>
      <c r="S947" s="24"/>
    </row>
    <row r="948" ht="16.5" customHeight="1">
      <c r="Q948" s="24"/>
      <c r="R948" s="24"/>
      <c r="S948" s="24"/>
    </row>
    <row r="949" ht="16.5" customHeight="1">
      <c r="Q949" s="24"/>
      <c r="R949" s="24"/>
      <c r="S949" s="24"/>
    </row>
    <row r="950" ht="16.5" customHeight="1">
      <c r="Q950" s="24"/>
      <c r="R950" s="24"/>
      <c r="S950" s="24"/>
    </row>
    <row r="951" ht="16.5" customHeight="1">
      <c r="Q951" s="24"/>
      <c r="R951" s="24"/>
      <c r="S951" s="24"/>
    </row>
    <row r="952" ht="16.5" customHeight="1">
      <c r="Q952" s="24"/>
      <c r="R952" s="24"/>
      <c r="S952" s="24"/>
    </row>
    <row r="953" ht="16.5" customHeight="1">
      <c r="Q953" s="24"/>
      <c r="R953" s="24"/>
      <c r="S953" s="24"/>
    </row>
    <row r="954" ht="16.5" customHeight="1">
      <c r="Q954" s="24"/>
      <c r="R954" s="24"/>
      <c r="S954" s="24"/>
    </row>
    <row r="955" ht="16.5" customHeight="1">
      <c r="Q955" s="24"/>
      <c r="R955" s="24"/>
      <c r="S955" s="24"/>
    </row>
    <row r="956" ht="16.5" customHeight="1">
      <c r="Q956" s="24"/>
      <c r="R956" s="24"/>
      <c r="S956" s="24"/>
    </row>
    <row r="957" ht="16.5" customHeight="1">
      <c r="Q957" s="24"/>
      <c r="R957" s="24"/>
      <c r="S957" s="24"/>
    </row>
    <row r="958" ht="16.5" customHeight="1">
      <c r="Q958" s="24"/>
      <c r="R958" s="24"/>
      <c r="S958" s="24"/>
    </row>
    <row r="959" ht="16.5" customHeight="1">
      <c r="Q959" s="24"/>
      <c r="R959" s="24"/>
      <c r="S959" s="24"/>
    </row>
    <row r="960" ht="16.5" customHeight="1">
      <c r="Q960" s="24"/>
      <c r="R960" s="24"/>
      <c r="S960" s="24"/>
    </row>
    <row r="961" ht="16.5" customHeight="1">
      <c r="Q961" s="24"/>
      <c r="R961" s="24"/>
      <c r="S961" s="24"/>
    </row>
    <row r="962" ht="16.5" customHeight="1">
      <c r="Q962" s="24"/>
      <c r="R962" s="24"/>
      <c r="S962" s="24"/>
    </row>
    <row r="963" ht="16.5" customHeight="1">
      <c r="Q963" s="24"/>
      <c r="R963" s="24"/>
      <c r="S963" s="24"/>
    </row>
    <row r="964" ht="16.5" customHeight="1">
      <c r="Q964" s="24"/>
      <c r="R964" s="24"/>
      <c r="S964" s="24"/>
    </row>
    <row r="965" ht="16.5" customHeight="1">
      <c r="Q965" s="24"/>
      <c r="R965" s="24"/>
      <c r="S965" s="24"/>
    </row>
    <row r="966" ht="16.5" customHeight="1">
      <c r="Q966" s="24"/>
      <c r="R966" s="24"/>
      <c r="S966" s="24"/>
    </row>
    <row r="967" ht="16.5" customHeight="1">
      <c r="Q967" s="24"/>
      <c r="R967" s="24"/>
      <c r="S967" s="24"/>
    </row>
    <row r="968" ht="16.5" customHeight="1">
      <c r="Q968" s="24"/>
      <c r="R968" s="24"/>
      <c r="S968" s="24"/>
    </row>
    <row r="969" ht="16.5" customHeight="1">
      <c r="Q969" s="24"/>
      <c r="R969" s="24"/>
      <c r="S969" s="24"/>
    </row>
    <row r="970" ht="16.5" customHeight="1">
      <c r="Q970" s="24"/>
      <c r="R970" s="24"/>
      <c r="S970" s="24"/>
    </row>
    <row r="971" ht="16.5" customHeight="1">
      <c r="Q971" s="24"/>
      <c r="R971" s="24"/>
      <c r="S971" s="24"/>
    </row>
    <row r="972" ht="16.5" customHeight="1">
      <c r="Q972" s="24"/>
      <c r="R972" s="24"/>
      <c r="S972" s="24"/>
    </row>
    <row r="973" ht="16.5" customHeight="1">
      <c r="Q973" s="24"/>
      <c r="R973" s="24"/>
      <c r="S973" s="24"/>
    </row>
    <row r="974" ht="16.5" customHeight="1">
      <c r="Q974" s="24"/>
      <c r="R974" s="24"/>
      <c r="S974" s="24"/>
    </row>
    <row r="975" ht="16.5" customHeight="1">
      <c r="Q975" s="24"/>
      <c r="R975" s="24"/>
      <c r="S975" s="24"/>
    </row>
    <row r="976" ht="16.5" customHeight="1">
      <c r="Q976" s="24"/>
      <c r="R976" s="24"/>
      <c r="S976" s="24"/>
    </row>
    <row r="977" ht="16.5" customHeight="1">
      <c r="Q977" s="24"/>
      <c r="R977" s="24"/>
      <c r="S977" s="24"/>
    </row>
    <row r="978" ht="16.5" customHeight="1">
      <c r="Q978" s="24"/>
      <c r="R978" s="24"/>
      <c r="S978" s="24"/>
    </row>
    <row r="979" ht="16.5" customHeight="1">
      <c r="Q979" s="24"/>
      <c r="R979" s="24"/>
      <c r="S979" s="24"/>
    </row>
    <row r="980" ht="16.5" customHeight="1">
      <c r="Q980" s="24"/>
      <c r="R980" s="24"/>
      <c r="S980" s="24"/>
    </row>
    <row r="981" ht="16.5" customHeight="1">
      <c r="Q981" s="24"/>
      <c r="R981" s="24"/>
      <c r="S981" s="24"/>
    </row>
    <row r="982" ht="16.5" customHeight="1">
      <c r="Q982" s="24"/>
      <c r="R982" s="24"/>
      <c r="S982" s="24"/>
    </row>
    <row r="983" ht="16.5" customHeight="1">
      <c r="Q983" s="24"/>
      <c r="R983" s="24"/>
      <c r="S983" s="24"/>
    </row>
    <row r="984" ht="16.5" customHeight="1">
      <c r="Q984" s="24"/>
      <c r="R984" s="24"/>
      <c r="S984" s="24"/>
    </row>
    <row r="985" ht="16.5" customHeight="1">
      <c r="Q985" s="24"/>
      <c r="R985" s="24"/>
      <c r="S985" s="24"/>
    </row>
    <row r="986" ht="16.5" customHeight="1">
      <c r="Q986" s="24"/>
      <c r="R986" s="24"/>
      <c r="S986" s="24"/>
    </row>
    <row r="987" ht="16.5" customHeight="1">
      <c r="Q987" s="24"/>
      <c r="R987" s="24"/>
      <c r="S987" s="24"/>
    </row>
    <row r="988" ht="16.5" customHeight="1">
      <c r="Q988" s="24"/>
      <c r="R988" s="24"/>
      <c r="S988" s="24"/>
    </row>
    <row r="989" ht="16.5" customHeight="1">
      <c r="Q989" s="24"/>
      <c r="R989" s="24"/>
      <c r="S989" s="24"/>
    </row>
    <row r="990" ht="16.5" customHeight="1">
      <c r="Q990" s="24"/>
      <c r="R990" s="24"/>
      <c r="S990" s="24"/>
    </row>
    <row r="991" ht="16.5" customHeight="1">
      <c r="Q991" s="24"/>
      <c r="R991" s="24"/>
      <c r="S991" s="24"/>
    </row>
    <row r="992" ht="16.5" customHeight="1">
      <c r="Q992" s="24"/>
      <c r="R992" s="24"/>
      <c r="S992" s="24"/>
    </row>
    <row r="993" ht="16.5" customHeight="1">
      <c r="Q993" s="24"/>
      <c r="R993" s="24"/>
      <c r="S993" s="24"/>
    </row>
    <row r="994" ht="16.5" customHeight="1">
      <c r="Q994" s="24"/>
      <c r="R994" s="24"/>
      <c r="S994" s="24"/>
    </row>
    <row r="995" ht="16.5" customHeight="1">
      <c r="Q995" s="24"/>
      <c r="R995" s="24"/>
      <c r="S995" s="24"/>
    </row>
    <row r="996" ht="16.5" customHeight="1">
      <c r="Q996" s="24"/>
      <c r="R996" s="24"/>
      <c r="S996" s="24"/>
    </row>
    <row r="997" ht="16.5" customHeight="1">
      <c r="Q997" s="24"/>
      <c r="R997" s="24"/>
      <c r="S997" s="24"/>
    </row>
    <row r="998" ht="16.5" customHeight="1">
      <c r="Q998" s="24"/>
      <c r="R998" s="24"/>
      <c r="S998" s="24"/>
    </row>
    <row r="999" ht="16.5" customHeight="1">
      <c r="Q999" s="24"/>
      <c r="R999" s="24"/>
      <c r="S999" s="24"/>
    </row>
    <row r="1000" ht="16.5" customHeight="1">
      <c r="Q1000" s="24"/>
      <c r="R1000" s="24"/>
      <c r="S1000" s="24"/>
    </row>
  </sheetData>
  <mergeCells count="13">
    <mergeCell ref="D70:D81"/>
    <mergeCell ref="E75:E76"/>
    <mergeCell ref="D83:D86"/>
    <mergeCell ref="N80:O80"/>
    <mergeCell ref="E81:F81"/>
    <mergeCell ref="H46:I46"/>
    <mergeCell ref="E68:F68"/>
    <mergeCell ref="I68:J68"/>
    <mergeCell ref="M68:O68"/>
    <mergeCell ref="I70:I76"/>
    <mergeCell ref="J70:J81"/>
    <mergeCell ref="M70:M77"/>
    <mergeCell ref="M82:N82"/>
  </mergeCells>
  <hyperlinks>
    <hyperlink r:id="rId1" location="/entry/koen/2181ddfd6ef74a92bf25148ae2ddd099" ref="N9"/>
  </hyperlinks>
  <printOptions/>
  <pageMargins bottom="0.75" footer="0.0" header="0.0" left="0.7" right="0.7" top="0.75"/>
  <pageSetup paperSize="9" orientation="portrait"/>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2">
      <c r="K12" s="157"/>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 width="8.71"/>
    <col customWidth="1" min="3" max="3" width="13.86"/>
    <col customWidth="1" min="4" max="4" width="15.57"/>
    <col customWidth="1" min="5" max="5" width="8.71"/>
    <col customWidth="1" min="6" max="6" width="11.14"/>
    <col customWidth="1" min="7" max="8" width="8.71"/>
    <col customWidth="1" min="9" max="9" width="10.14"/>
    <col customWidth="1" min="10" max="10" width="24.71"/>
    <col customWidth="1" min="11" max="11" width="44.14"/>
    <col customWidth="1" min="12" max="12" width="11.29"/>
    <col customWidth="1" min="13" max="13" width="17.86"/>
    <col customWidth="1" min="14" max="14" width="8.71"/>
    <col customWidth="1" min="15" max="15" width="11.43"/>
    <col customWidth="1" min="16" max="16" width="18.86"/>
    <col customWidth="1" min="17" max="22" width="8.71"/>
    <col customWidth="1" min="23" max="23" width="12.14"/>
    <col customWidth="1" min="24" max="35" width="8.71"/>
  </cols>
  <sheetData>
    <row r="1" ht="16.5" customHeight="1">
      <c r="D1" s="27" t="s">
        <v>749</v>
      </c>
      <c r="F1" s="27" t="s">
        <v>750</v>
      </c>
      <c r="G1" s="27" t="s">
        <v>751</v>
      </c>
    </row>
    <row r="2" ht="16.5" customHeight="1">
      <c r="J2" s="27" t="s">
        <v>752</v>
      </c>
    </row>
    <row r="3" ht="16.5" customHeight="1">
      <c r="D3" s="27" t="s">
        <v>753</v>
      </c>
      <c r="H3" s="100" t="s">
        <v>754</v>
      </c>
      <c r="I3" s="100"/>
      <c r="J3" s="158" t="s">
        <v>118</v>
      </c>
      <c r="K3" s="100" t="s">
        <v>119</v>
      </c>
      <c r="L3" s="158" t="s">
        <v>108</v>
      </c>
      <c r="M3" s="100" t="s">
        <v>755</v>
      </c>
    </row>
    <row r="4" ht="16.5" customHeight="1">
      <c r="H4" s="27" t="s">
        <v>756</v>
      </c>
      <c r="J4" s="3" t="s">
        <v>757</v>
      </c>
      <c r="K4" s="27" t="s">
        <v>120</v>
      </c>
    </row>
    <row r="5" ht="16.5" customHeight="1"/>
    <row r="6" ht="16.5" customHeight="1"/>
    <row r="7" ht="16.5" customHeight="1">
      <c r="D7" s="27" t="s">
        <v>758</v>
      </c>
      <c r="F7" s="27" t="s">
        <v>759</v>
      </c>
    </row>
    <row r="8" ht="16.5" customHeight="1">
      <c r="D8" s="27" t="s">
        <v>760</v>
      </c>
    </row>
    <row r="9" ht="16.5" customHeight="1"/>
    <row r="10" ht="16.5" customHeight="1">
      <c r="D10" s="107" t="s">
        <v>108</v>
      </c>
      <c r="F10" s="27" t="s">
        <v>761</v>
      </c>
      <c r="H10" s="159" t="s">
        <v>762</v>
      </c>
      <c r="J10" s="27" t="s">
        <v>763</v>
      </c>
    </row>
    <row r="11" ht="16.5" customHeight="1">
      <c r="K11" s="24" t="s">
        <v>764</v>
      </c>
      <c r="L11" s="24"/>
      <c r="M11" s="24"/>
      <c r="P11" s="27" t="s">
        <v>765</v>
      </c>
    </row>
    <row r="12" ht="16.5" customHeight="1">
      <c r="F12" s="160" t="s">
        <v>766</v>
      </c>
      <c r="G12" s="160" t="s">
        <v>767</v>
      </c>
      <c r="H12" s="160" t="s">
        <v>768</v>
      </c>
      <c r="I12" s="160" t="s">
        <v>769</v>
      </c>
      <c r="K12" s="27" t="s">
        <v>770</v>
      </c>
      <c r="L12" s="90"/>
      <c r="M12" s="24"/>
    </row>
    <row r="13" ht="16.5" customHeight="1">
      <c r="B13" s="27">
        <f>97</f>
        <v>97</v>
      </c>
      <c r="L13" s="90"/>
      <c r="M13" s="24"/>
      <c r="P13" s="160" t="s">
        <v>771</v>
      </c>
      <c r="Q13" s="27" t="s">
        <v>772</v>
      </c>
    </row>
    <row r="14" ht="16.5" customHeight="1">
      <c r="B14" s="27">
        <v>98.0</v>
      </c>
      <c r="E14" s="27" t="s">
        <v>773</v>
      </c>
      <c r="F14" s="24">
        <v>0.0</v>
      </c>
      <c r="G14" s="24">
        <v>1.0</v>
      </c>
      <c r="H14" s="24">
        <v>2.0</v>
      </c>
      <c r="I14" s="24">
        <v>3.0</v>
      </c>
      <c r="L14" s="160" t="s">
        <v>771</v>
      </c>
      <c r="M14" s="24"/>
    </row>
    <row r="15" ht="16.5" customHeight="1">
      <c r="B15" s="27">
        <v>99.0</v>
      </c>
      <c r="J15" s="161"/>
      <c r="K15" s="161"/>
      <c r="L15" s="90"/>
      <c r="M15" s="162"/>
      <c r="N15" s="161"/>
    </row>
    <row r="16" ht="16.5" customHeight="1">
      <c r="B16" s="27">
        <v>100.0</v>
      </c>
      <c r="F16" s="24" t="s">
        <v>774</v>
      </c>
      <c r="G16" s="24" t="s">
        <v>775</v>
      </c>
      <c r="H16" s="24" t="s">
        <v>776</v>
      </c>
      <c r="I16" s="24" t="s">
        <v>777</v>
      </c>
    </row>
    <row r="17" ht="16.5" customHeight="1"/>
    <row r="18" ht="16.5" customHeight="1"/>
    <row r="19" ht="16.5" customHeight="1">
      <c r="D19" s="27" t="s">
        <v>778</v>
      </c>
    </row>
    <row r="20" ht="16.5" customHeight="1"/>
    <row r="21" ht="16.5" customHeight="1"/>
    <row r="22" ht="16.5" customHeight="1"/>
    <row r="23" ht="16.5" customHeight="1">
      <c r="C23" s="163"/>
      <c r="F23" s="27" t="s">
        <v>779</v>
      </c>
      <c r="G23" s="27" t="s">
        <v>780</v>
      </c>
      <c r="H23" s="27" t="s">
        <v>781</v>
      </c>
      <c r="I23" s="27" t="s">
        <v>782</v>
      </c>
    </row>
    <row r="24" ht="16.5" customHeight="1">
      <c r="C24" s="163"/>
    </row>
    <row r="25" ht="16.5" customHeight="1">
      <c r="C25" s="163"/>
    </row>
    <row r="26" ht="16.5" customHeight="1">
      <c r="C26" s="163"/>
      <c r="W26" s="163"/>
    </row>
    <row r="27" ht="16.5" customHeight="1">
      <c r="C27" s="163"/>
      <c r="W27" s="163"/>
    </row>
    <row r="28" ht="16.5" customHeight="1">
      <c r="C28" s="163"/>
      <c r="W28" s="163"/>
    </row>
    <row r="29" ht="16.5" customHeight="1">
      <c r="C29" s="164" t="s">
        <v>783</v>
      </c>
      <c r="W29" s="163"/>
    </row>
    <row r="30" ht="16.5" customHeight="1">
      <c r="W30" s="163"/>
    </row>
    <row r="31" ht="16.5" customHeight="1">
      <c r="E31" s="24" t="s">
        <v>784</v>
      </c>
      <c r="W31" s="165">
        <v>1.023487453E9</v>
      </c>
      <c r="X31" s="27" t="s">
        <v>640</v>
      </c>
    </row>
    <row r="32" ht="16.5" customHeight="1">
      <c r="E32" s="24"/>
      <c r="F32" s="24"/>
      <c r="G32" s="24"/>
      <c r="H32" s="24"/>
      <c r="W32" s="163"/>
    </row>
    <row r="33" ht="16.5" customHeight="1">
      <c r="B33" s="27" t="s">
        <v>785</v>
      </c>
      <c r="H33" s="27" t="s">
        <v>786</v>
      </c>
      <c r="W33" s="163"/>
    </row>
    <row r="34" ht="16.5" customHeight="1">
      <c r="B34" s="24" t="s">
        <v>118</v>
      </c>
      <c r="C34" s="27" t="s">
        <v>787</v>
      </c>
      <c r="D34" s="27" t="s">
        <v>788</v>
      </c>
      <c r="H34" s="27" t="s">
        <v>789</v>
      </c>
      <c r="J34" s="27" t="s">
        <v>790</v>
      </c>
      <c r="K34" s="109" t="s">
        <v>791</v>
      </c>
      <c r="W34" s="163"/>
    </row>
    <row r="35" ht="16.5" customHeight="1">
      <c r="B35" s="24"/>
      <c r="I35" s="27" t="s">
        <v>792</v>
      </c>
      <c r="W35" s="165">
        <v>1.023487453E9</v>
      </c>
      <c r="X35" s="27" t="s">
        <v>614</v>
      </c>
    </row>
    <row r="36" ht="16.5" customHeight="1">
      <c r="A36" s="166"/>
      <c r="D36" s="27" t="s">
        <v>793</v>
      </c>
      <c r="W36" s="163"/>
    </row>
    <row r="37" ht="16.5" customHeight="1">
      <c r="A37" s="107"/>
      <c r="W37" s="163"/>
    </row>
    <row r="38" ht="16.5" customHeight="1">
      <c r="B38" s="27" t="s">
        <v>794</v>
      </c>
      <c r="C38" s="163"/>
      <c r="W38" s="163"/>
    </row>
    <row r="39" ht="16.5" customHeight="1">
      <c r="C39" s="163"/>
      <c r="W39" s="163"/>
    </row>
    <row r="40" ht="16.5" customHeight="1">
      <c r="C40" s="163"/>
      <c r="W40" s="163"/>
    </row>
    <row r="41" ht="16.5" customHeight="1">
      <c r="C41" s="167"/>
    </row>
    <row r="42" ht="16.5" customHeight="1">
      <c r="C42" s="168">
        <v>1.365202186E9</v>
      </c>
      <c r="D42" s="27" t="s">
        <v>795</v>
      </c>
    </row>
    <row r="43" ht="16.5" customHeight="1"/>
    <row r="44" ht="16.5" customHeight="1">
      <c r="C44" s="27" t="s">
        <v>796</v>
      </c>
      <c r="D44" s="27" t="s">
        <v>797</v>
      </c>
      <c r="G44" s="27" t="s">
        <v>798</v>
      </c>
      <c r="H44" s="169" t="s">
        <v>799</v>
      </c>
    </row>
    <row r="45" ht="16.5" customHeight="1"/>
    <row r="46" ht="16.5" customHeight="1"/>
    <row r="47" ht="16.5" customHeight="1"/>
    <row r="48" ht="16.5" customHeight="1">
      <c r="A48" s="170"/>
      <c r="B48" s="170" t="s">
        <v>108</v>
      </c>
      <c r="C48" s="170" t="s">
        <v>800</v>
      </c>
      <c r="D48" s="170"/>
      <c r="E48" s="170"/>
      <c r="F48" s="171" t="s">
        <v>801</v>
      </c>
      <c r="G48" s="170"/>
      <c r="H48" s="170"/>
      <c r="I48" s="170"/>
      <c r="J48" s="170"/>
      <c r="K48" s="172" t="s">
        <v>802</v>
      </c>
      <c r="L48" s="170"/>
      <c r="M48" s="170"/>
      <c r="N48" s="170"/>
      <c r="O48" s="170"/>
      <c r="P48" s="170"/>
      <c r="Q48" s="170"/>
      <c r="R48" s="170"/>
      <c r="S48" s="170"/>
      <c r="T48" s="170"/>
      <c r="U48" s="170"/>
      <c r="V48" s="170"/>
      <c r="W48" s="170"/>
      <c r="X48" s="170"/>
      <c r="Y48" s="170"/>
      <c r="Z48" s="170"/>
      <c r="AA48" s="170"/>
      <c r="AB48" s="170"/>
      <c r="AC48" s="170"/>
      <c r="AD48" s="170"/>
      <c r="AE48" s="170"/>
      <c r="AF48" s="170"/>
      <c r="AG48" s="170"/>
      <c r="AH48" s="170"/>
      <c r="AI48" s="170"/>
    </row>
    <row r="49" ht="16.5" customHeight="1">
      <c r="F49" s="173" t="s">
        <v>803</v>
      </c>
    </row>
    <row r="50" ht="16.5" customHeight="1"/>
    <row r="51" ht="16.5" customHeight="1">
      <c r="C51" s="91"/>
      <c r="V51" s="174"/>
      <c r="W51" s="174"/>
      <c r="X51" s="174"/>
      <c r="Y51" s="27" t="s">
        <v>804</v>
      </c>
    </row>
    <row r="52" ht="16.5" customHeight="1">
      <c r="C52" s="91"/>
      <c r="F52" s="27" t="s">
        <v>805</v>
      </c>
      <c r="I52" s="27" t="s">
        <v>806</v>
      </c>
      <c r="V52" s="27" t="s">
        <v>807</v>
      </c>
      <c r="W52" s="27" t="s">
        <v>808</v>
      </c>
      <c r="X52" s="27" t="s">
        <v>809</v>
      </c>
    </row>
    <row r="53" ht="16.5" customHeight="1">
      <c r="C53" s="91"/>
      <c r="F53" s="27" t="s">
        <v>810</v>
      </c>
      <c r="Q53" s="24" t="s">
        <v>811</v>
      </c>
    </row>
    <row r="54" ht="16.5" customHeight="1">
      <c r="C54" s="175" t="s">
        <v>769</v>
      </c>
      <c r="D54" s="27" t="s">
        <v>812</v>
      </c>
      <c r="F54" s="107" t="s">
        <v>640</v>
      </c>
      <c r="G54" s="24" t="s">
        <v>813</v>
      </c>
      <c r="O54" s="27" t="s">
        <v>814</v>
      </c>
      <c r="P54" s="27" t="s">
        <v>815</v>
      </c>
      <c r="Q54" s="25">
        <v>7.0</v>
      </c>
      <c r="R54" s="25">
        <v>17.0</v>
      </c>
      <c r="S54" s="25">
        <v>37.0</v>
      </c>
      <c r="V54" s="174"/>
      <c r="W54" s="174"/>
      <c r="X54" s="174"/>
      <c r="Y54" s="27" t="s">
        <v>816</v>
      </c>
    </row>
    <row r="55" ht="16.5" customHeight="1">
      <c r="C55" s="175" t="s">
        <v>768</v>
      </c>
      <c r="D55" s="27" t="s">
        <v>817</v>
      </c>
      <c r="F55" s="107" t="s">
        <v>614</v>
      </c>
      <c r="Q55" s="25">
        <v>47.0</v>
      </c>
      <c r="R55" s="25">
        <v>57.0</v>
      </c>
      <c r="S55" s="25">
        <v>67.0</v>
      </c>
      <c r="V55" s="174"/>
      <c r="W55" s="174"/>
      <c r="X55" s="174"/>
    </row>
    <row r="56" ht="16.5" customHeight="1">
      <c r="C56" s="175" t="s">
        <v>767</v>
      </c>
      <c r="D56" s="27" t="s">
        <v>818</v>
      </c>
      <c r="F56" s="107" t="s">
        <v>633</v>
      </c>
      <c r="Q56" s="25">
        <v>87.0</v>
      </c>
      <c r="R56" s="25">
        <v>97.0</v>
      </c>
      <c r="S56" s="25">
        <v>107.0</v>
      </c>
      <c r="V56" s="174"/>
      <c r="W56" s="174"/>
      <c r="X56" s="174"/>
    </row>
    <row r="57" ht="16.5" customHeight="1">
      <c r="C57" s="175" t="s">
        <v>766</v>
      </c>
      <c r="D57" s="27" t="s">
        <v>819</v>
      </c>
      <c r="F57" s="107" t="s">
        <v>635</v>
      </c>
      <c r="N57" s="27" t="s">
        <v>820</v>
      </c>
      <c r="O57" s="27">
        <v>3.0</v>
      </c>
    </row>
    <row r="58" ht="16.5" customHeight="1">
      <c r="C58" s="91"/>
      <c r="J58" s="163"/>
      <c r="N58" s="27" t="s">
        <v>821</v>
      </c>
      <c r="O58" s="27">
        <v>4.0</v>
      </c>
      <c r="W58" s="102"/>
      <c r="X58" s="102"/>
      <c r="Y58" s="102"/>
    </row>
    <row r="59" ht="16.5" customHeight="1">
      <c r="C59" s="91"/>
      <c r="J59" s="163"/>
      <c r="L59" s="163">
        <v>1.86512731E9</v>
      </c>
      <c r="O59" s="27" t="s">
        <v>822</v>
      </c>
      <c r="P59" s="27" t="s">
        <v>823</v>
      </c>
      <c r="Q59" s="25">
        <v>7.0</v>
      </c>
      <c r="R59" s="25">
        <v>17.0</v>
      </c>
      <c r="S59" s="25">
        <v>37.0</v>
      </c>
      <c r="T59" s="102">
        <v>8.0</v>
      </c>
      <c r="V59" s="176"/>
      <c r="W59" s="177"/>
      <c r="X59" s="178"/>
      <c r="Y59" s="102"/>
      <c r="Z59" s="27" t="s">
        <v>824</v>
      </c>
    </row>
    <row r="60" ht="16.5" customHeight="1">
      <c r="C60" s="91"/>
      <c r="J60" s="163"/>
      <c r="O60" s="27" t="s">
        <v>825</v>
      </c>
      <c r="P60" s="27" t="s">
        <v>826</v>
      </c>
      <c r="Q60" s="25">
        <v>47.0</v>
      </c>
      <c r="R60" s="25">
        <v>57.0</v>
      </c>
      <c r="S60" s="25">
        <v>67.0</v>
      </c>
      <c r="T60" s="91"/>
      <c r="V60" s="176"/>
      <c r="W60" s="174"/>
      <c r="X60" s="179"/>
      <c r="Y60" s="102"/>
    </row>
    <row r="61" ht="16.5" customHeight="1">
      <c r="C61" s="91"/>
      <c r="J61" s="163"/>
      <c r="O61" s="27" t="s">
        <v>827</v>
      </c>
      <c r="P61" s="27" t="s">
        <v>828</v>
      </c>
      <c r="Q61" s="25">
        <v>87.0</v>
      </c>
      <c r="R61" s="25">
        <v>97.0</v>
      </c>
      <c r="S61" s="25">
        <v>107.0</v>
      </c>
      <c r="T61" s="102">
        <v>8.0</v>
      </c>
      <c r="V61" s="176"/>
      <c r="W61" s="174"/>
      <c r="X61" s="174"/>
    </row>
    <row r="62" ht="16.5" customHeight="1">
      <c r="D62" s="35" t="s">
        <v>829</v>
      </c>
      <c r="E62" s="35" t="s">
        <v>830</v>
      </c>
      <c r="F62" s="35" t="s">
        <v>831</v>
      </c>
      <c r="G62" s="35" t="s">
        <v>832</v>
      </c>
      <c r="H62" s="35" t="s">
        <v>833</v>
      </c>
      <c r="J62" s="163"/>
    </row>
    <row r="63" ht="16.5" customHeight="1">
      <c r="C63" s="27" t="s">
        <v>834</v>
      </c>
      <c r="D63" s="180"/>
      <c r="E63" s="90"/>
      <c r="F63" s="90"/>
      <c r="G63" s="90"/>
      <c r="H63" s="91"/>
      <c r="J63" s="163">
        <v>1.86512731E9</v>
      </c>
      <c r="P63" s="27" t="s">
        <v>835</v>
      </c>
      <c r="Q63" s="27" t="s">
        <v>836</v>
      </c>
      <c r="R63" s="27" t="s">
        <v>837</v>
      </c>
    </row>
    <row r="64" ht="16.5" customHeight="1">
      <c r="D64" s="34" t="s">
        <v>838</v>
      </c>
      <c r="E64" s="34" t="s">
        <v>839</v>
      </c>
      <c r="F64" s="34" t="s">
        <v>840</v>
      </c>
      <c r="G64" s="34" t="s">
        <v>841</v>
      </c>
      <c r="H64" s="34" t="s">
        <v>842</v>
      </c>
      <c r="J64" s="163"/>
    </row>
    <row r="65" ht="16.5" customHeight="1">
      <c r="J65" s="163"/>
    </row>
    <row r="66" ht="16.5" customHeight="1">
      <c r="J66" s="163"/>
    </row>
    <row r="67" ht="16.5" customHeight="1">
      <c r="J67" s="163"/>
    </row>
    <row r="68" ht="16.5" customHeight="1"/>
    <row r="69" ht="16.5" customHeight="1"/>
    <row r="70" ht="16.5" customHeight="1">
      <c r="A70" s="100"/>
      <c r="B70" s="100" t="s">
        <v>755</v>
      </c>
      <c r="C70" s="100" t="s">
        <v>843</v>
      </c>
      <c r="D70" s="100"/>
      <c r="E70" s="100"/>
      <c r="F70" s="100"/>
      <c r="G70" s="100"/>
      <c r="H70" s="100"/>
      <c r="I70" s="100"/>
      <c r="J70" s="100"/>
      <c r="K70" s="100"/>
      <c r="L70" s="100"/>
      <c r="M70" s="100"/>
      <c r="N70" s="100"/>
      <c r="O70" s="100"/>
      <c r="P70" s="100"/>
      <c r="Q70" s="100"/>
      <c r="R70" s="100"/>
      <c r="S70" s="100"/>
      <c r="T70" s="100"/>
      <c r="U70" s="100"/>
      <c r="V70" s="100"/>
      <c r="W70" s="100"/>
      <c r="X70" s="100"/>
      <c r="Y70" s="100"/>
      <c r="Z70" s="100"/>
      <c r="AA70" s="100"/>
      <c r="AB70" s="100"/>
      <c r="AC70" s="100"/>
      <c r="AD70" s="100"/>
      <c r="AE70" s="100"/>
      <c r="AF70" s="100"/>
      <c r="AG70" s="100"/>
      <c r="AH70" s="100"/>
      <c r="AI70" s="100"/>
    </row>
    <row r="71" ht="16.5" customHeight="1"/>
    <row r="72" ht="16.5" customHeight="1">
      <c r="C72" s="159" t="s">
        <v>844</v>
      </c>
    </row>
    <row r="73" ht="16.5" customHeight="1">
      <c r="C73" s="159" t="s">
        <v>845</v>
      </c>
      <c r="K73" s="181" t="s">
        <v>846</v>
      </c>
    </row>
    <row r="74" ht="28.5" customHeight="1">
      <c r="J74" s="182" t="s">
        <v>106</v>
      </c>
      <c r="K74" s="182" t="s">
        <v>847</v>
      </c>
      <c r="L74" s="182" t="s">
        <v>848</v>
      </c>
    </row>
    <row r="75" ht="28.5" customHeight="1">
      <c r="J75" s="90" t="s">
        <v>361</v>
      </c>
      <c r="K75" s="183" t="s">
        <v>849</v>
      </c>
      <c r="L75" s="184" t="s">
        <v>850</v>
      </c>
      <c r="O75" s="27" t="s">
        <v>851</v>
      </c>
      <c r="Q75" s="27" t="s">
        <v>852</v>
      </c>
    </row>
    <row r="76" ht="28.5" customHeight="1">
      <c r="J76" s="90" t="s">
        <v>853</v>
      </c>
      <c r="K76" s="185" t="s">
        <v>854</v>
      </c>
      <c r="L76" s="186"/>
    </row>
    <row r="77" ht="28.5" customHeight="1">
      <c r="B77" s="3" t="s">
        <v>855</v>
      </c>
      <c r="J77" s="90" t="s">
        <v>249</v>
      </c>
      <c r="K77" s="187" t="s">
        <v>856</v>
      </c>
      <c r="L77" s="186"/>
    </row>
    <row r="78" ht="16.5" customHeight="1">
      <c r="C78" s="188" t="s">
        <v>857</v>
      </c>
      <c r="D78" s="188" t="s">
        <v>857</v>
      </c>
      <c r="E78" s="188" t="s">
        <v>857</v>
      </c>
      <c r="K78" s="189"/>
      <c r="L78" s="190" t="s">
        <v>858</v>
      </c>
    </row>
    <row r="79" ht="16.5" customHeight="1">
      <c r="C79" s="191" t="s">
        <v>859</v>
      </c>
      <c r="D79" s="191" t="s">
        <v>860</v>
      </c>
      <c r="E79" s="191" t="s">
        <v>861</v>
      </c>
      <c r="I79" s="27" t="s">
        <v>862</v>
      </c>
      <c r="J79" s="90" t="s">
        <v>863</v>
      </c>
      <c r="K79" s="91" t="s">
        <v>864</v>
      </c>
      <c r="L79" s="192"/>
    </row>
    <row r="80" ht="16.5" customHeight="1">
      <c r="I80" s="27" t="s">
        <v>865</v>
      </c>
    </row>
    <row r="81" ht="16.5" customHeight="1">
      <c r="C81" s="3" t="s">
        <v>866</v>
      </c>
    </row>
    <row r="82" ht="16.5" customHeight="1">
      <c r="B82" s="3" t="s">
        <v>361</v>
      </c>
      <c r="J82" s="24" t="s">
        <v>867</v>
      </c>
      <c r="K82" s="27" t="s">
        <v>868</v>
      </c>
    </row>
    <row r="83" ht="16.5" customHeight="1">
      <c r="C83" s="188"/>
    </row>
    <row r="84" ht="16.5" customHeight="1">
      <c r="C84" s="191"/>
    </row>
    <row r="85" ht="16.5" customHeight="1"/>
    <row r="86" ht="16.5" customHeight="1"/>
    <row r="87" ht="16.5" customHeight="1"/>
    <row r="88" ht="16.5" customHeight="1">
      <c r="A88" s="193"/>
      <c r="B88" s="193" t="s">
        <v>665</v>
      </c>
      <c r="C88" s="193" t="s">
        <v>869</v>
      </c>
      <c r="D88" s="194" t="s">
        <v>870</v>
      </c>
      <c r="E88" s="193"/>
      <c r="F88" s="193"/>
      <c r="G88" s="193"/>
      <c r="H88" s="193"/>
      <c r="I88" s="193"/>
      <c r="J88" s="193"/>
      <c r="K88" s="193"/>
      <c r="L88" s="193"/>
      <c r="M88" s="193"/>
      <c r="N88" s="193"/>
      <c r="O88" s="193"/>
      <c r="P88" s="193"/>
      <c r="Q88" s="193"/>
      <c r="R88" s="193"/>
      <c r="S88" s="193"/>
      <c r="T88" s="193"/>
      <c r="U88" s="193"/>
      <c r="V88" s="193"/>
      <c r="W88" s="193"/>
      <c r="X88" s="193"/>
      <c r="Y88" s="193"/>
      <c r="Z88" s="193"/>
      <c r="AA88" s="193"/>
      <c r="AB88" s="193"/>
      <c r="AC88" s="193"/>
      <c r="AD88" s="193"/>
      <c r="AE88" s="193"/>
      <c r="AF88" s="193"/>
      <c r="AG88" s="193"/>
      <c r="AH88" s="193"/>
      <c r="AI88" s="193"/>
    </row>
    <row r="89" ht="16.5" customHeight="1">
      <c r="Q89" s="3" t="s">
        <v>871</v>
      </c>
    </row>
    <row r="90" ht="16.5" customHeight="1">
      <c r="I90" s="159" t="s">
        <v>872</v>
      </c>
      <c r="Q90" s="3" t="s">
        <v>873</v>
      </c>
    </row>
    <row r="91" ht="16.5" customHeight="1">
      <c r="C91" s="195"/>
    </row>
    <row r="92" ht="16.5" customHeight="1">
      <c r="C92" s="195"/>
      <c r="I92" s="24" t="s">
        <v>665</v>
      </c>
      <c r="K92" s="3" t="s">
        <v>874</v>
      </c>
      <c r="L92" s="3" t="s">
        <v>875</v>
      </c>
    </row>
    <row r="93" ht="16.5" customHeight="1">
      <c r="C93" s="195"/>
      <c r="I93" s="24" t="s">
        <v>666</v>
      </c>
      <c r="J93" s="24" t="s">
        <v>667</v>
      </c>
      <c r="N93" s="3" t="s">
        <v>254</v>
      </c>
      <c r="O93" s="196" t="s">
        <v>668</v>
      </c>
      <c r="P93" s="3" t="s">
        <v>876</v>
      </c>
      <c r="Q93" s="196" t="s">
        <v>877</v>
      </c>
      <c r="R93" s="196" t="s">
        <v>878</v>
      </c>
      <c r="S93" s="196" t="s">
        <v>879</v>
      </c>
      <c r="T93" s="196" t="s">
        <v>880</v>
      </c>
      <c r="U93" s="196" t="s">
        <v>881</v>
      </c>
    </row>
    <row r="94" ht="16.5" customHeight="1">
      <c r="C94" s="195"/>
      <c r="I94" s="124" t="s">
        <v>668</v>
      </c>
      <c r="J94" s="124" t="s">
        <v>669</v>
      </c>
      <c r="K94" s="27" t="s">
        <v>670</v>
      </c>
      <c r="N94" s="3" t="s">
        <v>882</v>
      </c>
      <c r="O94" s="196" t="s">
        <v>669</v>
      </c>
      <c r="Q94" s="196">
        <v>85.0</v>
      </c>
      <c r="R94" s="196">
        <v>75.0</v>
      </c>
      <c r="S94" s="196">
        <v>65.0</v>
      </c>
      <c r="T94" s="196">
        <v>95.0</v>
      </c>
      <c r="U94" s="196">
        <v>85.0</v>
      </c>
    </row>
    <row r="95" ht="16.5" customHeight="1">
      <c r="C95" s="195"/>
    </row>
    <row r="96" ht="16.5" customHeight="1"/>
    <row r="97" ht="16.5" customHeight="1"/>
    <row r="98" ht="16.5" customHeight="1"/>
    <row r="99" ht="16.5" customHeight="1">
      <c r="C99" s="27" t="s">
        <v>675</v>
      </c>
      <c r="E99" s="131" t="s">
        <v>676</v>
      </c>
      <c r="F99" s="131" t="s">
        <v>677</v>
      </c>
      <c r="H99" s="27" t="s">
        <v>678</v>
      </c>
      <c r="K99" s="27" t="s">
        <v>679</v>
      </c>
    </row>
    <row r="100" ht="16.5" customHeight="1">
      <c r="E100" s="131" t="s">
        <v>681</v>
      </c>
      <c r="F100" s="131" t="s">
        <v>682</v>
      </c>
      <c r="H100" s="159" t="s">
        <v>683</v>
      </c>
    </row>
    <row r="101" ht="16.5" customHeight="1">
      <c r="D101" s="27" t="s">
        <v>685</v>
      </c>
      <c r="E101" s="131" t="s">
        <v>686</v>
      </c>
      <c r="F101" s="131" t="s">
        <v>687</v>
      </c>
    </row>
    <row r="102" ht="16.5" customHeight="1"/>
    <row r="103" ht="16.5" customHeight="1">
      <c r="D103" s="27" t="s">
        <v>690</v>
      </c>
    </row>
    <row r="104" ht="16.5" customHeight="1"/>
    <row r="105" ht="16.5" customHeight="1"/>
    <row r="106" ht="16.5" customHeight="1"/>
    <row r="107" ht="16.5" customHeight="1"/>
    <row r="108" ht="16.5" customHeight="1">
      <c r="A108" s="197"/>
      <c r="B108" s="197" t="s">
        <v>756</v>
      </c>
      <c r="C108" s="197"/>
      <c r="D108" s="197"/>
      <c r="E108" s="197"/>
      <c r="F108" s="197"/>
      <c r="G108" s="197"/>
      <c r="H108" s="197"/>
      <c r="I108" s="197"/>
      <c r="J108" s="197"/>
      <c r="K108" s="197"/>
      <c r="L108" s="197"/>
      <c r="M108" s="197"/>
      <c r="N108" s="197"/>
      <c r="O108" s="197"/>
      <c r="P108" s="197"/>
      <c r="Q108" s="197"/>
      <c r="R108" s="197"/>
      <c r="S108" s="197"/>
      <c r="T108" s="197"/>
      <c r="U108" s="197"/>
      <c r="V108" s="197"/>
      <c r="W108" s="197"/>
      <c r="X108" s="197"/>
      <c r="Y108" s="197"/>
      <c r="Z108" s="197"/>
      <c r="AA108" s="197"/>
      <c r="AB108" s="197"/>
      <c r="AC108" s="197"/>
      <c r="AD108" s="197"/>
      <c r="AE108" s="197"/>
      <c r="AF108" s="197"/>
      <c r="AG108" s="197"/>
      <c r="AH108" s="197"/>
      <c r="AI108" s="197"/>
    </row>
    <row r="109" ht="16.5" customHeight="1"/>
    <row r="110" ht="16.5" customHeight="1">
      <c r="C110" s="27" t="s">
        <v>121</v>
      </c>
      <c r="D110" s="3" t="s">
        <v>883</v>
      </c>
    </row>
    <row r="111" ht="16.5" customHeight="1"/>
    <row r="112" ht="16.5" customHeight="1">
      <c r="C112" s="27" t="s">
        <v>120</v>
      </c>
    </row>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c r="C125" s="27">
        <v>23.0</v>
      </c>
      <c r="D125" s="27">
        <v>10.0</v>
      </c>
      <c r="E125" s="27">
        <v>48.0</v>
      </c>
      <c r="F125" s="27">
        <v>15.0</v>
      </c>
      <c r="G125" s="27">
        <v>7.0</v>
      </c>
      <c r="H125" s="27">
        <v>22.0</v>
      </c>
      <c r="I125" s="27">
        <v>56.0</v>
      </c>
    </row>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c r="C142" s="198" t="s">
        <v>884</v>
      </c>
      <c r="D142" s="198"/>
      <c r="E142" s="198"/>
      <c r="F142" s="198"/>
      <c r="G142" s="198"/>
      <c r="H142" s="198"/>
      <c r="I142" s="198"/>
      <c r="J142" s="198"/>
      <c r="K142" s="198"/>
    </row>
    <row r="143" ht="16.5" customHeight="1">
      <c r="C143" s="27" t="s">
        <v>885</v>
      </c>
    </row>
    <row r="144" ht="16.5" customHeight="1">
      <c r="C144" s="27" t="s">
        <v>886</v>
      </c>
    </row>
    <row r="145" ht="16.5" customHeight="1"/>
    <row r="146" ht="16.5" customHeight="1"/>
    <row r="147" ht="16.5" customHeight="1"/>
    <row r="148" ht="16.5" customHeight="1"/>
    <row r="149" ht="16.5" customHeight="1"/>
    <row r="150" ht="16.5" customHeight="1"/>
    <row r="151" ht="16.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row>
    <row r="152" ht="16.5" customHeight="1"/>
    <row r="153" ht="16.5" customHeight="1">
      <c r="A153" s="144"/>
      <c r="B153" s="144"/>
      <c r="C153" s="144"/>
      <c r="D153" s="150" t="s">
        <v>887</v>
      </c>
      <c r="F153" s="144"/>
      <c r="G153" s="144"/>
      <c r="H153" s="144"/>
      <c r="I153" s="144"/>
      <c r="J153" s="144"/>
      <c r="K153" s="144"/>
      <c r="L153" s="144"/>
      <c r="M153" s="144"/>
      <c r="N153" s="144"/>
      <c r="O153" s="144"/>
      <c r="P153" s="144"/>
      <c r="Q153" s="144"/>
      <c r="R153" s="144"/>
      <c r="S153" s="146"/>
      <c r="T153" s="147" t="s">
        <v>561</v>
      </c>
      <c r="U153" s="147" t="s">
        <v>888</v>
      </c>
      <c r="V153" s="150" t="s">
        <v>559</v>
      </c>
      <c r="W153" s="199">
        <v>256.0</v>
      </c>
      <c r="X153" s="199">
        <v>-128.0</v>
      </c>
      <c r="Y153" s="199">
        <v>0.0</v>
      </c>
      <c r="Z153" s="199">
        <v>127.0</v>
      </c>
      <c r="AA153" s="144"/>
      <c r="AB153" s="144"/>
      <c r="AC153" s="144"/>
      <c r="AD153" s="144"/>
      <c r="AE153" s="144"/>
      <c r="AF153" s="144"/>
      <c r="AG153" s="144"/>
    </row>
    <row r="154" ht="16.5" customHeight="1">
      <c r="A154" s="144"/>
      <c r="B154" s="144"/>
      <c r="C154" s="144"/>
      <c r="D154" s="200"/>
      <c r="E154" s="144"/>
      <c r="F154" s="144"/>
      <c r="G154" s="144"/>
      <c r="H154" s="144"/>
      <c r="I154" s="144"/>
      <c r="J154" s="144"/>
      <c r="K154" s="144"/>
      <c r="L154" s="144"/>
      <c r="M154" s="144"/>
      <c r="N154" s="144"/>
      <c r="O154" s="144"/>
      <c r="P154" s="144"/>
      <c r="Q154" s="144"/>
      <c r="R154" s="144"/>
      <c r="S154" s="146"/>
      <c r="T154" s="147" t="s">
        <v>616</v>
      </c>
      <c r="U154" s="147" t="s">
        <v>661</v>
      </c>
      <c r="V154" s="150" t="s">
        <v>889</v>
      </c>
      <c r="W154" s="199">
        <v>65536.0</v>
      </c>
      <c r="X154" s="199">
        <v>-32768.0</v>
      </c>
      <c r="Y154" s="199">
        <v>0.0</v>
      </c>
      <c r="Z154" s="199">
        <v>32767.0</v>
      </c>
      <c r="AA154" s="144"/>
      <c r="AB154" s="144"/>
      <c r="AC154" s="144"/>
      <c r="AD154" s="144"/>
      <c r="AE154" s="144"/>
      <c r="AF154" s="144"/>
      <c r="AG154" s="144"/>
    </row>
    <row r="155" ht="16.5" customHeight="1">
      <c r="A155" s="144"/>
      <c r="B155" s="144"/>
      <c r="C155" s="144"/>
      <c r="D155" s="200"/>
      <c r="E155" s="144"/>
      <c r="F155" s="144"/>
      <c r="G155" s="144"/>
      <c r="H155" s="144"/>
      <c r="I155" s="144"/>
      <c r="J155" s="144"/>
      <c r="K155" s="144"/>
      <c r="L155" s="144"/>
      <c r="M155" s="144"/>
      <c r="N155" s="144"/>
      <c r="O155" s="144"/>
      <c r="P155" s="144"/>
      <c r="Q155" s="144"/>
      <c r="R155" s="151" t="s">
        <v>890</v>
      </c>
      <c r="S155" s="154" t="s">
        <v>713</v>
      </c>
      <c r="T155" s="147" t="s">
        <v>622</v>
      </c>
      <c r="U155" s="147" t="s">
        <v>891</v>
      </c>
      <c r="V155" s="150" t="s">
        <v>892</v>
      </c>
      <c r="W155" s="199">
        <v>4.294967296E9</v>
      </c>
      <c r="X155" s="199">
        <v>-2.147483648E9</v>
      </c>
      <c r="Y155" s="199">
        <v>0.0</v>
      </c>
      <c r="Z155" s="199">
        <v>2.147483647E9</v>
      </c>
      <c r="AA155" s="144"/>
      <c r="AB155" s="199">
        <v>2.147483647E9</v>
      </c>
      <c r="AC155" s="144"/>
      <c r="AD155" s="144"/>
      <c r="AE155" s="144"/>
      <c r="AF155" s="144"/>
      <c r="AG155" s="144"/>
    </row>
    <row r="156" ht="16.5" customHeight="1">
      <c r="A156" s="144"/>
      <c r="B156" s="144"/>
      <c r="C156" s="144"/>
      <c r="D156" s="200"/>
      <c r="E156" s="144"/>
      <c r="F156" s="144"/>
      <c r="G156" s="144"/>
      <c r="H156" s="144"/>
      <c r="I156" s="144"/>
      <c r="J156" s="144"/>
      <c r="K156" s="144"/>
      <c r="L156" s="144"/>
      <c r="M156" s="144"/>
      <c r="N156" s="144"/>
      <c r="O156" s="144"/>
      <c r="P156" s="144"/>
      <c r="Q156" s="144"/>
      <c r="S156" s="146"/>
      <c r="T156" s="147" t="s">
        <v>623</v>
      </c>
      <c r="U156" s="147" t="s">
        <v>893</v>
      </c>
      <c r="V156" s="144"/>
      <c r="W156" s="199">
        <v>0.01</v>
      </c>
      <c r="X156" s="144">
        <f>1*10^(-2)</f>
        <v>0.01</v>
      </c>
      <c r="Y156" s="199">
        <v>0.01</v>
      </c>
      <c r="Z156" s="144"/>
      <c r="AA156" s="144"/>
      <c r="AB156" s="144"/>
      <c r="AC156" s="144"/>
      <c r="AD156" s="144"/>
      <c r="AE156" s="144"/>
      <c r="AF156" s="144"/>
      <c r="AG156" s="144"/>
    </row>
    <row r="157" ht="16.5" customHeight="1">
      <c r="A157" s="144"/>
      <c r="B157" s="144"/>
      <c r="C157" s="144"/>
      <c r="D157" s="200"/>
      <c r="E157" s="144"/>
      <c r="F157" s="144"/>
      <c r="G157" s="144"/>
      <c r="H157" s="144"/>
      <c r="I157" s="144"/>
      <c r="J157" s="144"/>
      <c r="K157" s="144"/>
      <c r="L157" s="144"/>
      <c r="M157" s="144"/>
      <c r="N157" s="144"/>
      <c r="O157" s="144"/>
      <c r="P157" s="144"/>
      <c r="Q157" s="144"/>
      <c r="S157" s="146"/>
      <c r="T157" s="146"/>
      <c r="U157" s="146"/>
      <c r="V157" s="144"/>
      <c r="W157" s="199">
        <v>0.1</v>
      </c>
      <c r="X157" s="144">
        <f>1*10^(-1)</f>
        <v>0.1</v>
      </c>
      <c r="Y157" s="199">
        <v>0.1</v>
      </c>
      <c r="Z157" s="144"/>
      <c r="AA157" s="144"/>
      <c r="AB157" s="144"/>
      <c r="AC157" s="144"/>
      <c r="AD157" s="144"/>
      <c r="AE157" s="144"/>
      <c r="AF157" s="144"/>
      <c r="AG157" s="144"/>
    </row>
    <row r="158" ht="16.5" customHeight="1">
      <c r="A158" s="144"/>
      <c r="B158" s="144"/>
      <c r="C158" s="144"/>
      <c r="D158" s="200"/>
      <c r="E158" s="144"/>
      <c r="F158" s="144"/>
      <c r="G158" s="144"/>
      <c r="H158" s="144"/>
      <c r="I158" s="144"/>
      <c r="J158" s="144"/>
      <c r="K158" s="144"/>
      <c r="L158" s="144"/>
      <c r="M158" s="144"/>
      <c r="N158" s="144"/>
      <c r="O158" s="144"/>
      <c r="P158" s="144"/>
      <c r="Q158" s="144"/>
      <c r="S158" s="154" t="s">
        <v>718</v>
      </c>
      <c r="T158" s="147" t="s">
        <v>719</v>
      </c>
      <c r="U158" s="147" t="s">
        <v>891</v>
      </c>
      <c r="V158" s="199">
        <v>3.4</v>
      </c>
      <c r="W158" s="199">
        <v>1.0</v>
      </c>
      <c r="X158" s="144">
        <f>1*10^0</f>
        <v>1</v>
      </c>
      <c r="Y158" s="144"/>
      <c r="Z158" s="144"/>
      <c r="AA158" s="144"/>
      <c r="AB158" s="144"/>
      <c r="AC158" s="144"/>
      <c r="AD158" s="144"/>
      <c r="AE158" s="144"/>
      <c r="AF158" s="144"/>
      <c r="AG158" s="144"/>
    </row>
    <row r="159" ht="16.5" customHeight="1">
      <c r="A159" s="144"/>
      <c r="B159" s="144"/>
      <c r="C159" s="144"/>
      <c r="D159" s="200"/>
      <c r="E159" s="144"/>
      <c r="F159" s="144"/>
      <c r="G159" s="144"/>
      <c r="H159" s="144"/>
      <c r="I159" s="144"/>
      <c r="J159" s="144"/>
      <c r="K159" s="144"/>
      <c r="L159" s="144"/>
      <c r="M159" s="144"/>
      <c r="N159" s="144"/>
      <c r="O159" s="144"/>
      <c r="P159" s="144"/>
      <c r="Q159" s="144"/>
      <c r="T159" s="147" t="s">
        <v>632</v>
      </c>
      <c r="U159" s="147" t="s">
        <v>893</v>
      </c>
      <c r="V159" s="199">
        <v>3.4</v>
      </c>
      <c r="W159" s="199">
        <v>10.0</v>
      </c>
      <c r="X159" s="144">
        <f>1*10^1</f>
        <v>10</v>
      </c>
      <c r="Y159" s="144"/>
      <c r="Z159" s="144"/>
      <c r="AA159" s="144"/>
      <c r="AB159" s="144"/>
      <c r="AC159" s="144"/>
      <c r="AD159" s="144"/>
      <c r="AE159" s="144"/>
      <c r="AF159" s="144"/>
      <c r="AG159" s="144"/>
    </row>
    <row r="160" ht="16.5" customHeight="1">
      <c r="A160" s="144"/>
      <c r="B160" s="144"/>
      <c r="C160" s="144"/>
      <c r="D160" s="200"/>
      <c r="E160" s="144"/>
      <c r="F160" s="144"/>
      <c r="G160" s="144"/>
      <c r="H160" s="144"/>
      <c r="I160" s="144"/>
      <c r="J160" s="144"/>
      <c r="K160" s="144"/>
      <c r="L160" s="144"/>
      <c r="M160" s="144"/>
      <c r="N160" s="144"/>
      <c r="O160" s="150" t="s">
        <v>894</v>
      </c>
      <c r="P160" s="150" t="s">
        <v>895</v>
      </c>
      <c r="R160" s="144"/>
      <c r="S160" s="146"/>
      <c r="T160" s="146"/>
      <c r="U160" s="146"/>
      <c r="V160" s="199">
        <v>3.4</v>
      </c>
      <c r="W160" s="199">
        <v>100.0</v>
      </c>
      <c r="X160" s="144">
        <f>1*10^2</f>
        <v>100</v>
      </c>
      <c r="Y160" s="144"/>
      <c r="Z160" s="144"/>
      <c r="AA160" s="144"/>
      <c r="AB160" s="144"/>
      <c r="AC160" s="144"/>
      <c r="AD160" s="144"/>
      <c r="AE160" s="144"/>
      <c r="AF160" s="144"/>
      <c r="AG160" s="144"/>
    </row>
    <row r="161" ht="16.5" customHeight="1">
      <c r="A161" s="144"/>
      <c r="B161" s="150" t="s">
        <v>15</v>
      </c>
      <c r="C161" s="150" t="s">
        <v>896</v>
      </c>
      <c r="D161" s="201">
        <v>30.0</v>
      </c>
      <c r="E161" s="144"/>
      <c r="F161" s="150" t="s">
        <v>607</v>
      </c>
      <c r="G161" s="150" t="s">
        <v>897</v>
      </c>
      <c r="H161" s="150" t="s">
        <v>898</v>
      </c>
      <c r="J161" s="150" t="s">
        <v>899</v>
      </c>
      <c r="L161" s="144"/>
      <c r="M161" s="144"/>
      <c r="N161" s="144"/>
      <c r="O161" s="144"/>
      <c r="P161" s="144"/>
      <c r="Q161" s="144"/>
      <c r="R161" s="144"/>
      <c r="S161" s="147" t="s">
        <v>720</v>
      </c>
      <c r="T161" s="147" t="s">
        <v>721</v>
      </c>
      <c r="U161" s="147" t="s">
        <v>661</v>
      </c>
      <c r="V161" s="147" t="s">
        <v>889</v>
      </c>
      <c r="W161" s="144"/>
      <c r="X161" s="144"/>
      <c r="Y161" s="199">
        <v>0.0</v>
      </c>
      <c r="Z161" s="199">
        <v>65535.0</v>
      </c>
      <c r="AA161" s="144"/>
      <c r="AB161" s="144"/>
      <c r="AC161" s="144"/>
      <c r="AD161" s="144"/>
      <c r="AE161" s="144"/>
      <c r="AF161" s="144"/>
      <c r="AG161" s="144"/>
    </row>
    <row r="162" ht="16.5" customHeight="1">
      <c r="A162" s="199">
        <v>1.0</v>
      </c>
      <c r="B162" s="144"/>
      <c r="C162" s="144"/>
      <c r="D162" s="200"/>
      <c r="E162" s="144"/>
      <c r="F162" s="144"/>
      <c r="G162" s="144"/>
      <c r="H162" s="144"/>
      <c r="I162" s="144"/>
      <c r="J162" s="150" t="s">
        <v>900</v>
      </c>
      <c r="L162" s="150" t="s">
        <v>901</v>
      </c>
      <c r="Q162" s="144"/>
      <c r="R162" s="144"/>
      <c r="S162" s="147" t="s">
        <v>733</v>
      </c>
      <c r="U162" s="147" t="s">
        <v>888</v>
      </c>
      <c r="V162" s="144"/>
      <c r="W162" s="144"/>
      <c r="X162" s="144"/>
      <c r="Y162" s="144"/>
      <c r="Z162" s="144"/>
      <c r="AA162" s="144"/>
      <c r="AB162" s="144"/>
      <c r="AC162" s="144"/>
      <c r="AD162" s="144"/>
      <c r="AE162" s="144"/>
      <c r="AF162" s="144"/>
      <c r="AG162" s="144"/>
    </row>
    <row r="163" ht="16.5" customHeight="1">
      <c r="A163" s="144"/>
      <c r="B163" s="144"/>
      <c r="C163" s="150" t="s">
        <v>902</v>
      </c>
      <c r="D163" s="202"/>
      <c r="E163" s="144"/>
      <c r="F163" s="144"/>
      <c r="G163" s="144"/>
      <c r="H163" s="144"/>
      <c r="I163" s="144"/>
      <c r="J163" s="144"/>
      <c r="K163" s="144"/>
      <c r="L163" s="150" t="s">
        <v>903</v>
      </c>
      <c r="N163" s="144"/>
      <c r="O163" s="150" t="s">
        <v>904</v>
      </c>
      <c r="P163" s="150" t="s">
        <v>618</v>
      </c>
      <c r="Q163" s="150" t="s">
        <v>625</v>
      </c>
      <c r="R163" s="144"/>
      <c r="S163" s="144"/>
      <c r="T163" s="144"/>
      <c r="U163" s="144"/>
      <c r="V163" s="144"/>
      <c r="W163" s="144"/>
      <c r="X163" s="144"/>
      <c r="Y163" s="144"/>
      <c r="Z163" s="199">
        <v>0.3</v>
      </c>
      <c r="AA163" s="199">
        <v>0.3</v>
      </c>
      <c r="AB163" s="144"/>
      <c r="AC163" s="144"/>
      <c r="AD163" s="144"/>
      <c r="AE163" s="144"/>
      <c r="AF163" s="144"/>
      <c r="AG163" s="144"/>
    </row>
    <row r="164" ht="16.5" customHeight="1">
      <c r="A164" s="144"/>
      <c r="B164" s="144"/>
      <c r="C164" s="144"/>
      <c r="D164" s="202"/>
      <c r="E164" s="144"/>
      <c r="F164" s="144"/>
      <c r="G164" s="144"/>
      <c r="H164" s="144"/>
      <c r="I164" s="144"/>
      <c r="J164" s="144"/>
      <c r="K164" s="144"/>
      <c r="L164" s="144"/>
      <c r="M164" s="144"/>
      <c r="N164" s="144"/>
      <c r="O164" s="150" t="s">
        <v>905</v>
      </c>
      <c r="P164" s="144"/>
      <c r="Q164" s="144"/>
      <c r="R164" s="144"/>
      <c r="S164" s="144"/>
      <c r="T164" s="144"/>
      <c r="U164" s="144"/>
      <c r="V164" s="144"/>
      <c r="W164" s="144"/>
      <c r="X164" s="144"/>
      <c r="Y164" s="144"/>
      <c r="Z164" s="144"/>
      <c r="AA164" s="144"/>
      <c r="AB164" s="144"/>
      <c r="AC164" s="144"/>
      <c r="AD164" s="144"/>
      <c r="AE164" s="144"/>
      <c r="AF164" s="144"/>
      <c r="AG164" s="144"/>
    </row>
    <row r="165" ht="16.5" customHeight="1">
      <c r="A165" s="150" t="s">
        <v>906</v>
      </c>
      <c r="B165" s="150" t="s">
        <v>907</v>
      </c>
      <c r="C165" s="144"/>
      <c r="D165" s="202"/>
      <c r="E165" s="144"/>
      <c r="F165" s="144"/>
      <c r="G165" s="144"/>
      <c r="H165" s="144"/>
      <c r="I165" s="144"/>
      <c r="J165" s="144"/>
      <c r="K165" s="144"/>
      <c r="L165" s="150" t="s">
        <v>908</v>
      </c>
      <c r="R165" s="144"/>
      <c r="S165" s="144"/>
      <c r="T165" s="144"/>
      <c r="U165" s="144"/>
      <c r="V165" s="144"/>
      <c r="W165" s="144"/>
      <c r="X165" s="144"/>
      <c r="Y165" s="144"/>
      <c r="Z165" s="144"/>
      <c r="AA165" s="144"/>
      <c r="AB165" s="144"/>
      <c r="AC165" s="144"/>
      <c r="AD165" s="144"/>
      <c r="AE165" s="144"/>
      <c r="AF165" s="144"/>
      <c r="AG165" s="144"/>
    </row>
    <row r="166" ht="16.5" customHeight="1">
      <c r="A166" s="144"/>
      <c r="B166" s="150" t="s">
        <v>909</v>
      </c>
      <c r="C166" s="144"/>
      <c r="D166" s="200"/>
      <c r="E166" s="144"/>
      <c r="F166" s="150" t="s">
        <v>910</v>
      </c>
      <c r="H166" s="144"/>
      <c r="I166" s="150" t="s">
        <v>911</v>
      </c>
      <c r="L166" s="144"/>
      <c r="M166" s="144"/>
      <c r="N166" s="144"/>
      <c r="O166" s="144"/>
      <c r="P166" s="144"/>
      <c r="Q166" s="144"/>
      <c r="R166" s="144"/>
      <c r="S166" s="144"/>
      <c r="T166" s="150" t="s">
        <v>912</v>
      </c>
      <c r="U166" s="144"/>
      <c r="V166" s="144"/>
      <c r="W166" s="144"/>
      <c r="X166" s="144"/>
      <c r="Y166" s="144"/>
      <c r="Z166" s="144"/>
      <c r="AA166" s="144"/>
      <c r="AB166" s="144"/>
      <c r="AC166" s="144"/>
      <c r="AD166" s="144"/>
      <c r="AE166" s="144"/>
      <c r="AF166" s="144"/>
      <c r="AG166" s="144"/>
    </row>
    <row r="167" ht="16.5" customHeight="1">
      <c r="A167" s="144"/>
      <c r="B167" s="144"/>
      <c r="C167" s="144"/>
      <c r="D167" s="200"/>
      <c r="E167" s="144"/>
      <c r="F167" s="144"/>
      <c r="G167" s="144"/>
      <c r="H167" s="144"/>
      <c r="I167" s="144"/>
      <c r="J167" s="144"/>
      <c r="K167" s="144"/>
      <c r="L167" s="144"/>
      <c r="M167" s="144"/>
      <c r="N167" s="144"/>
      <c r="O167" s="144"/>
      <c r="P167" s="150" t="s">
        <v>618</v>
      </c>
      <c r="Q167" s="150" t="s">
        <v>913</v>
      </c>
      <c r="R167" s="144"/>
      <c r="S167" s="144"/>
      <c r="T167" s="199">
        <v>0.0</v>
      </c>
      <c r="U167" s="144"/>
      <c r="V167" s="144"/>
      <c r="W167" s="144"/>
      <c r="X167" s="144"/>
      <c r="Y167" s="144"/>
      <c r="Z167" s="144"/>
      <c r="AA167" s="144"/>
      <c r="AB167" s="144"/>
      <c r="AC167" s="144"/>
      <c r="AD167" s="144"/>
      <c r="AE167" s="144"/>
      <c r="AF167" s="144"/>
      <c r="AG167" s="144"/>
    </row>
    <row r="168" ht="16.5" customHeight="1">
      <c r="A168" s="144"/>
      <c r="B168" s="144"/>
      <c r="C168" s="144"/>
      <c r="D168" s="200"/>
      <c r="E168" s="144"/>
      <c r="F168" s="144"/>
      <c r="G168" s="144"/>
      <c r="H168" s="144"/>
      <c r="I168" s="144"/>
      <c r="J168" s="144"/>
      <c r="K168" s="144"/>
      <c r="L168" s="144"/>
      <c r="M168" s="144"/>
      <c r="N168" s="144"/>
      <c r="O168" s="144"/>
      <c r="P168" s="144"/>
      <c r="Q168" s="144"/>
      <c r="R168" s="144"/>
      <c r="S168" s="144"/>
      <c r="T168" s="150" t="s">
        <v>914</v>
      </c>
      <c r="U168" s="144"/>
      <c r="V168" s="144"/>
      <c r="W168" s="144"/>
      <c r="X168" s="144"/>
      <c r="Y168" s="144"/>
      <c r="Z168" s="144"/>
      <c r="AA168" s="144"/>
      <c r="AB168" s="144"/>
      <c r="AC168" s="144"/>
      <c r="AD168" s="144"/>
      <c r="AE168" s="144"/>
      <c r="AF168" s="144"/>
      <c r="AG168" s="144"/>
    </row>
    <row r="169" ht="16.5" customHeight="1">
      <c r="A169" s="144"/>
      <c r="B169" s="144"/>
      <c r="C169" s="144"/>
      <c r="D169" s="200"/>
      <c r="E169" s="144"/>
      <c r="F169" s="144"/>
      <c r="G169" s="144"/>
      <c r="H169" s="144"/>
      <c r="I169" s="144"/>
      <c r="J169" s="144"/>
      <c r="K169" s="144"/>
      <c r="L169" s="144"/>
      <c r="M169" s="144"/>
      <c r="N169" s="144"/>
      <c r="O169" s="144"/>
      <c r="P169" s="144"/>
      <c r="Q169" s="144"/>
      <c r="R169" s="144"/>
      <c r="S169" s="144"/>
      <c r="T169" s="144"/>
      <c r="U169" s="144"/>
      <c r="V169" s="144"/>
      <c r="W169" s="144"/>
      <c r="X169" s="144"/>
      <c r="Y169" s="144"/>
      <c r="Z169" s="144"/>
      <c r="AA169" s="144"/>
      <c r="AB169" s="144"/>
      <c r="AC169" s="144"/>
      <c r="AD169" s="144"/>
      <c r="AE169" s="144"/>
      <c r="AF169" s="144"/>
      <c r="AG169" s="144"/>
    </row>
    <row r="170" ht="16.5" customHeight="1">
      <c r="A170" s="144"/>
      <c r="B170" s="144"/>
      <c r="C170" s="144"/>
      <c r="D170" s="200"/>
      <c r="E170" s="144"/>
      <c r="F170" s="144"/>
      <c r="G170" s="144"/>
      <c r="H170" s="144"/>
      <c r="I170" s="144"/>
      <c r="J170" s="144"/>
      <c r="K170" s="144"/>
      <c r="L170" s="144"/>
      <c r="M170" s="144"/>
      <c r="N170" s="144"/>
      <c r="O170" s="144"/>
      <c r="P170" s="144"/>
      <c r="Q170" s="144"/>
      <c r="R170" s="144"/>
      <c r="S170" s="144"/>
      <c r="T170" s="203" t="s">
        <v>915</v>
      </c>
      <c r="U170" s="144"/>
      <c r="V170" s="144"/>
      <c r="W170" s="144"/>
      <c r="X170" s="144"/>
      <c r="Y170" s="144"/>
      <c r="Z170" s="144"/>
      <c r="AA170" s="144"/>
      <c r="AB170" s="144"/>
      <c r="AC170" s="144"/>
      <c r="AD170" s="144"/>
      <c r="AE170" s="144"/>
      <c r="AF170" s="144"/>
      <c r="AG170" s="144"/>
    </row>
    <row r="171" ht="16.5" customHeight="1">
      <c r="A171" s="144"/>
      <c r="B171" s="144"/>
      <c r="C171" s="144"/>
      <c r="D171" s="144"/>
      <c r="E171" s="144"/>
      <c r="F171" s="144"/>
      <c r="G171" s="144"/>
      <c r="H171" s="144"/>
      <c r="I171" s="144"/>
      <c r="J171" s="144"/>
      <c r="K171" s="144"/>
      <c r="L171" s="144"/>
      <c r="M171" s="144"/>
      <c r="N171" s="144"/>
      <c r="O171" s="144"/>
      <c r="P171" s="144"/>
      <c r="Q171" s="144"/>
      <c r="R171" s="144"/>
      <c r="S171" s="144"/>
      <c r="T171" s="203" t="s">
        <v>916</v>
      </c>
      <c r="U171" s="150" t="s">
        <v>917</v>
      </c>
      <c r="V171" s="144"/>
      <c r="W171" s="144"/>
      <c r="X171" s="144"/>
      <c r="Y171" s="144"/>
      <c r="Z171" s="144"/>
      <c r="AA171" s="144"/>
      <c r="AB171" s="144"/>
      <c r="AC171" s="144"/>
      <c r="AD171" s="144"/>
      <c r="AE171" s="144"/>
      <c r="AF171" s="144"/>
      <c r="AG171" s="144"/>
    </row>
    <row r="172" ht="16.5" customHeight="1">
      <c r="A172" s="144"/>
      <c r="B172" s="144"/>
      <c r="C172" s="144"/>
      <c r="D172" s="200"/>
      <c r="E172" s="144"/>
      <c r="F172" s="144"/>
      <c r="G172" s="144"/>
      <c r="H172" s="144"/>
      <c r="I172" s="144"/>
      <c r="J172" s="144"/>
      <c r="K172" s="144"/>
      <c r="L172" s="144"/>
      <c r="M172" s="144"/>
      <c r="N172" s="144"/>
      <c r="O172" s="150" t="s">
        <v>918</v>
      </c>
      <c r="R172" s="144"/>
      <c r="S172" s="144"/>
      <c r="T172" s="144"/>
      <c r="U172" s="144"/>
      <c r="V172" s="144"/>
      <c r="W172" s="144"/>
      <c r="X172" s="144"/>
      <c r="Y172" s="144"/>
      <c r="Z172" s="144"/>
      <c r="AA172" s="144"/>
      <c r="AB172" s="144"/>
      <c r="AC172" s="144"/>
      <c r="AD172" s="144"/>
      <c r="AE172" s="144"/>
      <c r="AF172" s="199">
        <v>1.0</v>
      </c>
      <c r="AG172" s="144"/>
    </row>
    <row r="173" ht="16.5" customHeight="1">
      <c r="A173" s="144"/>
      <c r="B173" s="144"/>
      <c r="C173" s="144"/>
      <c r="D173" s="200"/>
      <c r="E173" s="144"/>
      <c r="F173" s="144"/>
      <c r="G173" s="144"/>
      <c r="H173" s="144"/>
      <c r="I173" s="144"/>
      <c r="J173" s="144"/>
      <c r="K173" s="144"/>
      <c r="L173" s="144"/>
      <c r="M173" s="144"/>
      <c r="N173" s="144"/>
      <c r="O173" s="144"/>
      <c r="P173" s="144"/>
      <c r="Q173" s="151" t="b">
        <v>0</v>
      </c>
      <c r="R173" s="151" t="b">
        <v>1</v>
      </c>
      <c r="S173" s="144"/>
      <c r="T173" s="144"/>
      <c r="U173" s="144"/>
      <c r="V173" s="144"/>
      <c r="W173" s="144"/>
      <c r="X173" s="144"/>
      <c r="Y173" s="144"/>
      <c r="Z173" s="144"/>
      <c r="AA173" s="144"/>
      <c r="AB173" s="144"/>
      <c r="AC173" s="144"/>
      <c r="AD173" s="144"/>
      <c r="AE173" s="144"/>
      <c r="AF173" s="144"/>
      <c r="AG173" s="144"/>
    </row>
    <row r="174" ht="16.5" customHeight="1">
      <c r="A174" s="144"/>
      <c r="B174" s="150" t="s">
        <v>919</v>
      </c>
      <c r="C174" s="150" t="s">
        <v>920</v>
      </c>
      <c r="D174" s="204"/>
      <c r="E174" s="144"/>
      <c r="F174" s="144"/>
      <c r="G174" s="144"/>
      <c r="H174" s="144"/>
      <c r="I174" s="144"/>
      <c r="J174" s="144"/>
      <c r="K174" s="144"/>
      <c r="L174" s="144"/>
      <c r="M174" s="144"/>
      <c r="N174" s="144"/>
      <c r="O174" s="144"/>
      <c r="P174" s="150" t="s">
        <v>157</v>
      </c>
      <c r="Q174" s="151">
        <v>0.0</v>
      </c>
      <c r="R174" s="151">
        <v>1.0</v>
      </c>
      <c r="S174" s="144"/>
      <c r="T174" s="156" t="s">
        <v>921</v>
      </c>
      <c r="W174" s="144"/>
      <c r="X174" s="144"/>
      <c r="Y174" s="144"/>
      <c r="Z174" s="151">
        <v>0.0</v>
      </c>
      <c r="AA174" s="151">
        <v>0.0</v>
      </c>
      <c r="AB174" s="151">
        <v>0.0</v>
      </c>
      <c r="AC174" s="151">
        <v>0.0</v>
      </c>
      <c r="AD174" s="151">
        <v>0.0</v>
      </c>
      <c r="AE174" s="151">
        <v>0.0</v>
      </c>
      <c r="AF174" s="151">
        <v>0.0</v>
      </c>
      <c r="AG174" s="151">
        <v>1.0</v>
      </c>
    </row>
    <row r="175" ht="16.5" customHeight="1">
      <c r="A175" s="144"/>
      <c r="B175" s="150" t="s">
        <v>922</v>
      </c>
      <c r="C175" s="144"/>
      <c r="D175" s="204"/>
      <c r="E175" s="144"/>
      <c r="F175" s="144"/>
      <c r="G175" s="144"/>
      <c r="H175" s="144"/>
      <c r="I175" s="144"/>
      <c r="J175" s="144"/>
      <c r="K175" s="144"/>
      <c r="L175" s="144"/>
      <c r="M175" s="144"/>
      <c r="N175" s="144"/>
      <c r="O175" s="144"/>
      <c r="P175" s="144"/>
      <c r="Q175" s="151" t="s">
        <v>160</v>
      </c>
      <c r="R175" s="151" t="s">
        <v>161</v>
      </c>
      <c r="S175" s="144"/>
      <c r="T175" s="144"/>
      <c r="U175" s="144"/>
      <c r="V175" s="144"/>
      <c r="W175" s="144"/>
      <c r="X175" s="144"/>
      <c r="Y175" s="144"/>
      <c r="Z175" s="205">
        <v>0.0</v>
      </c>
      <c r="AA175" s="205">
        <v>0.0</v>
      </c>
      <c r="AB175" s="205">
        <v>0.0</v>
      </c>
      <c r="AC175" s="205">
        <v>0.0</v>
      </c>
      <c r="AD175" s="205">
        <v>0.0</v>
      </c>
      <c r="AE175" s="205">
        <v>0.0</v>
      </c>
      <c r="AF175" s="205">
        <v>0.0</v>
      </c>
      <c r="AG175" s="205">
        <v>1.0</v>
      </c>
    </row>
    <row r="176" ht="16.5" customHeight="1">
      <c r="A176" s="144"/>
      <c r="B176" s="144"/>
      <c r="C176" s="144"/>
      <c r="D176" s="204"/>
      <c r="E176" s="144"/>
      <c r="F176" s="144"/>
      <c r="G176" s="144"/>
      <c r="H176" s="144"/>
      <c r="I176" s="144"/>
      <c r="J176" s="144"/>
      <c r="K176" s="144"/>
      <c r="L176" s="144"/>
      <c r="M176" s="144"/>
      <c r="N176" s="144"/>
      <c r="O176" s="144"/>
      <c r="P176" s="144"/>
      <c r="Q176" s="151" t="s">
        <v>154</v>
      </c>
      <c r="S176" s="144"/>
      <c r="T176" s="144"/>
      <c r="U176" s="144"/>
      <c r="V176" s="144"/>
      <c r="W176" s="144"/>
      <c r="X176" s="144"/>
      <c r="Y176" s="144"/>
      <c r="Z176" s="199">
        <v>0.0</v>
      </c>
      <c r="AA176" s="199">
        <v>0.0</v>
      </c>
      <c r="AB176" s="199">
        <v>0.0</v>
      </c>
      <c r="AC176" s="199">
        <v>0.0</v>
      </c>
      <c r="AD176" s="199">
        <v>0.0</v>
      </c>
      <c r="AE176" s="199">
        <v>0.0</v>
      </c>
      <c r="AF176" s="151">
        <v>1.0</v>
      </c>
      <c r="AG176" s="151">
        <v>0.0</v>
      </c>
    </row>
    <row r="177" ht="16.5" customHeight="1">
      <c r="A177" s="144"/>
      <c r="B177" s="144"/>
      <c r="C177" s="144"/>
      <c r="D177" s="204"/>
      <c r="E177" s="144"/>
      <c r="F177" s="144"/>
      <c r="G177" s="144"/>
      <c r="H177" s="144"/>
      <c r="I177" s="199">
        <v>7.0</v>
      </c>
      <c r="J177" s="199">
        <v>6.0</v>
      </c>
      <c r="K177" s="199">
        <v>5.0</v>
      </c>
      <c r="L177" s="199">
        <v>4.0</v>
      </c>
      <c r="M177" s="199">
        <v>3.0</v>
      </c>
      <c r="N177" s="144"/>
      <c r="O177" s="199">
        <v>2.0</v>
      </c>
      <c r="P177" s="199">
        <v>1.0</v>
      </c>
      <c r="Q177" s="199">
        <v>0.0</v>
      </c>
      <c r="R177" s="144"/>
      <c r="S177" s="150" t="s">
        <v>923</v>
      </c>
      <c r="T177" s="206" t="s">
        <v>924</v>
      </c>
      <c r="U177" s="144"/>
      <c r="V177" s="144"/>
      <c r="W177" s="199">
        <v>0.0</v>
      </c>
      <c r="X177" s="199">
        <v>255.0</v>
      </c>
      <c r="Y177" s="144"/>
      <c r="Z177" s="144"/>
      <c r="AA177" s="144"/>
      <c r="AB177" s="144"/>
      <c r="AC177" s="144"/>
      <c r="AD177" s="144"/>
      <c r="AE177" s="144"/>
      <c r="AF177" s="144"/>
      <c r="AG177" s="144"/>
    </row>
    <row r="178" ht="16.5" customHeight="1">
      <c r="A178" s="144"/>
      <c r="B178" s="144"/>
      <c r="C178" s="144"/>
      <c r="D178" s="204"/>
      <c r="E178" s="144"/>
      <c r="F178" s="144"/>
      <c r="G178" s="144"/>
      <c r="H178" s="144"/>
      <c r="I178" s="207">
        <v>128.0</v>
      </c>
      <c r="J178" s="207">
        <v>64.0</v>
      </c>
      <c r="K178" s="199">
        <v>32.0</v>
      </c>
      <c r="L178" s="199">
        <v>16.0</v>
      </c>
      <c r="M178" s="207">
        <v>8.0</v>
      </c>
      <c r="N178" s="208"/>
      <c r="O178" s="199">
        <v>4.0</v>
      </c>
      <c r="P178" s="207">
        <v>2.0</v>
      </c>
      <c r="Q178" s="207">
        <v>1.0</v>
      </c>
      <c r="R178" s="151" t="s">
        <v>925</v>
      </c>
      <c r="S178" s="150" t="s">
        <v>926</v>
      </c>
      <c r="T178" s="150" t="s">
        <v>927</v>
      </c>
      <c r="U178" s="150" t="s">
        <v>928</v>
      </c>
      <c r="W178" s="144"/>
      <c r="X178" s="144"/>
      <c r="Y178" s="144"/>
      <c r="Z178" s="144"/>
      <c r="AA178" s="144"/>
      <c r="AB178" s="144"/>
      <c r="AC178" s="144"/>
      <c r="AD178" s="144"/>
      <c r="AE178" s="144"/>
      <c r="AF178" s="144"/>
      <c r="AG178" s="144"/>
    </row>
    <row r="179" ht="16.5" customHeight="1">
      <c r="A179" s="144"/>
      <c r="B179" s="144"/>
      <c r="C179" s="144"/>
      <c r="D179" s="204"/>
      <c r="E179" s="144"/>
      <c r="F179" s="144"/>
      <c r="G179" s="144"/>
      <c r="H179" s="150" t="s">
        <v>929</v>
      </c>
      <c r="I179" s="151" t="s">
        <v>154</v>
      </c>
      <c r="J179" s="151" t="s">
        <v>154</v>
      </c>
      <c r="K179" s="151" t="s">
        <v>154</v>
      </c>
      <c r="L179" s="151" t="s">
        <v>154</v>
      </c>
      <c r="M179" s="151" t="s">
        <v>154</v>
      </c>
      <c r="N179" s="152"/>
      <c r="O179" s="151" t="s">
        <v>154</v>
      </c>
      <c r="P179" s="151" t="s">
        <v>154</v>
      </c>
      <c r="Q179" s="151" t="s">
        <v>154</v>
      </c>
      <c r="R179" s="152"/>
      <c r="S179" s="151" t="s">
        <v>930</v>
      </c>
      <c r="T179" s="151" t="s">
        <v>931</v>
      </c>
      <c r="U179" s="144"/>
      <c r="V179" s="144"/>
      <c r="W179" s="144"/>
      <c r="X179" s="144"/>
      <c r="Y179" s="144"/>
      <c r="Z179" s="144"/>
      <c r="AA179" s="144"/>
      <c r="AB179" s="144"/>
      <c r="AC179" s="144"/>
      <c r="AD179" s="144"/>
      <c r="AE179" s="144"/>
      <c r="AF179" s="144"/>
      <c r="AG179" s="144"/>
    </row>
    <row r="180" ht="16.5" customHeight="1">
      <c r="A180" s="144"/>
      <c r="B180" s="144"/>
      <c r="C180" s="144"/>
      <c r="D180" s="200"/>
      <c r="E180" s="144"/>
      <c r="F180" s="144"/>
      <c r="G180" s="144"/>
      <c r="H180" s="144"/>
      <c r="I180" s="151">
        <v>0.0</v>
      </c>
      <c r="J180" s="151">
        <v>0.0</v>
      </c>
      <c r="K180" s="151">
        <v>0.0</v>
      </c>
      <c r="L180" s="151">
        <v>0.0</v>
      </c>
      <c r="M180" s="151">
        <v>0.0</v>
      </c>
      <c r="N180" s="152"/>
      <c r="O180" s="151">
        <v>0.0</v>
      </c>
      <c r="P180" s="151">
        <v>0.0</v>
      </c>
      <c r="Q180" s="151">
        <v>0.0</v>
      </c>
      <c r="R180" s="151">
        <v>0.0</v>
      </c>
      <c r="S180" s="144"/>
      <c r="T180" s="144"/>
      <c r="U180" s="199">
        <v>0.0</v>
      </c>
      <c r="V180" s="144"/>
      <c r="W180" s="144"/>
      <c r="X180" s="144"/>
      <c r="Y180" s="144"/>
      <c r="Z180" s="144"/>
      <c r="AA180" s="144"/>
      <c r="AB180" s="144"/>
      <c r="AC180" s="144"/>
      <c r="AD180" s="144"/>
      <c r="AE180" s="144"/>
      <c r="AF180" s="144"/>
      <c r="AG180" s="144"/>
    </row>
    <row r="181" ht="16.5" customHeight="1">
      <c r="A181" s="144"/>
      <c r="B181" s="144"/>
      <c r="C181" s="144"/>
      <c r="D181" s="200"/>
      <c r="E181" s="144"/>
      <c r="F181" s="144"/>
      <c r="G181" s="144"/>
      <c r="H181" s="144"/>
      <c r="I181" s="151">
        <v>1.0</v>
      </c>
      <c r="J181" s="151">
        <v>1.0</v>
      </c>
      <c r="K181" s="151">
        <v>1.0</v>
      </c>
      <c r="L181" s="151">
        <v>1.0</v>
      </c>
      <c r="M181" s="151">
        <v>1.0</v>
      </c>
      <c r="N181" s="152"/>
      <c r="O181" s="151">
        <v>1.0</v>
      </c>
      <c r="P181" s="209">
        <v>1.0</v>
      </c>
      <c r="Q181" s="151">
        <v>1.0</v>
      </c>
      <c r="R181" s="151">
        <v>1.0</v>
      </c>
      <c r="S181" s="144"/>
      <c r="T181" s="144"/>
      <c r="U181" s="199">
        <v>1.0</v>
      </c>
      <c r="V181" s="144"/>
      <c r="W181" s="144"/>
      <c r="X181" s="144"/>
      <c r="Y181" s="144"/>
      <c r="Z181" s="144"/>
      <c r="AA181" s="144"/>
      <c r="AB181" s="144"/>
      <c r="AC181" s="144"/>
      <c r="AD181" s="144"/>
      <c r="AE181" s="144"/>
      <c r="AF181" s="144"/>
      <c r="AG181" s="144"/>
    </row>
    <row r="182" ht="16.5" customHeight="1">
      <c r="A182" s="144"/>
      <c r="B182" s="144"/>
      <c r="C182" s="144"/>
      <c r="D182" s="200"/>
      <c r="E182" s="144"/>
      <c r="F182" s="144"/>
      <c r="G182" s="144"/>
      <c r="H182" s="144"/>
      <c r="I182" s="199">
        <v>0.0</v>
      </c>
      <c r="J182" s="199">
        <v>0.0</v>
      </c>
      <c r="K182" s="199">
        <v>0.0</v>
      </c>
      <c r="L182" s="199">
        <v>0.0</v>
      </c>
      <c r="M182" s="199">
        <v>0.0</v>
      </c>
      <c r="N182" s="144"/>
      <c r="O182" s="199">
        <v>0.0</v>
      </c>
      <c r="P182" s="151">
        <v>1.0</v>
      </c>
      <c r="Q182" s="151">
        <v>0.0</v>
      </c>
      <c r="R182" s="144"/>
      <c r="S182" s="144"/>
      <c r="T182" s="144"/>
      <c r="U182" s="199">
        <v>2.0</v>
      </c>
      <c r="V182" s="144"/>
      <c r="W182" s="144"/>
      <c r="X182" s="144"/>
      <c r="Y182" s="144"/>
      <c r="Z182" s="144"/>
      <c r="AA182" s="144"/>
      <c r="AB182" s="144"/>
      <c r="AC182" s="144"/>
      <c r="AD182" s="144"/>
      <c r="AE182" s="144"/>
      <c r="AF182" s="144"/>
      <c r="AG182" s="144"/>
    </row>
    <row r="183" ht="16.5" customHeight="1">
      <c r="A183" s="144"/>
      <c r="B183" s="144"/>
      <c r="C183" s="144"/>
      <c r="D183" s="144"/>
      <c r="E183" s="144"/>
      <c r="F183" s="144"/>
      <c r="G183" s="144"/>
      <c r="H183" s="144"/>
      <c r="I183" s="199">
        <v>0.0</v>
      </c>
      <c r="J183" s="199">
        <v>0.0</v>
      </c>
      <c r="K183" s="199">
        <v>0.0</v>
      </c>
      <c r="L183" s="199">
        <v>0.0</v>
      </c>
      <c r="M183" s="199">
        <v>0.0</v>
      </c>
      <c r="N183" s="144"/>
      <c r="O183" s="199">
        <v>0.0</v>
      </c>
      <c r="P183" s="151">
        <v>1.0</v>
      </c>
      <c r="Q183" s="151">
        <v>1.0</v>
      </c>
      <c r="R183" s="144"/>
      <c r="S183" s="144"/>
      <c r="T183" s="144"/>
      <c r="U183" s="199">
        <v>3.0</v>
      </c>
      <c r="V183" s="144"/>
      <c r="W183" s="144"/>
      <c r="X183" s="144"/>
      <c r="Y183" s="144"/>
      <c r="Z183" s="144"/>
      <c r="AA183" s="144"/>
      <c r="AB183" s="144"/>
      <c r="AC183" s="144"/>
      <c r="AD183" s="144"/>
      <c r="AE183" s="144"/>
      <c r="AF183" s="144"/>
      <c r="AG183" s="144"/>
    </row>
    <row r="184" ht="16.5" customHeight="1">
      <c r="A184" s="144"/>
      <c r="B184" s="144"/>
      <c r="C184" s="144"/>
      <c r="D184" s="132"/>
      <c r="E184" s="144"/>
      <c r="F184" s="144"/>
      <c r="G184" s="144"/>
      <c r="H184" s="144"/>
      <c r="I184" s="199">
        <v>0.0</v>
      </c>
      <c r="J184" s="199">
        <v>0.0</v>
      </c>
      <c r="K184" s="199">
        <v>0.0</v>
      </c>
      <c r="L184" s="199">
        <v>0.0</v>
      </c>
      <c r="M184" s="199">
        <v>0.0</v>
      </c>
      <c r="N184" s="144"/>
      <c r="O184" s="209">
        <v>1.0</v>
      </c>
      <c r="P184" s="151">
        <v>0.0</v>
      </c>
      <c r="Q184" s="151">
        <v>0.0</v>
      </c>
      <c r="R184" s="144"/>
      <c r="S184" s="144"/>
      <c r="T184" s="144"/>
      <c r="U184" s="199">
        <v>4.0</v>
      </c>
      <c r="V184" s="144"/>
      <c r="W184" s="144"/>
      <c r="X184" s="144"/>
      <c r="Y184" s="144"/>
      <c r="Z184" s="144"/>
      <c r="AA184" s="144"/>
      <c r="AB184" s="144"/>
      <c r="AC184" s="144"/>
      <c r="AD184" s="144"/>
      <c r="AE184" s="144"/>
      <c r="AF184" s="144"/>
      <c r="AG184" s="144"/>
    </row>
    <row r="185" ht="16.5" customHeight="1">
      <c r="A185" s="144"/>
      <c r="B185" s="150" t="s">
        <v>932</v>
      </c>
      <c r="C185" s="150" t="s">
        <v>933</v>
      </c>
      <c r="D185" s="210"/>
      <c r="E185" s="144"/>
      <c r="F185" s="144"/>
      <c r="G185" s="144"/>
      <c r="H185" s="144"/>
      <c r="I185" s="144"/>
      <c r="J185" s="144"/>
      <c r="K185" s="144"/>
      <c r="L185" s="144"/>
      <c r="M185" s="144"/>
      <c r="N185" s="144"/>
      <c r="O185" s="144"/>
      <c r="P185" s="144"/>
      <c r="Q185" s="144"/>
      <c r="R185" s="144"/>
      <c r="S185" s="144"/>
      <c r="T185" s="144"/>
      <c r="U185" s="199">
        <v>5.0</v>
      </c>
      <c r="V185" s="144"/>
      <c r="W185" s="144"/>
      <c r="X185" s="144"/>
      <c r="Y185" s="144"/>
      <c r="Z185" s="144"/>
      <c r="AA185" s="144"/>
      <c r="AB185" s="144"/>
      <c r="AC185" s="144"/>
      <c r="AD185" s="144"/>
      <c r="AE185" s="144"/>
      <c r="AF185" s="144"/>
      <c r="AG185" s="144"/>
    </row>
    <row r="186" ht="16.5" customHeight="1">
      <c r="A186" s="144"/>
      <c r="B186" s="144"/>
      <c r="C186" s="144"/>
      <c r="D186" s="210"/>
      <c r="E186" s="144"/>
      <c r="F186" s="144"/>
      <c r="G186" s="144"/>
      <c r="H186" s="144"/>
      <c r="I186" s="144"/>
      <c r="J186" s="144"/>
      <c r="K186" s="144"/>
      <c r="L186" s="144"/>
      <c r="M186" s="211"/>
      <c r="N186" s="211"/>
      <c r="O186" s="144"/>
      <c r="P186" s="144"/>
      <c r="Q186" s="144"/>
      <c r="R186" s="144"/>
      <c r="S186" s="144"/>
      <c r="T186" s="144"/>
      <c r="U186" s="199">
        <v>6.0</v>
      </c>
      <c r="V186" s="144"/>
      <c r="W186" s="144"/>
      <c r="X186" s="144"/>
      <c r="Y186" s="144"/>
      <c r="Z186" s="144"/>
      <c r="AA186" s="144"/>
      <c r="AB186" s="144"/>
      <c r="AC186" s="144"/>
      <c r="AD186" s="144"/>
      <c r="AE186" s="144"/>
      <c r="AF186" s="144"/>
      <c r="AG186" s="144"/>
    </row>
    <row r="187" ht="16.5" customHeight="1">
      <c r="A187" s="144"/>
      <c r="B187" s="144"/>
      <c r="C187" s="144"/>
      <c r="D187" s="212"/>
      <c r="E187" s="150" t="s">
        <v>15</v>
      </c>
      <c r="F187" s="144"/>
      <c r="G187" s="144"/>
      <c r="H187" s="144"/>
      <c r="I187" s="144"/>
      <c r="J187" s="144"/>
      <c r="K187" s="144"/>
      <c r="L187" s="211"/>
      <c r="M187" s="144"/>
      <c r="N187" s="144"/>
      <c r="O187" s="144"/>
      <c r="P187" s="144"/>
      <c r="Q187" s="144"/>
      <c r="R187" s="144"/>
      <c r="S187" s="144"/>
      <c r="T187" s="144"/>
      <c r="U187" s="199">
        <v>7.0</v>
      </c>
      <c r="V187" s="144"/>
      <c r="Y187" s="144"/>
      <c r="Z187" s="144"/>
      <c r="AA187" s="144"/>
      <c r="AB187" s="144"/>
      <c r="AC187" s="144"/>
      <c r="AD187" s="144"/>
      <c r="AE187" s="144"/>
      <c r="AF187" s="144"/>
      <c r="AG187" s="144"/>
    </row>
    <row r="188" ht="16.5" customHeight="1">
      <c r="A188" s="144"/>
      <c r="B188" s="144"/>
      <c r="C188" s="144"/>
      <c r="D188" s="210"/>
      <c r="E188" s="144"/>
      <c r="F188" s="144"/>
      <c r="G188" s="144"/>
      <c r="H188" s="144"/>
      <c r="I188" s="144"/>
      <c r="J188" s="144"/>
      <c r="K188" s="211"/>
      <c r="L188" s="144"/>
      <c r="M188" s="144"/>
      <c r="N188" s="144"/>
      <c r="O188" s="144"/>
      <c r="P188" s="144"/>
      <c r="Q188" s="144"/>
      <c r="R188" s="144"/>
      <c r="S188" s="144"/>
      <c r="T188" s="144"/>
      <c r="U188" s="199">
        <v>8.0</v>
      </c>
      <c r="V188" s="144"/>
      <c r="W188" s="144"/>
      <c r="X188" s="144"/>
      <c r="Y188" s="144"/>
      <c r="Z188" s="144"/>
      <c r="AA188" s="144"/>
      <c r="AB188" s="144"/>
      <c r="AC188" s="144"/>
      <c r="AD188" s="144"/>
      <c r="AE188" s="144"/>
      <c r="AF188" s="144"/>
      <c r="AG188" s="144"/>
    </row>
    <row r="189" ht="16.5" customHeight="1">
      <c r="A189" s="144"/>
      <c r="B189" s="144"/>
      <c r="C189" s="144"/>
      <c r="D189" s="213"/>
      <c r="E189" s="150" t="s">
        <v>11</v>
      </c>
      <c r="F189" s="144"/>
      <c r="G189" s="144"/>
      <c r="H189" s="144"/>
      <c r="I189" s="144"/>
      <c r="J189" s="211"/>
      <c r="K189" s="144"/>
      <c r="L189" s="144"/>
      <c r="M189" s="144"/>
      <c r="N189" s="144"/>
      <c r="O189" s="144"/>
      <c r="P189" s="144"/>
      <c r="Q189" s="144"/>
      <c r="R189" s="144"/>
      <c r="S189" s="144"/>
      <c r="T189" s="144"/>
      <c r="U189" s="199">
        <v>9.0</v>
      </c>
      <c r="V189" s="144"/>
      <c r="W189" s="144"/>
      <c r="X189" s="144"/>
      <c r="Y189" s="144"/>
      <c r="Z189" s="144"/>
      <c r="AA189" s="144"/>
      <c r="AB189" s="144"/>
      <c r="AC189" s="144"/>
      <c r="AD189" s="144"/>
      <c r="AE189" s="144"/>
      <c r="AF189" s="144"/>
      <c r="AG189" s="144"/>
    </row>
    <row r="190" ht="16.5" customHeight="1">
      <c r="A190" s="144"/>
      <c r="B190" s="144"/>
      <c r="C190" s="144"/>
      <c r="D190" s="213"/>
      <c r="E190" s="144"/>
      <c r="F190" s="144"/>
      <c r="G190" s="144"/>
      <c r="H190" s="144"/>
      <c r="I190" s="211"/>
      <c r="J190" s="144"/>
      <c r="K190" s="144"/>
      <c r="L190" s="144"/>
      <c r="M190" s="144"/>
      <c r="N190" s="144"/>
      <c r="O190" s="144"/>
      <c r="P190" s="144"/>
      <c r="Q190" s="144"/>
      <c r="R190" s="144"/>
      <c r="S190" s="144"/>
      <c r="T190" s="144"/>
      <c r="U190" s="199">
        <v>10.0</v>
      </c>
      <c r="V190" s="144"/>
      <c r="W190" s="144"/>
      <c r="X190" s="144"/>
      <c r="Y190" s="144"/>
      <c r="Z190" s="144"/>
      <c r="AA190" s="144"/>
      <c r="AB190" s="144"/>
      <c r="AC190" s="144"/>
      <c r="AD190" s="144"/>
      <c r="AE190" s="144"/>
      <c r="AF190" s="144"/>
      <c r="AG190" s="144"/>
    </row>
    <row r="191" ht="16.5" customHeight="1">
      <c r="A191" s="144"/>
      <c r="B191" s="144"/>
      <c r="C191" s="144"/>
      <c r="D191" s="213"/>
      <c r="E191" s="144"/>
      <c r="F191" s="144"/>
      <c r="G191" s="144"/>
      <c r="H191" s="144"/>
      <c r="I191" s="144"/>
      <c r="J191" s="144"/>
      <c r="K191" s="144"/>
      <c r="L191" s="144"/>
      <c r="M191" s="144"/>
      <c r="N191" s="144"/>
      <c r="O191" s="144"/>
      <c r="P191" s="144"/>
      <c r="Q191" s="144"/>
      <c r="R191" s="144"/>
      <c r="S191" s="144"/>
      <c r="T191" s="144"/>
      <c r="U191" s="199">
        <v>11.0</v>
      </c>
      <c r="V191" s="144"/>
      <c r="W191" s="144"/>
      <c r="X191" s="144"/>
      <c r="Y191" s="144"/>
      <c r="Z191" s="144"/>
      <c r="AA191" s="144"/>
      <c r="AB191" s="144"/>
      <c r="AC191" s="144"/>
      <c r="AD191" s="144"/>
      <c r="AE191" s="144"/>
      <c r="AF191" s="144"/>
      <c r="AG191" s="144"/>
    </row>
    <row r="192" ht="16.5" customHeight="1">
      <c r="A192" s="144"/>
      <c r="B192" s="144"/>
      <c r="C192" s="144"/>
      <c r="D192" s="213"/>
      <c r="E192" s="144"/>
      <c r="F192" s="144"/>
      <c r="G192" s="199">
        <v>203.0</v>
      </c>
      <c r="H192" s="144"/>
      <c r="I192" s="214">
        <v>1.0</v>
      </c>
      <c r="J192" s="214">
        <v>1.0</v>
      </c>
      <c r="K192" s="214">
        <v>0.0</v>
      </c>
      <c r="L192" s="214">
        <v>0.0</v>
      </c>
      <c r="M192" s="214">
        <v>1.0</v>
      </c>
      <c r="N192" s="215"/>
      <c r="O192" s="214">
        <v>0.0</v>
      </c>
      <c r="P192" s="214">
        <v>1.0</v>
      </c>
      <c r="Q192" s="214">
        <v>1.0</v>
      </c>
      <c r="R192" s="144"/>
      <c r="S192" s="144"/>
      <c r="T192" s="144"/>
      <c r="U192" s="144"/>
      <c r="V192" s="144"/>
      <c r="W192" s="144"/>
      <c r="X192" s="144"/>
      <c r="Y192" s="144"/>
      <c r="Z192" s="144"/>
      <c r="AA192" s="144"/>
      <c r="AB192" s="144"/>
      <c r="AC192" s="144"/>
      <c r="AD192" s="144"/>
      <c r="AE192" s="144"/>
      <c r="AF192" s="144"/>
      <c r="AG192" s="144"/>
    </row>
    <row r="193" ht="16.5" customHeight="1">
      <c r="A193" s="144"/>
      <c r="B193" s="144"/>
      <c r="C193" s="144"/>
      <c r="D193" s="210"/>
      <c r="E193" s="144"/>
      <c r="F193" s="144"/>
      <c r="G193" s="144"/>
      <c r="H193" s="144"/>
      <c r="I193" s="144"/>
      <c r="J193" s="144"/>
      <c r="K193" s="144"/>
      <c r="L193" s="144"/>
      <c r="M193" s="144"/>
      <c r="N193" s="144"/>
      <c r="O193" s="144"/>
      <c r="P193" s="144"/>
      <c r="Q193" s="144"/>
      <c r="R193" s="144"/>
      <c r="S193" s="144"/>
      <c r="T193" s="144"/>
      <c r="U193" s="144"/>
      <c r="V193" s="144"/>
      <c r="W193" s="144"/>
      <c r="X193" s="144"/>
      <c r="Y193" s="144"/>
      <c r="Z193" s="144"/>
      <c r="AA193" s="144"/>
      <c r="AB193" s="144"/>
      <c r="AC193" s="144"/>
      <c r="AD193" s="144"/>
      <c r="AE193" s="144"/>
      <c r="AF193" s="144"/>
      <c r="AG193" s="144"/>
    </row>
    <row r="194" ht="16.5" customHeight="1">
      <c r="A194" s="144"/>
      <c r="B194" s="144"/>
      <c r="C194" s="144"/>
      <c r="D194" s="210"/>
      <c r="E194" s="144"/>
      <c r="F194" s="144"/>
      <c r="G194" s="199">
        <v>162.0</v>
      </c>
      <c r="H194" s="216">
        <v>0.0</v>
      </c>
      <c r="I194" s="216">
        <v>1.0</v>
      </c>
      <c r="J194" s="216">
        <v>0.0</v>
      </c>
      <c r="K194" s="217">
        <v>1.0</v>
      </c>
      <c r="L194" s="217">
        <v>0.0</v>
      </c>
      <c r="M194" s="217">
        <v>0.0</v>
      </c>
      <c r="N194" s="213"/>
      <c r="O194" s="218">
        <v>0.0</v>
      </c>
      <c r="P194" s="218">
        <v>1.0</v>
      </c>
      <c r="Q194" s="218">
        <v>0.0</v>
      </c>
      <c r="R194" s="144"/>
      <c r="S194" s="144"/>
      <c r="T194" s="144"/>
      <c r="U194" s="144"/>
      <c r="V194" s="144"/>
      <c r="W194" s="144"/>
      <c r="X194" s="144"/>
      <c r="Y194" s="144"/>
      <c r="Z194" s="144"/>
      <c r="AA194" s="144"/>
      <c r="AB194" s="144"/>
      <c r="AC194" s="144"/>
      <c r="AD194" s="144"/>
      <c r="AE194" s="144"/>
      <c r="AF194" s="144"/>
      <c r="AG194" s="144"/>
    </row>
    <row r="195" ht="16.5" customHeight="1">
      <c r="A195" s="144"/>
      <c r="B195" s="144"/>
      <c r="C195" s="144"/>
      <c r="D195" s="132"/>
      <c r="E195" s="144"/>
      <c r="F195" s="144"/>
      <c r="G195" s="144"/>
      <c r="H195" s="151">
        <v>2.0</v>
      </c>
      <c r="K195" s="151">
        <v>4.0</v>
      </c>
      <c r="N195" s="152"/>
      <c r="O195" s="151">
        <v>2.0</v>
      </c>
      <c r="R195" s="144"/>
      <c r="S195" s="144"/>
      <c r="T195" s="144"/>
      <c r="U195" s="144"/>
      <c r="V195" s="144"/>
      <c r="W195" s="144"/>
      <c r="X195" s="144"/>
      <c r="Y195" s="144"/>
      <c r="Z195" s="144"/>
      <c r="AA195" s="144"/>
      <c r="AB195" s="144"/>
      <c r="AC195" s="144"/>
      <c r="AD195" s="144"/>
      <c r="AE195" s="144"/>
      <c r="AF195" s="144"/>
      <c r="AG195" s="144"/>
    </row>
    <row r="196" ht="16.5" customHeight="1">
      <c r="A196" s="144"/>
      <c r="B196" s="144"/>
      <c r="C196" s="144"/>
      <c r="D196" s="132"/>
      <c r="E196" s="144"/>
      <c r="F196" s="144"/>
      <c r="G196" s="144"/>
      <c r="H196" s="144"/>
      <c r="I196" s="144"/>
      <c r="J196" s="144"/>
      <c r="K196" s="144"/>
      <c r="L196" s="144"/>
      <c r="M196" s="144"/>
      <c r="N196" s="144"/>
      <c r="O196" s="144"/>
      <c r="P196" s="144"/>
      <c r="Q196" s="144"/>
      <c r="R196" s="144"/>
      <c r="S196" s="144"/>
      <c r="T196" s="144"/>
      <c r="U196" s="144"/>
      <c r="V196" s="144"/>
      <c r="W196" s="144"/>
      <c r="X196" s="144"/>
      <c r="Y196" s="144"/>
      <c r="Z196" s="144"/>
      <c r="AA196" s="144"/>
      <c r="AB196" s="144"/>
      <c r="AC196" s="144"/>
      <c r="AD196" s="144"/>
      <c r="AE196" s="144"/>
      <c r="AF196" s="144"/>
      <c r="AG196" s="144"/>
    </row>
    <row r="197" ht="16.5" customHeight="1">
      <c r="A197" s="144"/>
      <c r="B197" s="144"/>
      <c r="C197" s="144"/>
      <c r="D197" s="132"/>
      <c r="E197" s="144"/>
      <c r="F197" s="144"/>
      <c r="G197" s="144"/>
      <c r="H197" s="144"/>
      <c r="I197" s="199">
        <v>8.0</v>
      </c>
      <c r="J197" s="199">
        <v>4.0</v>
      </c>
      <c r="K197" s="199">
        <v>2.0</v>
      </c>
      <c r="L197" s="199">
        <v>1.0</v>
      </c>
      <c r="M197" s="199">
        <v>8.0</v>
      </c>
      <c r="N197" s="144"/>
      <c r="O197" s="199">
        <v>4.0</v>
      </c>
      <c r="P197" s="199">
        <v>2.0</v>
      </c>
      <c r="Q197" s="199">
        <v>1.0</v>
      </c>
      <c r="R197" s="144"/>
      <c r="S197" s="144"/>
      <c r="T197" s="144"/>
      <c r="U197" s="144"/>
      <c r="V197" s="144"/>
      <c r="W197" s="144"/>
      <c r="X197" s="144"/>
      <c r="Y197" s="144"/>
      <c r="Z197" s="144"/>
      <c r="AA197" s="144"/>
      <c r="AB197" s="144"/>
      <c r="AC197" s="144"/>
      <c r="AD197" s="144"/>
      <c r="AE197" s="144"/>
      <c r="AF197" s="144"/>
      <c r="AG197" s="144"/>
    </row>
    <row r="198" ht="16.5" customHeight="1">
      <c r="A198" s="144"/>
      <c r="B198" s="144"/>
      <c r="C198" s="144"/>
      <c r="D198" s="144"/>
      <c r="E198" s="144"/>
      <c r="F198" s="144"/>
      <c r="G198" s="144"/>
      <c r="H198" s="144"/>
      <c r="I198" s="216">
        <v>1.0</v>
      </c>
      <c r="J198" s="216">
        <v>0.0</v>
      </c>
      <c r="K198" s="216">
        <v>1.0</v>
      </c>
      <c r="L198" s="216">
        <v>0.0</v>
      </c>
      <c r="M198" s="219">
        <v>0.0</v>
      </c>
      <c r="N198" s="220"/>
      <c r="O198" s="219">
        <v>0.0</v>
      </c>
      <c r="P198" s="219">
        <v>1.0</v>
      </c>
      <c r="Q198" s="219">
        <v>0.0</v>
      </c>
      <c r="R198" s="144"/>
      <c r="S198" s="144"/>
      <c r="T198" s="144" t="str">
        <f>+</f>
        <v>#ERROR!</v>
      </c>
      <c r="U198" s="144"/>
      <c r="V198" s="144"/>
      <c r="W198" s="144"/>
      <c r="X198" s="144"/>
      <c r="Y198" s="144"/>
      <c r="Z198" s="144"/>
      <c r="AA198" s="144"/>
      <c r="AB198" s="144"/>
      <c r="AC198" s="144"/>
      <c r="AD198" s="144"/>
      <c r="AE198" s="144"/>
      <c r="AF198" s="144"/>
      <c r="AG198" s="144"/>
    </row>
    <row r="199" ht="16.5" customHeight="1">
      <c r="A199" s="144"/>
      <c r="B199" s="144"/>
      <c r="C199" s="144"/>
      <c r="D199" s="144"/>
      <c r="E199" s="144"/>
      <c r="F199" s="144"/>
      <c r="G199" s="144"/>
      <c r="H199" s="144"/>
      <c r="I199" s="151" t="s">
        <v>642</v>
      </c>
      <c r="M199" s="151">
        <v>2.0</v>
      </c>
      <c r="R199" s="144"/>
      <c r="S199" s="144"/>
      <c r="T199" s="150" t="s">
        <v>165</v>
      </c>
      <c r="U199" s="144"/>
      <c r="V199" s="144"/>
      <c r="W199" s="144"/>
      <c r="X199" s="144"/>
      <c r="Y199" s="144"/>
      <c r="Z199" s="144"/>
      <c r="AA199" s="144"/>
      <c r="AB199" s="144"/>
      <c r="AC199" s="144"/>
      <c r="AD199" s="144"/>
      <c r="AE199" s="144"/>
      <c r="AF199" s="144"/>
      <c r="AG199" s="144"/>
    </row>
    <row r="200" ht="16.5" customHeight="1">
      <c r="A200" s="144"/>
      <c r="B200" s="144"/>
      <c r="C200" s="144"/>
      <c r="D200" s="144"/>
      <c r="E200" s="144"/>
      <c r="F200" s="144"/>
      <c r="G200" s="144"/>
      <c r="H200" s="144"/>
      <c r="I200" s="144"/>
      <c r="J200" s="144"/>
      <c r="K200" s="144"/>
      <c r="L200" s="144"/>
      <c r="M200" s="144"/>
      <c r="N200" s="144"/>
      <c r="O200" s="144"/>
      <c r="P200" s="144"/>
      <c r="Q200" s="144"/>
      <c r="R200" s="144"/>
      <c r="S200" s="144"/>
      <c r="T200" s="150" t="s">
        <v>934</v>
      </c>
      <c r="U200" s="144"/>
      <c r="V200" s="144"/>
      <c r="W200" s="144"/>
      <c r="X200" s="144"/>
      <c r="Y200" s="144"/>
      <c r="Z200" s="144"/>
      <c r="AA200" s="144"/>
      <c r="AB200" s="144"/>
      <c r="AC200" s="144"/>
      <c r="AD200" s="144"/>
      <c r="AE200" s="144"/>
      <c r="AF200" s="144"/>
      <c r="AG200" s="144"/>
    </row>
    <row r="201" ht="16.5" customHeight="1">
      <c r="A201" s="144"/>
      <c r="B201" s="144"/>
      <c r="C201" s="144"/>
      <c r="D201" s="144"/>
      <c r="E201" s="144"/>
      <c r="F201" s="144"/>
      <c r="G201" s="144"/>
      <c r="H201" s="144"/>
      <c r="I201" s="144"/>
      <c r="J201" s="144"/>
      <c r="K201" s="144"/>
      <c r="L201" s="144"/>
      <c r="M201" s="144"/>
      <c r="N201" s="144"/>
      <c r="O201" s="144"/>
      <c r="P201" s="144"/>
      <c r="Q201" s="144"/>
      <c r="R201" s="144"/>
      <c r="S201" s="144"/>
      <c r="T201" s="150" t="s">
        <v>935</v>
      </c>
      <c r="U201" s="144"/>
      <c r="V201" s="144"/>
      <c r="W201" s="144"/>
      <c r="X201" s="151">
        <v>247.0</v>
      </c>
      <c r="Z201" s="144"/>
      <c r="AA201" s="144"/>
      <c r="AB201" s="144"/>
      <c r="AC201" s="144"/>
      <c r="AD201" s="144"/>
      <c r="AE201" s="144"/>
      <c r="AF201" s="144"/>
      <c r="AG201" s="144"/>
    </row>
    <row r="202" ht="16.5" customHeight="1">
      <c r="A202" s="144"/>
      <c r="B202" s="144"/>
      <c r="C202" s="144"/>
      <c r="D202" s="144"/>
      <c r="E202" s="144"/>
      <c r="F202" s="144"/>
      <c r="G202" s="144"/>
      <c r="H202" s="144"/>
      <c r="I202" s="144"/>
      <c r="J202" s="144"/>
      <c r="K202" s="144"/>
      <c r="L202" s="144"/>
      <c r="M202" s="144"/>
      <c r="N202" s="144"/>
      <c r="O202" s="144"/>
      <c r="P202" s="144"/>
      <c r="Q202" s="144"/>
      <c r="R202" s="144"/>
      <c r="S202" s="144"/>
      <c r="T202" s="144"/>
      <c r="U202" s="144"/>
      <c r="V202" s="144"/>
      <c r="W202" s="144"/>
      <c r="X202" s="144"/>
      <c r="Y202" s="144"/>
      <c r="Z202" s="144"/>
      <c r="AA202" s="144"/>
      <c r="AB202" s="144"/>
      <c r="AC202" s="144"/>
      <c r="AD202" s="144"/>
      <c r="AE202" s="144"/>
      <c r="AF202" s="144"/>
      <c r="AG202" s="144"/>
    </row>
    <row r="203" ht="16.5" customHeight="1">
      <c r="A203" s="144"/>
      <c r="B203" s="144"/>
      <c r="C203" s="144"/>
      <c r="D203" s="144"/>
      <c r="E203" s="144"/>
      <c r="F203" s="144"/>
      <c r="G203" s="144"/>
      <c r="H203" s="144"/>
      <c r="I203" s="144"/>
      <c r="J203" s="144"/>
      <c r="K203" s="144"/>
      <c r="L203" s="144"/>
      <c r="M203" s="144"/>
      <c r="N203" s="144"/>
      <c r="O203" s="144"/>
      <c r="P203" s="150" t="s">
        <v>936</v>
      </c>
      <c r="Q203" s="144"/>
      <c r="R203" s="144"/>
      <c r="S203" s="144"/>
      <c r="T203" s="144"/>
      <c r="U203" s="144"/>
      <c r="V203" s="144"/>
      <c r="W203" s="144"/>
      <c r="X203" s="144"/>
      <c r="Y203" s="144"/>
      <c r="Z203" s="144"/>
      <c r="AA203" s="144"/>
      <c r="AB203" s="144"/>
      <c r="AC203" s="144"/>
      <c r="AD203" s="144"/>
      <c r="AE203" s="144"/>
      <c r="AF203" s="144"/>
      <c r="AG203" s="144"/>
    </row>
    <row r="204" ht="16.5" customHeight="1">
      <c r="A204" s="144"/>
      <c r="B204" s="144"/>
      <c r="C204" s="144"/>
      <c r="D204" s="144"/>
      <c r="E204" s="144"/>
      <c r="F204" s="144"/>
      <c r="G204" s="144"/>
      <c r="H204" s="144"/>
      <c r="I204" s="144"/>
      <c r="J204" s="144"/>
      <c r="K204" s="144"/>
      <c r="L204" s="144"/>
      <c r="M204" s="144"/>
      <c r="N204" s="144"/>
      <c r="O204" s="144"/>
      <c r="P204" s="144"/>
      <c r="Q204" s="144"/>
      <c r="R204" s="144"/>
      <c r="S204" s="144"/>
      <c r="T204" s="144"/>
      <c r="U204" s="144"/>
      <c r="V204" s="144"/>
      <c r="W204" s="144"/>
      <c r="X204" s="144"/>
      <c r="Y204" s="144"/>
      <c r="Z204" s="144"/>
      <c r="AA204" s="144"/>
      <c r="AB204" s="144"/>
      <c r="AC204" s="144"/>
      <c r="AD204" s="144"/>
      <c r="AE204" s="144"/>
      <c r="AF204" s="144"/>
      <c r="AG204" s="144"/>
    </row>
    <row r="205" ht="16.5" customHeight="1">
      <c r="A205" s="144"/>
      <c r="B205" s="144"/>
      <c r="C205" s="144"/>
      <c r="D205" s="144"/>
      <c r="E205" s="144"/>
      <c r="F205" s="144"/>
      <c r="G205" s="144"/>
      <c r="H205" s="144"/>
      <c r="I205" s="144"/>
      <c r="J205" s="144"/>
      <c r="K205" s="144"/>
      <c r="L205" s="150" t="s">
        <v>937</v>
      </c>
      <c r="M205" s="150" t="s">
        <v>937</v>
      </c>
      <c r="N205" s="144"/>
      <c r="O205" s="150" t="s">
        <v>937</v>
      </c>
      <c r="P205" s="150" t="s">
        <v>937</v>
      </c>
      <c r="Q205" s="150" t="s">
        <v>937</v>
      </c>
      <c r="R205" s="150" t="s">
        <v>937</v>
      </c>
      <c r="S205" s="150" t="s">
        <v>937</v>
      </c>
      <c r="T205" s="150" t="s">
        <v>937</v>
      </c>
      <c r="U205" s="144"/>
      <c r="V205" s="144"/>
      <c r="W205" s="144"/>
      <c r="X205" s="144"/>
      <c r="Y205" s="144"/>
      <c r="Z205" s="144"/>
      <c r="AA205" s="144"/>
      <c r="AB205" s="144"/>
      <c r="AC205" s="144"/>
      <c r="AD205" s="144"/>
      <c r="AE205" s="144"/>
      <c r="AF205" s="144"/>
      <c r="AG205" s="144"/>
    </row>
    <row r="206" ht="16.5" customHeight="1">
      <c r="A206" s="144"/>
      <c r="B206" s="144"/>
      <c r="C206" s="144"/>
      <c r="D206" s="144"/>
      <c r="E206" s="144"/>
      <c r="F206" s="144"/>
      <c r="G206" s="144"/>
      <c r="H206" s="150" t="s">
        <v>938</v>
      </c>
      <c r="J206" s="150" t="s">
        <v>157</v>
      </c>
      <c r="K206" s="150" t="s">
        <v>561</v>
      </c>
      <c r="L206" s="150" t="s">
        <v>939</v>
      </c>
      <c r="M206" s="150" t="s">
        <v>940</v>
      </c>
      <c r="N206" s="144"/>
      <c r="O206" s="150" t="s">
        <v>941</v>
      </c>
      <c r="P206" s="150" t="s">
        <v>942</v>
      </c>
      <c r="Q206" s="150" t="s">
        <v>943</v>
      </c>
      <c r="R206" s="150" t="s">
        <v>944</v>
      </c>
      <c r="S206" s="150" t="s">
        <v>945</v>
      </c>
      <c r="T206" s="150" t="s">
        <v>946</v>
      </c>
      <c r="U206" s="144"/>
      <c r="V206" s="144"/>
      <c r="W206" s="144"/>
      <c r="X206" s="144"/>
      <c r="Y206" s="144"/>
      <c r="Z206" s="144"/>
      <c r="AA206" s="144"/>
      <c r="AB206" s="144"/>
      <c r="AC206" s="144"/>
      <c r="AD206" s="144"/>
      <c r="AE206" s="144"/>
      <c r="AF206" s="144"/>
      <c r="AG206" s="144"/>
    </row>
    <row r="207" ht="16.5" customHeight="1">
      <c r="A207" s="144"/>
      <c r="B207" s="144"/>
      <c r="C207" s="144"/>
      <c r="D207" s="144"/>
      <c r="E207" s="144"/>
      <c r="F207" s="144"/>
      <c r="G207" s="144"/>
      <c r="H207" s="144"/>
      <c r="I207" s="144"/>
      <c r="J207" s="144"/>
      <c r="K207" s="144"/>
      <c r="L207" s="144"/>
      <c r="M207" s="144"/>
      <c r="N207" s="144"/>
      <c r="O207" s="144"/>
      <c r="P207" s="144"/>
      <c r="Q207" s="144"/>
      <c r="R207" s="144"/>
      <c r="S207" s="144"/>
      <c r="T207" s="144"/>
      <c r="U207" s="144"/>
      <c r="V207" s="144"/>
      <c r="W207" s="144"/>
      <c r="X207" s="144"/>
      <c r="Y207" s="144"/>
      <c r="Z207" s="144"/>
      <c r="AA207" s="144"/>
      <c r="AB207" s="144"/>
      <c r="AC207" s="144"/>
      <c r="AD207" s="144"/>
      <c r="AE207" s="144"/>
      <c r="AF207" s="144"/>
      <c r="AG207" s="144"/>
    </row>
    <row r="208" ht="16.5" customHeight="1">
      <c r="A208" s="144"/>
      <c r="B208" s="144"/>
      <c r="C208" s="144"/>
      <c r="D208" s="144"/>
      <c r="E208" s="144"/>
      <c r="F208" s="144"/>
      <c r="G208" s="144"/>
      <c r="H208" s="150" t="s">
        <v>947</v>
      </c>
      <c r="J208" s="150" t="s">
        <v>157</v>
      </c>
      <c r="K208" s="150" t="s">
        <v>570</v>
      </c>
      <c r="L208" s="150" t="s">
        <v>561</v>
      </c>
      <c r="M208" s="150" t="s">
        <v>571</v>
      </c>
      <c r="N208" s="144"/>
      <c r="O208" s="150" t="s">
        <v>572</v>
      </c>
      <c r="P208" s="150" t="s">
        <v>573</v>
      </c>
      <c r="Q208" s="150" t="s">
        <v>574</v>
      </c>
      <c r="R208" s="150" t="s">
        <v>948</v>
      </c>
      <c r="S208" s="150" t="s">
        <v>949</v>
      </c>
      <c r="U208" s="150" t="s">
        <v>950</v>
      </c>
      <c r="V208" s="144"/>
      <c r="W208" s="144"/>
      <c r="X208" s="144"/>
      <c r="Y208" s="144"/>
      <c r="Z208" s="144"/>
      <c r="AA208" s="144"/>
      <c r="AB208" s="144"/>
      <c r="AC208" s="144"/>
      <c r="AD208" s="144"/>
      <c r="AE208" s="144"/>
      <c r="AF208" s="144"/>
      <c r="AG208" s="144"/>
    </row>
    <row r="209" ht="16.5" customHeight="1">
      <c r="A209" s="144"/>
      <c r="B209" s="144"/>
      <c r="C209" s="144"/>
      <c r="D209" s="144"/>
      <c r="E209" s="144"/>
      <c r="F209" s="144"/>
      <c r="G209" s="144"/>
      <c r="H209" s="144"/>
      <c r="I209" s="144"/>
      <c r="J209" s="144"/>
      <c r="K209" s="144"/>
      <c r="L209" s="144"/>
      <c r="M209" s="144"/>
      <c r="N209" s="144"/>
      <c r="O209" s="144"/>
      <c r="P209" s="144"/>
      <c r="Q209" s="144"/>
      <c r="R209" s="144"/>
      <c r="S209" s="150" t="s">
        <v>676</v>
      </c>
      <c r="T209" s="151" t="s">
        <v>951</v>
      </c>
      <c r="U209" s="144"/>
      <c r="V209" s="144"/>
      <c r="W209" s="144"/>
      <c r="X209" s="144"/>
      <c r="Y209" s="144"/>
      <c r="Z209" s="144"/>
      <c r="AA209" s="144"/>
      <c r="AB209" s="144"/>
      <c r="AC209" s="144"/>
      <c r="AD209" s="144"/>
      <c r="AE209" s="144"/>
      <c r="AF209" s="144"/>
      <c r="AG209" s="144"/>
    </row>
    <row r="210" ht="16.5" customHeight="1">
      <c r="A210" s="144"/>
      <c r="B210" s="144"/>
      <c r="C210" s="144"/>
      <c r="D210" s="144"/>
      <c r="E210" s="144"/>
      <c r="F210" s="144"/>
      <c r="G210" s="144"/>
      <c r="H210" s="144"/>
      <c r="I210" s="144"/>
      <c r="J210" s="144"/>
      <c r="K210" s="150" t="s">
        <v>952</v>
      </c>
      <c r="M210" s="144"/>
      <c r="N210" s="144"/>
      <c r="O210" s="144"/>
      <c r="P210" s="144"/>
      <c r="Q210" s="144"/>
      <c r="R210" s="144"/>
      <c r="S210" s="150" t="s">
        <v>686</v>
      </c>
      <c r="U210" s="144"/>
      <c r="V210" s="144"/>
      <c r="W210" s="144"/>
      <c r="X210" s="144"/>
      <c r="Y210" s="144"/>
      <c r="Z210" s="144"/>
      <c r="AA210" s="144"/>
      <c r="AB210" s="144"/>
      <c r="AC210" s="144"/>
      <c r="AD210" s="144"/>
      <c r="AE210" s="144"/>
      <c r="AF210" s="144"/>
      <c r="AG210" s="144"/>
    </row>
    <row r="211" ht="16.5" customHeight="1">
      <c r="A211" s="144"/>
      <c r="B211" s="144"/>
      <c r="C211" s="144"/>
      <c r="D211" s="144"/>
      <c r="E211" s="144"/>
      <c r="F211" s="144"/>
      <c r="G211" s="144"/>
      <c r="H211" s="144"/>
      <c r="I211" s="144"/>
      <c r="J211" s="144"/>
      <c r="K211" s="144"/>
      <c r="L211" s="144"/>
      <c r="M211" s="144"/>
      <c r="N211" s="144"/>
      <c r="O211" s="144"/>
      <c r="P211" s="144"/>
      <c r="Q211" s="144"/>
      <c r="R211" s="144"/>
      <c r="S211" s="144"/>
      <c r="T211" s="144"/>
      <c r="U211" s="144"/>
      <c r="V211" s="144"/>
      <c r="W211" s="144"/>
      <c r="X211" s="144"/>
      <c r="Y211" s="144"/>
      <c r="Z211" s="144"/>
      <c r="AA211" s="144"/>
      <c r="AB211" s="144"/>
      <c r="AC211" s="144"/>
      <c r="AD211" s="144"/>
      <c r="AE211" s="144"/>
      <c r="AF211" s="144"/>
      <c r="AG211" s="144"/>
    </row>
    <row r="212" ht="16.5" customHeight="1">
      <c r="A212" s="144"/>
      <c r="B212" s="144"/>
      <c r="C212" s="144"/>
      <c r="D212" s="144"/>
      <c r="E212" s="144"/>
      <c r="F212" s="144"/>
      <c r="G212" s="144"/>
      <c r="H212" s="144"/>
      <c r="I212" s="144"/>
      <c r="J212" s="144"/>
      <c r="K212" s="144"/>
      <c r="L212" s="144"/>
      <c r="M212" s="144"/>
      <c r="N212" s="144"/>
      <c r="O212" s="144"/>
      <c r="P212" s="144"/>
      <c r="Q212" s="144"/>
      <c r="R212" s="144"/>
      <c r="S212" s="144"/>
      <c r="T212" s="144"/>
      <c r="U212" s="144"/>
      <c r="V212" s="144"/>
      <c r="W212" s="144"/>
      <c r="X212" s="144"/>
      <c r="Y212" s="144"/>
      <c r="Z212" s="144"/>
      <c r="AA212" s="144"/>
      <c r="AB212" s="144"/>
      <c r="AC212" s="144"/>
      <c r="AD212" s="144"/>
      <c r="AE212" s="144"/>
      <c r="AF212" s="144"/>
      <c r="AG212" s="144"/>
    </row>
    <row r="213" ht="16.5" customHeight="1">
      <c r="A213" s="144"/>
      <c r="B213" s="144"/>
      <c r="C213" s="144"/>
      <c r="D213" s="144"/>
      <c r="E213" s="144"/>
      <c r="F213" s="144"/>
      <c r="G213" s="144"/>
      <c r="H213" s="144"/>
      <c r="I213" s="144"/>
      <c r="J213" s="144"/>
      <c r="K213" s="144"/>
      <c r="L213" s="144"/>
      <c r="M213" s="144"/>
      <c r="N213" s="144"/>
      <c r="O213" s="144"/>
      <c r="P213" s="144"/>
      <c r="Q213" s="144"/>
      <c r="R213" s="144"/>
      <c r="S213" s="144"/>
      <c r="T213" s="144"/>
      <c r="U213" s="144"/>
      <c r="V213" s="144"/>
      <c r="W213" s="144"/>
      <c r="X213" s="144"/>
      <c r="Y213" s="144"/>
      <c r="Z213" s="144"/>
      <c r="AA213" s="144"/>
      <c r="AB213" s="144"/>
      <c r="AC213" s="144"/>
      <c r="AD213" s="144"/>
      <c r="AE213" s="144"/>
      <c r="AF213" s="144"/>
      <c r="AG213" s="144"/>
    </row>
    <row r="214" ht="16.5" customHeight="1">
      <c r="A214" s="132"/>
      <c r="B214" s="133" t="s">
        <v>700</v>
      </c>
      <c r="C214" s="132"/>
      <c r="D214" s="132"/>
      <c r="E214" s="134" t="s">
        <v>701</v>
      </c>
      <c r="F214" s="135"/>
      <c r="G214" s="132"/>
      <c r="H214" s="132"/>
      <c r="I214" s="137" t="s">
        <v>953</v>
      </c>
      <c r="K214" s="132"/>
      <c r="L214" s="132"/>
      <c r="M214" s="137" t="s">
        <v>703</v>
      </c>
      <c r="P214" s="132"/>
      <c r="Q214" s="132"/>
      <c r="R214" s="132"/>
      <c r="S214" s="132"/>
      <c r="T214" s="132"/>
      <c r="U214" s="132"/>
      <c r="V214" s="132"/>
      <c r="W214" s="132"/>
      <c r="X214" s="132"/>
      <c r="Y214" s="132"/>
      <c r="Z214" s="132"/>
      <c r="AA214" s="132"/>
      <c r="AB214" s="132"/>
      <c r="AC214" s="132"/>
      <c r="AD214" s="132"/>
      <c r="AE214" s="132"/>
      <c r="AF214" s="132"/>
      <c r="AG214" s="132"/>
    </row>
    <row r="215" ht="16.5" customHeight="1">
      <c r="A215" s="132"/>
      <c r="B215" s="132"/>
      <c r="C215" s="132"/>
      <c r="D215" s="132"/>
      <c r="E215" s="139"/>
      <c r="F215" s="139"/>
      <c r="G215" s="132"/>
      <c r="H215" s="132"/>
      <c r="I215" s="139"/>
      <c r="J215" s="139"/>
      <c r="K215" s="132"/>
      <c r="L215" s="132"/>
      <c r="M215" s="141" t="s">
        <v>706</v>
      </c>
      <c r="N215" s="142"/>
      <c r="O215" s="143" t="s">
        <v>435</v>
      </c>
      <c r="P215" s="132"/>
      <c r="Q215" s="132"/>
      <c r="R215" s="132"/>
      <c r="S215" s="132"/>
      <c r="T215" s="132"/>
      <c r="U215" s="132"/>
      <c r="V215" s="132"/>
      <c r="W215" s="132"/>
      <c r="X215" s="132"/>
      <c r="Y215" s="132"/>
      <c r="Z215" s="132"/>
      <c r="AA215" s="132"/>
      <c r="AB215" s="132"/>
      <c r="AC215" s="132"/>
      <c r="AD215" s="132"/>
      <c r="AE215" s="132"/>
      <c r="AF215" s="132"/>
      <c r="AG215" s="132"/>
    </row>
    <row r="216" ht="16.5" customHeight="1">
      <c r="A216" s="144"/>
      <c r="B216" s="144"/>
      <c r="C216" s="144"/>
      <c r="D216" s="145" t="s">
        <v>707</v>
      </c>
      <c r="E216" s="146"/>
      <c r="F216" s="147" t="s">
        <v>561</v>
      </c>
      <c r="G216" s="144"/>
      <c r="H216" s="144"/>
      <c r="I216" s="151" t="s">
        <v>954</v>
      </c>
      <c r="J216" s="144"/>
      <c r="K216" s="144"/>
      <c r="L216" s="144"/>
      <c r="M216" s="151" t="s">
        <v>711</v>
      </c>
      <c r="N216" s="152"/>
      <c r="O216" s="144"/>
      <c r="P216" s="144"/>
      <c r="Q216" s="144"/>
      <c r="R216" s="144"/>
      <c r="S216" s="144"/>
      <c r="T216" s="144"/>
      <c r="U216" s="144"/>
      <c r="V216" s="144"/>
      <c r="W216" s="144"/>
      <c r="X216" s="144"/>
      <c r="Y216" s="144"/>
      <c r="Z216" s="144"/>
      <c r="AA216" s="144"/>
      <c r="AB216" s="144"/>
      <c r="AC216" s="144"/>
      <c r="AD216" s="144"/>
      <c r="AE216" s="144"/>
      <c r="AF216" s="144"/>
      <c r="AG216" s="144"/>
    </row>
    <row r="217" ht="16.5" customHeight="1">
      <c r="A217" s="144"/>
      <c r="B217" s="144"/>
      <c r="C217" s="144"/>
      <c r="E217" s="146"/>
      <c r="F217" s="147" t="s">
        <v>616</v>
      </c>
      <c r="G217" s="144"/>
      <c r="H217" s="144"/>
      <c r="J217" s="144"/>
      <c r="K217" s="144"/>
      <c r="L217" s="144"/>
      <c r="N217" s="152"/>
      <c r="O217" s="144"/>
      <c r="P217" s="144"/>
      <c r="Q217" s="144"/>
      <c r="R217" s="144"/>
      <c r="S217" s="144"/>
      <c r="T217" s="144"/>
      <c r="U217" s="144"/>
      <c r="V217" s="144"/>
      <c r="W217" s="144"/>
      <c r="X217" s="144"/>
      <c r="Y217" s="144"/>
      <c r="Z217" s="144"/>
      <c r="AA217" s="144"/>
      <c r="AB217" s="144"/>
      <c r="AC217" s="144"/>
      <c r="AD217" s="144"/>
      <c r="AE217" s="144"/>
      <c r="AF217" s="144"/>
      <c r="AG217" s="144"/>
    </row>
    <row r="218" ht="16.5" customHeight="1">
      <c r="A218" s="144"/>
      <c r="B218" s="144"/>
      <c r="C218" s="144"/>
      <c r="E218" s="154" t="s">
        <v>713</v>
      </c>
      <c r="F218" s="147" t="s">
        <v>622</v>
      </c>
      <c r="G218" s="144"/>
      <c r="H218" s="144"/>
      <c r="J218" s="144"/>
      <c r="K218" s="144"/>
      <c r="L218" s="144"/>
      <c r="N218" s="152"/>
      <c r="O218" s="144"/>
      <c r="P218" s="144"/>
      <c r="Q218" s="144"/>
      <c r="R218" s="144"/>
      <c r="S218" s="144"/>
      <c r="T218" s="144"/>
      <c r="U218" s="144"/>
      <c r="V218" s="144"/>
      <c r="W218" s="144"/>
      <c r="X218" s="144"/>
      <c r="Y218" s="144"/>
      <c r="Z218" s="144"/>
      <c r="AA218" s="144"/>
      <c r="AB218" s="144"/>
      <c r="AC218" s="144"/>
      <c r="AD218" s="144"/>
      <c r="AE218" s="144"/>
      <c r="AF218" s="144"/>
      <c r="AG218" s="144"/>
    </row>
    <row r="219" ht="16.5" customHeight="1">
      <c r="A219" s="144"/>
      <c r="B219" s="144"/>
      <c r="C219" s="144"/>
      <c r="E219" s="146"/>
      <c r="F219" s="147" t="s">
        <v>623</v>
      </c>
      <c r="G219" s="144"/>
      <c r="H219" s="144"/>
      <c r="J219" s="144"/>
      <c r="K219" s="144"/>
      <c r="L219" s="144"/>
      <c r="N219" s="152"/>
      <c r="O219" s="144"/>
      <c r="P219" s="144"/>
      <c r="Q219" s="144"/>
      <c r="R219" s="144"/>
      <c r="S219" s="144"/>
      <c r="T219" s="144"/>
      <c r="U219" s="144"/>
      <c r="V219" s="144"/>
      <c r="W219" s="144"/>
      <c r="X219" s="144"/>
      <c r="Y219" s="144"/>
      <c r="Z219" s="144"/>
      <c r="AA219" s="144"/>
      <c r="AB219" s="144"/>
      <c r="AC219" s="144"/>
      <c r="AD219" s="144"/>
      <c r="AE219" s="144"/>
      <c r="AF219" s="144"/>
      <c r="AG219" s="144"/>
    </row>
    <row r="220" ht="16.5" customHeight="1">
      <c r="A220" s="144"/>
      <c r="B220" s="144"/>
      <c r="C220" s="144"/>
      <c r="E220" s="146"/>
      <c r="F220" s="146"/>
      <c r="G220" s="144"/>
      <c r="H220" s="144"/>
      <c r="J220" s="144"/>
      <c r="K220" s="144"/>
      <c r="L220" s="144"/>
      <c r="N220" s="152"/>
      <c r="O220" s="144"/>
      <c r="P220" s="144"/>
      <c r="Q220" s="144"/>
      <c r="R220" s="144"/>
      <c r="S220" s="144"/>
      <c r="T220" s="144"/>
      <c r="U220" s="144"/>
      <c r="V220" s="144"/>
      <c r="W220" s="144"/>
      <c r="X220" s="144"/>
      <c r="Y220" s="144"/>
      <c r="Z220" s="144"/>
      <c r="AA220" s="144"/>
      <c r="AB220" s="144"/>
      <c r="AC220" s="144"/>
      <c r="AD220" s="144"/>
      <c r="AE220" s="144"/>
      <c r="AF220" s="144"/>
      <c r="AG220" s="144"/>
    </row>
    <row r="221" ht="16.5" customHeight="1">
      <c r="A221" s="144"/>
      <c r="B221" s="144"/>
      <c r="C221" s="144"/>
      <c r="E221" s="154" t="s">
        <v>718</v>
      </c>
      <c r="F221" s="147" t="s">
        <v>719</v>
      </c>
      <c r="G221" s="144"/>
      <c r="H221" s="144"/>
      <c r="J221" s="144"/>
      <c r="K221" s="144"/>
      <c r="L221" s="144"/>
      <c r="N221" s="152"/>
      <c r="O221" s="144"/>
      <c r="P221" s="144"/>
      <c r="Q221" s="144"/>
      <c r="R221" s="144"/>
      <c r="S221" s="144"/>
      <c r="T221" s="144"/>
      <c r="U221" s="144"/>
      <c r="V221" s="144"/>
      <c r="W221" s="144"/>
      <c r="X221" s="144"/>
      <c r="Y221" s="144"/>
      <c r="Z221" s="144"/>
      <c r="AA221" s="144"/>
      <c r="AB221" s="144"/>
      <c r="AC221" s="144"/>
      <c r="AD221" s="144"/>
      <c r="AE221" s="144"/>
      <c r="AF221" s="144"/>
      <c r="AG221" s="144"/>
    </row>
    <row r="222" ht="16.5" customHeight="1">
      <c r="A222" s="144"/>
      <c r="B222" s="144"/>
      <c r="C222" s="144"/>
      <c r="F222" s="147" t="s">
        <v>632</v>
      </c>
      <c r="G222" s="144"/>
      <c r="H222" s="144"/>
      <c r="J222" s="144"/>
      <c r="K222" s="144"/>
      <c r="L222" s="144"/>
      <c r="N222" s="152"/>
      <c r="O222" s="144"/>
      <c r="P222" s="144"/>
      <c r="Q222" s="144"/>
      <c r="R222" s="144"/>
      <c r="S222" s="144"/>
      <c r="T222" s="144"/>
      <c r="U222" s="144"/>
      <c r="V222" s="144"/>
      <c r="W222" s="144"/>
      <c r="X222" s="144"/>
      <c r="Y222" s="144"/>
      <c r="Z222" s="144"/>
      <c r="AA222" s="144"/>
      <c r="AB222" s="144"/>
      <c r="AC222" s="144"/>
      <c r="AD222" s="144"/>
      <c r="AE222" s="144"/>
      <c r="AF222" s="144"/>
      <c r="AG222" s="144"/>
    </row>
    <row r="223" ht="16.5" customHeight="1">
      <c r="A223" s="144"/>
      <c r="B223" s="144"/>
      <c r="C223" s="144"/>
      <c r="E223" s="146"/>
      <c r="F223" s="146"/>
      <c r="G223" s="144"/>
      <c r="H223" s="144"/>
      <c r="I223" s="152"/>
      <c r="J223" s="144"/>
      <c r="K223" s="144"/>
      <c r="L223" s="144"/>
      <c r="N223" s="152"/>
      <c r="O223" s="144"/>
      <c r="P223" s="144"/>
      <c r="Q223" s="144"/>
      <c r="R223" s="144"/>
      <c r="S223" s="144"/>
      <c r="T223" s="144"/>
      <c r="U223" s="144"/>
      <c r="V223" s="144"/>
      <c r="W223" s="144"/>
      <c r="X223" s="144"/>
      <c r="Y223" s="144"/>
      <c r="Z223" s="144"/>
      <c r="AA223" s="144"/>
      <c r="AB223" s="144"/>
      <c r="AC223" s="144"/>
      <c r="AD223" s="144"/>
      <c r="AE223" s="144"/>
      <c r="AF223" s="144"/>
      <c r="AG223" s="144"/>
    </row>
    <row r="224" ht="16.5" customHeight="1">
      <c r="A224" s="144"/>
      <c r="B224" s="144"/>
      <c r="C224" s="144"/>
      <c r="E224" s="147" t="s">
        <v>720</v>
      </c>
      <c r="F224" s="147" t="s">
        <v>721</v>
      </c>
      <c r="G224" s="144"/>
      <c r="H224" s="144"/>
      <c r="I224" s="151" t="s">
        <v>254</v>
      </c>
      <c r="J224" s="144"/>
      <c r="K224" s="144"/>
      <c r="L224" s="144"/>
      <c r="M224" s="150" t="s">
        <v>724</v>
      </c>
      <c r="N224" s="150" t="s">
        <v>725</v>
      </c>
      <c r="O224" s="144"/>
      <c r="P224" s="144"/>
      <c r="Q224" s="144"/>
      <c r="R224" s="144"/>
      <c r="S224" s="144"/>
      <c r="T224" s="144"/>
      <c r="U224" s="144"/>
      <c r="V224" s="144"/>
      <c r="W224" s="144"/>
      <c r="X224" s="144"/>
      <c r="Y224" s="144"/>
      <c r="Z224" s="144"/>
      <c r="AA224" s="144"/>
      <c r="AB224" s="144"/>
      <c r="AC224" s="144"/>
      <c r="AD224" s="144"/>
      <c r="AE224" s="144"/>
      <c r="AF224" s="144"/>
      <c r="AG224" s="144"/>
    </row>
    <row r="225" ht="16.5" customHeight="1">
      <c r="A225" s="144"/>
      <c r="B225" s="144"/>
      <c r="C225" s="144"/>
      <c r="E225" s="146"/>
      <c r="F225" s="146"/>
      <c r="G225" s="144"/>
      <c r="H225" s="144"/>
      <c r="I225" s="152"/>
      <c r="J225" s="144"/>
      <c r="K225" s="144"/>
      <c r="L225" s="144"/>
      <c r="M225" s="150" t="s">
        <v>728</v>
      </c>
      <c r="N225" s="150" t="s">
        <v>729</v>
      </c>
      <c r="O225" s="144"/>
      <c r="P225" s="144"/>
      <c r="Q225" s="144"/>
      <c r="R225" s="144"/>
      <c r="S225" s="144"/>
      <c r="T225" s="144"/>
      <c r="U225" s="144"/>
      <c r="V225" s="144"/>
      <c r="W225" s="144"/>
      <c r="X225" s="144"/>
      <c r="Y225" s="144"/>
      <c r="Z225" s="144"/>
      <c r="AA225" s="144"/>
      <c r="AB225" s="144"/>
      <c r="AC225" s="144"/>
      <c r="AD225" s="144"/>
      <c r="AE225" s="144"/>
      <c r="AF225" s="144"/>
      <c r="AG225" s="144"/>
    </row>
    <row r="226" ht="16.5" customHeight="1">
      <c r="A226" s="144"/>
      <c r="B226" s="144"/>
      <c r="C226" s="144"/>
      <c r="E226" s="146"/>
      <c r="F226" s="146"/>
      <c r="G226" s="144"/>
      <c r="H226" s="144"/>
      <c r="I226" s="152"/>
      <c r="J226" s="144"/>
      <c r="K226" s="144"/>
      <c r="L226" s="144"/>
      <c r="M226" s="150" t="s">
        <v>731</v>
      </c>
      <c r="N226" s="150" t="s">
        <v>732</v>
      </c>
      <c r="P226" s="144"/>
      <c r="Q226" s="144"/>
      <c r="R226" s="144"/>
      <c r="S226" s="144"/>
      <c r="T226" s="144"/>
      <c r="U226" s="144"/>
      <c r="V226" s="144"/>
      <c r="W226" s="144"/>
      <c r="X226" s="144"/>
      <c r="Y226" s="144"/>
      <c r="Z226" s="144"/>
      <c r="AA226" s="144"/>
      <c r="AB226" s="144"/>
      <c r="AC226" s="144"/>
      <c r="AD226" s="144"/>
      <c r="AE226" s="144"/>
      <c r="AF226" s="144"/>
      <c r="AG226" s="144"/>
    </row>
    <row r="227" ht="16.5" customHeight="1">
      <c r="A227" s="144"/>
      <c r="B227" s="144"/>
      <c r="C227" s="144"/>
      <c r="E227" s="147" t="s">
        <v>733</v>
      </c>
      <c r="G227" s="144"/>
      <c r="H227" s="144"/>
      <c r="I227" s="151" t="s">
        <v>955</v>
      </c>
      <c r="J227" s="144"/>
      <c r="K227" s="144"/>
      <c r="L227" s="144"/>
      <c r="M227" s="150" t="s">
        <v>734</v>
      </c>
      <c r="N227" s="144"/>
      <c r="O227" s="144"/>
      <c r="P227" s="144"/>
      <c r="Q227" s="144"/>
      <c r="R227" s="144"/>
      <c r="S227" s="144"/>
      <c r="T227" s="144"/>
      <c r="U227" s="144"/>
      <c r="V227" s="144"/>
      <c r="W227" s="144"/>
      <c r="X227" s="144"/>
      <c r="Y227" s="144"/>
      <c r="Z227" s="144"/>
      <c r="AA227" s="144"/>
      <c r="AB227" s="144"/>
      <c r="AC227" s="144"/>
      <c r="AD227" s="144"/>
      <c r="AE227" s="144"/>
      <c r="AF227" s="144"/>
      <c r="AG227" s="144"/>
    </row>
    <row r="228" ht="16.5" customHeight="1">
      <c r="A228" s="144"/>
      <c r="B228" s="144"/>
      <c r="C228" s="144"/>
      <c r="D228" s="144"/>
      <c r="E228" s="144"/>
      <c r="F228" s="144"/>
      <c r="G228" s="144"/>
      <c r="H228" s="144"/>
      <c r="I228" s="152"/>
      <c r="J228" s="144"/>
      <c r="K228" s="144"/>
      <c r="L228" s="144"/>
      <c r="M228" s="150" t="s">
        <v>736</v>
      </c>
      <c r="O228" s="144"/>
      <c r="P228" s="144"/>
      <c r="Q228" s="144"/>
      <c r="R228" s="144"/>
      <c r="S228" s="144"/>
      <c r="T228" s="144"/>
      <c r="U228" s="144"/>
      <c r="V228" s="144"/>
      <c r="W228" s="144"/>
      <c r="X228" s="144"/>
      <c r="Y228" s="144"/>
      <c r="Z228" s="144"/>
      <c r="AA228" s="144"/>
      <c r="AB228" s="144"/>
      <c r="AC228" s="144"/>
      <c r="AD228" s="144"/>
      <c r="AE228" s="144"/>
      <c r="AF228" s="144"/>
      <c r="AG228" s="144"/>
    </row>
    <row r="229" ht="16.5" customHeight="1">
      <c r="A229" s="144"/>
      <c r="B229" s="144"/>
      <c r="C229" s="144"/>
      <c r="D229" s="145" t="s">
        <v>737</v>
      </c>
      <c r="E229" s="150" t="s">
        <v>108</v>
      </c>
      <c r="F229" s="144"/>
      <c r="G229" s="144"/>
      <c r="H229" s="144"/>
      <c r="I229" s="152"/>
      <c r="J229" s="144"/>
      <c r="K229" s="144"/>
      <c r="L229" s="144"/>
      <c r="M229" s="144"/>
      <c r="N229" s="144"/>
      <c r="O229" s="144"/>
      <c r="P229" s="144"/>
      <c r="Q229" s="144"/>
      <c r="R229" s="144"/>
      <c r="S229" s="144"/>
      <c r="T229" s="144"/>
      <c r="U229" s="144"/>
      <c r="V229" s="144"/>
      <c r="W229" s="144"/>
      <c r="X229" s="144"/>
      <c r="Y229" s="144"/>
      <c r="Z229" s="144"/>
      <c r="AA229" s="144"/>
      <c r="AB229" s="144"/>
      <c r="AC229" s="144"/>
      <c r="AD229" s="144"/>
      <c r="AE229" s="144"/>
      <c r="AF229" s="144"/>
      <c r="AG229" s="144"/>
    </row>
    <row r="230" ht="16.5" customHeight="1">
      <c r="A230" s="144"/>
      <c r="B230" s="144"/>
      <c r="C230" s="144"/>
      <c r="E230" s="150" t="s">
        <v>738</v>
      </c>
      <c r="F230" s="144"/>
      <c r="G230" s="144"/>
      <c r="H230" s="144"/>
      <c r="I230" s="152"/>
      <c r="J230" s="144"/>
      <c r="K230" s="144"/>
      <c r="L230" s="144"/>
      <c r="M230" s="144"/>
      <c r="N230" s="144"/>
      <c r="O230" s="144"/>
      <c r="P230" s="144"/>
      <c r="Q230" s="144"/>
      <c r="R230" s="144"/>
      <c r="S230" s="144"/>
      <c r="T230" s="144"/>
      <c r="U230" s="144"/>
      <c r="V230" s="144"/>
      <c r="W230" s="144"/>
      <c r="X230" s="144"/>
      <c r="Y230" s="144"/>
      <c r="Z230" s="144"/>
      <c r="AA230" s="144"/>
      <c r="AB230" s="144"/>
      <c r="AC230" s="144"/>
      <c r="AD230" s="144"/>
      <c r="AE230" s="144"/>
      <c r="AF230" s="144"/>
      <c r="AG230" s="144"/>
    </row>
    <row r="231" ht="16.5" customHeight="1">
      <c r="A231" s="144"/>
      <c r="B231" s="144"/>
      <c r="C231" s="144"/>
      <c r="E231" s="150" t="s">
        <v>9</v>
      </c>
      <c r="F231" s="150" t="s">
        <v>739</v>
      </c>
      <c r="G231" s="150" t="s">
        <v>254</v>
      </c>
      <c r="H231" s="144"/>
      <c r="I231" s="151" t="s">
        <v>254</v>
      </c>
      <c r="J231" s="144"/>
      <c r="K231" s="144"/>
      <c r="L231" s="144"/>
      <c r="M231" s="150" t="s">
        <v>740</v>
      </c>
      <c r="N231" s="144"/>
      <c r="O231" s="144"/>
      <c r="P231" s="144"/>
      <c r="Q231" s="144"/>
      <c r="R231" s="144"/>
      <c r="S231" s="144"/>
      <c r="T231" s="144"/>
      <c r="U231" s="144"/>
      <c r="V231" s="144"/>
      <c r="W231" s="144"/>
      <c r="X231" s="144"/>
      <c r="Y231" s="144"/>
      <c r="Z231" s="144"/>
      <c r="AA231" s="144"/>
      <c r="AB231" s="144"/>
      <c r="AC231" s="144"/>
      <c r="AD231" s="144"/>
      <c r="AE231" s="144"/>
      <c r="AF231" s="144"/>
      <c r="AG231" s="144"/>
    </row>
    <row r="232" ht="16.5" customHeight="1">
      <c r="A232" s="144"/>
      <c r="B232" s="144"/>
      <c r="C232" s="144"/>
      <c r="E232" s="150" t="s">
        <v>63</v>
      </c>
      <c r="F232" s="144"/>
      <c r="G232" s="144"/>
      <c r="H232" s="144"/>
      <c r="I232" s="144"/>
      <c r="J232" s="144"/>
      <c r="K232" s="144"/>
      <c r="L232" s="144"/>
      <c r="M232" s="144"/>
      <c r="N232" s="144"/>
      <c r="O232" s="144"/>
      <c r="P232" s="144"/>
      <c r="Q232" s="144"/>
      <c r="R232" s="144"/>
      <c r="S232" s="144"/>
      <c r="T232" s="144"/>
      <c r="U232" s="144"/>
      <c r="V232" s="144"/>
      <c r="W232" s="144"/>
      <c r="X232" s="144"/>
      <c r="Y232" s="144"/>
      <c r="Z232" s="144"/>
      <c r="AA232" s="144"/>
      <c r="AB232" s="144"/>
      <c r="AC232" s="144"/>
      <c r="AD232" s="144"/>
      <c r="AE232" s="144"/>
      <c r="AF232" s="144"/>
      <c r="AG232" s="144"/>
    </row>
    <row r="233" ht="16.5" customHeight="1">
      <c r="A233" s="144"/>
      <c r="B233" s="144"/>
      <c r="C233" s="144"/>
      <c r="D233" s="144"/>
      <c r="E233" s="144"/>
      <c r="F233" s="144"/>
      <c r="G233" s="144"/>
      <c r="H233" s="144"/>
      <c r="I233" s="144"/>
      <c r="J233" s="144"/>
      <c r="K233" s="144"/>
      <c r="L233" s="144"/>
      <c r="M233" s="144"/>
      <c r="N233" s="144"/>
      <c r="O233" s="144"/>
      <c r="P233" s="144"/>
      <c r="Q233" s="144"/>
      <c r="R233" s="144"/>
      <c r="S233" s="144"/>
      <c r="T233" s="144"/>
      <c r="U233" s="144"/>
      <c r="V233" s="144"/>
      <c r="W233" s="144"/>
      <c r="X233" s="144"/>
      <c r="Y233" s="144"/>
      <c r="Z233" s="144"/>
      <c r="AA233" s="144"/>
      <c r="AB233" s="144"/>
      <c r="AC233" s="144"/>
      <c r="AD233" s="144"/>
      <c r="AE233" s="144"/>
      <c r="AF233" s="144"/>
      <c r="AG233" s="144"/>
    </row>
    <row r="234" ht="16.5" customHeight="1">
      <c r="A234" s="144"/>
      <c r="B234" s="144"/>
      <c r="C234" s="144"/>
      <c r="D234" s="144"/>
      <c r="E234" s="144"/>
      <c r="F234" s="144"/>
      <c r="G234" s="144"/>
      <c r="H234" s="144"/>
      <c r="I234" s="150" t="s">
        <v>745</v>
      </c>
      <c r="J234" s="144"/>
      <c r="K234" s="144"/>
      <c r="L234" s="144"/>
      <c r="M234" s="144"/>
      <c r="N234" s="144"/>
      <c r="O234" s="144"/>
      <c r="P234" s="144"/>
      <c r="Q234" s="144"/>
      <c r="R234" s="144"/>
      <c r="S234" s="144"/>
      <c r="T234" s="144"/>
      <c r="U234" s="144"/>
      <c r="V234" s="144"/>
      <c r="W234" s="144"/>
      <c r="X234" s="144"/>
      <c r="Y234" s="144"/>
      <c r="Z234" s="144"/>
      <c r="AA234" s="144"/>
      <c r="AB234" s="144"/>
      <c r="AC234" s="144"/>
      <c r="AD234" s="144"/>
      <c r="AE234" s="144"/>
      <c r="AF234" s="144"/>
      <c r="AG234" s="144"/>
    </row>
    <row r="235" ht="16.5" customHeight="1">
      <c r="A235" s="144"/>
      <c r="B235" s="144"/>
      <c r="C235" s="144"/>
      <c r="D235" s="144"/>
      <c r="E235" s="144"/>
      <c r="F235" s="144"/>
      <c r="G235" s="144"/>
      <c r="H235" s="144"/>
      <c r="I235" s="144"/>
      <c r="J235" s="144"/>
      <c r="K235" s="144"/>
      <c r="L235" s="144"/>
      <c r="M235" s="144"/>
      <c r="N235" s="144"/>
      <c r="O235" s="144"/>
      <c r="P235" s="144"/>
      <c r="Q235" s="144"/>
      <c r="R235" s="144"/>
      <c r="S235" s="144"/>
      <c r="T235" s="144"/>
      <c r="U235" s="144"/>
      <c r="V235" s="144"/>
      <c r="W235" s="144"/>
      <c r="X235" s="144"/>
      <c r="Y235" s="144"/>
      <c r="Z235" s="144"/>
      <c r="AA235" s="144"/>
      <c r="AB235" s="144"/>
      <c r="AC235" s="144"/>
      <c r="AD235" s="144"/>
      <c r="AE235" s="144"/>
      <c r="AF235" s="144"/>
      <c r="AG235" s="144"/>
    </row>
    <row r="236" ht="16.5" customHeight="1">
      <c r="A236" s="144"/>
      <c r="B236" s="144"/>
      <c r="C236" s="144"/>
      <c r="D236" s="144"/>
      <c r="E236" s="144"/>
      <c r="F236" s="144"/>
      <c r="G236" s="144"/>
      <c r="H236" s="144"/>
      <c r="I236" s="144"/>
      <c r="J236" s="144"/>
      <c r="K236" s="144"/>
      <c r="L236" s="144"/>
      <c r="M236" s="144"/>
      <c r="N236" s="144"/>
      <c r="O236" s="144"/>
      <c r="P236" s="144"/>
      <c r="Q236" s="144"/>
      <c r="R236" s="144"/>
      <c r="S236" s="144"/>
      <c r="T236" s="144"/>
      <c r="U236" s="144"/>
      <c r="V236" s="144"/>
      <c r="W236" s="144"/>
      <c r="X236" s="144"/>
      <c r="Y236" s="144"/>
      <c r="Z236" s="144"/>
      <c r="AA236" s="144"/>
      <c r="AB236" s="144"/>
      <c r="AC236" s="144"/>
      <c r="AD236" s="144"/>
      <c r="AE236" s="144"/>
      <c r="AF236" s="144"/>
      <c r="AG236" s="144"/>
    </row>
    <row r="237" ht="16.5" customHeight="1">
      <c r="A237" s="144"/>
      <c r="B237" s="144"/>
      <c r="C237" s="144"/>
      <c r="D237" s="144"/>
      <c r="E237" s="144"/>
      <c r="F237" s="144"/>
      <c r="G237" s="144"/>
      <c r="H237" s="144"/>
      <c r="I237" s="150" t="s">
        <v>747</v>
      </c>
      <c r="J237" s="144"/>
      <c r="K237" s="144"/>
      <c r="L237" s="144"/>
      <c r="M237" s="144"/>
      <c r="N237" s="144"/>
      <c r="O237" s="144"/>
      <c r="P237" s="144"/>
      <c r="Q237" s="144"/>
      <c r="R237" s="144"/>
      <c r="S237" s="144"/>
      <c r="T237" s="144"/>
      <c r="U237" s="144"/>
      <c r="V237" s="144"/>
      <c r="W237" s="144"/>
      <c r="X237" s="144"/>
      <c r="Y237" s="144"/>
      <c r="Z237" s="144"/>
      <c r="AA237" s="144"/>
      <c r="AB237" s="144"/>
      <c r="AC237" s="144"/>
      <c r="AD237" s="144"/>
      <c r="AE237" s="144"/>
      <c r="AF237" s="144"/>
      <c r="AG237" s="144"/>
    </row>
    <row r="238" ht="16.5" customHeight="1"/>
    <row r="239" ht="16.5" customHeight="1"/>
    <row r="240" ht="16.5" customHeight="1"/>
    <row r="241" ht="16.5" customHeight="1"/>
    <row r="242" ht="16.5" customHeight="1"/>
    <row r="243" ht="16.5" customHeight="1">
      <c r="A243" s="1"/>
      <c r="B243" s="1"/>
      <c r="C243" s="1"/>
      <c r="D243" s="2" t="s">
        <v>956</v>
      </c>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row>
    <row r="244" ht="16.5" customHeight="1">
      <c r="B244" s="3" t="s">
        <v>957</v>
      </c>
    </row>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c r="A272" s="1"/>
      <c r="B272" s="1"/>
      <c r="C272" s="2" t="s">
        <v>958</v>
      </c>
      <c r="D272" s="1"/>
      <c r="E272" s="1"/>
      <c r="F272" s="2" t="s">
        <v>959</v>
      </c>
      <c r="G272" s="2" t="s">
        <v>960</v>
      </c>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row>
    <row r="273" ht="16.5" customHeight="1"/>
    <row r="274" ht="16.5" customHeight="1">
      <c r="E274" s="221"/>
      <c r="I274" s="3" t="s">
        <v>961</v>
      </c>
    </row>
    <row r="275" ht="16.5" customHeight="1">
      <c r="E275" s="221"/>
      <c r="F275" s="222"/>
      <c r="H275" s="222"/>
    </row>
    <row r="276" ht="16.5" customHeight="1">
      <c r="B276" s="4" t="s">
        <v>783</v>
      </c>
      <c r="E276" s="221"/>
    </row>
    <row r="277" ht="16.5" customHeight="1">
      <c r="E277" s="221"/>
    </row>
    <row r="278" ht="16.5" customHeight="1">
      <c r="E278" s="221"/>
    </row>
    <row r="279" ht="16.5" customHeight="1">
      <c r="E279" s="221"/>
    </row>
    <row r="280" ht="16.5" customHeight="1">
      <c r="E280" s="3" t="s">
        <v>962</v>
      </c>
    </row>
    <row r="281" ht="16.5" customHeight="1">
      <c r="E281" s="3" t="s">
        <v>963</v>
      </c>
    </row>
    <row r="282" ht="16.5" customHeight="1">
      <c r="E282" s="4" t="s">
        <v>783</v>
      </c>
    </row>
    <row r="283" ht="16.5" customHeight="1"/>
    <row r="284" ht="16.5" customHeight="1"/>
    <row r="285" ht="16.5" customHeight="1">
      <c r="A285" s="1"/>
      <c r="B285" s="1"/>
      <c r="C285" s="2" t="s">
        <v>964</v>
      </c>
      <c r="D285" s="1"/>
      <c r="E285" s="1"/>
      <c r="F285" s="2" t="s">
        <v>965</v>
      </c>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row>
    <row r="286" ht="16.5" customHeight="1">
      <c r="C286" s="3" t="s">
        <v>966</v>
      </c>
      <c r="E286" s="3" t="s">
        <v>967</v>
      </c>
      <c r="J286" s="3" t="s">
        <v>968</v>
      </c>
    </row>
    <row r="287" ht="16.5" customHeight="1">
      <c r="C287" s="3" t="s">
        <v>969</v>
      </c>
      <c r="I287" s="223" t="s">
        <v>970</v>
      </c>
      <c r="K287" s="223" t="s">
        <v>971</v>
      </c>
      <c r="L287" s="3" t="s">
        <v>972</v>
      </c>
      <c r="M287" s="3">
        <v>1.0</v>
      </c>
    </row>
    <row r="288" ht="16.5" customHeight="1">
      <c r="L288" s="3" t="s">
        <v>973</v>
      </c>
      <c r="M288" s="27">
        <f>2*1</f>
        <v>2</v>
      </c>
    </row>
    <row r="289" ht="16.5" customHeight="1">
      <c r="C289" s="224" t="s">
        <v>974</v>
      </c>
      <c r="L289" s="3" t="s">
        <v>975</v>
      </c>
      <c r="M289" s="3" t="s">
        <v>976</v>
      </c>
    </row>
    <row r="290" ht="16.5" customHeight="1">
      <c r="C290" s="225" t="s">
        <v>977</v>
      </c>
      <c r="D290" s="3" t="s">
        <v>978</v>
      </c>
      <c r="R290" s="3" t="s">
        <v>979</v>
      </c>
      <c r="S290" s="3" t="s">
        <v>980</v>
      </c>
    </row>
    <row r="291" ht="16.5" customHeight="1">
      <c r="C291" s="226"/>
      <c r="L291" s="3" t="s">
        <v>981</v>
      </c>
      <c r="M291" s="3" t="s">
        <v>982</v>
      </c>
    </row>
    <row r="292" ht="16.5" customHeight="1">
      <c r="C292" s="227"/>
      <c r="M292" s="27">
        <f>FACT(5)</f>
        <v>120</v>
      </c>
    </row>
    <row r="293" ht="16.5" customHeight="1">
      <c r="C293" s="226" t="s">
        <v>983</v>
      </c>
    </row>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sheetData>
  <mergeCells count="45">
    <mergeCell ref="E31:H31"/>
    <mergeCell ref="G54:G57"/>
    <mergeCell ref="L75:L77"/>
    <mergeCell ref="I92:J92"/>
    <mergeCell ref="P93:P94"/>
    <mergeCell ref="D153:E153"/>
    <mergeCell ref="R155:R159"/>
    <mergeCell ref="H161:I161"/>
    <mergeCell ref="J161:K161"/>
    <mergeCell ref="J162:K162"/>
    <mergeCell ref="L162:P162"/>
    <mergeCell ref="S162:T162"/>
    <mergeCell ref="L163:M163"/>
    <mergeCell ref="L165:Q165"/>
    <mergeCell ref="O195:Q195"/>
    <mergeCell ref="M199:Q199"/>
    <mergeCell ref="X201:Y201"/>
    <mergeCell ref="S208:T208"/>
    <mergeCell ref="T209:T210"/>
    <mergeCell ref="S158:S159"/>
    <mergeCell ref="P160:Q160"/>
    <mergeCell ref="O172:Q172"/>
    <mergeCell ref="T174:V174"/>
    <mergeCell ref="Q176:R176"/>
    <mergeCell ref="U178:V178"/>
    <mergeCell ref="W187:X187"/>
    <mergeCell ref="F166:G166"/>
    <mergeCell ref="I166:K166"/>
    <mergeCell ref="H195:J195"/>
    <mergeCell ref="K195:M195"/>
    <mergeCell ref="I199:L199"/>
    <mergeCell ref="H206:I206"/>
    <mergeCell ref="K210:L210"/>
    <mergeCell ref="M216:M223"/>
    <mergeCell ref="N226:O226"/>
    <mergeCell ref="M228:N228"/>
    <mergeCell ref="D216:D227"/>
    <mergeCell ref="D229:D232"/>
    <mergeCell ref="H208:I208"/>
    <mergeCell ref="E214:F214"/>
    <mergeCell ref="I214:J214"/>
    <mergeCell ref="M214:O214"/>
    <mergeCell ref="I216:I222"/>
    <mergeCell ref="E221:E222"/>
    <mergeCell ref="E227:F227"/>
  </mergeCells>
  <hyperlinks>
    <hyperlink r:id="rId1" location="/entry/ccko/c71edafc207346138f3e15c3a4cce87e" ref="C289"/>
  </hyperlinks>
  <printOptions/>
  <pageMargins bottom="0.75" footer="0.0" header="0.0" left="0.7" right="0.7" top="0.75"/>
  <pageSetup paperSize="9" orientation="portrait"/>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26.71"/>
    <col customWidth="1" min="5" max="5" width="28.71"/>
    <col customWidth="1" min="6" max="26" width="8.71"/>
  </cols>
  <sheetData>
    <row r="1" ht="16.5" customHeight="1">
      <c r="E1" s="24" t="s">
        <v>984</v>
      </c>
      <c r="G1" s="27" t="s">
        <v>985</v>
      </c>
    </row>
    <row r="2" ht="16.5" customHeight="1">
      <c r="E2" s="27" t="s">
        <v>986</v>
      </c>
    </row>
    <row r="3" ht="16.5" customHeight="1"/>
    <row r="4" ht="16.5" customHeight="1">
      <c r="E4" s="3" t="s">
        <v>987</v>
      </c>
      <c r="F4" s="27" t="s">
        <v>988</v>
      </c>
      <c r="N4" s="2" t="s">
        <v>989</v>
      </c>
    </row>
    <row r="5" ht="16.5" customHeight="1">
      <c r="N5" s="10" t="s">
        <v>990</v>
      </c>
    </row>
    <row r="6" ht="16.5" customHeight="1">
      <c r="E6" s="27" t="s">
        <v>991</v>
      </c>
    </row>
    <row r="7" ht="16.5" customHeight="1">
      <c r="E7" s="27" t="s">
        <v>992</v>
      </c>
      <c r="H7" s="27" t="s">
        <v>993</v>
      </c>
    </row>
    <row r="8" ht="16.5" customHeight="1">
      <c r="E8" s="27" t="s">
        <v>994</v>
      </c>
      <c r="H8" s="27" t="s">
        <v>994</v>
      </c>
    </row>
    <row r="9" ht="16.5" customHeight="1">
      <c r="E9" s="27" t="s">
        <v>995</v>
      </c>
      <c r="H9" s="27" t="s">
        <v>996</v>
      </c>
    </row>
    <row r="10" ht="16.5" customHeight="1">
      <c r="E10" s="27" t="s">
        <v>997</v>
      </c>
      <c r="H10" s="27" t="s">
        <v>998</v>
      </c>
    </row>
    <row r="11" ht="16.5" customHeight="1">
      <c r="E11" s="27" t="s">
        <v>999</v>
      </c>
    </row>
    <row r="12" ht="16.5" customHeight="1">
      <c r="E12" s="27" t="s">
        <v>1000</v>
      </c>
    </row>
    <row r="13" ht="16.5" customHeight="1"/>
    <row r="14" ht="16.5" customHeight="1">
      <c r="D14" s="27" t="s">
        <v>1001</v>
      </c>
      <c r="E14" s="27" t="s">
        <v>1002</v>
      </c>
    </row>
    <row r="15" ht="16.5" customHeight="1"/>
    <row r="16" ht="16.5" customHeight="1"/>
    <row r="17" ht="16.5" customHeight="1"/>
    <row r="18" ht="16.5" customHeight="1">
      <c r="E18" s="27" t="s">
        <v>1003</v>
      </c>
    </row>
    <row r="19" ht="16.5" customHeight="1"/>
    <row r="20" ht="16.5" customHeight="1">
      <c r="E20" s="27" t="s">
        <v>1004</v>
      </c>
    </row>
    <row r="21" ht="16.5" customHeight="1"/>
    <row r="22" ht="16.5" customHeight="1"/>
    <row r="23" ht="16.5" customHeight="1"/>
    <row r="24" ht="16.5" customHeight="1"/>
    <row r="25" ht="16.5" customHeight="1">
      <c r="C25" s="27" t="s">
        <v>894</v>
      </c>
      <c r="I25" s="27" t="s">
        <v>36</v>
      </c>
      <c r="J25" s="27" t="s">
        <v>1005</v>
      </c>
    </row>
    <row r="26" ht="16.5" customHeight="1"/>
    <row r="27" ht="16.5" customHeight="1">
      <c r="B27" s="125" t="s">
        <v>750</v>
      </c>
      <c r="E27" s="159" t="s">
        <v>1006</v>
      </c>
      <c r="L27" s="107" t="s">
        <v>1007</v>
      </c>
    </row>
    <row r="28" ht="16.5" customHeight="1">
      <c r="B28" s="27" t="s">
        <v>1008</v>
      </c>
      <c r="K28" s="27" t="s">
        <v>1009</v>
      </c>
      <c r="L28" s="27" t="s">
        <v>1010</v>
      </c>
      <c r="N28" s="27" t="s">
        <v>1011</v>
      </c>
    </row>
    <row r="29" ht="16.5" customHeight="1">
      <c r="B29" s="27" t="s">
        <v>108</v>
      </c>
      <c r="C29" s="3" t="s">
        <v>1012</v>
      </c>
      <c r="F29" s="3" t="s">
        <v>1013</v>
      </c>
      <c r="K29" s="27" t="s">
        <v>1009</v>
      </c>
      <c r="L29" s="27" t="s">
        <v>1014</v>
      </c>
      <c r="M29" s="27" t="s">
        <v>1015</v>
      </c>
      <c r="N29" s="27" t="s">
        <v>1016</v>
      </c>
    </row>
    <row r="30" ht="16.5" customHeight="1">
      <c r="B30" s="27" t="s">
        <v>755</v>
      </c>
      <c r="C30" s="3" t="s">
        <v>1017</v>
      </c>
    </row>
    <row r="31" ht="16.5" customHeight="1">
      <c r="B31" s="27" t="s">
        <v>118</v>
      </c>
      <c r="L31" s="27" t="s">
        <v>1018</v>
      </c>
    </row>
    <row r="32" ht="16.5" customHeight="1"/>
    <row r="33" ht="16.5" customHeight="1"/>
    <row r="34" ht="16.5" customHeight="1">
      <c r="B34" s="27" t="s">
        <v>1019</v>
      </c>
    </row>
    <row r="35" ht="16.5" customHeight="1">
      <c r="I35" s="27">
        <v>50.0</v>
      </c>
    </row>
    <row r="36" ht="16.5" customHeight="1">
      <c r="I36" s="27">
        <v>25.0</v>
      </c>
    </row>
    <row r="37" ht="16.5" customHeight="1">
      <c r="B37" s="27" t="s">
        <v>1020</v>
      </c>
      <c r="I37" s="27">
        <v>12.0</v>
      </c>
    </row>
    <row r="38" ht="16.5" customHeight="1">
      <c r="I38" s="27">
        <v>6.0</v>
      </c>
    </row>
    <row r="39" ht="16.5" customHeight="1">
      <c r="B39" s="27" t="s">
        <v>1021</v>
      </c>
      <c r="I39" s="27">
        <v>9.0</v>
      </c>
    </row>
    <row r="40" ht="16.5" customHeight="1"/>
    <row r="41" ht="16.5" customHeight="1">
      <c r="D41" s="125" t="s">
        <v>1022</v>
      </c>
      <c r="F41" s="27">
        <v>1.0</v>
      </c>
      <c r="G41" s="27">
        <v>2.0</v>
      </c>
      <c r="H41" s="27">
        <v>3.0</v>
      </c>
      <c r="K41" s="27">
        <v>100.0</v>
      </c>
    </row>
    <row r="42" ht="16.5" customHeight="1">
      <c r="D42" s="125" t="s">
        <v>1023</v>
      </c>
    </row>
    <row r="43" ht="16.5" customHeight="1">
      <c r="B43" s="3" t="s">
        <v>701</v>
      </c>
      <c r="D43" s="3" t="s">
        <v>1024</v>
      </c>
      <c r="O43" s="3" t="s">
        <v>1025</v>
      </c>
      <c r="U43" s="3" t="s">
        <v>1026</v>
      </c>
    </row>
    <row r="44" ht="16.5" customHeight="1">
      <c r="A44" s="193"/>
      <c r="B44" s="193" t="s">
        <v>1027</v>
      </c>
      <c r="C44" s="193"/>
      <c r="D44" s="193"/>
      <c r="E44" s="193"/>
      <c r="F44" s="193"/>
      <c r="G44" s="193"/>
      <c r="H44" s="193"/>
      <c r="I44" s="193"/>
      <c r="J44" s="193"/>
      <c r="K44" s="193"/>
      <c r="L44" s="193"/>
      <c r="M44" s="193"/>
      <c r="N44" s="193"/>
      <c r="P44" s="193"/>
      <c r="Q44" s="194" t="s">
        <v>1028</v>
      </c>
      <c r="R44" s="193"/>
      <c r="S44" s="194" t="s">
        <v>1029</v>
      </c>
      <c r="T44" s="193"/>
      <c r="U44" s="194" t="s">
        <v>1030</v>
      </c>
      <c r="V44" s="193"/>
      <c r="W44" s="193"/>
      <c r="X44" s="193"/>
      <c r="Y44" s="193"/>
      <c r="Z44" s="193"/>
    </row>
    <row r="45" ht="16.5" customHeight="1">
      <c r="F45" s="27" t="s">
        <v>1031</v>
      </c>
      <c r="U45" s="3" t="s">
        <v>1032</v>
      </c>
    </row>
    <row r="46" ht="16.5" customHeight="1">
      <c r="B46" s="24" t="s">
        <v>640</v>
      </c>
      <c r="C46" s="24">
        <v>3.0</v>
      </c>
      <c r="F46" s="27" t="s">
        <v>1033</v>
      </c>
      <c r="O46" s="3" t="s">
        <v>1024</v>
      </c>
      <c r="Q46" s="3" t="s">
        <v>1034</v>
      </c>
    </row>
    <row r="47" ht="16.5" customHeight="1">
      <c r="B47" s="24" t="s">
        <v>614</v>
      </c>
      <c r="C47" s="24">
        <v>4.0</v>
      </c>
      <c r="F47" s="27" t="s">
        <v>1035</v>
      </c>
      <c r="H47" s="27" t="s">
        <v>640</v>
      </c>
      <c r="I47" s="27" t="s">
        <v>317</v>
      </c>
      <c r="J47" s="27" t="s">
        <v>614</v>
      </c>
      <c r="O47" s="3" t="s">
        <v>1036</v>
      </c>
      <c r="Q47" s="228" t="s">
        <v>1037</v>
      </c>
    </row>
    <row r="48" ht="16.5" customHeight="1">
      <c r="B48" s="1"/>
      <c r="C48" s="3" t="s">
        <v>317</v>
      </c>
      <c r="D48" s="2">
        <v>3.0</v>
      </c>
      <c r="H48" s="27">
        <v>3.0</v>
      </c>
      <c r="I48" s="27">
        <v>0.0</v>
      </c>
      <c r="J48" s="27">
        <v>4.0</v>
      </c>
      <c r="Q48" s="228" t="s">
        <v>1038</v>
      </c>
    </row>
    <row r="49" ht="16.5" customHeight="1">
      <c r="B49" s="1"/>
      <c r="F49" s="27" t="s">
        <v>1039</v>
      </c>
      <c r="H49" s="27">
        <v>4.0</v>
      </c>
      <c r="I49" s="27">
        <v>3.0</v>
      </c>
      <c r="J49" s="27">
        <v>3.0</v>
      </c>
      <c r="Q49" s="228" t="s">
        <v>1040</v>
      </c>
    </row>
    <row r="50" ht="16.5" customHeight="1">
      <c r="A50" s="3" t="s">
        <v>640</v>
      </c>
      <c r="B50" s="2">
        <v>3.0</v>
      </c>
      <c r="Q50" s="228" t="s">
        <v>1038</v>
      </c>
    </row>
    <row r="51" ht="16.5" customHeight="1">
      <c r="B51" s="1"/>
      <c r="F51" s="27" t="s">
        <v>1041</v>
      </c>
    </row>
    <row r="52" ht="16.5" customHeight="1">
      <c r="A52" s="3" t="s">
        <v>614</v>
      </c>
      <c r="B52" s="2">
        <v>4.0</v>
      </c>
    </row>
    <row r="53" ht="16.5" customHeight="1">
      <c r="B53" s="1"/>
    </row>
    <row r="54" ht="16.5" customHeight="1">
      <c r="B54" s="1"/>
    </row>
    <row r="55" ht="16.5" customHeight="1">
      <c r="B55" s="1"/>
    </row>
    <row r="56" ht="16.5" customHeight="1">
      <c r="A56" s="229"/>
      <c r="B56" s="230" t="s">
        <v>1042</v>
      </c>
      <c r="C56" s="229"/>
      <c r="D56" s="229"/>
      <c r="E56" s="229"/>
      <c r="F56" s="229"/>
      <c r="G56" s="229"/>
      <c r="H56" s="229"/>
      <c r="I56" s="229"/>
      <c r="J56" s="229"/>
      <c r="K56" s="229"/>
      <c r="L56" s="229"/>
      <c r="M56" s="229"/>
      <c r="N56" s="229"/>
      <c r="O56" s="229"/>
      <c r="P56" s="229"/>
      <c r="Q56" s="229"/>
      <c r="R56" s="229"/>
      <c r="S56" s="229"/>
      <c r="T56" s="229"/>
      <c r="U56" s="229"/>
      <c r="V56" s="229"/>
      <c r="W56" s="229"/>
      <c r="X56" s="229"/>
      <c r="Y56" s="229"/>
      <c r="Z56" s="229"/>
    </row>
    <row r="57" ht="16.5" customHeight="1"/>
    <row r="58" ht="16.5" customHeight="1">
      <c r="B58" s="3" t="s">
        <v>1043</v>
      </c>
      <c r="C58" s="3" t="s">
        <v>1044</v>
      </c>
    </row>
    <row r="59" ht="16.5" customHeight="1">
      <c r="B59" s="3" t="s">
        <v>1045</v>
      </c>
    </row>
    <row r="60" ht="16.5" customHeight="1">
      <c r="B60" s="3" t="s">
        <v>1046</v>
      </c>
      <c r="D60" s="3" t="s">
        <v>1047</v>
      </c>
      <c r="G60" s="3" t="s">
        <v>1048</v>
      </c>
    </row>
    <row r="61" ht="16.5" customHeight="1">
      <c r="E61" s="3" t="s">
        <v>701</v>
      </c>
    </row>
    <row r="62" ht="16.5" customHeight="1">
      <c r="D62" s="3" t="s">
        <v>1049</v>
      </c>
      <c r="E62" s="3" t="s">
        <v>1050</v>
      </c>
    </row>
    <row r="63" ht="16.5" customHeight="1"/>
    <row r="64" ht="16.5" customHeight="1">
      <c r="B64" s="231" t="s">
        <v>1051</v>
      </c>
    </row>
    <row r="65" ht="16.5" customHeight="1">
      <c r="B65" s="232"/>
    </row>
    <row r="66" ht="16.5" customHeight="1">
      <c r="B66" s="231" t="s">
        <v>1052</v>
      </c>
    </row>
    <row r="67" ht="16.5" customHeight="1">
      <c r="B67" s="232"/>
    </row>
    <row r="68" ht="16.5" customHeight="1">
      <c r="B68" s="233" t="s">
        <v>1053</v>
      </c>
    </row>
    <row r="69" ht="16.5" customHeight="1">
      <c r="B69" s="233" t="s">
        <v>1054</v>
      </c>
    </row>
    <row r="70" ht="16.5" customHeight="1">
      <c r="B70" s="234" t="s">
        <v>1055</v>
      </c>
    </row>
    <row r="71" ht="16.5" customHeight="1">
      <c r="B71" s="235"/>
    </row>
    <row r="72" ht="16.5" customHeight="1">
      <c r="B72" s="236" t="s">
        <v>1056</v>
      </c>
    </row>
    <row r="73" ht="16.5" customHeight="1">
      <c r="B73" s="237" t="s">
        <v>1057</v>
      </c>
    </row>
    <row r="74" ht="16.5" customHeight="1">
      <c r="B74" s="237" t="s">
        <v>1058</v>
      </c>
    </row>
    <row r="75" ht="16.5" customHeight="1">
      <c r="B75" s="237" t="s">
        <v>1059</v>
      </c>
    </row>
    <row r="76" ht="16.5" customHeight="1">
      <c r="B76" s="236" t="s">
        <v>1060</v>
      </c>
    </row>
    <row r="77" ht="16.5" customHeight="1">
      <c r="B77" s="236" t="s">
        <v>1061</v>
      </c>
    </row>
    <row r="78" ht="16.5" customHeight="1">
      <c r="B78" s="236" t="s">
        <v>1062</v>
      </c>
    </row>
    <row r="79" ht="16.5" customHeight="1">
      <c r="B79" s="238"/>
    </row>
    <row r="80" ht="16.5" customHeight="1">
      <c r="B80" s="237"/>
    </row>
    <row r="81" ht="16.5" customHeight="1">
      <c r="B81" s="237"/>
    </row>
    <row r="82" ht="16.5" customHeight="1">
      <c r="B82" s="237"/>
    </row>
    <row r="83" ht="16.5" customHeight="1">
      <c r="B83" s="239"/>
    </row>
    <row r="84" ht="16.5" customHeight="1">
      <c r="B84" s="236" t="s">
        <v>243</v>
      </c>
    </row>
    <row r="85" ht="16.5" customHeight="1">
      <c r="B85" s="238"/>
    </row>
    <row r="86" ht="16.5" customHeight="1">
      <c r="B86" s="236" t="s">
        <v>1063</v>
      </c>
      <c r="C86" s="240"/>
      <c r="D86" s="241"/>
      <c r="E86" s="241"/>
      <c r="F86" s="241"/>
      <c r="G86" s="241"/>
      <c r="H86" s="241"/>
      <c r="I86" s="242"/>
      <c r="J86" s="241"/>
    </row>
    <row r="87" ht="16.5" customHeight="1">
      <c r="B87" s="236" t="s">
        <v>243</v>
      </c>
      <c r="C87" s="189"/>
    </row>
    <row r="88" ht="16.5" customHeight="1">
      <c r="B88" s="238"/>
    </row>
    <row r="89" ht="16.5" customHeight="1">
      <c r="B89" s="236" t="s">
        <v>1064</v>
      </c>
    </row>
    <row r="90" ht="16.5" customHeight="1">
      <c r="B90" s="236" t="s">
        <v>1065</v>
      </c>
      <c r="C90" s="25"/>
      <c r="D90" s="25"/>
      <c r="E90" s="25"/>
    </row>
    <row r="91" ht="16.5" customHeight="1">
      <c r="B91" s="237" t="s">
        <v>1066</v>
      </c>
    </row>
    <row r="92" ht="16.5" customHeight="1">
      <c r="A92" s="27" t="s">
        <v>246</v>
      </c>
      <c r="B92" s="237" t="s">
        <v>1054</v>
      </c>
      <c r="C92" s="107"/>
      <c r="D92" s="107"/>
      <c r="E92" s="107"/>
    </row>
    <row r="93" ht="16.5" customHeight="1">
      <c r="B93" s="236" t="s">
        <v>1067</v>
      </c>
    </row>
    <row r="94" ht="16.5" customHeight="1">
      <c r="B94" s="236" t="s">
        <v>1068</v>
      </c>
      <c r="F94" s="23"/>
    </row>
    <row r="95" ht="16.5" customHeight="1">
      <c r="B95" s="237" t="s">
        <v>1069</v>
      </c>
      <c r="E95" s="23"/>
    </row>
    <row r="96" ht="16.5" customHeight="1">
      <c r="B96" s="236" t="s">
        <v>1070</v>
      </c>
    </row>
    <row r="97" ht="16.5" customHeight="1">
      <c r="B97" s="238"/>
    </row>
    <row r="98" ht="16.5" customHeight="1">
      <c r="B98" s="236" t="s">
        <v>243</v>
      </c>
    </row>
    <row r="99" ht="16.5" customHeight="1"/>
    <row r="100" ht="16.5" customHeight="1"/>
    <row r="101" ht="16.5" customHeight="1"/>
    <row r="102" ht="16.5" customHeight="1">
      <c r="B102" s="27">
        <v>1.0</v>
      </c>
      <c r="C102" s="27">
        <v>2.0</v>
      </c>
      <c r="D102" s="27">
        <v>3.0</v>
      </c>
      <c r="E102" s="27">
        <v>4.0</v>
      </c>
      <c r="F102" s="27">
        <v>5.0</v>
      </c>
      <c r="G102" s="27">
        <v>6.0</v>
      </c>
      <c r="H102" s="27">
        <v>7.0</v>
      </c>
      <c r="I102" s="27">
        <v>8.0</v>
      </c>
    </row>
    <row r="103" ht="16.5" customHeight="1">
      <c r="A103" s="27">
        <v>2.0</v>
      </c>
      <c r="B103" s="25">
        <f t="shared" ref="B103:I103" si="1">$A103*B$102</f>
        <v>2</v>
      </c>
      <c r="C103" s="25">
        <f t="shared" si="1"/>
        <v>4</v>
      </c>
      <c r="D103" s="25">
        <f t="shared" si="1"/>
        <v>6</v>
      </c>
      <c r="E103" s="25">
        <f t="shared" si="1"/>
        <v>8</v>
      </c>
      <c r="F103" s="25">
        <f t="shared" si="1"/>
        <v>10</v>
      </c>
      <c r="G103" s="25">
        <f t="shared" si="1"/>
        <v>12</v>
      </c>
      <c r="H103" s="25">
        <f t="shared" si="1"/>
        <v>14</v>
      </c>
      <c r="I103" s="25">
        <f t="shared" si="1"/>
        <v>16</v>
      </c>
    </row>
    <row r="104" ht="16.5" customHeight="1">
      <c r="A104" s="27">
        <v>3.0</v>
      </c>
      <c r="B104" s="25">
        <f t="shared" ref="B104:I104" si="2">$A104*B$102</f>
        <v>3</v>
      </c>
      <c r="C104" s="25">
        <f t="shared" si="2"/>
        <v>6</v>
      </c>
      <c r="D104" s="25">
        <f t="shared" si="2"/>
        <v>9</v>
      </c>
      <c r="E104" s="25">
        <f t="shared" si="2"/>
        <v>12</v>
      </c>
      <c r="F104" s="25">
        <f t="shared" si="2"/>
        <v>15</v>
      </c>
      <c r="G104" s="25">
        <f t="shared" si="2"/>
        <v>18</v>
      </c>
      <c r="H104" s="25">
        <f t="shared" si="2"/>
        <v>21</v>
      </c>
      <c r="I104" s="25">
        <f t="shared" si="2"/>
        <v>24</v>
      </c>
    </row>
    <row r="105" ht="16.5" customHeight="1">
      <c r="A105" s="27">
        <v>4.0</v>
      </c>
      <c r="B105" s="25">
        <f t="shared" ref="B105:I105" si="3">$A105*B$102</f>
        <v>4</v>
      </c>
      <c r="C105" s="25">
        <f t="shared" si="3"/>
        <v>8</v>
      </c>
      <c r="D105" s="25">
        <f t="shared" si="3"/>
        <v>12</v>
      </c>
      <c r="E105" s="25">
        <f t="shared" si="3"/>
        <v>16</v>
      </c>
      <c r="F105" s="25">
        <f t="shared" si="3"/>
        <v>20</v>
      </c>
      <c r="G105" s="25">
        <f t="shared" si="3"/>
        <v>24</v>
      </c>
      <c r="H105" s="25">
        <f t="shared" si="3"/>
        <v>28</v>
      </c>
      <c r="I105" s="25">
        <f t="shared" si="3"/>
        <v>32</v>
      </c>
    </row>
    <row r="106" ht="16.5" customHeight="1">
      <c r="A106" s="27">
        <v>5.0</v>
      </c>
      <c r="B106" s="25">
        <f t="shared" ref="B106:I106" si="4">$A106*B$102</f>
        <v>5</v>
      </c>
      <c r="C106" s="25">
        <f t="shared" si="4"/>
        <v>10</v>
      </c>
      <c r="D106" s="25">
        <f t="shared" si="4"/>
        <v>15</v>
      </c>
      <c r="E106" s="25">
        <f t="shared" si="4"/>
        <v>20</v>
      </c>
      <c r="F106" s="25">
        <f t="shared" si="4"/>
        <v>25</v>
      </c>
      <c r="G106" s="25">
        <f t="shared" si="4"/>
        <v>30</v>
      </c>
      <c r="H106" s="25">
        <f t="shared" si="4"/>
        <v>35</v>
      </c>
      <c r="I106" s="25">
        <f t="shared" si="4"/>
        <v>40</v>
      </c>
    </row>
    <row r="107" ht="16.5" customHeight="1">
      <c r="A107" s="27">
        <v>6.0</v>
      </c>
      <c r="B107" s="25">
        <f t="shared" ref="B107:I107" si="5">$A107*B$102</f>
        <v>6</v>
      </c>
      <c r="C107" s="25">
        <f t="shared" si="5"/>
        <v>12</v>
      </c>
      <c r="D107" s="25">
        <f t="shared" si="5"/>
        <v>18</v>
      </c>
      <c r="E107" s="25">
        <f t="shared" si="5"/>
        <v>24</v>
      </c>
      <c r="F107" s="25">
        <f t="shared" si="5"/>
        <v>30</v>
      </c>
      <c r="G107" s="25">
        <f t="shared" si="5"/>
        <v>36</v>
      </c>
      <c r="H107" s="25">
        <f t="shared" si="5"/>
        <v>42</v>
      </c>
      <c r="I107" s="25">
        <f t="shared" si="5"/>
        <v>48</v>
      </c>
    </row>
    <row r="108" ht="16.5" customHeight="1">
      <c r="A108" s="27">
        <v>7.0</v>
      </c>
      <c r="B108" s="25">
        <f t="shared" ref="B108:I108" si="6">$A108*B$102</f>
        <v>7</v>
      </c>
      <c r="C108" s="25">
        <f t="shared" si="6"/>
        <v>14</v>
      </c>
      <c r="D108" s="25">
        <f t="shared" si="6"/>
        <v>21</v>
      </c>
      <c r="E108" s="25">
        <f t="shared" si="6"/>
        <v>28</v>
      </c>
      <c r="F108" s="25">
        <f t="shared" si="6"/>
        <v>35</v>
      </c>
      <c r="G108" s="25">
        <f t="shared" si="6"/>
        <v>42</v>
      </c>
      <c r="H108" s="25">
        <f t="shared" si="6"/>
        <v>49</v>
      </c>
      <c r="I108" s="25">
        <f t="shared" si="6"/>
        <v>56</v>
      </c>
    </row>
    <row r="109" ht="16.5" customHeight="1">
      <c r="A109" s="27">
        <v>8.0</v>
      </c>
      <c r="B109" s="25">
        <f t="shared" ref="B109:I109" si="7">$A109*B$102</f>
        <v>8</v>
      </c>
      <c r="C109" s="25">
        <f t="shared" si="7"/>
        <v>16</v>
      </c>
      <c r="D109" s="25">
        <f t="shared" si="7"/>
        <v>24</v>
      </c>
      <c r="E109" s="25">
        <f t="shared" si="7"/>
        <v>32</v>
      </c>
      <c r="F109" s="25">
        <f t="shared" si="7"/>
        <v>40</v>
      </c>
      <c r="G109" s="25">
        <f t="shared" si="7"/>
        <v>48</v>
      </c>
      <c r="H109" s="25">
        <f t="shared" si="7"/>
        <v>56</v>
      </c>
      <c r="I109" s="25">
        <f t="shared" si="7"/>
        <v>64</v>
      </c>
    </row>
    <row r="110" ht="16.5" customHeight="1">
      <c r="A110" s="27">
        <v>9.0</v>
      </c>
      <c r="B110" s="25">
        <f t="shared" ref="B110:I110" si="8">$A110*B$102</f>
        <v>9</v>
      </c>
      <c r="C110" s="25">
        <f t="shared" si="8"/>
        <v>18</v>
      </c>
      <c r="D110" s="25">
        <f t="shared" si="8"/>
        <v>27</v>
      </c>
      <c r="E110" s="25">
        <f t="shared" si="8"/>
        <v>36</v>
      </c>
      <c r="F110" s="25">
        <f t="shared" si="8"/>
        <v>45</v>
      </c>
      <c r="G110" s="25">
        <f t="shared" si="8"/>
        <v>54</v>
      </c>
      <c r="H110" s="25">
        <f t="shared" si="8"/>
        <v>63</v>
      </c>
      <c r="I110" s="25">
        <f t="shared" si="8"/>
        <v>72</v>
      </c>
    </row>
    <row r="111" ht="16.5" customHeight="1"/>
    <row r="112" ht="16.5" customHeight="1"/>
    <row r="113" ht="16.5" customHeight="1"/>
    <row r="114" ht="16.5" customHeight="1"/>
    <row r="115" ht="16.5" customHeight="1">
      <c r="A115" s="197"/>
      <c r="B115" s="197" t="s">
        <v>1071</v>
      </c>
      <c r="C115" s="197"/>
      <c r="D115" s="197"/>
      <c r="E115" s="197"/>
      <c r="F115" s="197"/>
      <c r="G115" s="197"/>
      <c r="H115" s="197"/>
      <c r="I115" s="197"/>
      <c r="J115" s="197"/>
      <c r="K115" s="197"/>
      <c r="L115" s="197"/>
      <c r="M115" s="197"/>
      <c r="N115" s="197"/>
      <c r="O115" s="197"/>
      <c r="P115" s="197"/>
      <c r="Q115" s="197"/>
      <c r="R115" s="197"/>
      <c r="S115" s="197"/>
      <c r="T115" s="197"/>
      <c r="U115" s="197"/>
      <c r="V115" s="197"/>
      <c r="W115" s="197"/>
      <c r="X115" s="197"/>
      <c r="Y115" s="197"/>
      <c r="Z115" s="197"/>
    </row>
    <row r="116" ht="16.5" customHeight="1"/>
    <row r="117" ht="16.5" customHeight="1">
      <c r="B117" s="27" t="s">
        <v>1072</v>
      </c>
    </row>
    <row r="118" ht="16.5" customHeight="1"/>
    <row r="119" ht="16.5" customHeight="1"/>
    <row r="120" ht="16.5" customHeight="1"/>
    <row r="121" ht="16.5" customHeight="1">
      <c r="A121" s="197"/>
      <c r="B121" s="197" t="s">
        <v>1073</v>
      </c>
      <c r="C121" s="197"/>
      <c r="D121" s="197"/>
      <c r="E121" s="243" t="s">
        <v>1074</v>
      </c>
      <c r="F121" s="197"/>
      <c r="G121" s="197"/>
      <c r="H121" s="197"/>
      <c r="I121" s="197"/>
      <c r="J121" s="197"/>
      <c r="K121" s="197"/>
      <c r="L121" s="197"/>
      <c r="M121" s="197"/>
      <c r="N121" s="197"/>
      <c r="O121" s="197"/>
      <c r="P121" s="197"/>
      <c r="Q121" s="197"/>
      <c r="R121" s="197"/>
      <c r="S121" s="197"/>
      <c r="T121" s="197"/>
      <c r="U121" s="197"/>
      <c r="V121" s="197"/>
      <c r="W121" s="197"/>
      <c r="X121" s="197"/>
      <c r="Y121" s="197"/>
      <c r="Z121" s="197"/>
    </row>
    <row r="122" ht="16.5" customHeight="1">
      <c r="H122" s="43" t="s">
        <v>1075</v>
      </c>
    </row>
    <row r="123" ht="16.5" customHeight="1">
      <c r="G123" s="3" t="s">
        <v>1076</v>
      </c>
      <c r="H123" s="3" t="s">
        <v>1077</v>
      </c>
    </row>
    <row r="124" ht="16.5" customHeight="1">
      <c r="B124" s="3" t="s">
        <v>1078</v>
      </c>
      <c r="D124" s="244" t="s">
        <v>1079</v>
      </c>
      <c r="P124" s="3">
        <v>1.0</v>
      </c>
      <c r="Q124" s="3">
        <v>5.0</v>
      </c>
      <c r="R124" s="3">
        <v>3.0</v>
      </c>
      <c r="S124" s="3">
        <v>8.0</v>
      </c>
      <c r="T124" s="3">
        <v>2.0</v>
      </c>
    </row>
    <row r="125" ht="16.5" customHeight="1">
      <c r="D125" s="3" t="s">
        <v>1080</v>
      </c>
    </row>
    <row r="126" ht="16.5" customHeight="1"/>
    <row r="127" ht="16.5" customHeight="1">
      <c r="P127" s="3" t="s">
        <v>1081</v>
      </c>
      <c r="Q127" s="3">
        <v>8.0</v>
      </c>
    </row>
    <row r="128" ht="16.5" customHeight="1"/>
    <row r="129" ht="16.5" customHeight="1">
      <c r="B129" s="3" t="s">
        <v>1082</v>
      </c>
      <c r="D129" s="245" t="s">
        <v>1083</v>
      </c>
      <c r="L129" s="3" t="s">
        <v>1084</v>
      </c>
    </row>
    <row r="130" ht="16.5" customHeight="1">
      <c r="L130" s="196" t="s">
        <v>36</v>
      </c>
      <c r="M130" s="246" t="s">
        <v>1085</v>
      </c>
      <c r="N130" s="135"/>
      <c r="O130" s="196" t="s">
        <v>1086</v>
      </c>
      <c r="T130" s="3" t="s">
        <v>1087</v>
      </c>
    </row>
    <row r="131" ht="16.5" customHeight="1">
      <c r="J131" s="3" t="s">
        <v>1088</v>
      </c>
      <c r="L131" s="196" t="s">
        <v>1089</v>
      </c>
      <c r="M131" s="247" t="s">
        <v>1090</v>
      </c>
      <c r="N131" s="135"/>
      <c r="O131" s="196" t="s">
        <v>1091</v>
      </c>
      <c r="T131" s="3" t="s">
        <v>1092</v>
      </c>
    </row>
    <row r="132" ht="16.5" customHeight="1">
      <c r="L132" s="196" t="s">
        <v>1093</v>
      </c>
      <c r="M132" s="247" t="s">
        <v>1094</v>
      </c>
      <c r="N132" s="135"/>
      <c r="O132" s="196" t="s">
        <v>1095</v>
      </c>
      <c r="T132" s="3" t="s">
        <v>1096</v>
      </c>
    </row>
    <row r="133" ht="16.5" customHeight="1">
      <c r="L133" s="196" t="s">
        <v>1097</v>
      </c>
      <c r="M133" s="247" t="s">
        <v>1094</v>
      </c>
      <c r="N133" s="135"/>
      <c r="O133" s="196" t="s">
        <v>1098</v>
      </c>
    </row>
    <row r="134" ht="16.5" customHeight="1">
      <c r="B134" s="27" t="s">
        <v>1097</v>
      </c>
      <c r="D134" s="244" t="s">
        <v>1099</v>
      </c>
      <c r="L134" s="196" t="s">
        <v>1100</v>
      </c>
      <c r="M134" s="247" t="s">
        <v>1094</v>
      </c>
      <c r="N134" s="135"/>
      <c r="O134" s="196" t="s">
        <v>1101</v>
      </c>
      <c r="T134" s="3" t="s">
        <v>1102</v>
      </c>
    </row>
    <row r="135" ht="16.5" customHeight="1"/>
    <row r="136" ht="16.5" customHeight="1">
      <c r="A136" s="248"/>
      <c r="B136" s="248" t="s">
        <v>1103</v>
      </c>
      <c r="C136" s="249" t="s">
        <v>1104</v>
      </c>
      <c r="D136" s="248"/>
      <c r="E136" s="248"/>
      <c r="F136" s="249" t="s">
        <v>11</v>
      </c>
      <c r="G136" s="248"/>
      <c r="H136" s="248"/>
      <c r="I136" s="249" t="s">
        <v>1105</v>
      </c>
      <c r="J136" s="248"/>
      <c r="K136" s="248"/>
      <c r="L136" s="248"/>
      <c r="M136" s="248"/>
      <c r="N136" s="249" t="s">
        <v>1106</v>
      </c>
      <c r="O136" s="248"/>
      <c r="P136" s="248"/>
      <c r="Q136" s="248"/>
      <c r="R136" s="248"/>
      <c r="S136" s="248"/>
      <c r="T136" s="248"/>
      <c r="U136" s="248"/>
      <c r="V136" s="248"/>
      <c r="W136" s="248"/>
      <c r="X136" s="248"/>
      <c r="Y136" s="248"/>
      <c r="Z136" s="248"/>
    </row>
    <row r="137" ht="16.5" customHeight="1"/>
    <row r="138" ht="16.5" customHeight="1"/>
    <row r="139" ht="16.5" customHeight="1">
      <c r="B139" s="27" t="s">
        <v>1107</v>
      </c>
    </row>
    <row r="140" ht="16.5" customHeight="1"/>
    <row r="141" ht="16.5" customHeight="1"/>
    <row r="142" ht="16.5" customHeight="1">
      <c r="B142" s="27" t="s">
        <v>1108</v>
      </c>
    </row>
    <row r="143" ht="16.5" customHeight="1">
      <c r="S143" s="27">
        <f>5*4*3*2*1</f>
        <v>120</v>
      </c>
    </row>
    <row r="144" ht="16.5" customHeight="1">
      <c r="G144" s="3" t="s">
        <v>971</v>
      </c>
    </row>
    <row r="145" ht="16.5" customHeight="1">
      <c r="G145" s="3" t="s">
        <v>1109</v>
      </c>
      <c r="N145" s="3" t="s">
        <v>972</v>
      </c>
      <c r="P145" s="27">
        <f>FACT(1)</f>
        <v>1</v>
      </c>
      <c r="Q145" s="250">
        <f>1</f>
        <v>1</v>
      </c>
    </row>
    <row r="146" ht="16.5" customHeight="1">
      <c r="P146" s="27">
        <f>FACT(2)</f>
        <v>2</v>
      </c>
      <c r="Q146" s="43" t="s">
        <v>1110</v>
      </c>
    </row>
    <row r="147" ht="16.5" customHeight="1">
      <c r="G147" s="3" t="s">
        <v>1111</v>
      </c>
      <c r="P147" s="3">
        <f>fact(3)</f>
        <v>6</v>
      </c>
      <c r="Q147" s="3" t="s">
        <v>1112</v>
      </c>
    </row>
    <row r="148" ht="16.5" customHeight="1">
      <c r="G148" s="3" t="s">
        <v>1113</v>
      </c>
    </row>
    <row r="149" ht="16.5" customHeight="1">
      <c r="G149" s="3" t="s">
        <v>1114</v>
      </c>
    </row>
    <row r="150" ht="16.5" customHeight="1">
      <c r="G150" s="3" t="s">
        <v>1115</v>
      </c>
      <c r="K150" s="251" t="s">
        <v>1116</v>
      </c>
      <c r="P150" s="3">
        <v>7.0</v>
      </c>
      <c r="Q150" s="27">
        <f>fact(7)</f>
        <v>5040</v>
      </c>
    </row>
    <row r="151" ht="16.5" customHeight="1">
      <c r="J151" s="3">
        <v>1.0</v>
      </c>
      <c r="K151" s="3">
        <v>1.0</v>
      </c>
      <c r="L151" s="27">
        <f t="shared" ref="L151:S151" si="9">J151+K151</f>
        <v>2</v>
      </c>
      <c r="M151" s="27">
        <f t="shared" si="9"/>
        <v>3</v>
      </c>
      <c r="N151" s="27">
        <f t="shared" si="9"/>
        <v>5</v>
      </c>
      <c r="O151" s="27">
        <f t="shared" si="9"/>
        <v>8</v>
      </c>
      <c r="P151" s="27">
        <f t="shared" si="9"/>
        <v>13</v>
      </c>
      <c r="Q151" s="27">
        <f t="shared" si="9"/>
        <v>21</v>
      </c>
      <c r="R151" s="27">
        <f t="shared" si="9"/>
        <v>34</v>
      </c>
      <c r="S151" s="27">
        <f t="shared" si="9"/>
        <v>55</v>
      </c>
    </row>
    <row r="152" ht="16.5" customHeight="1">
      <c r="G152" s="3" t="s">
        <v>1117</v>
      </c>
      <c r="K152" s="251" t="s">
        <v>1118</v>
      </c>
    </row>
    <row r="153" ht="16.5" customHeight="1">
      <c r="K153" s="251" t="s">
        <v>1119</v>
      </c>
    </row>
    <row r="154" ht="16.5" customHeight="1">
      <c r="K154" s="251" t="s">
        <v>1120</v>
      </c>
    </row>
    <row r="155" ht="16.5" customHeight="1">
      <c r="K155" s="251" t="s">
        <v>1121</v>
      </c>
      <c r="U155" s="27">
        <f>120*6</f>
        <v>720</v>
      </c>
    </row>
    <row r="156" ht="16.5" customHeight="1">
      <c r="K156" s="251" t="s">
        <v>1122</v>
      </c>
    </row>
    <row r="157" ht="16.5" customHeight="1">
      <c r="K157" s="198"/>
    </row>
    <row r="158" ht="16.5" customHeight="1">
      <c r="K158" s="251" t="s">
        <v>1123</v>
      </c>
    </row>
    <row r="159" ht="16.5" customHeight="1">
      <c r="K159" s="251" t="s">
        <v>1124</v>
      </c>
    </row>
    <row r="160" ht="16.5" customHeight="1"/>
    <row r="161" ht="16.5" customHeight="1">
      <c r="A161" s="170"/>
      <c r="B161" s="170" t="s">
        <v>1125</v>
      </c>
      <c r="C161" s="170"/>
      <c r="D161" s="170"/>
      <c r="E161" s="170"/>
      <c r="F161" s="170"/>
      <c r="G161" s="170"/>
      <c r="H161" s="170"/>
      <c r="I161" s="170"/>
      <c r="J161" s="170"/>
      <c r="K161" s="170"/>
      <c r="L161" s="170"/>
      <c r="M161" s="170"/>
      <c r="N161" s="170"/>
      <c r="O161" s="170"/>
      <c r="P161" s="170"/>
      <c r="Q161" s="170"/>
      <c r="R161" s="170"/>
      <c r="S161" s="170"/>
      <c r="T161" s="170"/>
      <c r="U161" s="170"/>
      <c r="V161" s="170"/>
      <c r="W161" s="170"/>
      <c r="X161" s="170"/>
      <c r="Y161" s="170"/>
      <c r="Z161" s="170"/>
    </row>
    <row r="162" ht="16.5" customHeight="1">
      <c r="B162" s="252" t="s">
        <v>1126</v>
      </c>
    </row>
    <row r="163" ht="16.5" customHeight="1">
      <c r="B163" s="253" t="s">
        <v>1127</v>
      </c>
    </row>
    <row r="164" ht="16.5" customHeight="1">
      <c r="B164" s="254"/>
    </row>
    <row r="165" ht="16.5" customHeight="1">
      <c r="B165" s="255" t="s">
        <v>1128</v>
      </c>
    </row>
    <row r="166" ht="16.5" customHeight="1">
      <c r="B166" s="255" t="s">
        <v>1129</v>
      </c>
    </row>
    <row r="167" ht="16.5" customHeight="1">
      <c r="B167" s="254"/>
    </row>
    <row r="168" ht="16.5" customHeight="1">
      <c r="B168" s="253" t="s">
        <v>1130</v>
      </c>
    </row>
    <row r="169" ht="16.5" customHeight="1">
      <c r="B169" s="253" t="s">
        <v>1131</v>
      </c>
    </row>
    <row r="170" ht="16.5" customHeight="1">
      <c r="B170" s="254"/>
    </row>
    <row r="171" ht="16.5" customHeight="1">
      <c r="B171" s="255" t="s">
        <v>1132</v>
      </c>
    </row>
    <row r="172" ht="16.5" customHeight="1">
      <c r="B172" s="254"/>
    </row>
    <row r="173" ht="16.5" customHeight="1">
      <c r="B173" s="253" t="s">
        <v>1133</v>
      </c>
    </row>
    <row r="174" ht="16.5" customHeight="1">
      <c r="B174" s="253" t="s">
        <v>1134</v>
      </c>
    </row>
    <row r="175" ht="16.5" customHeight="1">
      <c r="B175" s="253" t="s">
        <v>1135</v>
      </c>
    </row>
    <row r="176" ht="16.5" customHeight="1">
      <c r="B176" s="253" t="s">
        <v>1136</v>
      </c>
    </row>
    <row r="177" ht="16.5" customHeight="1">
      <c r="B177" s="253" t="s">
        <v>1137</v>
      </c>
    </row>
    <row r="178" ht="16.5" customHeight="1">
      <c r="B178" s="253" t="s">
        <v>1138</v>
      </c>
    </row>
    <row r="179" ht="16.5" customHeight="1">
      <c r="B179" s="254"/>
    </row>
    <row r="180" ht="16.5" customHeight="1">
      <c r="B180" s="253" t="s">
        <v>1139</v>
      </c>
    </row>
    <row r="181" ht="16.5" customHeight="1">
      <c r="B181" s="253" t="s">
        <v>1140</v>
      </c>
    </row>
    <row r="182" ht="16.5" customHeight="1">
      <c r="B182" s="253" t="s">
        <v>1141</v>
      </c>
    </row>
    <row r="183" ht="16.5" customHeight="1">
      <c r="B183" s="253" t="s">
        <v>1142</v>
      </c>
    </row>
    <row r="184" ht="16.5" customHeight="1">
      <c r="B184" s="253" t="s">
        <v>1143</v>
      </c>
    </row>
    <row r="185" ht="16.5" customHeight="1">
      <c r="B185" s="253" t="s">
        <v>1144</v>
      </c>
    </row>
    <row r="186" ht="16.5" customHeight="1">
      <c r="B186" s="254"/>
    </row>
    <row r="187" ht="16.5" customHeight="1">
      <c r="B187" s="253" t="s">
        <v>1145</v>
      </c>
    </row>
    <row r="188" ht="16.5" customHeight="1">
      <c r="B188" s="254"/>
    </row>
    <row r="189" ht="16.5" customHeight="1">
      <c r="B189" s="253" t="s">
        <v>1146</v>
      </c>
    </row>
    <row r="190" ht="16.5" customHeight="1">
      <c r="B190" s="253" t="s">
        <v>1147</v>
      </c>
    </row>
    <row r="191" ht="16.5" customHeight="1">
      <c r="B191" s="254"/>
    </row>
    <row r="192" ht="16.5" customHeight="1">
      <c r="B192" s="254"/>
    </row>
    <row r="193" ht="16.5" customHeight="1">
      <c r="B193" s="253" t="s">
        <v>1148</v>
      </c>
    </row>
    <row r="194" ht="16.5" customHeight="1">
      <c r="B194" s="253" t="s">
        <v>1149</v>
      </c>
    </row>
    <row r="195" ht="16.5" customHeight="1">
      <c r="B195" s="254"/>
    </row>
    <row r="196" ht="16.5" customHeight="1">
      <c r="B196" s="253" t="s">
        <v>1150</v>
      </c>
    </row>
    <row r="197" ht="16.5" customHeight="1">
      <c r="B197" s="253" t="s">
        <v>1151</v>
      </c>
    </row>
    <row r="198" ht="16.5" customHeight="1">
      <c r="B198" s="253" t="s">
        <v>1152</v>
      </c>
    </row>
    <row r="199" ht="16.5" customHeight="1"/>
    <row r="200" ht="16.5" customHeight="1"/>
    <row r="201" ht="16.5" customHeight="1"/>
    <row r="202" ht="16.5" customHeight="1">
      <c r="A202" s="1"/>
      <c r="B202" s="1"/>
      <c r="C202" s="2" t="s">
        <v>1109</v>
      </c>
      <c r="D202" s="1"/>
      <c r="E202" s="1"/>
      <c r="F202" s="1"/>
      <c r="G202" s="1"/>
      <c r="H202" s="1"/>
      <c r="I202" s="1"/>
      <c r="J202" s="1"/>
      <c r="K202" s="1"/>
      <c r="L202" s="1"/>
      <c r="M202" s="1"/>
      <c r="N202" s="1"/>
      <c r="O202" s="1"/>
      <c r="P202" s="1"/>
      <c r="Q202" s="1"/>
      <c r="R202" s="1"/>
      <c r="S202" s="1"/>
      <c r="T202" s="1"/>
      <c r="U202" s="1"/>
      <c r="V202" s="1"/>
      <c r="W202" s="1"/>
      <c r="X202" s="1"/>
      <c r="Y202" s="1"/>
      <c r="Z202" s="1"/>
    </row>
    <row r="203" ht="16.5" customHeight="1">
      <c r="E203" s="3" t="s">
        <v>1153</v>
      </c>
    </row>
    <row r="204" ht="16.5" customHeight="1">
      <c r="C204" s="3" t="s">
        <v>1154</v>
      </c>
    </row>
    <row r="205" ht="16.5" customHeight="1">
      <c r="N205" s="3" t="s">
        <v>1103</v>
      </c>
    </row>
    <row r="206" ht="16.5" customHeight="1"/>
    <row r="207" ht="16.5" customHeight="1">
      <c r="C207" s="3">
        <v>1.0</v>
      </c>
      <c r="D207" s="3">
        <v>1.0</v>
      </c>
      <c r="E207" s="27">
        <f t="shared" ref="E207:L207" si="10">C207+D207</f>
        <v>2</v>
      </c>
      <c r="F207" s="27">
        <f t="shared" si="10"/>
        <v>3</v>
      </c>
      <c r="G207" s="27">
        <f t="shared" si="10"/>
        <v>5</v>
      </c>
      <c r="H207" s="27">
        <f t="shared" si="10"/>
        <v>8</v>
      </c>
      <c r="I207" s="27">
        <f t="shared" si="10"/>
        <v>13</v>
      </c>
      <c r="J207" s="27">
        <f t="shared" si="10"/>
        <v>21</v>
      </c>
      <c r="K207" s="27">
        <f t="shared" si="10"/>
        <v>34</v>
      </c>
      <c r="L207" s="27">
        <f t="shared" si="10"/>
        <v>55</v>
      </c>
    </row>
    <row r="208" ht="16.5" customHeight="1"/>
    <row r="209" ht="16.5" customHeight="1"/>
    <row r="210" ht="16.5" customHeight="1"/>
    <row r="211" ht="16.5" customHeight="1">
      <c r="A211" s="1"/>
      <c r="B211" s="1"/>
      <c r="C211" s="2" t="s">
        <v>1023</v>
      </c>
      <c r="D211" s="1"/>
      <c r="E211" s="1"/>
      <c r="F211" s="1"/>
      <c r="G211" s="1"/>
      <c r="H211" s="1"/>
      <c r="I211" s="1"/>
      <c r="J211" s="1"/>
      <c r="K211" s="1"/>
      <c r="L211" s="1"/>
      <c r="M211" s="1"/>
      <c r="N211" s="1"/>
      <c r="O211" s="1"/>
      <c r="P211" s="1"/>
      <c r="Q211" s="1"/>
      <c r="R211" s="1"/>
      <c r="S211" s="1"/>
      <c r="T211" s="1"/>
      <c r="U211" s="1"/>
      <c r="V211" s="1"/>
      <c r="W211" s="1"/>
      <c r="X211" s="1"/>
      <c r="Y211" s="1"/>
      <c r="Z211" s="1"/>
    </row>
    <row r="212" ht="16.5" customHeight="1"/>
    <row r="213" ht="16.5" customHeight="1">
      <c r="E213" s="3" t="s">
        <v>1155</v>
      </c>
      <c r="J213" s="3" t="s">
        <v>1156</v>
      </c>
      <c r="N213" s="3" t="s">
        <v>1157</v>
      </c>
      <c r="R213" s="3" t="s">
        <v>1158</v>
      </c>
    </row>
    <row r="214" ht="16.5" customHeight="1">
      <c r="E214" s="3" t="s">
        <v>1159</v>
      </c>
    </row>
    <row r="215" ht="16.5" customHeight="1">
      <c r="F215" s="256">
        <v>5.0</v>
      </c>
      <c r="G215" s="256">
        <v>7.0</v>
      </c>
      <c r="H215" s="256">
        <v>3.0</v>
      </c>
      <c r="I215" s="256">
        <v>8.0</v>
      </c>
      <c r="J215" s="256">
        <v>9.0</v>
      </c>
      <c r="M215" s="3" t="s">
        <v>1160</v>
      </c>
    </row>
    <row r="216" ht="16.5" customHeight="1"/>
    <row r="217" ht="16.5" customHeight="1"/>
    <row r="218" ht="16.5" customHeight="1"/>
    <row r="219" ht="16.5" customHeight="1"/>
    <row r="220" ht="16.5" customHeight="1"/>
    <row r="221" ht="16.5" customHeight="1">
      <c r="A221" s="1"/>
      <c r="B221" s="1"/>
      <c r="C221" s="2" t="s">
        <v>1161</v>
      </c>
      <c r="D221" s="1"/>
      <c r="E221" s="2" t="s">
        <v>1162</v>
      </c>
      <c r="F221" s="1"/>
      <c r="G221" s="1"/>
      <c r="H221" s="1"/>
      <c r="I221" s="1"/>
      <c r="J221" s="1"/>
      <c r="K221" s="1"/>
      <c r="L221" s="1"/>
      <c r="M221" s="1"/>
      <c r="N221" s="1"/>
      <c r="O221" s="1"/>
      <c r="P221" s="1"/>
      <c r="Q221" s="1"/>
      <c r="R221" s="1"/>
      <c r="S221" s="1"/>
      <c r="T221" s="1"/>
      <c r="U221" s="1"/>
      <c r="V221" s="1"/>
      <c r="W221" s="1"/>
      <c r="X221" s="1"/>
      <c r="Y221" s="1"/>
      <c r="Z221" s="1"/>
    </row>
    <row r="222" ht="16.5" customHeight="1"/>
    <row r="223" ht="16.5" customHeight="1">
      <c r="C223" s="3" t="s">
        <v>1163</v>
      </c>
      <c r="E223" s="3" t="s">
        <v>1164</v>
      </c>
      <c r="H223" s="3" t="s">
        <v>1165</v>
      </c>
      <c r="M223" s="3" t="s">
        <v>1166</v>
      </c>
    </row>
    <row r="224" ht="16.5" customHeight="1"/>
    <row r="225" ht="16.5" customHeight="1"/>
    <row r="226" ht="16.5" customHeight="1"/>
    <row r="227" ht="16.5" customHeight="1"/>
    <row r="228" ht="16.5" customHeight="1"/>
    <row r="229" ht="16.5" customHeight="1"/>
    <row r="230" ht="16.5" customHeight="1">
      <c r="A230" s="1"/>
      <c r="B230" s="1"/>
      <c r="C230" s="2" t="s">
        <v>1167</v>
      </c>
      <c r="D230" s="1"/>
      <c r="E230" s="1"/>
      <c r="F230" s="1"/>
      <c r="G230" s="1"/>
      <c r="H230" s="1"/>
      <c r="I230" s="1"/>
      <c r="J230" s="1"/>
      <c r="K230" s="1"/>
      <c r="L230" s="1"/>
      <c r="M230" s="1"/>
      <c r="N230" s="1"/>
      <c r="O230" s="1"/>
      <c r="P230" s="1"/>
      <c r="Q230" s="1"/>
      <c r="R230" s="1"/>
      <c r="S230" s="1"/>
      <c r="T230" s="1"/>
      <c r="U230" s="1"/>
      <c r="V230" s="1"/>
      <c r="W230" s="1"/>
      <c r="X230" s="1"/>
      <c r="Y230" s="1"/>
      <c r="Z230" s="1"/>
    </row>
    <row r="231" ht="16.5" customHeight="1"/>
    <row r="232" ht="16.5" customHeight="1">
      <c r="A232" s="1"/>
      <c r="B232" s="1"/>
      <c r="C232" s="2" t="s">
        <v>701</v>
      </c>
      <c r="D232" s="1"/>
      <c r="E232" s="1"/>
      <c r="F232" s="1"/>
      <c r="G232" s="1"/>
      <c r="H232" s="1"/>
      <c r="I232" s="1"/>
      <c r="J232" s="1"/>
      <c r="K232" s="2" t="s">
        <v>1168</v>
      </c>
      <c r="L232" s="1"/>
      <c r="M232" s="1"/>
      <c r="N232" s="1"/>
      <c r="O232" s="1"/>
      <c r="P232" s="1"/>
      <c r="Q232" s="1"/>
      <c r="R232" s="1"/>
      <c r="S232" s="2" t="s">
        <v>1169</v>
      </c>
      <c r="T232" s="1"/>
      <c r="U232" s="1"/>
      <c r="V232" s="1"/>
      <c r="W232" s="1"/>
      <c r="X232" s="1"/>
      <c r="Y232" s="1"/>
      <c r="Z232" s="1"/>
    </row>
    <row r="233" ht="16.5" customHeight="1"/>
    <row r="234" ht="16.5" customHeight="1"/>
    <row r="235" ht="16.5" customHeight="1">
      <c r="C235" s="3" t="s">
        <v>1170</v>
      </c>
    </row>
    <row r="236" ht="16.5" customHeight="1">
      <c r="L236" s="3" t="s">
        <v>1171</v>
      </c>
      <c r="S236" s="3" t="s">
        <v>1172</v>
      </c>
    </row>
    <row r="237" ht="16.5" customHeight="1">
      <c r="C237" s="3" t="s">
        <v>1173</v>
      </c>
      <c r="D237" s="3"/>
      <c r="L237" s="3" t="s">
        <v>1174</v>
      </c>
      <c r="S237" s="3" t="s">
        <v>1175</v>
      </c>
    </row>
    <row r="238" ht="16.5" customHeight="1"/>
    <row r="239" ht="16.5" customHeight="1">
      <c r="D239" s="3" t="s">
        <v>1064</v>
      </c>
      <c r="E239" s="3"/>
      <c r="L239" s="3" t="s">
        <v>1176</v>
      </c>
      <c r="S239" s="3" t="s">
        <v>1177</v>
      </c>
    </row>
    <row r="240" ht="16.5" customHeight="1">
      <c r="E240" s="3"/>
      <c r="L240" s="3" t="s">
        <v>1178</v>
      </c>
      <c r="S240" s="3" t="s">
        <v>1179</v>
      </c>
    </row>
    <row r="241" ht="16.5" customHeight="1">
      <c r="E241" s="3" t="s">
        <v>1180</v>
      </c>
      <c r="L241" s="3" t="s">
        <v>243</v>
      </c>
      <c r="S241" s="3" t="s">
        <v>1181</v>
      </c>
    </row>
    <row r="242" ht="16.5" customHeight="1">
      <c r="E242" s="3" t="s">
        <v>1182</v>
      </c>
      <c r="S242" s="3" t="s">
        <v>1174</v>
      </c>
    </row>
    <row r="243" ht="16.5" customHeight="1">
      <c r="E243" s="3" t="s">
        <v>1183</v>
      </c>
      <c r="F243" s="3"/>
      <c r="L243" s="3" t="s">
        <v>1184</v>
      </c>
    </row>
    <row r="244" ht="16.5" customHeight="1">
      <c r="E244" s="3" t="s">
        <v>1185</v>
      </c>
      <c r="G244" s="3"/>
      <c r="L244" s="3" t="s">
        <v>1186</v>
      </c>
      <c r="S244" s="3" t="s">
        <v>1176</v>
      </c>
    </row>
    <row r="245" ht="16.5" customHeight="1">
      <c r="F245" s="3"/>
      <c r="L245" s="3" t="s">
        <v>243</v>
      </c>
      <c r="S245" s="3" t="s">
        <v>1187</v>
      </c>
    </row>
    <row r="246" ht="16.5" customHeight="1">
      <c r="F246" s="3" t="s">
        <v>1188</v>
      </c>
      <c r="L246" s="3" t="s">
        <v>1189</v>
      </c>
      <c r="S246" s="3" t="s">
        <v>243</v>
      </c>
    </row>
    <row r="247" ht="16.5" customHeight="1">
      <c r="C247" s="3" t="s">
        <v>1190</v>
      </c>
      <c r="F247" s="3"/>
      <c r="G247" s="3" t="s">
        <v>1191</v>
      </c>
    </row>
    <row r="248" ht="16.5" customHeight="1">
      <c r="G248" s="3" t="s">
        <v>1192</v>
      </c>
      <c r="L248" s="3" t="s">
        <v>243</v>
      </c>
      <c r="S248" s="3" t="s">
        <v>1193</v>
      </c>
    </row>
    <row r="249" ht="16.5" customHeight="1">
      <c r="F249" s="3" t="s">
        <v>243</v>
      </c>
      <c r="S249" s="3" t="s">
        <v>1194</v>
      </c>
    </row>
    <row r="250" ht="16.5" customHeight="1">
      <c r="L250" s="3" t="s">
        <v>1195</v>
      </c>
      <c r="S250" s="3" t="s">
        <v>243</v>
      </c>
    </row>
    <row r="251" ht="16.5" customHeight="1">
      <c r="F251" s="3" t="s">
        <v>1196</v>
      </c>
      <c r="S251" s="3" t="s">
        <v>1197</v>
      </c>
    </row>
    <row r="252" ht="16.5" customHeight="1">
      <c r="C252" s="3" t="s">
        <v>1190</v>
      </c>
      <c r="G252" s="3" t="s">
        <v>1198</v>
      </c>
    </row>
    <row r="253" ht="16.5" customHeight="1">
      <c r="F253" s="3"/>
      <c r="G253" s="3" t="s">
        <v>1199</v>
      </c>
      <c r="S253" s="3" t="s">
        <v>243</v>
      </c>
    </row>
    <row r="254" ht="16.5" customHeight="1">
      <c r="F254" s="3" t="s">
        <v>243</v>
      </c>
    </row>
    <row r="255" ht="16.5" customHeight="1">
      <c r="S255" s="3" t="s">
        <v>1200</v>
      </c>
    </row>
    <row r="256" ht="16.5" customHeight="1">
      <c r="C256" s="3" t="s">
        <v>1190</v>
      </c>
      <c r="E256" s="3"/>
      <c r="F256" s="3" t="s">
        <v>1201</v>
      </c>
      <c r="S256" s="3" t="s">
        <v>1202</v>
      </c>
    </row>
    <row r="257" ht="16.5" customHeight="1">
      <c r="C257" s="3" t="s">
        <v>1190</v>
      </c>
      <c r="D257" s="3"/>
      <c r="G257" s="3" t="s">
        <v>1203</v>
      </c>
      <c r="S257" s="3" t="s">
        <v>1204</v>
      </c>
    </row>
    <row r="258" ht="16.5" customHeight="1">
      <c r="C258" s="3" t="s">
        <v>1190</v>
      </c>
      <c r="F258" s="3" t="s">
        <v>243</v>
      </c>
    </row>
    <row r="259" ht="16.5" customHeight="1">
      <c r="C259" s="3"/>
      <c r="F259" s="3" t="s">
        <v>1205</v>
      </c>
      <c r="S259" s="3" t="s">
        <v>688</v>
      </c>
    </row>
    <row r="260" ht="16.5" customHeight="1"/>
    <row r="261" ht="16.5" customHeight="1">
      <c r="E261" s="3" t="s">
        <v>243</v>
      </c>
      <c r="S261" s="3" t="s">
        <v>698</v>
      </c>
    </row>
    <row r="262" ht="16.5" customHeight="1"/>
    <row r="263" ht="16.5" customHeight="1">
      <c r="E263" s="3" t="s">
        <v>1206</v>
      </c>
      <c r="S263" s="3" t="s">
        <v>1207</v>
      </c>
    </row>
    <row r="264" ht="16.5" customHeight="1"/>
    <row r="265" ht="16.5" customHeight="1">
      <c r="D265" s="3" t="s">
        <v>243</v>
      </c>
    </row>
    <row r="266" ht="16.5" customHeight="1"/>
    <row r="267" ht="16.5" customHeight="1"/>
    <row r="268" ht="16.5" customHeight="1"/>
    <row r="269" ht="16.5" customHeight="1">
      <c r="C269" s="3" t="s">
        <v>243</v>
      </c>
    </row>
    <row r="270" ht="16.5" customHeight="1"/>
    <row r="271" ht="16.5" customHeight="1"/>
    <row r="272" ht="16.5" customHeight="1"/>
    <row r="273" ht="16.5" customHeight="1">
      <c r="A273" s="1"/>
      <c r="B273" s="2" t="s">
        <v>1208</v>
      </c>
      <c r="C273" s="1"/>
      <c r="D273" s="2" t="s">
        <v>1209</v>
      </c>
      <c r="E273" s="2" t="s">
        <v>1210</v>
      </c>
      <c r="F273" s="1"/>
      <c r="G273" s="1"/>
      <c r="H273" s="2" t="s">
        <v>1211</v>
      </c>
      <c r="I273" s="1"/>
      <c r="J273" s="1"/>
      <c r="K273" s="1"/>
      <c r="L273" s="1"/>
      <c r="M273" s="1"/>
      <c r="N273" s="1"/>
      <c r="O273" s="1"/>
      <c r="P273" s="1"/>
      <c r="Q273" s="1"/>
      <c r="R273" s="1"/>
      <c r="S273" s="1"/>
      <c r="T273" s="1"/>
      <c r="U273" s="1"/>
      <c r="V273" s="1"/>
      <c r="W273" s="1"/>
      <c r="X273" s="1"/>
      <c r="Y273" s="1"/>
      <c r="Z273" s="1"/>
    </row>
    <row r="274" ht="16.5" customHeight="1">
      <c r="D274" s="3"/>
      <c r="E274" s="3" t="s">
        <v>26</v>
      </c>
      <c r="N274" s="3" t="s">
        <v>24</v>
      </c>
      <c r="R274" s="3" t="s">
        <v>1212</v>
      </c>
    </row>
    <row r="275" ht="16.5" customHeight="1">
      <c r="D275" s="3" t="s">
        <v>1213</v>
      </c>
      <c r="R275" s="3" t="s">
        <v>1214</v>
      </c>
    </row>
    <row r="276" ht="16.5" customHeight="1">
      <c r="E276" s="257" t="s">
        <v>1215</v>
      </c>
      <c r="N276" s="258" t="s">
        <v>1216</v>
      </c>
    </row>
    <row r="277" ht="16.5" customHeight="1">
      <c r="E277" s="257" t="s">
        <v>1217</v>
      </c>
      <c r="N277" s="259"/>
    </row>
    <row r="278" ht="16.5" customHeight="1">
      <c r="E278" s="260" t="s">
        <v>1218</v>
      </c>
      <c r="N278" s="261" t="s">
        <v>1219</v>
      </c>
    </row>
    <row r="279" ht="16.5" customHeight="1">
      <c r="E279" s="262" t="s">
        <v>1220</v>
      </c>
      <c r="N279" s="261" t="s">
        <v>1221</v>
      </c>
    </row>
    <row r="280" ht="16.5" customHeight="1">
      <c r="E280" s="262" t="s">
        <v>1222</v>
      </c>
      <c r="N280" s="263" t="s">
        <v>1223</v>
      </c>
    </row>
    <row r="281" ht="16.5" customHeight="1">
      <c r="E281" s="262" t="s">
        <v>1224</v>
      </c>
      <c r="N281" s="258" t="s">
        <v>1225</v>
      </c>
    </row>
    <row r="282" ht="16.5" customHeight="1">
      <c r="E282" s="262" t="s">
        <v>1226</v>
      </c>
      <c r="N282" s="258" t="s">
        <v>1227</v>
      </c>
    </row>
    <row r="283" ht="16.5" customHeight="1">
      <c r="E283" s="262" t="s">
        <v>1190</v>
      </c>
      <c r="N283" s="258" t="s">
        <v>1228</v>
      </c>
    </row>
    <row r="284" ht="16.5" customHeight="1">
      <c r="E284" s="262" t="s">
        <v>1229</v>
      </c>
      <c r="N284" s="258" t="s">
        <v>1230</v>
      </c>
    </row>
    <row r="285" ht="16.5" customHeight="1">
      <c r="E285" s="264" t="s">
        <v>1231</v>
      </c>
      <c r="N285" s="258" t="s">
        <v>1232</v>
      </c>
    </row>
    <row r="286" ht="16.5" customHeight="1">
      <c r="E286" s="264" t="s">
        <v>1233</v>
      </c>
      <c r="N286" s="258" t="s">
        <v>1234</v>
      </c>
    </row>
    <row r="287" ht="16.5" customHeight="1">
      <c r="E287" s="264" t="s">
        <v>1235</v>
      </c>
      <c r="N287" s="258" t="s">
        <v>1236</v>
      </c>
    </row>
    <row r="288" ht="16.5" customHeight="1">
      <c r="E288" s="264" t="s">
        <v>243</v>
      </c>
      <c r="N288" s="259"/>
    </row>
    <row r="289" ht="16.5" customHeight="1">
      <c r="N289" s="261" t="s">
        <v>1237</v>
      </c>
    </row>
    <row r="290" ht="16.5" customHeight="1">
      <c r="N290" s="265" t="s">
        <v>1238</v>
      </c>
    </row>
    <row r="291" ht="16.5" customHeight="1">
      <c r="N291" s="263" t="s">
        <v>1239</v>
      </c>
    </row>
    <row r="292" ht="16.5" customHeight="1">
      <c r="A292" s="3" t="s">
        <v>1240</v>
      </c>
      <c r="N292" s="258" t="s">
        <v>1241</v>
      </c>
    </row>
    <row r="293" ht="16.5" customHeight="1">
      <c r="A293" s="3" t="s">
        <v>1242</v>
      </c>
      <c r="N293" s="258" t="s">
        <v>1243</v>
      </c>
    </row>
    <row r="294" ht="16.5" customHeight="1">
      <c r="A294" s="266" t="s">
        <v>1244</v>
      </c>
      <c r="N294" s="258" t="s">
        <v>1245</v>
      </c>
    </row>
    <row r="295" ht="16.5" customHeight="1">
      <c r="A295" s="266" t="s">
        <v>1246</v>
      </c>
      <c r="N295" s="258" t="s">
        <v>1247</v>
      </c>
    </row>
    <row r="296" ht="16.5" customHeight="1">
      <c r="A296" s="266" t="s">
        <v>1248</v>
      </c>
      <c r="N296" s="258"/>
    </row>
    <row r="297" ht="16.5" customHeight="1">
      <c r="A297" s="266" t="s">
        <v>1249</v>
      </c>
    </row>
    <row r="298" ht="16.5" customHeight="1">
      <c r="A298" s="266" t="s">
        <v>1250</v>
      </c>
    </row>
    <row r="299" ht="16.5" customHeight="1">
      <c r="A299" s="111" t="s">
        <v>1251</v>
      </c>
      <c r="B299" s="267"/>
      <c r="C299" s="267"/>
      <c r="D299" s="111"/>
      <c r="E299" s="198"/>
      <c r="F299" s="267"/>
      <c r="G299" s="267"/>
      <c r="H299" s="267"/>
      <c r="I299" s="267"/>
      <c r="J299" s="267"/>
      <c r="K299" s="267"/>
      <c r="L299" s="267"/>
      <c r="M299" s="267"/>
      <c r="N299" s="267"/>
      <c r="O299" s="267"/>
      <c r="P299" s="267"/>
      <c r="Q299" s="267"/>
      <c r="R299" s="267"/>
      <c r="S299" s="267"/>
      <c r="T299" s="267"/>
      <c r="U299" s="267"/>
      <c r="V299" s="267"/>
      <c r="W299" s="267"/>
      <c r="X299" s="267"/>
      <c r="Y299" s="267"/>
      <c r="Z299" s="267"/>
    </row>
    <row r="300" ht="16.5" customHeight="1">
      <c r="A300" s="268"/>
      <c r="B300" s="268"/>
      <c r="C300" s="268"/>
      <c r="D300" s="266"/>
      <c r="F300" s="268"/>
      <c r="G300" s="268"/>
      <c r="H300" s="268"/>
      <c r="I300" s="268"/>
      <c r="J300" s="268"/>
      <c r="K300" s="268"/>
      <c r="L300" s="268"/>
      <c r="M300" s="268"/>
      <c r="N300" s="268"/>
      <c r="O300" s="268"/>
      <c r="P300" s="268"/>
      <c r="Q300" s="268"/>
      <c r="R300" s="268"/>
      <c r="S300" s="268"/>
      <c r="T300" s="268"/>
      <c r="U300" s="268"/>
      <c r="V300" s="268"/>
      <c r="W300" s="268"/>
      <c r="X300" s="268"/>
      <c r="Y300" s="268"/>
      <c r="Z300" s="268"/>
    </row>
    <row r="301" ht="16.5" customHeight="1">
      <c r="A301" s="268"/>
      <c r="B301" s="268"/>
      <c r="C301" s="268"/>
      <c r="D301" s="266"/>
      <c r="F301" s="268"/>
      <c r="G301" s="268"/>
      <c r="H301" s="268"/>
      <c r="I301" s="268"/>
      <c r="J301" s="268"/>
      <c r="K301" s="268"/>
      <c r="L301" s="268"/>
      <c r="M301" s="268"/>
      <c r="N301" s="268"/>
      <c r="O301" s="268"/>
      <c r="P301" s="268"/>
      <c r="Q301" s="268"/>
      <c r="R301" s="268"/>
      <c r="S301" s="268"/>
      <c r="T301" s="268"/>
      <c r="U301" s="268"/>
      <c r="V301" s="268"/>
      <c r="W301" s="268"/>
      <c r="X301" s="268"/>
      <c r="Y301" s="268"/>
      <c r="Z301" s="268"/>
    </row>
    <row r="302" ht="16.5" customHeight="1">
      <c r="A302" s="1"/>
      <c r="B302" s="269" t="s">
        <v>1252</v>
      </c>
      <c r="C302" s="270" t="s">
        <v>1253</v>
      </c>
      <c r="D302" s="2"/>
      <c r="E302" s="2" t="s">
        <v>1254</v>
      </c>
      <c r="F302" s="1"/>
      <c r="G302" s="1"/>
      <c r="H302" s="1"/>
      <c r="I302" s="1"/>
      <c r="J302" s="1"/>
      <c r="K302" s="1"/>
      <c r="L302" s="1"/>
      <c r="M302" s="1"/>
      <c r="N302" s="2" t="s">
        <v>1255</v>
      </c>
      <c r="O302" s="1"/>
      <c r="P302" s="1"/>
      <c r="Q302" s="1"/>
      <c r="R302" s="1"/>
      <c r="S302" s="1"/>
      <c r="T302" s="1"/>
      <c r="U302" s="1"/>
      <c r="V302" s="1"/>
      <c r="W302" s="1"/>
      <c r="X302" s="1"/>
      <c r="Y302" s="1"/>
      <c r="Z302" s="1"/>
    </row>
    <row r="303" ht="16.5" customHeight="1">
      <c r="A303" s="268"/>
      <c r="B303" s="268"/>
      <c r="C303" s="268"/>
      <c r="D303" s="111" t="s">
        <v>1256</v>
      </c>
      <c r="F303" s="268"/>
      <c r="G303" s="268"/>
      <c r="H303" s="268"/>
      <c r="I303" s="268"/>
      <c r="J303" s="268"/>
      <c r="K303" s="268"/>
      <c r="L303" s="268"/>
      <c r="M303" s="268"/>
      <c r="N303" s="268"/>
      <c r="O303" s="268"/>
      <c r="P303" s="268"/>
      <c r="Q303" s="268"/>
      <c r="R303" s="268"/>
      <c r="S303" s="268"/>
      <c r="T303" s="268"/>
      <c r="U303" s="268"/>
      <c r="V303" s="268"/>
      <c r="W303" s="268"/>
      <c r="X303" s="268"/>
      <c r="Y303" s="268"/>
      <c r="Z303" s="268"/>
    </row>
    <row r="304" ht="16.5" customHeight="1">
      <c r="A304" s="267"/>
      <c r="B304" s="111" t="s">
        <v>1257</v>
      </c>
      <c r="C304" s="267"/>
      <c r="D304" s="111"/>
      <c r="E304" s="198"/>
      <c r="F304" s="267"/>
      <c r="G304" s="267"/>
      <c r="I304" s="258" t="s">
        <v>1258</v>
      </c>
      <c r="J304" s="267"/>
      <c r="K304" s="267"/>
      <c r="L304" s="267"/>
      <c r="M304" s="267"/>
      <c r="N304" s="267"/>
      <c r="O304" s="267"/>
      <c r="P304" s="267"/>
      <c r="Q304" s="267"/>
      <c r="R304" s="267"/>
      <c r="S304" s="267"/>
      <c r="T304" s="267"/>
      <c r="U304" s="267"/>
      <c r="V304" s="267"/>
      <c r="W304" s="267"/>
      <c r="X304" s="267"/>
      <c r="Y304" s="267"/>
      <c r="Z304" s="267"/>
    </row>
    <row r="305" ht="16.5" customHeight="1">
      <c r="A305" s="268"/>
      <c r="B305" s="268"/>
      <c r="C305" s="268"/>
      <c r="D305" s="266"/>
      <c r="E305" s="3" t="s">
        <v>1259</v>
      </c>
      <c r="F305" s="268"/>
      <c r="G305" s="268"/>
      <c r="H305" s="266"/>
      <c r="I305" s="259"/>
      <c r="J305" s="268"/>
      <c r="K305" s="268"/>
      <c r="L305" s="268"/>
      <c r="M305" s="268"/>
      <c r="N305" s="268"/>
      <c r="O305" s="268"/>
      <c r="P305" s="268"/>
      <c r="Q305" s="268"/>
      <c r="R305" s="268"/>
      <c r="S305" s="268"/>
      <c r="T305" s="268"/>
      <c r="U305" s="268"/>
      <c r="V305" s="268"/>
      <c r="W305" s="268"/>
      <c r="X305" s="268"/>
      <c r="Y305" s="268"/>
      <c r="Z305" s="268"/>
    </row>
    <row r="306" ht="16.5" customHeight="1">
      <c r="A306" s="268"/>
      <c r="B306" s="268"/>
      <c r="C306" s="268"/>
      <c r="D306" s="266"/>
      <c r="F306" s="268"/>
      <c r="G306" s="268"/>
      <c r="H306" s="268"/>
      <c r="I306" s="258" t="s">
        <v>1260</v>
      </c>
      <c r="J306" s="268"/>
      <c r="K306" s="268"/>
      <c r="L306" s="268"/>
      <c r="M306" s="268"/>
      <c r="N306" s="268"/>
      <c r="O306" s="268"/>
      <c r="P306" s="268"/>
      <c r="Q306" s="268"/>
      <c r="R306" s="268"/>
      <c r="S306" s="268"/>
      <c r="T306" s="268"/>
      <c r="U306" s="268"/>
      <c r="V306" s="268"/>
      <c r="W306" s="268"/>
      <c r="X306" s="268"/>
      <c r="Y306" s="268"/>
      <c r="Z306" s="268"/>
    </row>
    <row r="307" ht="16.5" customHeight="1">
      <c r="A307" s="268"/>
      <c r="B307" s="268"/>
      <c r="C307" s="268"/>
      <c r="D307" s="266"/>
      <c r="F307" s="268"/>
      <c r="G307" s="268"/>
      <c r="H307" s="268"/>
      <c r="I307" s="271"/>
      <c r="J307" s="268"/>
      <c r="K307" s="268"/>
      <c r="L307" s="268"/>
      <c r="M307" s="268"/>
      <c r="N307" s="268"/>
      <c r="O307" s="268"/>
      <c r="P307" s="268"/>
      <c r="Q307" s="268"/>
      <c r="R307" s="268"/>
      <c r="S307" s="268"/>
      <c r="T307" s="268"/>
      <c r="U307" s="268"/>
      <c r="V307" s="268"/>
      <c r="W307" s="268"/>
      <c r="X307" s="268"/>
      <c r="Y307" s="268"/>
      <c r="Z307" s="268"/>
    </row>
    <row r="308" ht="16.5" customHeight="1">
      <c r="A308" s="268"/>
      <c r="B308" s="268"/>
      <c r="C308" s="268"/>
      <c r="D308" s="266"/>
      <c r="F308" s="268"/>
      <c r="G308" s="268"/>
      <c r="H308" s="268"/>
      <c r="I308" s="258" t="s">
        <v>1261</v>
      </c>
      <c r="J308" s="268"/>
      <c r="K308" s="268"/>
      <c r="L308" s="268"/>
      <c r="M308" s="268"/>
      <c r="N308" s="268"/>
      <c r="O308" s="268"/>
      <c r="P308" s="268"/>
      <c r="Q308" s="268"/>
      <c r="R308" s="268"/>
      <c r="S308" s="268"/>
      <c r="T308" s="268"/>
      <c r="U308" s="268"/>
      <c r="V308" s="268"/>
      <c r="W308" s="268"/>
      <c r="X308" s="268"/>
      <c r="Y308" s="268"/>
      <c r="Z308" s="268"/>
    </row>
    <row r="309" ht="16.5" customHeight="1">
      <c r="A309" s="268"/>
      <c r="B309" s="268"/>
      <c r="C309" s="268"/>
      <c r="D309" s="266"/>
      <c r="F309" s="268"/>
      <c r="G309" s="268"/>
      <c r="H309" s="268"/>
      <c r="I309" s="265" t="s">
        <v>1262</v>
      </c>
      <c r="J309" s="268"/>
      <c r="K309" s="268"/>
      <c r="L309" s="268"/>
      <c r="M309" s="268"/>
      <c r="N309" s="268"/>
      <c r="O309" s="268"/>
      <c r="P309" s="268"/>
      <c r="Q309" s="268"/>
      <c r="R309" s="268"/>
      <c r="S309" s="268"/>
      <c r="T309" s="268"/>
      <c r="U309" s="268"/>
      <c r="V309" s="268"/>
      <c r="W309" s="268"/>
      <c r="X309" s="268"/>
      <c r="Y309" s="268"/>
      <c r="Z309" s="268"/>
    </row>
    <row r="310" ht="16.5" customHeight="1">
      <c r="A310" s="268"/>
      <c r="B310" s="268"/>
      <c r="C310" s="268"/>
      <c r="D310" s="272" t="s">
        <v>1263</v>
      </c>
      <c r="F310" s="268"/>
      <c r="G310" s="268"/>
      <c r="H310" s="268"/>
      <c r="I310" s="273"/>
      <c r="J310" s="268"/>
      <c r="K310" s="268"/>
      <c r="L310" s="268"/>
      <c r="M310" s="268"/>
      <c r="N310" s="268"/>
      <c r="O310" s="268"/>
      <c r="P310" s="268"/>
      <c r="Q310" s="268"/>
      <c r="R310" s="268"/>
      <c r="S310" s="268"/>
      <c r="T310" s="268"/>
      <c r="U310" s="268"/>
      <c r="V310" s="268"/>
      <c r="W310" s="268"/>
      <c r="X310" s="268"/>
      <c r="Y310" s="268"/>
      <c r="Z310" s="268"/>
    </row>
    <row r="311" ht="16.5" customHeight="1">
      <c r="A311" s="268"/>
      <c r="B311" s="268"/>
      <c r="C311" s="268"/>
      <c r="D311" s="266" t="s">
        <v>1264</v>
      </c>
      <c r="F311" s="268"/>
      <c r="G311" s="268"/>
      <c r="H311" s="268"/>
      <c r="I311" s="273"/>
      <c r="J311" s="268"/>
      <c r="K311" s="268"/>
      <c r="L311" s="268"/>
      <c r="M311" s="268"/>
      <c r="N311" s="268"/>
      <c r="O311" s="268"/>
      <c r="P311" s="268"/>
      <c r="Q311" s="268"/>
      <c r="R311" s="268"/>
      <c r="S311" s="268"/>
      <c r="T311" s="268"/>
      <c r="U311" s="268"/>
      <c r="V311" s="268"/>
      <c r="W311" s="268"/>
      <c r="X311" s="268"/>
      <c r="Y311" s="268"/>
      <c r="Z311" s="268"/>
    </row>
    <row r="312" ht="16.5" customHeight="1">
      <c r="A312" s="268"/>
      <c r="B312" s="268"/>
      <c r="C312" s="268"/>
      <c r="D312" s="266"/>
      <c r="F312" s="268"/>
      <c r="G312" s="268"/>
      <c r="H312" s="268"/>
      <c r="I312" s="265" t="s">
        <v>1265</v>
      </c>
      <c r="J312" s="268"/>
      <c r="K312" s="268"/>
      <c r="L312" s="268"/>
      <c r="M312" s="268"/>
      <c r="N312" s="268"/>
      <c r="O312" s="268"/>
      <c r="P312" s="268"/>
      <c r="Q312" s="268"/>
      <c r="R312" s="268"/>
      <c r="S312" s="268"/>
      <c r="T312" s="268"/>
      <c r="U312" s="268"/>
      <c r="V312" s="268"/>
      <c r="W312" s="268"/>
      <c r="X312" s="268"/>
      <c r="Y312" s="268"/>
      <c r="Z312" s="268"/>
    </row>
    <row r="313" ht="16.5" customHeight="1">
      <c r="A313" s="268"/>
      <c r="B313" s="268"/>
      <c r="C313" s="268"/>
      <c r="D313" s="266"/>
      <c r="F313" s="268"/>
      <c r="G313" s="268"/>
      <c r="H313" s="268"/>
      <c r="I313" s="273"/>
      <c r="J313" s="268"/>
      <c r="K313" s="268"/>
      <c r="L313" s="268"/>
      <c r="M313" s="268"/>
      <c r="N313" s="268"/>
      <c r="O313" s="268"/>
      <c r="P313" s="268"/>
      <c r="Q313" s="268"/>
      <c r="R313" s="268"/>
      <c r="S313" s="268"/>
      <c r="T313" s="268"/>
      <c r="U313" s="268"/>
      <c r="V313" s="268"/>
      <c r="W313" s="268"/>
      <c r="X313" s="268"/>
      <c r="Y313" s="268"/>
      <c r="Z313" s="268"/>
    </row>
    <row r="314" ht="16.5" customHeight="1">
      <c r="A314" s="268"/>
      <c r="B314" s="268"/>
      <c r="C314" s="268"/>
      <c r="D314" s="266"/>
      <c r="F314" s="268"/>
      <c r="G314" s="268"/>
      <c r="H314" s="268"/>
      <c r="I314" s="261" t="s">
        <v>1266</v>
      </c>
      <c r="J314" s="268"/>
      <c r="K314" s="268"/>
      <c r="L314" s="268"/>
      <c r="M314" s="268"/>
      <c r="N314" s="268"/>
      <c r="O314" s="268"/>
      <c r="P314" s="268"/>
      <c r="Q314" s="268"/>
      <c r="R314" s="268"/>
      <c r="S314" s="268"/>
      <c r="T314" s="268"/>
      <c r="U314" s="268"/>
      <c r="V314" s="268"/>
      <c r="W314" s="268"/>
      <c r="X314" s="268"/>
      <c r="Y314" s="268"/>
      <c r="Z314" s="268"/>
    </row>
    <row r="315" ht="16.5" customHeight="1">
      <c r="A315" s="268"/>
      <c r="B315" s="268"/>
      <c r="C315" s="268"/>
      <c r="D315" s="266"/>
      <c r="F315" s="268"/>
      <c r="G315" s="268"/>
      <c r="H315" s="268"/>
      <c r="I315" s="274"/>
      <c r="J315" s="268"/>
      <c r="K315" s="268"/>
      <c r="L315" s="268"/>
      <c r="M315" s="268"/>
      <c r="N315" s="268"/>
      <c r="O315" s="268"/>
      <c r="P315" s="268"/>
      <c r="Q315" s="268"/>
      <c r="R315" s="268"/>
      <c r="S315" s="268"/>
      <c r="T315" s="268"/>
      <c r="U315" s="268"/>
      <c r="V315" s="268"/>
      <c r="W315" s="268"/>
      <c r="X315" s="268"/>
      <c r="Y315" s="268"/>
      <c r="Z315" s="268"/>
    </row>
    <row r="316" ht="16.5" customHeight="1">
      <c r="A316" s="268"/>
      <c r="B316" s="268"/>
      <c r="C316" s="268"/>
      <c r="D316" s="266"/>
      <c r="F316" s="268"/>
      <c r="G316" s="268"/>
      <c r="H316" s="268"/>
      <c r="I316" s="258" t="s">
        <v>1267</v>
      </c>
      <c r="J316" s="268"/>
      <c r="K316" s="268"/>
      <c r="L316" s="268"/>
      <c r="M316" s="268"/>
      <c r="N316" s="268"/>
      <c r="O316" s="268"/>
      <c r="P316" s="268"/>
      <c r="Q316" s="268"/>
      <c r="R316" s="268"/>
      <c r="S316" s="268"/>
      <c r="T316" s="268"/>
      <c r="U316" s="268"/>
      <c r="V316" s="268"/>
      <c r="W316" s="268"/>
      <c r="X316" s="268"/>
      <c r="Y316" s="268"/>
      <c r="Z316" s="268"/>
    </row>
    <row r="317" ht="16.5" customHeight="1">
      <c r="A317" s="268"/>
      <c r="B317" s="268"/>
      <c r="C317" s="268"/>
      <c r="D317" s="266"/>
      <c r="F317" s="268"/>
      <c r="G317" s="268"/>
      <c r="H317" s="268"/>
      <c r="I317" s="275" t="s">
        <v>1111</v>
      </c>
      <c r="J317" s="268"/>
      <c r="K317" s="268"/>
      <c r="L317" s="268"/>
      <c r="M317" s="268"/>
      <c r="N317" s="268"/>
      <c r="O317" s="268"/>
      <c r="P317" s="268"/>
      <c r="Q317" s="268"/>
      <c r="R317" s="268"/>
      <c r="S317" s="268"/>
      <c r="T317" s="268"/>
      <c r="U317" s="268"/>
      <c r="V317" s="268"/>
      <c r="W317" s="268"/>
      <c r="X317" s="268"/>
      <c r="Y317" s="268"/>
      <c r="Z317" s="268"/>
    </row>
    <row r="318" ht="16.5" customHeight="1">
      <c r="A318" s="268"/>
      <c r="B318" s="268"/>
      <c r="C318" s="268"/>
      <c r="D318" s="266"/>
      <c r="F318" s="268"/>
      <c r="G318" s="268"/>
      <c r="H318" s="268"/>
      <c r="I318" s="261" t="s">
        <v>1268</v>
      </c>
      <c r="J318" s="268"/>
      <c r="K318" s="268"/>
      <c r="L318" s="268"/>
      <c r="M318" s="268"/>
      <c r="N318" s="268"/>
      <c r="O318" s="268"/>
      <c r="P318" s="268"/>
      <c r="Q318" s="268"/>
      <c r="R318" s="268"/>
      <c r="S318" s="268"/>
      <c r="T318" s="268"/>
      <c r="U318" s="268"/>
      <c r="V318" s="268"/>
      <c r="W318" s="268"/>
      <c r="X318" s="268"/>
      <c r="Y318" s="268"/>
      <c r="Z318" s="268"/>
    </row>
    <row r="319" ht="16.5" customHeight="1">
      <c r="A319" s="268"/>
      <c r="B319" s="268"/>
      <c r="C319" s="268"/>
      <c r="D319" s="266"/>
      <c r="F319" s="268"/>
      <c r="G319" s="268"/>
      <c r="H319" s="268"/>
      <c r="I319" s="261" t="s">
        <v>1269</v>
      </c>
      <c r="J319" s="268"/>
      <c r="K319" s="268"/>
      <c r="L319" s="268"/>
      <c r="M319" s="268"/>
      <c r="N319" s="268"/>
      <c r="O319" s="268"/>
      <c r="P319" s="268"/>
      <c r="Q319" s="268"/>
      <c r="R319" s="268"/>
      <c r="S319" s="268"/>
      <c r="T319" s="268"/>
      <c r="U319" s="268"/>
      <c r="V319" s="268"/>
      <c r="W319" s="268"/>
      <c r="X319" s="268"/>
      <c r="Y319" s="268"/>
      <c r="Z319" s="268"/>
    </row>
    <row r="320" ht="16.5" customHeight="1">
      <c r="A320" s="268"/>
      <c r="B320" s="268"/>
      <c r="C320" s="268"/>
      <c r="D320" s="266"/>
      <c r="F320" s="268"/>
      <c r="G320" s="268"/>
      <c r="H320" s="268"/>
      <c r="I320" s="258" t="s">
        <v>1270</v>
      </c>
      <c r="J320" s="268"/>
      <c r="K320" s="268"/>
      <c r="L320" s="268"/>
      <c r="M320" s="268"/>
      <c r="N320" s="268"/>
      <c r="O320" s="268"/>
      <c r="P320" s="268"/>
      <c r="Q320" s="268"/>
      <c r="R320" s="268"/>
      <c r="S320" s="268"/>
      <c r="T320" s="268"/>
      <c r="U320" s="268"/>
      <c r="V320" s="268"/>
      <c r="W320" s="268"/>
      <c r="X320" s="268"/>
      <c r="Y320" s="268"/>
      <c r="Z320" s="268"/>
    </row>
    <row r="321" ht="16.5" customHeight="1">
      <c r="A321" s="268"/>
      <c r="B321" s="268"/>
      <c r="C321" s="268"/>
      <c r="D321" s="266"/>
      <c r="F321" s="268"/>
      <c r="G321" s="268"/>
      <c r="H321" s="268"/>
      <c r="I321" s="261" t="s">
        <v>1271</v>
      </c>
      <c r="J321" s="268"/>
      <c r="K321" s="268"/>
      <c r="L321" s="268"/>
      <c r="M321" s="268"/>
      <c r="N321" s="268"/>
      <c r="O321" s="268"/>
      <c r="P321" s="268"/>
      <c r="Q321" s="268"/>
      <c r="R321" s="268"/>
      <c r="S321" s="268"/>
      <c r="T321" s="268"/>
      <c r="U321" s="268"/>
      <c r="V321" s="268"/>
      <c r="W321" s="268"/>
      <c r="X321" s="268"/>
      <c r="Y321" s="268"/>
      <c r="Z321" s="268"/>
    </row>
    <row r="322" ht="16.5" customHeight="1">
      <c r="A322" s="268"/>
      <c r="B322" s="268"/>
      <c r="C322" s="268"/>
      <c r="D322" s="266"/>
      <c r="F322" s="268"/>
      <c r="G322" s="268"/>
      <c r="H322" s="268"/>
      <c r="I322" s="265" t="s">
        <v>1272</v>
      </c>
      <c r="J322" s="268"/>
      <c r="K322" s="268"/>
      <c r="L322" s="268"/>
      <c r="M322" s="268"/>
      <c r="N322" s="268"/>
      <c r="O322" s="268"/>
      <c r="P322" s="268"/>
      <c r="Q322" s="268"/>
      <c r="R322" s="268"/>
      <c r="S322" s="268"/>
      <c r="T322" s="268"/>
      <c r="U322" s="268"/>
      <c r="V322" s="268"/>
      <c r="W322" s="268"/>
      <c r="X322" s="268"/>
      <c r="Y322" s="268"/>
      <c r="Z322" s="268"/>
    </row>
    <row r="323" ht="16.5" customHeight="1">
      <c r="A323" s="268"/>
      <c r="B323" s="268"/>
      <c r="C323" s="268"/>
      <c r="D323" s="266"/>
      <c r="F323" s="268"/>
      <c r="G323" s="268"/>
      <c r="H323" s="268"/>
      <c r="I323" s="258" t="s">
        <v>1273</v>
      </c>
      <c r="J323" s="268"/>
      <c r="K323" s="268"/>
      <c r="L323" s="268"/>
      <c r="M323" s="268"/>
      <c r="N323" s="268"/>
      <c r="O323" s="268"/>
      <c r="P323" s="268"/>
      <c r="Q323" s="268"/>
      <c r="R323" s="268"/>
      <c r="S323" s="268"/>
      <c r="T323" s="268"/>
      <c r="U323" s="268"/>
      <c r="V323" s="268"/>
      <c r="W323" s="268"/>
      <c r="X323" s="268"/>
      <c r="Y323" s="268"/>
      <c r="Z323" s="268"/>
    </row>
    <row r="324" ht="16.5" customHeight="1">
      <c r="A324" s="268"/>
      <c r="B324" s="268"/>
      <c r="C324" s="268"/>
      <c r="D324" s="266"/>
      <c r="F324" s="268"/>
      <c r="G324" s="268"/>
      <c r="H324" s="268"/>
      <c r="I324" s="261" t="s">
        <v>1274</v>
      </c>
      <c r="J324" s="268"/>
      <c r="K324" s="268"/>
      <c r="L324" s="268"/>
      <c r="M324" s="268"/>
      <c r="N324" s="268"/>
      <c r="O324" s="268"/>
      <c r="P324" s="268"/>
      <c r="Q324" s="268"/>
      <c r="R324" s="268"/>
      <c r="S324" s="268"/>
      <c r="T324" s="268"/>
      <c r="U324" s="268"/>
      <c r="V324" s="268"/>
      <c r="W324" s="268"/>
      <c r="X324" s="268"/>
      <c r="Y324" s="268"/>
      <c r="Z324" s="268"/>
    </row>
    <row r="325" ht="16.5" customHeight="1">
      <c r="A325" s="268"/>
      <c r="B325" s="268"/>
      <c r="C325" s="268"/>
      <c r="D325" s="266"/>
      <c r="F325" s="268"/>
      <c r="G325" s="268"/>
      <c r="H325" s="268"/>
      <c r="I325" s="265" t="s">
        <v>1272</v>
      </c>
      <c r="J325" s="268"/>
      <c r="K325" s="268"/>
      <c r="L325" s="268"/>
      <c r="M325" s="268"/>
      <c r="N325" s="268"/>
      <c r="O325" s="268"/>
      <c r="P325" s="268"/>
      <c r="Q325" s="268"/>
      <c r="R325" s="268"/>
      <c r="S325" s="268"/>
      <c r="T325" s="268"/>
      <c r="U325" s="268"/>
      <c r="V325" s="268"/>
      <c r="W325" s="268"/>
      <c r="X325" s="268"/>
      <c r="Y325" s="268"/>
      <c r="Z325" s="268"/>
    </row>
    <row r="326" ht="16.5" customHeight="1">
      <c r="A326" s="268"/>
      <c r="B326" s="268"/>
      <c r="C326" s="268"/>
      <c r="D326" s="266"/>
      <c r="F326" s="268"/>
      <c r="G326" s="268"/>
      <c r="H326" s="268"/>
      <c r="I326" s="273"/>
      <c r="J326" s="268"/>
      <c r="K326" s="268"/>
      <c r="L326" s="268"/>
      <c r="M326" s="268"/>
      <c r="N326" s="268"/>
      <c r="O326" s="268"/>
      <c r="P326" s="268"/>
      <c r="Q326" s="268"/>
      <c r="R326" s="268"/>
      <c r="S326" s="268"/>
      <c r="T326" s="268"/>
      <c r="U326" s="268"/>
      <c r="V326" s="268"/>
      <c r="W326" s="268"/>
      <c r="X326" s="268"/>
      <c r="Y326" s="268"/>
      <c r="Z326" s="268"/>
    </row>
    <row r="327" ht="16.5" customHeight="1">
      <c r="A327" s="268"/>
      <c r="B327" s="268"/>
      <c r="C327" s="268"/>
      <c r="D327" s="266"/>
      <c r="F327" s="268"/>
      <c r="G327" s="268"/>
      <c r="H327" s="268"/>
      <c r="I327" s="261" t="s">
        <v>1275</v>
      </c>
      <c r="J327" s="268"/>
      <c r="K327" s="268"/>
      <c r="L327" s="268"/>
      <c r="M327" s="268"/>
      <c r="N327" s="268"/>
      <c r="O327" s="268"/>
      <c r="P327" s="268"/>
      <c r="Q327" s="268"/>
      <c r="R327" s="268"/>
      <c r="S327" s="268"/>
      <c r="T327" s="268"/>
      <c r="U327" s="268"/>
      <c r="V327" s="268"/>
      <c r="W327" s="268"/>
      <c r="X327" s="268"/>
      <c r="Y327" s="268"/>
      <c r="Z327" s="268"/>
    </row>
    <row r="328" ht="16.5" customHeight="1">
      <c r="A328" s="268"/>
      <c r="B328" s="268"/>
      <c r="C328" s="268"/>
      <c r="D328" s="266"/>
      <c r="F328" s="268"/>
      <c r="G328" s="268"/>
      <c r="H328" s="268"/>
      <c r="I328" s="274"/>
      <c r="J328" s="268"/>
      <c r="K328" s="268"/>
      <c r="L328" s="268"/>
      <c r="M328" s="268"/>
      <c r="N328" s="268"/>
      <c r="O328" s="268"/>
      <c r="P328" s="268"/>
      <c r="Q328" s="268"/>
      <c r="R328" s="268"/>
      <c r="S328" s="268"/>
      <c r="T328" s="268"/>
      <c r="U328" s="268"/>
      <c r="V328" s="268"/>
      <c r="W328" s="268"/>
      <c r="X328" s="268"/>
      <c r="Y328" s="268"/>
      <c r="Z328" s="268"/>
    </row>
    <row r="329" ht="16.5" customHeight="1">
      <c r="A329" s="268"/>
      <c r="B329" s="268"/>
      <c r="C329" s="268"/>
      <c r="D329" s="266"/>
      <c r="F329" s="268"/>
      <c r="G329" s="268"/>
      <c r="H329" s="268"/>
      <c r="I329" s="258" t="s">
        <v>1276</v>
      </c>
      <c r="J329" s="268"/>
      <c r="K329" s="268"/>
      <c r="L329" s="268"/>
      <c r="M329" s="268"/>
      <c r="N329" s="268"/>
      <c r="O329" s="268"/>
      <c r="P329" s="268"/>
      <c r="Q329" s="268"/>
      <c r="R329" s="268"/>
      <c r="S329" s="268"/>
      <c r="T329" s="268"/>
      <c r="U329" s="268"/>
      <c r="V329" s="268"/>
      <c r="W329" s="268"/>
      <c r="X329" s="268"/>
      <c r="Y329" s="268"/>
      <c r="Z329" s="268"/>
    </row>
    <row r="330" ht="16.5" customHeight="1">
      <c r="A330" s="268"/>
      <c r="B330" s="268"/>
      <c r="C330" s="268"/>
      <c r="D330" s="266"/>
      <c r="F330" s="268"/>
      <c r="G330" s="268"/>
      <c r="H330" s="268"/>
      <c r="I330" s="271"/>
      <c r="J330" s="268"/>
      <c r="K330" s="268"/>
      <c r="L330" s="268"/>
      <c r="M330" s="268"/>
      <c r="N330" s="268"/>
      <c r="O330" s="268"/>
      <c r="P330" s="268"/>
      <c r="Q330" s="268"/>
      <c r="R330" s="268"/>
      <c r="S330" s="268"/>
      <c r="T330" s="268"/>
      <c r="U330" s="268"/>
      <c r="V330" s="268"/>
      <c r="W330" s="268"/>
      <c r="X330" s="268"/>
      <c r="Y330" s="268"/>
      <c r="Z330" s="268"/>
    </row>
    <row r="331" ht="16.5" customHeight="1">
      <c r="A331" s="268"/>
      <c r="B331" s="268"/>
      <c r="C331" s="268"/>
      <c r="D331" s="266"/>
      <c r="F331" s="268"/>
      <c r="G331" s="268"/>
      <c r="H331" s="268"/>
      <c r="I331" s="258" t="s">
        <v>1277</v>
      </c>
      <c r="J331" s="268"/>
      <c r="K331" s="268"/>
      <c r="L331" s="268"/>
      <c r="M331" s="268"/>
      <c r="N331" s="268"/>
      <c r="O331" s="268"/>
      <c r="P331" s="268"/>
      <c r="Q331" s="268"/>
      <c r="R331" s="268"/>
      <c r="S331" s="268"/>
      <c r="T331" s="268"/>
      <c r="U331" s="268"/>
      <c r="V331" s="268"/>
      <c r="W331" s="268"/>
      <c r="X331" s="268"/>
      <c r="Y331" s="268"/>
      <c r="Z331" s="268"/>
    </row>
    <row r="332" ht="16.5" customHeight="1">
      <c r="A332" s="268"/>
      <c r="B332" s="268"/>
      <c r="C332" s="268"/>
      <c r="D332" s="266"/>
      <c r="F332" s="268"/>
      <c r="G332" s="268"/>
      <c r="H332" s="268"/>
      <c r="I332" s="271"/>
      <c r="J332" s="268"/>
      <c r="K332" s="268"/>
      <c r="L332" s="268"/>
      <c r="M332" s="268"/>
      <c r="N332" s="268"/>
      <c r="O332" s="268"/>
      <c r="P332" s="268"/>
      <c r="Q332" s="268"/>
      <c r="R332" s="268"/>
      <c r="S332" s="268"/>
      <c r="T332" s="268"/>
      <c r="U332" s="268"/>
      <c r="V332" s="268"/>
      <c r="W332" s="268"/>
      <c r="X332" s="268"/>
      <c r="Y332" s="268"/>
      <c r="Z332" s="268"/>
    </row>
    <row r="333" ht="16.5" customHeight="1">
      <c r="A333" s="268"/>
      <c r="B333" s="268"/>
      <c r="C333" s="268"/>
      <c r="D333" s="266"/>
      <c r="E333" s="268"/>
      <c r="F333" s="268"/>
      <c r="G333" s="268"/>
      <c r="H333" s="268"/>
      <c r="I333" s="258" t="s">
        <v>1278</v>
      </c>
      <c r="J333" s="268"/>
      <c r="K333" s="268"/>
      <c r="L333" s="268"/>
      <c r="M333" s="268"/>
      <c r="N333" s="268"/>
      <c r="O333" s="268"/>
      <c r="P333" s="268"/>
      <c r="Q333" s="268"/>
      <c r="R333" s="268"/>
      <c r="S333" s="268"/>
      <c r="T333" s="268"/>
      <c r="U333" s="268"/>
      <c r="V333" s="268"/>
      <c r="W333" s="268"/>
      <c r="X333" s="268"/>
      <c r="Y333" s="268"/>
      <c r="Z333" s="268"/>
    </row>
    <row r="334" ht="16.5" customHeight="1">
      <c r="A334" s="268"/>
      <c r="B334" s="268"/>
      <c r="C334" s="268"/>
      <c r="D334" s="266"/>
      <c r="E334" s="268"/>
      <c r="F334" s="268"/>
      <c r="G334" s="268"/>
      <c r="H334" s="268"/>
      <c r="I334" s="258" t="s">
        <v>1279</v>
      </c>
      <c r="J334" s="268"/>
      <c r="K334" s="268"/>
      <c r="L334" s="268"/>
      <c r="M334" s="268"/>
      <c r="N334" s="268"/>
      <c r="O334" s="268"/>
      <c r="P334" s="268"/>
      <c r="Q334" s="268"/>
      <c r="R334" s="268"/>
      <c r="S334" s="268"/>
      <c r="T334" s="268"/>
      <c r="U334" s="268"/>
      <c r="V334" s="268"/>
      <c r="W334" s="268"/>
      <c r="X334" s="268"/>
      <c r="Y334" s="268"/>
      <c r="Z334" s="268"/>
    </row>
    <row r="335" ht="16.5" customHeight="1">
      <c r="A335" s="268"/>
      <c r="B335" s="268"/>
      <c r="C335" s="268"/>
      <c r="D335" s="266"/>
      <c r="E335" s="268"/>
      <c r="F335" s="268"/>
      <c r="G335" s="268"/>
      <c r="H335" s="268"/>
      <c r="I335" s="271"/>
      <c r="J335" s="268"/>
      <c r="K335" s="268"/>
      <c r="L335" s="268"/>
      <c r="M335" s="268"/>
      <c r="N335" s="268"/>
      <c r="O335" s="268"/>
      <c r="P335" s="268"/>
      <c r="Q335" s="268"/>
      <c r="R335" s="268"/>
      <c r="S335" s="268"/>
      <c r="T335" s="268"/>
      <c r="U335" s="268"/>
      <c r="V335" s="268"/>
      <c r="W335" s="268"/>
      <c r="X335" s="268"/>
      <c r="Y335" s="268"/>
      <c r="Z335" s="268"/>
    </row>
    <row r="336" ht="16.5" customHeight="1">
      <c r="A336" s="268"/>
      <c r="B336" s="268"/>
      <c r="C336" s="268"/>
      <c r="D336" s="266"/>
      <c r="E336" s="268"/>
      <c r="F336" s="268"/>
      <c r="G336" s="268"/>
      <c r="H336" s="268"/>
      <c r="I336" s="263" t="s">
        <v>1280</v>
      </c>
      <c r="J336" s="268"/>
      <c r="K336" s="268"/>
      <c r="L336" s="268"/>
      <c r="M336" s="268"/>
      <c r="N336" s="268"/>
      <c r="O336" s="268"/>
      <c r="P336" s="268"/>
      <c r="Q336" s="268"/>
      <c r="R336" s="268"/>
      <c r="S336" s="268"/>
      <c r="T336" s="268"/>
      <c r="U336" s="268"/>
      <c r="V336" s="268"/>
      <c r="W336" s="268"/>
      <c r="X336" s="268"/>
      <c r="Y336" s="268"/>
      <c r="Z336" s="268"/>
    </row>
    <row r="337" ht="16.5" customHeight="1">
      <c r="A337" s="268"/>
      <c r="B337" s="268"/>
      <c r="C337" s="268"/>
      <c r="D337" s="266"/>
      <c r="E337" s="268"/>
      <c r="F337" s="268"/>
      <c r="G337" s="268"/>
      <c r="H337" s="268"/>
      <c r="I337" s="268"/>
      <c r="J337" s="268"/>
      <c r="K337" s="268"/>
      <c r="L337" s="268"/>
      <c r="M337" s="268"/>
      <c r="N337" s="268"/>
      <c r="O337" s="268"/>
      <c r="P337" s="268"/>
      <c r="Q337" s="268"/>
      <c r="R337" s="268"/>
      <c r="S337" s="268"/>
      <c r="T337" s="268"/>
      <c r="U337" s="268"/>
      <c r="V337" s="268"/>
      <c r="W337" s="268"/>
      <c r="X337" s="268"/>
      <c r="Y337" s="268"/>
      <c r="Z337" s="268"/>
    </row>
    <row r="338" ht="16.5" customHeight="1">
      <c r="A338" s="268"/>
      <c r="B338" s="268"/>
      <c r="C338" s="268"/>
      <c r="D338" s="266"/>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row>
    <row r="339" ht="16.5" customHeight="1">
      <c r="A339" s="268"/>
      <c r="B339" s="268"/>
      <c r="C339" s="268"/>
      <c r="D339" s="266"/>
      <c r="E339" s="268"/>
      <c r="F339" s="268"/>
      <c r="G339" s="268"/>
      <c r="H339" s="268"/>
      <c r="I339" s="268"/>
      <c r="J339" s="268"/>
      <c r="K339" s="268"/>
      <c r="L339" s="268"/>
      <c r="M339" s="268"/>
      <c r="N339" s="268"/>
      <c r="O339" s="268"/>
      <c r="P339" s="268"/>
      <c r="Q339" s="268"/>
      <c r="R339" s="268"/>
      <c r="S339" s="268"/>
      <c r="T339" s="268"/>
      <c r="U339" s="268"/>
      <c r="V339" s="268"/>
      <c r="W339" s="268"/>
      <c r="X339" s="268"/>
      <c r="Y339" s="268"/>
      <c r="Z339" s="268"/>
    </row>
    <row r="340" ht="16.5" customHeight="1">
      <c r="A340" s="268"/>
      <c r="B340" s="268"/>
      <c r="C340" s="268"/>
      <c r="D340" s="266"/>
      <c r="E340" s="268"/>
      <c r="F340" s="268"/>
      <c r="G340" s="268"/>
      <c r="H340" s="268"/>
      <c r="I340" s="268"/>
      <c r="J340" s="268"/>
      <c r="K340" s="268"/>
      <c r="L340" s="268"/>
      <c r="M340" s="268"/>
      <c r="N340" s="268"/>
      <c r="O340" s="268"/>
      <c r="P340" s="268"/>
      <c r="Q340" s="268"/>
      <c r="R340" s="268"/>
      <c r="S340" s="268"/>
      <c r="T340" s="268"/>
      <c r="U340" s="268"/>
      <c r="V340" s="268"/>
      <c r="W340" s="268"/>
      <c r="X340" s="268"/>
      <c r="Y340" s="268"/>
      <c r="Z340" s="268"/>
    </row>
    <row r="341" ht="16.5" customHeight="1">
      <c r="A341" s="268"/>
      <c r="B341" s="268"/>
      <c r="C341" s="268"/>
      <c r="D341" s="266"/>
      <c r="E341" s="268"/>
      <c r="F341" s="268"/>
      <c r="G341" s="268"/>
      <c r="H341" s="268"/>
      <c r="I341" s="268"/>
      <c r="J341" s="268"/>
      <c r="K341" s="268"/>
      <c r="L341" s="268"/>
      <c r="M341" s="268"/>
      <c r="N341" s="268"/>
      <c r="O341" s="268"/>
      <c r="P341" s="268"/>
      <c r="Q341" s="268"/>
      <c r="R341" s="268"/>
      <c r="S341" s="268"/>
      <c r="T341" s="268"/>
      <c r="U341" s="268"/>
      <c r="V341" s="268"/>
      <c r="W341" s="268"/>
      <c r="X341" s="268"/>
      <c r="Y341" s="268"/>
      <c r="Z341" s="268"/>
    </row>
    <row r="342" ht="16.5" customHeight="1">
      <c r="A342" s="268"/>
      <c r="B342" s="268"/>
      <c r="C342" s="268"/>
      <c r="D342" s="266"/>
      <c r="E342" s="268"/>
      <c r="F342" s="268"/>
      <c r="G342" s="268"/>
      <c r="H342" s="268"/>
      <c r="I342" s="268"/>
      <c r="J342" s="268"/>
      <c r="K342" s="268"/>
      <c r="L342" s="268"/>
      <c r="M342" s="268"/>
      <c r="N342" s="268"/>
      <c r="O342" s="268"/>
      <c r="P342" s="268"/>
      <c r="Q342" s="268"/>
      <c r="R342" s="268"/>
      <c r="S342" s="268"/>
      <c r="T342" s="268"/>
      <c r="U342" s="268"/>
      <c r="V342" s="268"/>
      <c r="W342" s="268"/>
      <c r="X342" s="268"/>
      <c r="Y342" s="268"/>
      <c r="Z342" s="268"/>
    </row>
    <row r="343" ht="16.5" customHeight="1">
      <c r="A343" s="268"/>
      <c r="B343" s="268"/>
      <c r="C343" s="268"/>
      <c r="D343" s="266"/>
      <c r="E343" s="268"/>
      <c r="F343" s="268"/>
      <c r="G343" s="268"/>
      <c r="H343" s="268"/>
      <c r="I343" s="268"/>
      <c r="J343" s="268"/>
      <c r="K343" s="268"/>
      <c r="L343" s="268"/>
      <c r="M343" s="268"/>
      <c r="N343" s="268"/>
      <c r="O343" s="268"/>
      <c r="P343" s="268"/>
      <c r="Q343" s="268"/>
      <c r="R343" s="268"/>
      <c r="S343" s="268"/>
      <c r="T343" s="268"/>
      <c r="U343" s="268"/>
      <c r="V343" s="268"/>
      <c r="W343" s="268"/>
      <c r="X343" s="268"/>
      <c r="Y343" s="268"/>
      <c r="Z343" s="268"/>
    </row>
    <row r="344" ht="16.5" customHeight="1">
      <c r="A344" s="1"/>
      <c r="B344" s="1"/>
      <c r="C344" s="1"/>
      <c r="D344" s="2" t="s">
        <v>1281</v>
      </c>
      <c r="E344" s="1"/>
      <c r="F344" s="1"/>
      <c r="G344" s="1"/>
      <c r="H344" s="1"/>
      <c r="I344" s="1"/>
      <c r="J344" s="1"/>
      <c r="K344" s="1"/>
      <c r="L344" s="1"/>
      <c r="M344" s="1"/>
      <c r="O344" s="1"/>
      <c r="P344" s="1"/>
      <c r="Q344" s="1"/>
      <c r="R344" s="1"/>
      <c r="S344" s="1"/>
      <c r="T344" s="1"/>
      <c r="U344" s="1"/>
      <c r="V344" s="1"/>
      <c r="W344" s="1"/>
      <c r="X344" s="1"/>
      <c r="Y344" s="1"/>
      <c r="Z344" s="1"/>
    </row>
    <row r="345" ht="16.5" customHeight="1">
      <c r="N345" s="271"/>
    </row>
    <row r="346" ht="16.5" customHeight="1">
      <c r="D346" s="3" t="s">
        <v>1282</v>
      </c>
      <c r="N346" s="271"/>
    </row>
    <row r="347" ht="16.5" customHeight="1">
      <c r="N347" s="263" t="s">
        <v>1283</v>
      </c>
    </row>
    <row r="348" ht="16.5" customHeight="1">
      <c r="N348" s="276"/>
    </row>
    <row r="349" ht="16.5" customHeight="1">
      <c r="N349" s="276"/>
    </row>
    <row r="350" ht="16.5" customHeight="1">
      <c r="N350" s="258" t="s">
        <v>1284</v>
      </c>
    </row>
    <row r="351" ht="16.5" customHeight="1">
      <c r="N351" s="258" t="s">
        <v>1285</v>
      </c>
    </row>
    <row r="352" ht="16.5" customHeight="1"/>
    <row r="353" ht="16.5" customHeight="1"/>
    <row r="354" ht="16.5" customHeight="1">
      <c r="A354" s="1"/>
      <c r="B354" s="2" t="s">
        <v>1286</v>
      </c>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6.5" customHeight="1"/>
    <row r="356" ht="16.5" customHeight="1">
      <c r="C356" s="3" t="s">
        <v>1287</v>
      </c>
    </row>
    <row r="357" ht="16.5" customHeight="1"/>
    <row r="358" ht="16.5" customHeight="1">
      <c r="D358" s="3" t="s">
        <v>1064</v>
      </c>
    </row>
    <row r="359" ht="16.5" customHeight="1">
      <c r="E359" s="3" t="s">
        <v>1288</v>
      </c>
    </row>
    <row r="360" ht="16.5" customHeight="1">
      <c r="E360" s="3" t="s">
        <v>1289</v>
      </c>
    </row>
    <row r="361" ht="16.5" customHeight="1">
      <c r="E361" s="3" t="s">
        <v>1290</v>
      </c>
    </row>
    <row r="362" ht="16.5" customHeight="1"/>
    <row r="363" ht="16.5" customHeight="1">
      <c r="E363" s="3" t="s">
        <v>1291</v>
      </c>
    </row>
    <row r="364" ht="16.5" customHeight="1"/>
    <row r="365" ht="16.5" customHeight="1">
      <c r="F365" s="3" t="s">
        <v>1292</v>
      </c>
    </row>
    <row r="366" ht="16.5" customHeight="1">
      <c r="F366" s="3" t="s">
        <v>1293</v>
      </c>
    </row>
    <row r="367" ht="16.5" customHeight="1">
      <c r="F367" s="3" t="s">
        <v>1294</v>
      </c>
    </row>
    <row r="368" ht="16.5" customHeight="1">
      <c r="G368" s="3" t="s">
        <v>1295</v>
      </c>
    </row>
    <row r="369" ht="16.5" customHeight="1">
      <c r="F369" s="3" t="s">
        <v>1296</v>
      </c>
    </row>
    <row r="370" ht="16.5" customHeight="1">
      <c r="G370" s="3" t="s">
        <v>1297</v>
      </c>
    </row>
    <row r="371" ht="16.5" customHeight="1">
      <c r="F371" s="3" t="s">
        <v>243</v>
      </c>
    </row>
    <row r="372" ht="16.5" customHeight="1"/>
    <row r="373" ht="16.5" customHeight="1"/>
    <row r="374" ht="16.5" customHeight="1">
      <c r="F374" s="3" t="s">
        <v>1298</v>
      </c>
    </row>
    <row r="375" ht="16.5" customHeight="1"/>
    <row r="376" ht="16.5" customHeight="1"/>
    <row r="377" ht="16.5" customHeight="1">
      <c r="G377" s="3" t="s">
        <v>1299</v>
      </c>
    </row>
    <row r="378" ht="16.5" customHeight="1">
      <c r="G378" s="3" t="s">
        <v>1300</v>
      </c>
    </row>
    <row r="379" ht="16.5" customHeight="1"/>
    <row r="380" ht="16.5" customHeight="1">
      <c r="C380" s="3" t="s">
        <v>1190</v>
      </c>
      <c r="G380" s="3" t="s">
        <v>1301</v>
      </c>
    </row>
    <row r="381" ht="16.5" customHeight="1">
      <c r="G381" s="3" t="s">
        <v>1301</v>
      </c>
    </row>
    <row r="382" ht="16.5" customHeight="1">
      <c r="H382" s="3" t="s">
        <v>1302</v>
      </c>
    </row>
    <row r="383" ht="16.5" customHeight="1">
      <c r="G383" s="3" t="s">
        <v>1303</v>
      </c>
    </row>
    <row r="384" ht="16.5" customHeight="1"/>
    <row r="385" ht="16.5" customHeight="1">
      <c r="F385" s="3" t="s">
        <v>243</v>
      </c>
    </row>
    <row r="386" ht="16.5" customHeight="1"/>
    <row r="387" ht="16.5" customHeight="1"/>
    <row r="388" ht="16.5" customHeight="1"/>
    <row r="389" ht="16.5" customHeight="1">
      <c r="F389" s="3" t="s">
        <v>1304</v>
      </c>
    </row>
    <row r="390" ht="16.5" customHeight="1">
      <c r="G390" s="3" t="s">
        <v>1305</v>
      </c>
    </row>
    <row r="391" ht="16.5" customHeight="1">
      <c r="G391" s="3" t="s">
        <v>1306</v>
      </c>
    </row>
    <row r="392" ht="16.5" customHeight="1">
      <c r="F392" s="3" t="s">
        <v>1307</v>
      </c>
    </row>
    <row r="393" ht="16.5" customHeight="1">
      <c r="G393" s="3" t="s">
        <v>1308</v>
      </c>
    </row>
    <row r="394" ht="16.5" customHeight="1">
      <c r="F394" s="3" t="s">
        <v>243</v>
      </c>
    </row>
    <row r="395" ht="16.5" customHeight="1">
      <c r="E395" s="3" t="s">
        <v>243</v>
      </c>
    </row>
    <row r="396" ht="16.5" customHeight="1"/>
    <row r="397" ht="16.5" customHeight="1">
      <c r="D397" s="3" t="s">
        <v>243</v>
      </c>
    </row>
    <row r="398" ht="16.5" customHeight="1"/>
    <row r="399" ht="16.5" customHeight="1">
      <c r="C399" s="3" t="s">
        <v>243</v>
      </c>
    </row>
    <row r="400" ht="16.5" customHeight="1"/>
    <row r="401" ht="16.5" customHeight="1"/>
    <row r="402" ht="16.5" customHeight="1"/>
    <row r="403" ht="16.5" customHeight="1">
      <c r="M403" s="277" t="s">
        <v>1309</v>
      </c>
    </row>
    <row r="404" ht="16.5" customHeight="1">
      <c r="A404" s="1"/>
      <c r="B404" s="1"/>
      <c r="C404" s="1"/>
      <c r="D404" s="2" t="s">
        <v>1310</v>
      </c>
      <c r="E404" s="1"/>
      <c r="F404" s="1"/>
      <c r="G404" s="1"/>
      <c r="H404" s="1"/>
      <c r="I404" s="1"/>
      <c r="J404" s="1"/>
      <c r="K404" s="1"/>
      <c r="L404" s="1"/>
      <c r="M404" s="1"/>
      <c r="N404" s="1"/>
      <c r="O404" s="1"/>
      <c r="P404" s="1"/>
      <c r="Q404" s="1"/>
      <c r="R404" s="1"/>
      <c r="S404" s="1"/>
      <c r="T404" s="1"/>
      <c r="U404" s="1"/>
      <c r="V404" s="1"/>
      <c r="W404" s="1"/>
      <c r="X404" s="1"/>
      <c r="Y404" s="1"/>
      <c r="Z404" s="1"/>
    </row>
    <row r="405" ht="16.5" customHeight="1"/>
    <row r="406" ht="16.5" customHeight="1"/>
    <row r="407" ht="16.5" customHeight="1">
      <c r="D407" s="17" t="s">
        <v>1311</v>
      </c>
    </row>
    <row r="408" ht="16.5" customHeight="1">
      <c r="D408" s="21"/>
    </row>
    <row r="409" ht="16.5" customHeight="1">
      <c r="D409" s="17" t="s">
        <v>1312</v>
      </c>
    </row>
    <row r="410" ht="16.5" customHeight="1">
      <c r="D410" s="21"/>
    </row>
    <row r="411" ht="16.5" customHeight="1">
      <c r="D411" s="17" t="s">
        <v>1313</v>
      </c>
    </row>
    <row r="412" ht="16.5" customHeight="1">
      <c r="D412" s="17" t="s">
        <v>1314</v>
      </c>
    </row>
    <row r="413" ht="16.5" customHeight="1">
      <c r="D413" s="17" t="s">
        <v>1315</v>
      </c>
    </row>
    <row r="414" ht="16.5" customHeight="1">
      <c r="D414" s="17" t="s">
        <v>1316</v>
      </c>
    </row>
    <row r="415" ht="16.5" customHeight="1">
      <c r="D415" s="17" t="s">
        <v>1317</v>
      </c>
    </row>
    <row r="416" ht="16.5" customHeight="1">
      <c r="D416" s="17" t="s">
        <v>1318</v>
      </c>
    </row>
    <row r="417" ht="16.5" customHeight="1">
      <c r="D417" s="17" t="s">
        <v>1319</v>
      </c>
    </row>
    <row r="418" ht="16.5" customHeight="1"/>
    <row r="419" ht="16.5" customHeight="1"/>
    <row r="420" ht="16.5" customHeight="1"/>
    <row r="421" ht="16.5" customHeight="1">
      <c r="A421" s="1"/>
      <c r="B421" s="1"/>
      <c r="C421" s="1"/>
      <c r="D421" s="2" t="s">
        <v>1320</v>
      </c>
      <c r="E421" s="1"/>
      <c r="F421" s="1"/>
      <c r="G421" s="1"/>
      <c r="H421" s="1"/>
      <c r="I421" s="1"/>
      <c r="J421" s="1"/>
      <c r="K421" s="1"/>
      <c r="L421" s="1"/>
      <c r="M421" s="1"/>
      <c r="N421" s="1"/>
      <c r="O421" s="1"/>
      <c r="P421" s="1"/>
      <c r="Q421" s="1"/>
      <c r="R421" s="1"/>
      <c r="S421" s="1"/>
      <c r="T421" s="1"/>
      <c r="U421" s="1"/>
      <c r="V421" s="1"/>
      <c r="W421" s="1"/>
      <c r="X421" s="1"/>
      <c r="Y421" s="1"/>
      <c r="Z421" s="1"/>
    </row>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c r="A444" s="1"/>
      <c r="B444" s="2" t="s">
        <v>1321</v>
      </c>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6.5" customHeight="1"/>
    <row r="446" ht="16.5" customHeight="1">
      <c r="E446" s="278" t="s">
        <v>1322</v>
      </c>
    </row>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row r="1006" ht="16.5" customHeight="1"/>
    <row r="1007" ht="16.5" customHeight="1"/>
    <row r="1008" ht="16.5" customHeight="1"/>
    <row r="1009" ht="16.5" customHeight="1"/>
    <row r="1010" ht="16.5" customHeight="1"/>
    <row r="1011" ht="16.5" customHeight="1"/>
    <row r="1012" ht="16.5" customHeight="1"/>
    <row r="1013" ht="16.5" customHeight="1"/>
    <row r="1014" ht="16.5" customHeight="1"/>
    <row r="1015" ht="16.5" customHeight="1"/>
    <row r="1016" ht="16.5" customHeight="1"/>
    <row r="1017" ht="16.5" customHeight="1"/>
    <row r="1018" ht="16.5" customHeight="1"/>
    <row r="1019" ht="16.5" customHeight="1"/>
    <row r="1020" ht="16.5" customHeight="1"/>
    <row r="1021" ht="16.5" customHeight="1"/>
    <row r="1022" ht="16.5" customHeight="1"/>
    <row r="1023" ht="16.5" customHeight="1"/>
    <row r="1024" ht="16.5" customHeight="1"/>
    <row r="1025" ht="16.5" customHeight="1"/>
    <row r="1026" ht="16.5" customHeight="1"/>
    <row r="1027" ht="16.5" customHeight="1"/>
    <row r="1028" ht="16.5" customHeight="1"/>
    <row r="1029" ht="16.5" customHeight="1"/>
    <row r="1030" ht="16.5" customHeight="1"/>
    <row r="1031" ht="16.5" customHeight="1"/>
    <row r="1032" ht="16.5" customHeight="1"/>
    <row r="1033" ht="16.5" customHeight="1"/>
    <row r="1034" ht="16.5" customHeight="1"/>
    <row r="1035" ht="16.5" customHeight="1"/>
    <row r="1036" ht="16.5" customHeight="1"/>
    <row r="1037" ht="16.5" customHeight="1"/>
    <row r="1038" ht="16.5" customHeight="1"/>
    <row r="1039" ht="16.5" customHeight="1"/>
    <row r="1040" ht="16.5" customHeight="1"/>
    <row r="1041" ht="16.5" customHeight="1"/>
    <row r="1042" ht="16.5" customHeight="1"/>
    <row r="1043" ht="16.5" customHeight="1"/>
    <row r="1044" ht="16.5" customHeight="1"/>
    <row r="1045" ht="16.5" customHeight="1"/>
    <row r="1046" ht="16.5" customHeight="1"/>
    <row r="1047" ht="16.5" customHeight="1"/>
    <row r="1048" ht="16.5" customHeight="1"/>
    <row r="1049" ht="16.5" customHeight="1"/>
    <row r="1050" ht="16.5" customHeight="1"/>
    <row r="1051" ht="16.5" customHeight="1"/>
    <row r="1052" ht="16.5" customHeight="1"/>
    <row r="1053" ht="16.5" customHeight="1"/>
    <row r="1054" ht="16.5" customHeight="1"/>
    <row r="1055" ht="16.5" customHeight="1"/>
    <row r="1056" ht="16.5" customHeight="1"/>
    <row r="1057" ht="16.5" customHeight="1"/>
    <row r="1058" ht="16.5" customHeight="1"/>
    <row r="1059" ht="16.5" customHeight="1"/>
    <row r="1060" ht="16.5" customHeight="1"/>
    <row r="1061" ht="16.5" customHeight="1"/>
    <row r="1062" ht="16.5" customHeight="1"/>
    <row r="1063" ht="16.5" customHeight="1"/>
    <row r="1064" ht="16.5" customHeight="1"/>
    <row r="1065" ht="16.5" customHeight="1"/>
    <row r="1066" ht="16.5" customHeight="1"/>
    <row r="1067" ht="16.5" customHeight="1"/>
    <row r="1068" ht="16.5" customHeight="1"/>
    <row r="1069" ht="16.5" customHeight="1"/>
    <row r="1070" ht="16.5" customHeight="1"/>
    <row r="1071" ht="16.5" customHeight="1"/>
    <row r="1072" ht="16.5" customHeight="1"/>
    <row r="1073" ht="16.5" customHeight="1"/>
    <row r="1074" ht="16.5" customHeight="1"/>
    <row r="1075" ht="16.5" customHeight="1"/>
    <row r="1076" ht="16.5" customHeight="1"/>
    <row r="1077" ht="16.5" customHeight="1"/>
    <row r="1078" ht="16.5" customHeight="1"/>
    <row r="1079" ht="16.5" customHeight="1"/>
    <row r="1080" ht="16.5" customHeight="1"/>
    <row r="1081" ht="16.5" customHeight="1"/>
  </sheetData>
  <mergeCells count="6">
    <mergeCell ref="B27:D27"/>
    <mergeCell ref="M130:N130"/>
    <mergeCell ref="M131:N131"/>
    <mergeCell ref="M132:N132"/>
    <mergeCell ref="M133:N133"/>
    <mergeCell ref="M134:N134"/>
  </mergeCells>
  <hyperlinks>
    <hyperlink r:id="rId1" ref="N5"/>
    <hyperlink r:id="rId2" ref="D124"/>
    <hyperlink r:id="rId3" ref="D129"/>
    <hyperlink r:id="rId4" ref="D134"/>
    <hyperlink r:id="rId5" ref="E446"/>
  </hyperlinks>
  <printOptions/>
  <pageMargins bottom="0.75" footer="0.0" header="0.0" left="0.7" right="0.7" top="0.75"/>
  <pageSetup paperSize="9" orientation="portrait"/>
  <drawing r:id="rId6"/>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
      <c r="A2" s="1"/>
      <c r="B2" s="1"/>
      <c r="C2" s="2" t="s">
        <v>1323</v>
      </c>
      <c r="D2" s="1"/>
      <c r="E2" s="1"/>
      <c r="F2" s="1"/>
      <c r="G2" s="1"/>
      <c r="H2" s="1"/>
      <c r="I2" s="1"/>
      <c r="J2" s="1"/>
      <c r="K2" s="1"/>
      <c r="L2" s="1"/>
      <c r="M2" s="1"/>
      <c r="N2" s="1"/>
      <c r="O2" s="1"/>
      <c r="P2" s="1"/>
      <c r="Q2" s="1"/>
      <c r="R2" s="1"/>
      <c r="S2" s="1"/>
      <c r="T2" s="1"/>
      <c r="U2" s="1"/>
      <c r="V2" s="1"/>
      <c r="W2" s="1"/>
      <c r="X2" s="1"/>
      <c r="Y2" s="1"/>
      <c r="Z2" s="1"/>
    </row>
    <row r="4">
      <c r="C4" s="3" t="s">
        <v>1324</v>
      </c>
    </row>
    <row r="7">
      <c r="A7" s="1"/>
      <c r="B7" s="1"/>
      <c r="C7" s="2" t="s">
        <v>1325</v>
      </c>
      <c r="D7" s="1"/>
      <c r="E7" s="1"/>
      <c r="F7" s="1"/>
      <c r="G7" s="1"/>
      <c r="H7" s="1"/>
      <c r="I7" s="1"/>
      <c r="J7" s="1"/>
      <c r="K7" s="1"/>
      <c r="L7" s="1"/>
      <c r="M7" s="1"/>
      <c r="N7" s="1"/>
      <c r="O7" s="1"/>
      <c r="P7" s="1"/>
      <c r="Q7" s="1"/>
      <c r="R7" s="1"/>
      <c r="S7" s="1"/>
      <c r="T7" s="1"/>
      <c r="U7" s="1"/>
      <c r="V7" s="1"/>
      <c r="W7" s="1"/>
      <c r="X7" s="1"/>
      <c r="Y7" s="1"/>
      <c r="Z7" s="1"/>
    </row>
    <row r="8">
      <c r="C8" s="279" t="s">
        <v>1326</v>
      </c>
    </row>
    <row r="13">
      <c r="C13" s="3" t="s">
        <v>1327</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6.5" customHeight="1"/>
    <row r="2" ht="16.5" customHeight="1">
      <c r="L2" s="27" t="s">
        <v>1328</v>
      </c>
      <c r="N2" s="27" t="s">
        <v>1329</v>
      </c>
    </row>
    <row r="3" ht="16.5" customHeight="1">
      <c r="L3" s="27" t="s">
        <v>905</v>
      </c>
      <c r="N3" s="27" t="s">
        <v>1330</v>
      </c>
    </row>
    <row r="4" ht="16.5" customHeight="1"/>
    <row r="5" ht="16.5" customHeight="1"/>
    <row r="6" ht="16.5" customHeight="1">
      <c r="L6" s="27" t="s">
        <v>1331</v>
      </c>
      <c r="M6" s="27" t="s">
        <v>1332</v>
      </c>
    </row>
    <row r="7" ht="16.5" customHeight="1"/>
    <row r="8" ht="16.5" customHeight="1"/>
    <row r="9" ht="16.5" customHeight="1"/>
    <row r="10" ht="16.5" customHeight="1"/>
    <row r="11" ht="16.5" customHeight="1"/>
    <row r="12" ht="16.5" customHeight="1"/>
    <row r="13" ht="16.5" customHeight="1"/>
    <row r="14" ht="16.5" customHeight="1"/>
    <row r="15" ht="16.5" customHeight="1"/>
    <row r="16" ht="16.5" customHeight="1"/>
    <row r="17" ht="16.5" customHeight="1"/>
    <row r="18" ht="16.5" customHeight="1"/>
    <row r="19" ht="16.5" customHeight="1"/>
    <row r="20" ht="16.5" customHeight="1"/>
    <row r="21" ht="16.5" customHeight="1"/>
    <row r="22" ht="16.5" customHeight="1">
      <c r="A22" s="1"/>
      <c r="B22" s="1"/>
      <c r="C22" s="2" t="s">
        <v>1333</v>
      </c>
      <c r="D22" s="1"/>
      <c r="E22" s="1"/>
      <c r="F22" s="1"/>
      <c r="G22" s="1"/>
      <c r="H22" s="1"/>
      <c r="I22" s="1"/>
      <c r="J22" s="1"/>
      <c r="K22" s="1"/>
      <c r="L22" s="1"/>
      <c r="M22" s="1"/>
      <c r="N22" s="1"/>
      <c r="O22" s="1"/>
      <c r="P22" s="1"/>
      <c r="Q22" s="1"/>
      <c r="R22" s="1"/>
      <c r="S22" s="1"/>
      <c r="T22" s="1"/>
      <c r="U22" s="1"/>
      <c r="V22" s="1"/>
      <c r="W22" s="1"/>
      <c r="X22" s="1"/>
      <c r="Y22" s="1"/>
      <c r="Z22" s="1"/>
    </row>
    <row r="23" ht="16.5" customHeight="1"/>
    <row r="24" ht="16.5" customHeight="1">
      <c r="C24" s="3" t="s">
        <v>1334</v>
      </c>
    </row>
    <row r="25" ht="16.5" customHeight="1"/>
    <row r="26" ht="16.5" customHeight="1"/>
    <row r="27" ht="16.5" customHeight="1"/>
    <row r="28" ht="16.5" customHeight="1"/>
    <row r="29" ht="16.5" customHeight="1">
      <c r="A29" s="1"/>
      <c r="B29" s="1"/>
      <c r="C29" s="2" t="s">
        <v>1335</v>
      </c>
      <c r="D29" s="1"/>
      <c r="E29" s="1"/>
      <c r="F29" s="1"/>
      <c r="G29" s="1"/>
      <c r="H29" s="1"/>
      <c r="I29" s="1"/>
      <c r="J29" s="1"/>
      <c r="K29" s="1"/>
      <c r="L29" s="1"/>
      <c r="M29" s="1"/>
      <c r="N29" s="1"/>
      <c r="O29" s="1"/>
      <c r="P29" s="1"/>
      <c r="Q29" s="1"/>
      <c r="R29" s="1"/>
      <c r="S29" s="1"/>
      <c r="T29" s="1"/>
      <c r="U29" s="1"/>
      <c r="V29" s="1"/>
      <c r="W29" s="1"/>
      <c r="X29" s="1"/>
      <c r="Y29" s="1"/>
      <c r="Z29" s="1"/>
    </row>
    <row r="30" ht="16.5" customHeight="1"/>
    <row r="31" ht="16.5" customHeight="1">
      <c r="C31" s="280" t="s">
        <v>1336</v>
      </c>
      <c r="O31" s="280" t="s">
        <v>1337</v>
      </c>
    </row>
    <row r="32" ht="16.5" customHeight="1">
      <c r="C32" s="281"/>
      <c r="O32" s="281"/>
    </row>
    <row r="33" ht="16.5" customHeight="1">
      <c r="C33" s="280" t="s">
        <v>1064</v>
      </c>
      <c r="O33" s="280" t="s">
        <v>1064</v>
      </c>
    </row>
    <row r="34" ht="16.5" customHeight="1">
      <c r="C34" s="280" t="s">
        <v>1338</v>
      </c>
      <c r="O34" s="281"/>
    </row>
    <row r="35" ht="16.5" customHeight="1">
      <c r="C35" s="280" t="s">
        <v>1339</v>
      </c>
      <c r="O35" s="280" t="s">
        <v>1340</v>
      </c>
    </row>
    <row r="36" ht="16.5" customHeight="1">
      <c r="C36" s="280" t="s">
        <v>1341</v>
      </c>
      <c r="O36" s="281"/>
    </row>
    <row r="37" ht="16.5" customHeight="1">
      <c r="C37" s="173" t="s">
        <v>1342</v>
      </c>
      <c r="O37" s="282" t="s">
        <v>1343</v>
      </c>
    </row>
    <row r="38" ht="16.5" customHeight="1">
      <c r="C38" s="173" t="s">
        <v>243</v>
      </c>
      <c r="O38" s="282" t="s">
        <v>1344</v>
      </c>
    </row>
    <row r="39" ht="16.5" customHeight="1">
      <c r="C39" s="283"/>
      <c r="O39" s="284"/>
    </row>
    <row r="40" ht="16.5" customHeight="1">
      <c r="C40" s="173" t="s">
        <v>243</v>
      </c>
      <c r="O40" s="285" t="s">
        <v>1291</v>
      </c>
    </row>
    <row r="41" ht="16.5" customHeight="1">
      <c r="O41" s="286"/>
    </row>
    <row r="42" ht="16.5" customHeight="1">
      <c r="O42" s="285" t="s">
        <v>1345</v>
      </c>
    </row>
    <row r="43" ht="16.5" customHeight="1">
      <c r="O43" s="285" t="s">
        <v>1346</v>
      </c>
    </row>
    <row r="44" ht="16.5" customHeight="1">
      <c r="O44" s="285" t="s">
        <v>1347</v>
      </c>
    </row>
    <row r="45" ht="16.5" customHeight="1">
      <c r="O45" s="285" t="s">
        <v>243</v>
      </c>
    </row>
    <row r="46" ht="16.5" customHeight="1">
      <c r="O46" s="287" t="s">
        <v>1348</v>
      </c>
    </row>
    <row r="47" ht="16.5" customHeight="1">
      <c r="O47" s="288"/>
    </row>
    <row r="48" ht="16.5" customHeight="1">
      <c r="O48" s="287" t="s">
        <v>243</v>
      </c>
    </row>
    <row r="49" ht="16.5" customHeight="1">
      <c r="O49" s="288"/>
    </row>
    <row r="50" ht="16.5" customHeight="1">
      <c r="O50" s="287" t="s">
        <v>1349</v>
      </c>
    </row>
    <row r="51" ht="16.5" customHeight="1">
      <c r="O51" s="287" t="s">
        <v>1342</v>
      </c>
    </row>
    <row r="52" ht="16.5" customHeight="1">
      <c r="O52" s="287" t="s">
        <v>243</v>
      </c>
    </row>
    <row r="53" ht="16.5" customHeight="1">
      <c r="O53" s="288"/>
    </row>
    <row r="54" ht="16.5" customHeight="1">
      <c r="O54" s="287" t="s">
        <v>243</v>
      </c>
    </row>
    <row r="55" ht="16.5" customHeight="1">
      <c r="O55" s="288"/>
    </row>
    <row r="56" ht="16.5" customHeight="1">
      <c r="O56" s="287" t="s">
        <v>243</v>
      </c>
    </row>
    <row r="57" ht="16.5" customHeight="1"/>
    <row r="58" ht="16.5" customHeight="1"/>
    <row r="59" ht="16.5" customHeight="1">
      <c r="A59" s="1"/>
      <c r="B59" s="1"/>
      <c r="C59" s="2" t="s">
        <v>1350</v>
      </c>
      <c r="D59" s="1"/>
      <c r="E59" s="1"/>
      <c r="F59" s="2" t="s">
        <v>1351</v>
      </c>
      <c r="G59" s="1"/>
      <c r="H59" s="1"/>
      <c r="I59" s="1"/>
      <c r="J59" s="1"/>
      <c r="K59" s="289" t="s">
        <v>1352</v>
      </c>
      <c r="L59" s="1"/>
      <c r="M59" s="1"/>
      <c r="N59" s="1"/>
      <c r="O59" s="1"/>
      <c r="P59" s="1"/>
      <c r="Q59" s="1"/>
      <c r="R59" s="1"/>
      <c r="S59" s="1"/>
      <c r="T59" s="1"/>
      <c r="U59" s="1"/>
      <c r="V59" s="1"/>
      <c r="W59" s="1"/>
      <c r="X59" s="1"/>
      <c r="Y59" s="1"/>
      <c r="Z59" s="1"/>
    </row>
    <row r="60" ht="16.5" customHeight="1">
      <c r="C60" s="3" t="s">
        <v>1353</v>
      </c>
    </row>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 width="8.71"/>
    <col customWidth="1" min="3" max="3" width="6.14"/>
    <col customWidth="1" min="4" max="4" width="17.43"/>
    <col customWidth="1" min="5" max="5" width="8.71"/>
    <col customWidth="1" min="6" max="6" width="9.0"/>
    <col customWidth="1" min="7" max="8" width="8.71"/>
    <col customWidth="1" min="9" max="9" width="11.57"/>
    <col customWidth="1" min="10" max="26" width="8.71"/>
  </cols>
  <sheetData>
    <row r="1" ht="16.5" customHeight="1">
      <c r="F1" s="163"/>
    </row>
    <row r="2" ht="16.5" customHeight="1">
      <c r="F2" s="163"/>
    </row>
    <row r="3" ht="16.5" customHeight="1">
      <c r="F3" s="163"/>
    </row>
    <row r="4" ht="16.5" customHeight="1">
      <c r="F4" s="163"/>
    </row>
    <row r="5" ht="16.5" customHeight="1">
      <c r="F5" s="163"/>
    </row>
    <row r="6" ht="16.5" customHeight="1">
      <c r="F6" s="163"/>
    </row>
    <row r="7" ht="16.5" customHeight="1">
      <c r="F7" s="163"/>
    </row>
    <row r="8" ht="16.5" customHeight="1">
      <c r="F8" s="163"/>
    </row>
    <row r="9" ht="16.5" customHeight="1">
      <c r="F9" s="163"/>
    </row>
    <row r="10" ht="16.5" customHeight="1">
      <c r="F10" s="163"/>
    </row>
    <row r="11" ht="16.5" customHeight="1">
      <c r="F11" s="163"/>
    </row>
    <row r="12" ht="16.5" customHeight="1">
      <c r="F12" s="163"/>
    </row>
    <row r="13" ht="16.5" customHeight="1">
      <c r="F13" s="163"/>
    </row>
    <row r="14" ht="16.5" customHeight="1">
      <c r="F14" s="163"/>
    </row>
    <row r="15" ht="16.5" customHeight="1">
      <c r="F15" s="163"/>
    </row>
    <row r="16" ht="16.5" customHeight="1">
      <c r="F16" s="163"/>
    </row>
    <row r="17" ht="16.5" customHeight="1">
      <c r="F17" s="163"/>
    </row>
    <row r="18" ht="16.5" customHeight="1">
      <c r="F18" s="163"/>
    </row>
    <row r="19" ht="16.5" customHeight="1">
      <c r="F19" s="163"/>
    </row>
    <row r="20" ht="16.5" customHeight="1">
      <c r="F20" s="163"/>
    </row>
    <row r="21" ht="16.5" customHeight="1">
      <c r="F21" s="163"/>
    </row>
    <row r="22" ht="16.5" customHeight="1">
      <c r="F22" s="163"/>
    </row>
    <row r="23" ht="16.5" customHeight="1">
      <c r="F23" s="163"/>
    </row>
    <row r="24" ht="16.5" customHeight="1">
      <c r="F24" s="163"/>
    </row>
    <row r="25" ht="16.5" customHeight="1">
      <c r="F25" s="163"/>
    </row>
    <row r="26" ht="16.5" customHeight="1">
      <c r="F26" s="163"/>
      <c r="I26" s="27" t="s">
        <v>1354</v>
      </c>
      <c r="J26" s="27" t="s">
        <v>1355</v>
      </c>
    </row>
    <row r="27" ht="16.5" customHeight="1">
      <c r="F27" s="163"/>
      <c r="I27" s="27" t="s">
        <v>1356</v>
      </c>
      <c r="J27" s="27" t="s">
        <v>1357</v>
      </c>
    </row>
    <row r="28" ht="16.5" customHeight="1">
      <c r="F28" s="163"/>
    </row>
    <row r="29" ht="16.5" customHeight="1">
      <c r="F29" s="163"/>
    </row>
    <row r="30" ht="16.5" customHeight="1">
      <c r="F30" s="163"/>
    </row>
    <row r="31" ht="16.5" customHeight="1">
      <c r="D31" s="163"/>
      <c r="F31" s="163"/>
    </row>
    <row r="32" ht="16.5" customHeight="1">
      <c r="D32" s="163"/>
      <c r="F32" s="163"/>
    </row>
    <row r="33" ht="16.5" customHeight="1">
      <c r="D33" s="163"/>
      <c r="F33" s="163"/>
    </row>
    <row r="34" ht="16.5" customHeight="1">
      <c r="D34" s="163"/>
      <c r="F34" s="163"/>
    </row>
    <row r="35" ht="16.5" customHeight="1">
      <c r="D35" s="163"/>
      <c r="F35" s="163"/>
    </row>
    <row r="36" ht="16.5" customHeight="1">
      <c r="D36" s="163"/>
      <c r="F36" s="163"/>
    </row>
    <row r="37" ht="16.5" customHeight="1">
      <c r="D37" s="163"/>
      <c r="F37" s="163"/>
    </row>
    <row r="38" ht="16.5" customHeight="1">
      <c r="D38" s="163"/>
      <c r="F38" s="163"/>
    </row>
    <row r="39" ht="16.5" customHeight="1">
      <c r="D39" s="163"/>
      <c r="F39" s="163"/>
    </row>
    <row r="40" ht="16.5" customHeight="1">
      <c r="D40" s="290"/>
      <c r="E40" s="27" t="s">
        <v>1358</v>
      </c>
      <c r="F40" s="291"/>
      <c r="G40" s="27" t="s">
        <v>1359</v>
      </c>
    </row>
    <row r="41" ht="16.5" customHeight="1">
      <c r="D41" s="163"/>
      <c r="F41" s="163"/>
    </row>
    <row r="42" ht="16.5" customHeight="1">
      <c r="D42" s="163"/>
      <c r="F42" s="163"/>
    </row>
    <row r="43" ht="16.5" customHeight="1">
      <c r="D43" s="163"/>
      <c r="F43" s="163"/>
    </row>
    <row r="44" ht="16.5" customHeight="1">
      <c r="D44" s="163"/>
      <c r="F44" s="163"/>
    </row>
    <row r="45" ht="16.5" customHeight="1">
      <c r="D45" s="163"/>
      <c r="F45" s="163"/>
    </row>
    <row r="46" ht="16.5" customHeight="1">
      <c r="D46" s="163"/>
      <c r="F46" s="163"/>
    </row>
    <row r="47" ht="16.5" customHeight="1">
      <c r="D47" s="163"/>
      <c r="F47" s="163"/>
    </row>
    <row r="48" ht="16.5" customHeight="1">
      <c r="D48" s="163"/>
      <c r="F48" s="163"/>
    </row>
    <row r="49" ht="16.5" customHeight="1">
      <c r="D49" s="163"/>
      <c r="F49" s="163"/>
    </row>
    <row r="50" ht="16.5" customHeight="1">
      <c r="D50" s="163"/>
      <c r="F50" s="163"/>
    </row>
    <row r="51" ht="16.5" customHeight="1">
      <c r="D51" s="163"/>
      <c r="F51" s="163"/>
    </row>
    <row r="52" ht="16.5" customHeight="1">
      <c r="D52" s="163"/>
      <c r="F52" s="163"/>
    </row>
    <row r="53" ht="16.5" customHeight="1">
      <c r="D53" s="163"/>
      <c r="F53" s="163"/>
    </row>
    <row r="54" ht="16.5" customHeight="1">
      <c r="D54" s="163"/>
      <c r="F54" s="163"/>
    </row>
    <row r="55" ht="16.5" customHeight="1">
      <c r="F55" s="163"/>
    </row>
    <row r="56" ht="16.5" customHeight="1">
      <c r="F56" s="163"/>
    </row>
    <row r="57" ht="16.5" customHeight="1">
      <c r="F57" s="163"/>
    </row>
    <row r="58" ht="16.5" customHeight="1">
      <c r="F58" s="163"/>
    </row>
    <row r="59" ht="16.5" customHeight="1">
      <c r="F59" s="163"/>
    </row>
    <row r="60" ht="16.5" customHeight="1">
      <c r="F60" s="163"/>
    </row>
    <row r="61" ht="16.5" customHeight="1">
      <c r="F61" s="163"/>
    </row>
    <row r="62" ht="16.5" customHeight="1">
      <c r="F62" s="163"/>
    </row>
    <row r="63" ht="16.5" customHeight="1">
      <c r="F63" s="163"/>
    </row>
    <row r="64" ht="16.5" customHeight="1">
      <c r="F64" s="163"/>
    </row>
    <row r="65" ht="16.5" customHeight="1">
      <c r="F65" s="163"/>
    </row>
    <row r="66" ht="16.5" customHeight="1">
      <c r="F66" s="163"/>
    </row>
    <row r="67" ht="16.5" customHeight="1">
      <c r="F67" s="163"/>
    </row>
    <row r="68" ht="16.5" customHeight="1">
      <c r="F68" s="163"/>
    </row>
    <row r="69" ht="16.5" customHeight="1">
      <c r="F69" s="163"/>
    </row>
    <row r="70" ht="16.5" customHeight="1">
      <c r="F70" s="163"/>
    </row>
    <row r="71" ht="16.5" customHeight="1">
      <c r="F71" s="163"/>
    </row>
    <row r="72" ht="16.5" customHeight="1">
      <c r="F72" s="163"/>
    </row>
    <row r="73" ht="16.5" customHeight="1">
      <c r="F73" s="163"/>
    </row>
    <row r="74" ht="16.5" customHeight="1">
      <c r="F74" s="163"/>
    </row>
    <row r="75" ht="16.5" customHeight="1">
      <c r="F75" s="163"/>
    </row>
    <row r="76" ht="16.5" customHeight="1">
      <c r="F76" s="163"/>
    </row>
    <row r="77" ht="16.5" customHeight="1">
      <c r="F77" s="163"/>
    </row>
    <row r="78" ht="16.5" customHeight="1">
      <c r="F78" s="163"/>
    </row>
    <row r="79" ht="16.5" customHeight="1">
      <c r="F79" s="163"/>
    </row>
    <row r="80" ht="16.5" customHeight="1">
      <c r="F80" s="163"/>
    </row>
    <row r="81" ht="16.5" customHeight="1">
      <c r="F81" s="163"/>
    </row>
    <row r="82" ht="16.5" customHeight="1">
      <c r="F82" s="163"/>
    </row>
    <row r="83" ht="16.5" customHeight="1">
      <c r="F83" s="163"/>
    </row>
    <row r="84" ht="16.5" customHeight="1">
      <c r="F84" s="163"/>
    </row>
    <row r="85" ht="16.5" customHeight="1">
      <c r="F85" s="163"/>
    </row>
    <row r="86" ht="16.5" customHeight="1">
      <c r="F86" s="163"/>
    </row>
    <row r="87" ht="16.5" customHeight="1">
      <c r="F87" s="163"/>
    </row>
    <row r="88" ht="16.5" customHeight="1">
      <c r="F88" s="163"/>
    </row>
    <row r="89" ht="16.5" customHeight="1">
      <c r="F89" s="163"/>
    </row>
    <row r="90" ht="16.5" customHeight="1">
      <c r="F90" s="163"/>
    </row>
    <row r="91" ht="16.5" customHeight="1">
      <c r="F91" s="163"/>
    </row>
    <row r="92" ht="16.5" customHeight="1">
      <c r="F92" s="163"/>
    </row>
    <row r="93" ht="16.5" customHeight="1">
      <c r="F93" s="163"/>
    </row>
    <row r="94" ht="16.5" customHeight="1">
      <c r="F94" s="163"/>
    </row>
    <row r="95" ht="16.5" customHeight="1">
      <c r="F95" s="163"/>
    </row>
    <row r="96" ht="16.5" customHeight="1">
      <c r="F96" s="163"/>
    </row>
    <row r="97" ht="16.5" customHeight="1">
      <c r="F97" s="163"/>
    </row>
    <row r="98" ht="16.5" customHeight="1">
      <c r="F98" s="163"/>
    </row>
    <row r="99" ht="16.5" customHeight="1">
      <c r="F99" s="163"/>
    </row>
    <row r="100" ht="16.5" customHeight="1">
      <c r="F100" s="163"/>
    </row>
    <row r="101" ht="16.5" customHeight="1">
      <c r="F101" s="163"/>
    </row>
    <row r="102" ht="16.5" customHeight="1">
      <c r="F102" s="163"/>
    </row>
    <row r="103" ht="16.5" customHeight="1">
      <c r="F103" s="163"/>
    </row>
    <row r="104" ht="16.5" customHeight="1">
      <c r="F104" s="163"/>
    </row>
    <row r="105" ht="16.5" customHeight="1">
      <c r="F105" s="163"/>
    </row>
    <row r="106" ht="16.5" customHeight="1">
      <c r="F106" s="163"/>
    </row>
    <row r="107" ht="16.5" customHeight="1">
      <c r="F107" s="163"/>
    </row>
    <row r="108" ht="16.5" customHeight="1">
      <c r="F108" s="163"/>
    </row>
    <row r="109" ht="16.5" customHeight="1">
      <c r="F109" s="163"/>
    </row>
    <row r="110" ht="16.5" customHeight="1">
      <c r="F110" s="163"/>
    </row>
    <row r="111" ht="16.5" customHeight="1">
      <c r="F111" s="163"/>
    </row>
    <row r="112" ht="16.5" customHeight="1">
      <c r="F112" s="163"/>
    </row>
    <row r="113" ht="16.5" customHeight="1">
      <c r="F113" s="163"/>
    </row>
    <row r="114" ht="16.5" customHeight="1">
      <c r="F114" s="163"/>
    </row>
    <row r="115" ht="16.5" customHeight="1">
      <c r="F115" s="163"/>
    </row>
    <row r="116" ht="16.5" customHeight="1">
      <c r="F116" s="163"/>
    </row>
    <row r="117" ht="16.5" customHeight="1">
      <c r="F117" s="163"/>
    </row>
    <row r="118" ht="16.5" customHeight="1">
      <c r="F118" s="163"/>
    </row>
    <row r="119" ht="16.5" customHeight="1">
      <c r="F119" s="163"/>
    </row>
    <row r="120" ht="16.5" customHeight="1">
      <c r="F120" s="163"/>
    </row>
    <row r="121" ht="16.5" customHeight="1">
      <c r="F121" s="163"/>
    </row>
    <row r="122" ht="16.5" customHeight="1">
      <c r="F122" s="163"/>
    </row>
    <row r="123" ht="16.5" customHeight="1">
      <c r="F123" s="163"/>
    </row>
    <row r="124" ht="16.5" customHeight="1">
      <c r="F124" s="163"/>
    </row>
    <row r="125" ht="16.5" customHeight="1">
      <c r="F125" s="163"/>
    </row>
    <row r="126" ht="16.5" customHeight="1">
      <c r="F126" s="163"/>
    </row>
    <row r="127" ht="16.5" customHeight="1">
      <c r="F127" s="163"/>
    </row>
    <row r="128" ht="16.5" customHeight="1">
      <c r="F128" s="163"/>
    </row>
    <row r="129" ht="16.5" customHeight="1">
      <c r="F129" s="163"/>
    </row>
    <row r="130" ht="16.5" customHeight="1">
      <c r="F130" s="163"/>
    </row>
    <row r="131" ht="16.5" customHeight="1">
      <c r="F131" s="163"/>
    </row>
    <row r="132" ht="16.5" customHeight="1">
      <c r="F132" s="163"/>
    </row>
    <row r="133" ht="16.5" customHeight="1">
      <c r="F133" s="163"/>
    </row>
    <row r="134" ht="16.5" customHeight="1">
      <c r="F134" s="163"/>
    </row>
    <row r="135" ht="16.5" customHeight="1">
      <c r="F135" s="163"/>
    </row>
    <row r="136" ht="16.5" customHeight="1">
      <c r="F136" s="163"/>
    </row>
    <row r="137" ht="16.5" customHeight="1">
      <c r="F137" s="163"/>
    </row>
    <row r="138" ht="16.5" customHeight="1">
      <c r="F138" s="163"/>
    </row>
    <row r="139" ht="16.5" customHeight="1">
      <c r="F139" s="163"/>
    </row>
    <row r="140" ht="16.5" customHeight="1">
      <c r="F140" s="163"/>
    </row>
    <row r="141" ht="16.5" customHeight="1">
      <c r="F141" s="163"/>
    </row>
    <row r="142" ht="16.5" customHeight="1">
      <c r="F142" s="163"/>
    </row>
    <row r="143" ht="16.5" customHeight="1">
      <c r="F143" s="163"/>
    </row>
    <row r="144" ht="16.5" customHeight="1">
      <c r="F144" s="163"/>
    </row>
    <row r="145" ht="16.5" customHeight="1">
      <c r="F145" s="163"/>
    </row>
    <row r="146" ht="16.5" customHeight="1">
      <c r="F146" s="163"/>
    </row>
    <row r="147" ht="16.5" customHeight="1">
      <c r="F147" s="163"/>
    </row>
    <row r="148" ht="16.5" customHeight="1">
      <c r="F148" s="163"/>
    </row>
    <row r="149" ht="16.5" customHeight="1">
      <c r="F149" s="163"/>
    </row>
    <row r="150" ht="16.5" customHeight="1">
      <c r="F150" s="163"/>
    </row>
    <row r="151" ht="16.5" customHeight="1">
      <c r="F151" s="163"/>
    </row>
    <row r="152" ht="16.5" customHeight="1">
      <c r="F152" s="163"/>
    </row>
    <row r="153" ht="16.5" customHeight="1">
      <c r="F153" s="163"/>
    </row>
    <row r="154" ht="16.5" customHeight="1">
      <c r="F154" s="163"/>
    </row>
    <row r="155" ht="16.5" customHeight="1">
      <c r="F155" s="163"/>
    </row>
    <row r="156" ht="16.5" customHeight="1">
      <c r="F156" s="163"/>
    </row>
    <row r="157" ht="16.5" customHeight="1">
      <c r="F157" s="163"/>
    </row>
    <row r="158" ht="16.5" customHeight="1">
      <c r="F158" s="163"/>
    </row>
    <row r="159" ht="16.5" customHeight="1">
      <c r="F159" s="163"/>
    </row>
    <row r="160" ht="16.5" customHeight="1">
      <c r="F160" s="163"/>
    </row>
    <row r="161" ht="16.5" customHeight="1">
      <c r="F161" s="163"/>
    </row>
    <row r="162" ht="16.5" customHeight="1">
      <c r="F162" s="163"/>
    </row>
    <row r="163" ht="16.5" customHeight="1">
      <c r="F163" s="163"/>
    </row>
    <row r="164" ht="16.5" customHeight="1">
      <c r="F164" s="163"/>
    </row>
    <row r="165" ht="16.5" customHeight="1">
      <c r="F165" s="163"/>
    </row>
    <row r="166" ht="16.5" customHeight="1">
      <c r="F166" s="163"/>
    </row>
    <row r="167" ht="16.5" customHeight="1">
      <c r="F167" s="163"/>
    </row>
    <row r="168" ht="16.5" customHeight="1">
      <c r="F168" s="163"/>
    </row>
    <row r="169" ht="16.5" customHeight="1">
      <c r="F169" s="163"/>
    </row>
    <row r="170" ht="16.5" customHeight="1">
      <c r="F170" s="163"/>
    </row>
    <row r="171" ht="16.5" customHeight="1">
      <c r="F171" s="163"/>
    </row>
    <row r="172" ht="16.5" customHeight="1">
      <c r="F172" s="163"/>
    </row>
    <row r="173" ht="16.5" customHeight="1">
      <c r="F173" s="163"/>
    </row>
    <row r="174" ht="16.5" customHeight="1">
      <c r="F174" s="163"/>
    </row>
    <row r="175" ht="16.5" customHeight="1">
      <c r="F175" s="163"/>
    </row>
    <row r="176" ht="16.5" customHeight="1">
      <c r="F176" s="163"/>
    </row>
    <row r="177" ht="16.5" customHeight="1">
      <c r="F177" s="163"/>
    </row>
    <row r="178" ht="16.5" customHeight="1">
      <c r="F178" s="163"/>
    </row>
    <row r="179" ht="16.5" customHeight="1">
      <c r="F179" s="163"/>
    </row>
    <row r="180" ht="16.5" customHeight="1">
      <c r="F180" s="163"/>
    </row>
    <row r="181" ht="16.5" customHeight="1">
      <c r="F181" s="163"/>
    </row>
    <row r="182" ht="16.5" customHeight="1">
      <c r="F182" s="163"/>
    </row>
    <row r="183" ht="16.5" customHeight="1">
      <c r="F183" s="163"/>
    </row>
    <row r="184" ht="16.5" customHeight="1">
      <c r="F184" s="163"/>
    </row>
    <row r="185" ht="16.5" customHeight="1">
      <c r="F185" s="163"/>
    </row>
    <row r="186" ht="16.5" customHeight="1">
      <c r="F186" s="163"/>
    </row>
    <row r="187" ht="16.5" customHeight="1">
      <c r="F187" s="163"/>
    </row>
    <row r="188" ht="16.5" customHeight="1">
      <c r="F188" s="163"/>
    </row>
    <row r="189" ht="16.5" customHeight="1">
      <c r="F189" s="163"/>
    </row>
    <row r="190" ht="16.5" customHeight="1">
      <c r="F190" s="163"/>
    </row>
    <row r="191" ht="16.5" customHeight="1">
      <c r="F191" s="163"/>
    </row>
    <row r="192" ht="16.5" customHeight="1">
      <c r="F192" s="163"/>
    </row>
    <row r="193" ht="16.5" customHeight="1">
      <c r="F193" s="163"/>
    </row>
    <row r="194" ht="16.5" customHeight="1">
      <c r="F194" s="163"/>
    </row>
    <row r="195" ht="16.5" customHeight="1">
      <c r="F195" s="163"/>
    </row>
    <row r="196" ht="16.5" customHeight="1">
      <c r="F196" s="163"/>
    </row>
    <row r="197" ht="16.5" customHeight="1">
      <c r="F197" s="163"/>
    </row>
    <row r="198" ht="16.5" customHeight="1">
      <c r="F198" s="163"/>
    </row>
    <row r="199" ht="16.5" customHeight="1">
      <c r="F199" s="163"/>
    </row>
    <row r="200" ht="16.5" customHeight="1">
      <c r="F200" s="163"/>
    </row>
    <row r="201" ht="16.5" customHeight="1">
      <c r="F201" s="163"/>
    </row>
    <row r="202" ht="16.5" customHeight="1">
      <c r="F202" s="163"/>
    </row>
    <row r="203" ht="16.5" customHeight="1">
      <c r="F203" s="163"/>
    </row>
    <row r="204" ht="16.5" customHeight="1">
      <c r="F204" s="163"/>
    </row>
    <row r="205" ht="16.5" customHeight="1">
      <c r="F205" s="163"/>
    </row>
    <row r="206" ht="16.5" customHeight="1">
      <c r="F206" s="163"/>
    </row>
    <row r="207" ht="16.5" customHeight="1">
      <c r="F207" s="163"/>
    </row>
    <row r="208" ht="16.5" customHeight="1">
      <c r="F208" s="163"/>
    </row>
    <row r="209" ht="16.5" customHeight="1">
      <c r="F209" s="163"/>
    </row>
    <row r="210" ht="16.5" customHeight="1">
      <c r="F210" s="163"/>
    </row>
    <row r="211" ht="16.5" customHeight="1">
      <c r="F211" s="163"/>
    </row>
    <row r="212" ht="16.5" customHeight="1">
      <c r="F212" s="163"/>
    </row>
    <row r="213" ht="16.5" customHeight="1">
      <c r="F213" s="163"/>
    </row>
    <row r="214" ht="16.5" customHeight="1">
      <c r="F214" s="163"/>
    </row>
    <row r="215" ht="16.5" customHeight="1">
      <c r="F215" s="163"/>
    </row>
    <row r="216" ht="16.5" customHeight="1">
      <c r="F216" s="163"/>
    </row>
    <row r="217" ht="16.5" customHeight="1">
      <c r="F217" s="163"/>
    </row>
    <row r="218" ht="16.5" customHeight="1">
      <c r="F218" s="163"/>
    </row>
    <row r="219" ht="16.5" customHeight="1">
      <c r="F219" s="163"/>
    </row>
    <row r="220" ht="16.5" customHeight="1">
      <c r="F220" s="163"/>
    </row>
    <row r="221" ht="16.5" customHeight="1">
      <c r="F221" s="163"/>
    </row>
    <row r="222" ht="16.5" customHeight="1">
      <c r="F222" s="163"/>
    </row>
    <row r="223" ht="16.5" customHeight="1">
      <c r="F223" s="163"/>
    </row>
    <row r="224" ht="16.5" customHeight="1">
      <c r="F224" s="163"/>
    </row>
    <row r="225" ht="16.5" customHeight="1">
      <c r="F225" s="163"/>
    </row>
    <row r="226" ht="16.5" customHeight="1">
      <c r="F226" s="163"/>
    </row>
    <row r="227" ht="16.5" customHeight="1">
      <c r="F227" s="163"/>
    </row>
    <row r="228" ht="16.5" customHeight="1">
      <c r="F228" s="163"/>
    </row>
    <row r="229" ht="16.5" customHeight="1">
      <c r="F229" s="163"/>
    </row>
    <row r="230" ht="16.5" customHeight="1">
      <c r="F230" s="163"/>
    </row>
    <row r="231" ht="16.5" customHeight="1">
      <c r="F231" s="163"/>
    </row>
    <row r="232" ht="16.5" customHeight="1">
      <c r="F232" s="163"/>
    </row>
    <row r="233" ht="16.5" customHeight="1">
      <c r="F233" s="163"/>
    </row>
    <row r="234" ht="16.5" customHeight="1">
      <c r="F234" s="163"/>
    </row>
    <row r="235" ht="16.5" customHeight="1">
      <c r="F235" s="163"/>
    </row>
    <row r="236" ht="16.5" customHeight="1">
      <c r="F236" s="163"/>
    </row>
    <row r="237" ht="16.5" customHeight="1">
      <c r="F237" s="163"/>
    </row>
    <row r="238" ht="16.5" customHeight="1">
      <c r="F238" s="163"/>
    </row>
    <row r="239" ht="16.5" customHeight="1">
      <c r="F239" s="163"/>
    </row>
    <row r="240" ht="16.5" customHeight="1">
      <c r="F240" s="163"/>
    </row>
    <row r="241" ht="16.5" customHeight="1">
      <c r="F241" s="163"/>
    </row>
    <row r="242" ht="16.5" customHeight="1">
      <c r="F242" s="163"/>
    </row>
    <row r="243" ht="16.5" customHeight="1">
      <c r="F243" s="163"/>
    </row>
    <row r="244" ht="16.5" customHeight="1">
      <c r="F244" s="163"/>
    </row>
    <row r="245" ht="16.5" customHeight="1">
      <c r="F245" s="163"/>
    </row>
    <row r="246" ht="16.5" customHeight="1">
      <c r="F246" s="163"/>
    </row>
    <row r="247" ht="16.5" customHeight="1">
      <c r="F247" s="163"/>
    </row>
    <row r="248" ht="16.5" customHeight="1">
      <c r="F248" s="163"/>
    </row>
    <row r="249" ht="16.5" customHeight="1">
      <c r="F249" s="163"/>
    </row>
    <row r="250" ht="16.5" customHeight="1">
      <c r="F250" s="163"/>
    </row>
    <row r="251" ht="16.5" customHeight="1">
      <c r="F251" s="163"/>
    </row>
    <row r="252" ht="16.5" customHeight="1">
      <c r="F252" s="163"/>
    </row>
    <row r="253" ht="16.5" customHeight="1">
      <c r="F253" s="163"/>
    </row>
    <row r="254" ht="16.5" customHeight="1">
      <c r="F254" s="163"/>
    </row>
    <row r="255" ht="16.5" customHeight="1">
      <c r="F255" s="163"/>
    </row>
    <row r="256" ht="16.5" customHeight="1">
      <c r="F256" s="163"/>
    </row>
    <row r="257" ht="16.5" customHeight="1">
      <c r="F257" s="163"/>
    </row>
    <row r="258" ht="16.5" customHeight="1">
      <c r="F258" s="163"/>
    </row>
    <row r="259" ht="16.5" customHeight="1">
      <c r="F259" s="163"/>
    </row>
    <row r="260" ht="16.5" customHeight="1">
      <c r="F260" s="163"/>
    </row>
    <row r="261" ht="16.5" customHeight="1">
      <c r="F261" s="163"/>
    </row>
    <row r="262" ht="16.5" customHeight="1">
      <c r="F262" s="163"/>
    </row>
    <row r="263" ht="16.5" customHeight="1">
      <c r="F263" s="163"/>
    </row>
    <row r="264" ht="16.5" customHeight="1">
      <c r="F264" s="163"/>
    </row>
    <row r="265" ht="16.5" customHeight="1">
      <c r="F265" s="163"/>
    </row>
    <row r="266" ht="16.5" customHeight="1">
      <c r="F266" s="163"/>
    </row>
    <row r="267" ht="16.5" customHeight="1">
      <c r="F267" s="163"/>
    </row>
    <row r="268" ht="16.5" customHeight="1">
      <c r="F268" s="163"/>
    </row>
    <row r="269" ht="16.5" customHeight="1">
      <c r="F269" s="163"/>
    </row>
    <row r="270" ht="16.5" customHeight="1">
      <c r="F270" s="163"/>
    </row>
    <row r="271" ht="16.5" customHeight="1">
      <c r="F271" s="163"/>
    </row>
    <row r="272" ht="16.5" customHeight="1">
      <c r="F272" s="163"/>
    </row>
    <row r="273" ht="16.5" customHeight="1">
      <c r="F273" s="163"/>
    </row>
    <row r="274" ht="16.5" customHeight="1">
      <c r="F274" s="163"/>
    </row>
    <row r="275" ht="16.5" customHeight="1">
      <c r="F275" s="163"/>
    </row>
    <row r="276" ht="16.5" customHeight="1">
      <c r="F276" s="163"/>
    </row>
    <row r="277" ht="16.5" customHeight="1">
      <c r="F277" s="163"/>
    </row>
    <row r="278" ht="16.5" customHeight="1">
      <c r="F278" s="163"/>
    </row>
    <row r="279" ht="16.5" customHeight="1">
      <c r="F279" s="163"/>
    </row>
    <row r="280" ht="16.5" customHeight="1">
      <c r="F280" s="163"/>
    </row>
    <row r="281" ht="16.5" customHeight="1">
      <c r="F281" s="163"/>
    </row>
    <row r="282" ht="16.5" customHeight="1">
      <c r="F282" s="163"/>
    </row>
    <row r="283" ht="16.5" customHeight="1">
      <c r="F283" s="163"/>
    </row>
    <row r="284" ht="16.5" customHeight="1">
      <c r="F284" s="163"/>
    </row>
    <row r="285" ht="16.5" customHeight="1">
      <c r="F285" s="163"/>
    </row>
    <row r="286" ht="16.5" customHeight="1">
      <c r="F286" s="163"/>
    </row>
    <row r="287" ht="16.5" customHeight="1">
      <c r="F287" s="163"/>
    </row>
    <row r="288" ht="16.5" customHeight="1">
      <c r="F288" s="163"/>
    </row>
    <row r="289" ht="16.5" customHeight="1">
      <c r="F289" s="163"/>
    </row>
    <row r="290" ht="16.5" customHeight="1">
      <c r="F290" s="163"/>
    </row>
    <row r="291" ht="16.5" customHeight="1">
      <c r="F291" s="163"/>
    </row>
    <row r="292" ht="16.5" customHeight="1">
      <c r="F292" s="163"/>
    </row>
    <row r="293" ht="16.5" customHeight="1">
      <c r="F293" s="163"/>
    </row>
    <row r="294" ht="16.5" customHeight="1">
      <c r="F294" s="163"/>
    </row>
    <row r="295" ht="16.5" customHeight="1">
      <c r="F295" s="163"/>
    </row>
    <row r="296" ht="16.5" customHeight="1">
      <c r="F296" s="163"/>
    </row>
    <row r="297" ht="16.5" customHeight="1">
      <c r="F297" s="163"/>
    </row>
    <row r="298" ht="16.5" customHeight="1">
      <c r="F298" s="163"/>
    </row>
    <row r="299" ht="16.5" customHeight="1">
      <c r="F299" s="163"/>
    </row>
    <row r="300" ht="16.5" customHeight="1">
      <c r="F300" s="163"/>
    </row>
    <row r="301" ht="16.5" customHeight="1">
      <c r="F301" s="163"/>
    </row>
    <row r="302" ht="16.5" customHeight="1">
      <c r="F302" s="163"/>
    </row>
    <row r="303" ht="16.5" customHeight="1">
      <c r="F303" s="163"/>
    </row>
    <row r="304" ht="16.5" customHeight="1">
      <c r="F304" s="163"/>
    </row>
    <row r="305" ht="16.5" customHeight="1">
      <c r="F305" s="163"/>
    </row>
    <row r="306" ht="16.5" customHeight="1">
      <c r="F306" s="163"/>
    </row>
    <row r="307" ht="16.5" customHeight="1">
      <c r="F307" s="163"/>
    </row>
    <row r="308" ht="16.5" customHeight="1">
      <c r="F308" s="163"/>
    </row>
    <row r="309" ht="16.5" customHeight="1">
      <c r="F309" s="163"/>
    </row>
    <row r="310" ht="16.5" customHeight="1">
      <c r="F310" s="163"/>
    </row>
    <row r="311" ht="16.5" customHeight="1">
      <c r="F311" s="163"/>
    </row>
    <row r="312" ht="16.5" customHeight="1">
      <c r="F312" s="163"/>
    </row>
    <row r="313" ht="16.5" customHeight="1">
      <c r="F313" s="163"/>
    </row>
    <row r="314" ht="16.5" customHeight="1">
      <c r="F314" s="163"/>
    </row>
    <row r="315" ht="16.5" customHeight="1">
      <c r="F315" s="163"/>
    </row>
    <row r="316" ht="16.5" customHeight="1">
      <c r="F316" s="163"/>
    </row>
    <row r="317" ht="16.5" customHeight="1">
      <c r="F317" s="163"/>
    </row>
    <row r="318" ht="16.5" customHeight="1">
      <c r="F318" s="163"/>
    </row>
    <row r="319" ht="16.5" customHeight="1">
      <c r="F319" s="163"/>
    </row>
    <row r="320" ht="16.5" customHeight="1">
      <c r="F320" s="163"/>
    </row>
    <row r="321" ht="16.5" customHeight="1">
      <c r="F321" s="163"/>
    </row>
    <row r="322" ht="16.5" customHeight="1">
      <c r="F322" s="163"/>
    </row>
    <row r="323" ht="16.5" customHeight="1">
      <c r="F323" s="163"/>
    </row>
    <row r="324" ht="16.5" customHeight="1">
      <c r="F324" s="163"/>
    </row>
    <row r="325" ht="16.5" customHeight="1">
      <c r="F325" s="163"/>
    </row>
    <row r="326" ht="16.5" customHeight="1">
      <c r="F326" s="163"/>
    </row>
    <row r="327" ht="16.5" customHeight="1">
      <c r="F327" s="163"/>
    </row>
    <row r="328" ht="16.5" customHeight="1">
      <c r="F328" s="163"/>
    </row>
    <row r="329" ht="16.5" customHeight="1">
      <c r="F329" s="163"/>
    </row>
    <row r="330" ht="16.5" customHeight="1">
      <c r="F330" s="163"/>
    </row>
    <row r="331" ht="16.5" customHeight="1">
      <c r="F331" s="163"/>
    </row>
    <row r="332" ht="16.5" customHeight="1">
      <c r="F332" s="163"/>
    </row>
    <row r="333" ht="16.5" customHeight="1">
      <c r="F333" s="163"/>
    </row>
    <row r="334" ht="16.5" customHeight="1">
      <c r="F334" s="163"/>
    </row>
    <row r="335" ht="16.5" customHeight="1">
      <c r="F335" s="163"/>
    </row>
    <row r="336" ht="16.5" customHeight="1">
      <c r="F336" s="163"/>
    </row>
    <row r="337" ht="16.5" customHeight="1">
      <c r="F337" s="163"/>
    </row>
    <row r="338" ht="16.5" customHeight="1">
      <c r="F338" s="163"/>
    </row>
    <row r="339" ht="16.5" customHeight="1">
      <c r="F339" s="163"/>
    </row>
    <row r="340" ht="16.5" customHeight="1">
      <c r="F340" s="163"/>
    </row>
    <row r="341" ht="16.5" customHeight="1">
      <c r="F341" s="163"/>
    </row>
    <row r="342" ht="16.5" customHeight="1">
      <c r="F342" s="163"/>
    </row>
    <row r="343" ht="16.5" customHeight="1">
      <c r="F343" s="163"/>
    </row>
    <row r="344" ht="16.5" customHeight="1">
      <c r="F344" s="163"/>
    </row>
    <row r="345" ht="16.5" customHeight="1">
      <c r="F345" s="163"/>
    </row>
    <row r="346" ht="16.5" customHeight="1">
      <c r="F346" s="163"/>
    </row>
    <row r="347" ht="16.5" customHeight="1">
      <c r="F347" s="163"/>
    </row>
    <row r="348" ht="16.5" customHeight="1">
      <c r="F348" s="163"/>
    </row>
    <row r="349" ht="16.5" customHeight="1">
      <c r="F349" s="163"/>
    </row>
    <row r="350" ht="16.5" customHeight="1">
      <c r="F350" s="163"/>
    </row>
    <row r="351" ht="16.5" customHeight="1">
      <c r="F351" s="163"/>
    </row>
    <row r="352" ht="16.5" customHeight="1">
      <c r="F352" s="163"/>
    </row>
    <row r="353" ht="16.5" customHeight="1">
      <c r="F353" s="163"/>
    </row>
    <row r="354" ht="16.5" customHeight="1">
      <c r="F354" s="163"/>
    </row>
    <row r="355" ht="16.5" customHeight="1">
      <c r="F355" s="163"/>
    </row>
    <row r="356" ht="16.5" customHeight="1">
      <c r="F356" s="163"/>
    </row>
    <row r="357" ht="16.5" customHeight="1">
      <c r="F357" s="163"/>
    </row>
    <row r="358" ht="16.5" customHeight="1">
      <c r="F358" s="163"/>
    </row>
    <row r="359" ht="16.5" customHeight="1">
      <c r="F359" s="163"/>
    </row>
    <row r="360" ht="16.5" customHeight="1">
      <c r="F360" s="163"/>
    </row>
    <row r="361" ht="16.5" customHeight="1">
      <c r="F361" s="163"/>
    </row>
    <row r="362" ht="16.5" customHeight="1">
      <c r="F362" s="163"/>
    </row>
    <row r="363" ht="16.5" customHeight="1">
      <c r="F363" s="163"/>
    </row>
    <row r="364" ht="16.5" customHeight="1">
      <c r="F364" s="163"/>
    </row>
    <row r="365" ht="16.5" customHeight="1">
      <c r="F365" s="163"/>
    </row>
    <row r="366" ht="16.5" customHeight="1">
      <c r="F366" s="163"/>
    </row>
    <row r="367" ht="16.5" customHeight="1">
      <c r="F367" s="163"/>
    </row>
    <row r="368" ht="16.5" customHeight="1">
      <c r="F368" s="163"/>
    </row>
    <row r="369" ht="16.5" customHeight="1">
      <c r="F369" s="163"/>
    </row>
    <row r="370" ht="16.5" customHeight="1">
      <c r="F370" s="163"/>
    </row>
    <row r="371" ht="16.5" customHeight="1">
      <c r="F371" s="163"/>
    </row>
    <row r="372" ht="16.5" customHeight="1">
      <c r="F372" s="163"/>
    </row>
    <row r="373" ht="16.5" customHeight="1">
      <c r="F373" s="163"/>
    </row>
    <row r="374" ht="16.5" customHeight="1">
      <c r="F374" s="163"/>
    </row>
    <row r="375" ht="16.5" customHeight="1">
      <c r="F375" s="163"/>
    </row>
    <row r="376" ht="16.5" customHeight="1">
      <c r="F376" s="163"/>
    </row>
    <row r="377" ht="16.5" customHeight="1">
      <c r="F377" s="163"/>
    </row>
    <row r="378" ht="16.5" customHeight="1">
      <c r="F378" s="163"/>
    </row>
    <row r="379" ht="16.5" customHeight="1">
      <c r="F379" s="163"/>
    </row>
    <row r="380" ht="16.5" customHeight="1">
      <c r="F380" s="163"/>
    </row>
    <row r="381" ht="16.5" customHeight="1">
      <c r="F381" s="163"/>
    </row>
    <row r="382" ht="16.5" customHeight="1">
      <c r="F382" s="163"/>
    </row>
    <row r="383" ht="16.5" customHeight="1">
      <c r="F383" s="163"/>
    </row>
    <row r="384" ht="16.5" customHeight="1">
      <c r="F384" s="163"/>
    </row>
    <row r="385" ht="16.5" customHeight="1">
      <c r="F385" s="163"/>
    </row>
    <row r="386" ht="16.5" customHeight="1">
      <c r="F386" s="163"/>
    </row>
    <row r="387" ht="16.5" customHeight="1">
      <c r="F387" s="163"/>
    </row>
    <row r="388" ht="16.5" customHeight="1">
      <c r="F388" s="163"/>
    </row>
    <row r="389" ht="16.5" customHeight="1">
      <c r="F389" s="163"/>
    </row>
    <row r="390" ht="16.5" customHeight="1">
      <c r="F390" s="163"/>
    </row>
    <row r="391" ht="16.5" customHeight="1">
      <c r="F391" s="163"/>
    </row>
    <row r="392" ht="16.5" customHeight="1">
      <c r="F392" s="163"/>
    </row>
    <row r="393" ht="16.5" customHeight="1">
      <c r="F393" s="163"/>
    </row>
    <row r="394" ht="16.5" customHeight="1">
      <c r="F394" s="163"/>
    </row>
    <row r="395" ht="16.5" customHeight="1">
      <c r="F395" s="163"/>
    </row>
    <row r="396" ht="16.5" customHeight="1">
      <c r="F396" s="163"/>
    </row>
    <row r="397" ht="16.5" customHeight="1">
      <c r="F397" s="163"/>
    </row>
    <row r="398" ht="16.5" customHeight="1">
      <c r="F398" s="163"/>
    </row>
    <row r="399" ht="16.5" customHeight="1">
      <c r="F399" s="163"/>
    </row>
    <row r="400" ht="16.5" customHeight="1">
      <c r="F400" s="163"/>
    </row>
    <row r="401" ht="16.5" customHeight="1">
      <c r="F401" s="163"/>
    </row>
    <row r="402" ht="16.5" customHeight="1">
      <c r="F402" s="163"/>
    </row>
    <row r="403" ht="16.5" customHeight="1">
      <c r="F403" s="163"/>
    </row>
    <row r="404" ht="16.5" customHeight="1">
      <c r="F404" s="163"/>
    </row>
    <row r="405" ht="16.5" customHeight="1">
      <c r="F405" s="163"/>
    </row>
    <row r="406" ht="16.5" customHeight="1">
      <c r="F406" s="163"/>
    </row>
    <row r="407" ht="16.5" customHeight="1">
      <c r="F407" s="163"/>
    </row>
    <row r="408" ht="16.5" customHeight="1">
      <c r="F408" s="163"/>
    </row>
    <row r="409" ht="16.5" customHeight="1">
      <c r="F409" s="163"/>
    </row>
    <row r="410" ht="16.5" customHeight="1">
      <c r="F410" s="163"/>
    </row>
    <row r="411" ht="16.5" customHeight="1">
      <c r="F411" s="163"/>
    </row>
    <row r="412" ht="16.5" customHeight="1">
      <c r="F412" s="163"/>
    </row>
    <row r="413" ht="16.5" customHeight="1">
      <c r="F413" s="163"/>
    </row>
    <row r="414" ht="16.5" customHeight="1">
      <c r="F414" s="163"/>
    </row>
    <row r="415" ht="16.5" customHeight="1">
      <c r="F415" s="163"/>
    </row>
    <row r="416" ht="16.5" customHeight="1">
      <c r="F416" s="163"/>
    </row>
    <row r="417" ht="16.5" customHeight="1">
      <c r="F417" s="163"/>
    </row>
    <row r="418" ht="16.5" customHeight="1">
      <c r="F418" s="163"/>
    </row>
    <row r="419" ht="16.5" customHeight="1">
      <c r="F419" s="163"/>
    </row>
    <row r="420" ht="16.5" customHeight="1">
      <c r="F420" s="163"/>
    </row>
    <row r="421" ht="16.5" customHeight="1">
      <c r="F421" s="163"/>
    </row>
    <row r="422" ht="16.5" customHeight="1">
      <c r="F422" s="163"/>
    </row>
    <row r="423" ht="16.5" customHeight="1">
      <c r="F423" s="163"/>
    </row>
    <row r="424" ht="16.5" customHeight="1">
      <c r="F424" s="163"/>
    </row>
    <row r="425" ht="16.5" customHeight="1">
      <c r="F425" s="163"/>
    </row>
    <row r="426" ht="16.5" customHeight="1">
      <c r="F426" s="163"/>
    </row>
    <row r="427" ht="16.5" customHeight="1">
      <c r="F427" s="163"/>
    </row>
    <row r="428" ht="16.5" customHeight="1">
      <c r="F428" s="163"/>
    </row>
    <row r="429" ht="16.5" customHeight="1">
      <c r="F429" s="163"/>
    </row>
    <row r="430" ht="16.5" customHeight="1">
      <c r="F430" s="163"/>
    </row>
    <row r="431" ht="16.5" customHeight="1">
      <c r="F431" s="163"/>
    </row>
    <row r="432" ht="16.5" customHeight="1">
      <c r="F432" s="163"/>
    </row>
    <row r="433" ht="16.5" customHeight="1">
      <c r="F433" s="163"/>
    </row>
    <row r="434" ht="16.5" customHeight="1">
      <c r="F434" s="163"/>
    </row>
    <row r="435" ht="16.5" customHeight="1">
      <c r="F435" s="163"/>
    </row>
    <row r="436" ht="16.5" customHeight="1">
      <c r="F436" s="163"/>
    </row>
    <row r="437" ht="16.5" customHeight="1">
      <c r="F437" s="163"/>
    </row>
    <row r="438" ht="16.5" customHeight="1">
      <c r="F438" s="163"/>
    </row>
    <row r="439" ht="16.5" customHeight="1">
      <c r="F439" s="163"/>
    </row>
    <row r="440" ht="16.5" customHeight="1">
      <c r="F440" s="163"/>
    </row>
    <row r="441" ht="16.5" customHeight="1">
      <c r="F441" s="163"/>
    </row>
    <row r="442" ht="16.5" customHeight="1">
      <c r="F442" s="163"/>
    </row>
    <row r="443" ht="16.5" customHeight="1">
      <c r="F443" s="163"/>
    </row>
    <row r="444" ht="16.5" customHeight="1">
      <c r="F444" s="163"/>
    </row>
    <row r="445" ht="16.5" customHeight="1">
      <c r="F445" s="163"/>
    </row>
    <row r="446" ht="16.5" customHeight="1">
      <c r="F446" s="163"/>
    </row>
    <row r="447" ht="16.5" customHeight="1">
      <c r="F447" s="163"/>
    </row>
    <row r="448" ht="16.5" customHeight="1">
      <c r="F448" s="163"/>
    </row>
    <row r="449" ht="16.5" customHeight="1">
      <c r="F449" s="163"/>
    </row>
    <row r="450" ht="16.5" customHeight="1">
      <c r="F450" s="163"/>
    </row>
    <row r="451" ht="16.5" customHeight="1">
      <c r="F451" s="163"/>
    </row>
    <row r="452" ht="16.5" customHeight="1">
      <c r="F452" s="163"/>
    </row>
    <row r="453" ht="16.5" customHeight="1">
      <c r="F453" s="163"/>
    </row>
    <row r="454" ht="16.5" customHeight="1">
      <c r="F454" s="163"/>
    </row>
    <row r="455" ht="16.5" customHeight="1">
      <c r="F455" s="163"/>
    </row>
    <row r="456" ht="16.5" customHeight="1">
      <c r="F456" s="163"/>
    </row>
    <row r="457" ht="16.5" customHeight="1">
      <c r="F457" s="163"/>
    </row>
    <row r="458" ht="16.5" customHeight="1">
      <c r="F458" s="163"/>
    </row>
    <row r="459" ht="16.5" customHeight="1">
      <c r="F459" s="163"/>
    </row>
    <row r="460" ht="16.5" customHeight="1">
      <c r="F460" s="163"/>
    </row>
    <row r="461" ht="16.5" customHeight="1">
      <c r="F461" s="163"/>
    </row>
    <row r="462" ht="16.5" customHeight="1">
      <c r="F462" s="163"/>
    </row>
    <row r="463" ht="16.5" customHeight="1">
      <c r="F463" s="163"/>
    </row>
    <row r="464" ht="16.5" customHeight="1">
      <c r="F464" s="163"/>
    </row>
    <row r="465" ht="16.5" customHeight="1">
      <c r="F465" s="163"/>
    </row>
    <row r="466" ht="16.5" customHeight="1">
      <c r="F466" s="163"/>
    </row>
    <row r="467" ht="16.5" customHeight="1">
      <c r="F467" s="163"/>
    </row>
    <row r="468" ht="16.5" customHeight="1">
      <c r="F468" s="163"/>
    </row>
    <row r="469" ht="16.5" customHeight="1">
      <c r="F469" s="163"/>
    </row>
    <row r="470" ht="16.5" customHeight="1">
      <c r="F470" s="163"/>
    </row>
    <row r="471" ht="16.5" customHeight="1">
      <c r="F471" s="163"/>
    </row>
    <row r="472" ht="16.5" customHeight="1">
      <c r="F472" s="163"/>
    </row>
    <row r="473" ht="16.5" customHeight="1">
      <c r="F473" s="163"/>
    </row>
    <row r="474" ht="16.5" customHeight="1">
      <c r="F474" s="163"/>
    </row>
    <row r="475" ht="16.5" customHeight="1">
      <c r="F475" s="163"/>
    </row>
    <row r="476" ht="16.5" customHeight="1">
      <c r="F476" s="163"/>
    </row>
    <row r="477" ht="16.5" customHeight="1">
      <c r="F477" s="163"/>
    </row>
    <row r="478" ht="16.5" customHeight="1">
      <c r="F478" s="163"/>
    </row>
    <row r="479" ht="16.5" customHeight="1">
      <c r="F479" s="163"/>
    </row>
    <row r="480" ht="16.5" customHeight="1">
      <c r="F480" s="163"/>
    </row>
    <row r="481" ht="16.5" customHeight="1">
      <c r="F481" s="163"/>
    </row>
    <row r="482" ht="16.5" customHeight="1">
      <c r="F482" s="163"/>
    </row>
    <row r="483" ht="16.5" customHeight="1">
      <c r="F483" s="163"/>
    </row>
    <row r="484" ht="16.5" customHeight="1">
      <c r="F484" s="163"/>
    </row>
    <row r="485" ht="16.5" customHeight="1">
      <c r="F485" s="163"/>
    </row>
    <row r="486" ht="16.5" customHeight="1">
      <c r="F486" s="163"/>
    </row>
    <row r="487" ht="16.5" customHeight="1">
      <c r="F487" s="163"/>
    </row>
    <row r="488" ht="16.5" customHeight="1">
      <c r="F488" s="163"/>
    </row>
    <row r="489" ht="16.5" customHeight="1">
      <c r="F489" s="163"/>
    </row>
    <row r="490" ht="16.5" customHeight="1">
      <c r="F490" s="163"/>
    </row>
    <row r="491" ht="16.5" customHeight="1">
      <c r="F491" s="163"/>
    </row>
    <row r="492" ht="16.5" customHeight="1">
      <c r="F492" s="163"/>
    </row>
    <row r="493" ht="16.5" customHeight="1">
      <c r="F493" s="163"/>
    </row>
    <row r="494" ht="16.5" customHeight="1">
      <c r="F494" s="163"/>
    </row>
    <row r="495" ht="16.5" customHeight="1">
      <c r="F495" s="163"/>
    </row>
    <row r="496" ht="16.5" customHeight="1">
      <c r="F496" s="163"/>
    </row>
    <row r="497" ht="16.5" customHeight="1">
      <c r="F497" s="163"/>
    </row>
    <row r="498" ht="16.5" customHeight="1">
      <c r="F498" s="163"/>
    </row>
    <row r="499" ht="16.5" customHeight="1">
      <c r="F499" s="163"/>
    </row>
    <row r="500" ht="16.5" customHeight="1">
      <c r="F500" s="163"/>
    </row>
    <row r="501" ht="16.5" customHeight="1">
      <c r="F501" s="163"/>
    </row>
    <row r="502" ht="16.5" customHeight="1">
      <c r="F502" s="163"/>
    </row>
    <row r="503" ht="16.5" customHeight="1">
      <c r="F503" s="163"/>
    </row>
    <row r="504" ht="16.5" customHeight="1">
      <c r="F504" s="163"/>
    </row>
    <row r="505" ht="16.5" customHeight="1">
      <c r="F505" s="163"/>
    </row>
    <row r="506" ht="16.5" customHeight="1">
      <c r="F506" s="163"/>
    </row>
    <row r="507" ht="16.5" customHeight="1">
      <c r="F507" s="163"/>
    </row>
    <row r="508" ht="16.5" customHeight="1">
      <c r="F508" s="163"/>
    </row>
    <row r="509" ht="16.5" customHeight="1">
      <c r="F509" s="163"/>
    </row>
    <row r="510" ht="16.5" customHeight="1">
      <c r="F510" s="163"/>
    </row>
    <row r="511" ht="16.5" customHeight="1">
      <c r="F511" s="163"/>
    </row>
    <row r="512" ht="16.5" customHeight="1">
      <c r="F512" s="163"/>
    </row>
    <row r="513" ht="16.5" customHeight="1">
      <c r="F513" s="163"/>
    </row>
    <row r="514" ht="16.5" customHeight="1">
      <c r="F514" s="163"/>
    </row>
    <row r="515" ht="16.5" customHeight="1">
      <c r="F515" s="163"/>
    </row>
    <row r="516" ht="16.5" customHeight="1">
      <c r="F516" s="163"/>
    </row>
    <row r="517" ht="16.5" customHeight="1">
      <c r="F517" s="163"/>
    </row>
    <row r="518" ht="16.5" customHeight="1">
      <c r="F518" s="163"/>
    </row>
    <row r="519" ht="16.5" customHeight="1">
      <c r="F519" s="163"/>
    </row>
    <row r="520" ht="16.5" customHeight="1">
      <c r="F520" s="163"/>
    </row>
    <row r="521" ht="16.5" customHeight="1">
      <c r="F521" s="163"/>
    </row>
    <row r="522" ht="16.5" customHeight="1">
      <c r="F522" s="163"/>
    </row>
    <row r="523" ht="16.5" customHeight="1">
      <c r="F523" s="163"/>
    </row>
    <row r="524" ht="16.5" customHeight="1">
      <c r="F524" s="163"/>
    </row>
    <row r="525" ht="16.5" customHeight="1">
      <c r="F525" s="163"/>
    </row>
    <row r="526" ht="16.5" customHeight="1">
      <c r="F526" s="163"/>
    </row>
    <row r="527" ht="16.5" customHeight="1">
      <c r="F527" s="163"/>
    </row>
    <row r="528" ht="16.5" customHeight="1">
      <c r="F528" s="163"/>
    </row>
    <row r="529" ht="16.5" customHeight="1">
      <c r="F529" s="163"/>
    </row>
    <row r="530" ht="16.5" customHeight="1">
      <c r="F530" s="163"/>
    </row>
    <row r="531" ht="16.5" customHeight="1">
      <c r="F531" s="163"/>
    </row>
    <row r="532" ht="16.5" customHeight="1">
      <c r="F532" s="163"/>
    </row>
    <row r="533" ht="16.5" customHeight="1">
      <c r="F533" s="163"/>
    </row>
    <row r="534" ht="16.5" customHeight="1">
      <c r="F534" s="163"/>
    </row>
    <row r="535" ht="16.5" customHeight="1">
      <c r="F535" s="163"/>
    </row>
    <row r="536" ht="16.5" customHeight="1">
      <c r="F536" s="163"/>
    </row>
    <row r="537" ht="16.5" customHeight="1">
      <c r="F537" s="163"/>
    </row>
    <row r="538" ht="16.5" customHeight="1">
      <c r="F538" s="163"/>
    </row>
    <row r="539" ht="16.5" customHeight="1">
      <c r="F539" s="163"/>
    </row>
    <row r="540" ht="16.5" customHeight="1">
      <c r="F540" s="163"/>
    </row>
    <row r="541" ht="16.5" customHeight="1">
      <c r="F541" s="163"/>
    </row>
    <row r="542" ht="16.5" customHeight="1">
      <c r="F542" s="163"/>
    </row>
    <row r="543" ht="16.5" customHeight="1">
      <c r="F543" s="163"/>
    </row>
    <row r="544" ht="16.5" customHeight="1">
      <c r="F544" s="163"/>
    </row>
    <row r="545" ht="16.5" customHeight="1">
      <c r="F545" s="163"/>
    </row>
    <row r="546" ht="16.5" customHeight="1">
      <c r="F546" s="163"/>
    </row>
    <row r="547" ht="16.5" customHeight="1">
      <c r="F547" s="163"/>
    </row>
    <row r="548" ht="16.5" customHeight="1">
      <c r="F548" s="163"/>
    </row>
    <row r="549" ht="16.5" customHeight="1">
      <c r="F549" s="163"/>
    </row>
    <row r="550" ht="16.5" customHeight="1">
      <c r="F550" s="163"/>
    </row>
    <row r="551" ht="16.5" customHeight="1">
      <c r="F551" s="163"/>
    </row>
    <row r="552" ht="16.5" customHeight="1">
      <c r="F552" s="163"/>
    </row>
    <row r="553" ht="16.5" customHeight="1">
      <c r="F553" s="163"/>
    </row>
    <row r="554" ht="16.5" customHeight="1">
      <c r="F554" s="163"/>
    </row>
    <row r="555" ht="16.5" customHeight="1">
      <c r="F555" s="163"/>
    </row>
    <row r="556" ht="16.5" customHeight="1">
      <c r="F556" s="163"/>
    </row>
    <row r="557" ht="16.5" customHeight="1">
      <c r="F557" s="163"/>
    </row>
    <row r="558" ht="16.5" customHeight="1">
      <c r="F558" s="163"/>
    </row>
    <row r="559" ht="16.5" customHeight="1">
      <c r="F559" s="163"/>
    </row>
    <row r="560" ht="16.5" customHeight="1">
      <c r="F560" s="163"/>
    </row>
    <row r="561" ht="16.5" customHeight="1">
      <c r="F561" s="163"/>
    </row>
    <row r="562" ht="16.5" customHeight="1">
      <c r="F562" s="163"/>
    </row>
    <row r="563" ht="16.5" customHeight="1">
      <c r="F563" s="163"/>
    </row>
    <row r="564" ht="16.5" customHeight="1">
      <c r="F564" s="163"/>
    </row>
    <row r="565" ht="16.5" customHeight="1">
      <c r="F565" s="163"/>
    </row>
    <row r="566" ht="16.5" customHeight="1">
      <c r="F566" s="163"/>
    </row>
    <row r="567" ht="16.5" customHeight="1">
      <c r="F567" s="163"/>
    </row>
    <row r="568" ht="16.5" customHeight="1">
      <c r="F568" s="163"/>
    </row>
    <row r="569" ht="16.5" customHeight="1">
      <c r="F569" s="163"/>
    </row>
    <row r="570" ht="16.5" customHeight="1">
      <c r="F570" s="163"/>
    </row>
    <row r="571" ht="16.5" customHeight="1">
      <c r="F571" s="163"/>
    </row>
    <row r="572" ht="16.5" customHeight="1">
      <c r="F572" s="163"/>
    </row>
    <row r="573" ht="16.5" customHeight="1">
      <c r="F573" s="163"/>
    </row>
    <row r="574" ht="16.5" customHeight="1">
      <c r="F574" s="163"/>
    </row>
    <row r="575" ht="16.5" customHeight="1">
      <c r="F575" s="163"/>
    </row>
    <row r="576" ht="16.5" customHeight="1">
      <c r="F576" s="163"/>
    </row>
    <row r="577" ht="16.5" customHeight="1">
      <c r="F577" s="163"/>
    </row>
    <row r="578" ht="16.5" customHeight="1">
      <c r="F578" s="163"/>
    </row>
    <row r="579" ht="16.5" customHeight="1">
      <c r="F579" s="163"/>
    </row>
    <row r="580" ht="16.5" customHeight="1">
      <c r="F580" s="163"/>
    </row>
    <row r="581" ht="16.5" customHeight="1">
      <c r="F581" s="163"/>
    </row>
    <row r="582" ht="16.5" customHeight="1">
      <c r="F582" s="163"/>
    </row>
    <row r="583" ht="16.5" customHeight="1">
      <c r="F583" s="163"/>
    </row>
    <row r="584" ht="16.5" customHeight="1">
      <c r="F584" s="163"/>
    </row>
    <row r="585" ht="16.5" customHeight="1">
      <c r="F585" s="163"/>
    </row>
    <row r="586" ht="16.5" customHeight="1">
      <c r="F586" s="163"/>
    </row>
    <row r="587" ht="16.5" customHeight="1">
      <c r="F587" s="163"/>
    </row>
    <row r="588" ht="16.5" customHeight="1">
      <c r="F588" s="163"/>
    </row>
    <row r="589" ht="16.5" customHeight="1">
      <c r="F589" s="163"/>
    </row>
    <row r="590" ht="16.5" customHeight="1">
      <c r="F590" s="163"/>
    </row>
    <row r="591" ht="16.5" customHeight="1">
      <c r="F591" s="163"/>
    </row>
    <row r="592" ht="16.5" customHeight="1">
      <c r="F592" s="163"/>
    </row>
    <row r="593" ht="16.5" customHeight="1">
      <c r="F593" s="163"/>
    </row>
    <row r="594" ht="16.5" customHeight="1">
      <c r="F594" s="163"/>
    </row>
    <row r="595" ht="16.5" customHeight="1">
      <c r="F595" s="163"/>
    </row>
    <row r="596" ht="16.5" customHeight="1">
      <c r="F596" s="163"/>
    </row>
    <row r="597" ht="16.5" customHeight="1">
      <c r="F597" s="163"/>
    </row>
    <row r="598" ht="16.5" customHeight="1">
      <c r="F598" s="163"/>
    </row>
    <row r="599" ht="16.5" customHeight="1">
      <c r="F599" s="163"/>
    </row>
    <row r="600" ht="16.5" customHeight="1">
      <c r="F600" s="163"/>
    </row>
    <row r="601" ht="16.5" customHeight="1">
      <c r="F601" s="163"/>
    </row>
    <row r="602" ht="16.5" customHeight="1">
      <c r="F602" s="163"/>
    </row>
    <row r="603" ht="16.5" customHeight="1">
      <c r="F603" s="163"/>
    </row>
    <row r="604" ht="16.5" customHeight="1">
      <c r="F604" s="163"/>
    </row>
    <row r="605" ht="16.5" customHeight="1">
      <c r="F605" s="163"/>
    </row>
    <row r="606" ht="16.5" customHeight="1">
      <c r="F606" s="163"/>
    </row>
    <row r="607" ht="16.5" customHeight="1">
      <c r="F607" s="163"/>
    </row>
    <row r="608" ht="16.5" customHeight="1">
      <c r="F608" s="163"/>
    </row>
    <row r="609" ht="16.5" customHeight="1">
      <c r="F609" s="163"/>
    </row>
    <row r="610" ht="16.5" customHeight="1">
      <c r="F610" s="163"/>
    </row>
    <row r="611" ht="16.5" customHeight="1">
      <c r="F611" s="163"/>
    </row>
    <row r="612" ht="16.5" customHeight="1">
      <c r="F612" s="163"/>
    </row>
    <row r="613" ht="16.5" customHeight="1">
      <c r="F613" s="163"/>
    </row>
    <row r="614" ht="16.5" customHeight="1">
      <c r="F614" s="163"/>
    </row>
    <row r="615" ht="16.5" customHeight="1">
      <c r="F615" s="163"/>
    </row>
    <row r="616" ht="16.5" customHeight="1">
      <c r="F616" s="163"/>
    </row>
    <row r="617" ht="16.5" customHeight="1">
      <c r="F617" s="163"/>
    </row>
    <row r="618" ht="16.5" customHeight="1">
      <c r="F618" s="163"/>
    </row>
    <row r="619" ht="16.5" customHeight="1">
      <c r="F619" s="163"/>
    </row>
    <row r="620" ht="16.5" customHeight="1">
      <c r="F620" s="163"/>
    </row>
    <row r="621" ht="16.5" customHeight="1">
      <c r="F621" s="163"/>
    </row>
    <row r="622" ht="16.5" customHeight="1">
      <c r="F622" s="163"/>
    </row>
    <row r="623" ht="16.5" customHeight="1">
      <c r="F623" s="163"/>
    </row>
    <row r="624" ht="16.5" customHeight="1">
      <c r="F624" s="163"/>
    </row>
    <row r="625" ht="16.5" customHeight="1">
      <c r="F625" s="163"/>
    </row>
    <row r="626" ht="16.5" customHeight="1">
      <c r="F626" s="163"/>
    </row>
    <row r="627" ht="16.5" customHeight="1">
      <c r="F627" s="163"/>
    </row>
    <row r="628" ht="16.5" customHeight="1">
      <c r="F628" s="163"/>
    </row>
    <row r="629" ht="16.5" customHeight="1">
      <c r="F629" s="163"/>
    </row>
    <row r="630" ht="16.5" customHeight="1">
      <c r="F630" s="163"/>
    </row>
    <row r="631" ht="16.5" customHeight="1">
      <c r="F631" s="163"/>
    </row>
    <row r="632" ht="16.5" customHeight="1">
      <c r="F632" s="163"/>
    </row>
    <row r="633" ht="16.5" customHeight="1">
      <c r="F633" s="163"/>
    </row>
    <row r="634" ht="16.5" customHeight="1">
      <c r="F634" s="163"/>
    </row>
    <row r="635" ht="16.5" customHeight="1">
      <c r="F635" s="163"/>
    </row>
    <row r="636" ht="16.5" customHeight="1">
      <c r="F636" s="163"/>
    </row>
    <row r="637" ht="16.5" customHeight="1">
      <c r="F637" s="163"/>
    </row>
    <row r="638" ht="16.5" customHeight="1">
      <c r="F638" s="163"/>
    </row>
    <row r="639" ht="16.5" customHeight="1">
      <c r="F639" s="163"/>
    </row>
    <row r="640" ht="16.5" customHeight="1">
      <c r="F640" s="163"/>
    </row>
    <row r="641" ht="16.5" customHeight="1">
      <c r="F641" s="163"/>
    </row>
    <row r="642" ht="16.5" customHeight="1">
      <c r="F642" s="163"/>
    </row>
    <row r="643" ht="16.5" customHeight="1">
      <c r="F643" s="163"/>
    </row>
    <row r="644" ht="16.5" customHeight="1">
      <c r="F644" s="163"/>
    </row>
    <row r="645" ht="16.5" customHeight="1">
      <c r="F645" s="163"/>
    </row>
    <row r="646" ht="16.5" customHeight="1">
      <c r="F646" s="163"/>
    </row>
    <row r="647" ht="16.5" customHeight="1">
      <c r="F647" s="163"/>
    </row>
    <row r="648" ht="16.5" customHeight="1">
      <c r="F648" s="163"/>
    </row>
    <row r="649" ht="16.5" customHeight="1">
      <c r="F649" s="163"/>
    </row>
    <row r="650" ht="16.5" customHeight="1">
      <c r="F650" s="163"/>
    </row>
    <row r="651" ht="16.5" customHeight="1">
      <c r="F651" s="163"/>
    </row>
    <row r="652" ht="16.5" customHeight="1">
      <c r="F652" s="163"/>
    </row>
    <row r="653" ht="16.5" customHeight="1">
      <c r="F653" s="163"/>
    </row>
    <row r="654" ht="16.5" customHeight="1">
      <c r="F654" s="163"/>
    </row>
    <row r="655" ht="16.5" customHeight="1">
      <c r="F655" s="163"/>
    </row>
    <row r="656" ht="16.5" customHeight="1">
      <c r="F656" s="163"/>
    </row>
    <row r="657" ht="16.5" customHeight="1">
      <c r="F657" s="163"/>
    </row>
    <row r="658" ht="16.5" customHeight="1">
      <c r="F658" s="163"/>
    </row>
    <row r="659" ht="16.5" customHeight="1">
      <c r="F659" s="163"/>
    </row>
    <row r="660" ht="16.5" customHeight="1">
      <c r="F660" s="163"/>
    </row>
    <row r="661" ht="16.5" customHeight="1">
      <c r="F661" s="163"/>
    </row>
    <row r="662" ht="16.5" customHeight="1">
      <c r="F662" s="163"/>
    </row>
    <row r="663" ht="16.5" customHeight="1">
      <c r="F663" s="163"/>
    </row>
    <row r="664" ht="16.5" customHeight="1">
      <c r="F664" s="163"/>
    </row>
    <row r="665" ht="16.5" customHeight="1">
      <c r="F665" s="163"/>
    </row>
    <row r="666" ht="16.5" customHeight="1">
      <c r="F666" s="163"/>
    </row>
    <row r="667" ht="16.5" customHeight="1">
      <c r="F667" s="163"/>
    </row>
    <row r="668" ht="16.5" customHeight="1">
      <c r="F668" s="163"/>
    </row>
    <row r="669" ht="16.5" customHeight="1">
      <c r="F669" s="163"/>
    </row>
    <row r="670" ht="16.5" customHeight="1">
      <c r="F670" s="163"/>
    </row>
    <row r="671" ht="16.5" customHeight="1">
      <c r="F671" s="163"/>
    </row>
    <row r="672" ht="16.5" customHeight="1">
      <c r="F672" s="163"/>
    </row>
    <row r="673" ht="16.5" customHeight="1">
      <c r="F673" s="163"/>
    </row>
    <row r="674" ht="16.5" customHeight="1">
      <c r="F674" s="163"/>
    </row>
    <row r="675" ht="16.5" customHeight="1">
      <c r="F675" s="163"/>
    </row>
    <row r="676" ht="16.5" customHeight="1">
      <c r="F676" s="163"/>
    </row>
    <row r="677" ht="16.5" customHeight="1">
      <c r="F677" s="163"/>
    </row>
    <row r="678" ht="16.5" customHeight="1">
      <c r="F678" s="163"/>
    </row>
    <row r="679" ht="16.5" customHeight="1">
      <c r="F679" s="163"/>
    </row>
    <row r="680" ht="16.5" customHeight="1">
      <c r="F680" s="163"/>
    </row>
    <row r="681" ht="16.5" customHeight="1">
      <c r="F681" s="163"/>
    </row>
    <row r="682" ht="16.5" customHeight="1">
      <c r="F682" s="163"/>
    </row>
    <row r="683" ht="16.5" customHeight="1">
      <c r="F683" s="163"/>
    </row>
    <row r="684" ht="16.5" customHeight="1">
      <c r="F684" s="163"/>
    </row>
    <row r="685" ht="16.5" customHeight="1">
      <c r="F685" s="163"/>
    </row>
    <row r="686" ht="16.5" customHeight="1">
      <c r="F686" s="163"/>
    </row>
    <row r="687" ht="16.5" customHeight="1">
      <c r="F687" s="163"/>
    </row>
    <row r="688" ht="16.5" customHeight="1">
      <c r="F688" s="163"/>
    </row>
    <row r="689" ht="16.5" customHeight="1">
      <c r="F689" s="163"/>
    </row>
    <row r="690" ht="16.5" customHeight="1">
      <c r="F690" s="163"/>
    </row>
    <row r="691" ht="16.5" customHeight="1">
      <c r="F691" s="163"/>
    </row>
    <row r="692" ht="16.5" customHeight="1">
      <c r="F692" s="163"/>
    </row>
    <row r="693" ht="16.5" customHeight="1">
      <c r="F693" s="163"/>
    </row>
    <row r="694" ht="16.5" customHeight="1">
      <c r="F694" s="163"/>
    </row>
    <row r="695" ht="16.5" customHeight="1">
      <c r="F695" s="163"/>
    </row>
    <row r="696" ht="16.5" customHeight="1">
      <c r="F696" s="163"/>
    </row>
    <row r="697" ht="16.5" customHeight="1">
      <c r="F697" s="163"/>
    </row>
    <row r="698" ht="16.5" customHeight="1">
      <c r="F698" s="163"/>
    </row>
    <row r="699" ht="16.5" customHeight="1">
      <c r="F699" s="163"/>
    </row>
    <row r="700" ht="16.5" customHeight="1">
      <c r="F700" s="163"/>
    </row>
    <row r="701" ht="16.5" customHeight="1">
      <c r="F701" s="163"/>
    </row>
    <row r="702" ht="16.5" customHeight="1">
      <c r="F702" s="163"/>
    </row>
    <row r="703" ht="16.5" customHeight="1">
      <c r="F703" s="163"/>
    </row>
    <row r="704" ht="16.5" customHeight="1">
      <c r="F704" s="163"/>
    </row>
    <row r="705" ht="16.5" customHeight="1">
      <c r="F705" s="163"/>
    </row>
    <row r="706" ht="16.5" customHeight="1">
      <c r="F706" s="163"/>
    </row>
    <row r="707" ht="16.5" customHeight="1">
      <c r="F707" s="163"/>
    </row>
    <row r="708" ht="16.5" customHeight="1">
      <c r="F708" s="163"/>
    </row>
    <row r="709" ht="16.5" customHeight="1">
      <c r="F709" s="163"/>
    </row>
    <row r="710" ht="16.5" customHeight="1">
      <c r="F710" s="163"/>
    </row>
    <row r="711" ht="16.5" customHeight="1">
      <c r="F711" s="163"/>
    </row>
    <row r="712" ht="16.5" customHeight="1">
      <c r="F712" s="163"/>
    </row>
    <row r="713" ht="16.5" customHeight="1">
      <c r="F713" s="163"/>
    </row>
    <row r="714" ht="16.5" customHeight="1">
      <c r="F714" s="163"/>
    </row>
    <row r="715" ht="16.5" customHeight="1">
      <c r="F715" s="163"/>
    </row>
    <row r="716" ht="16.5" customHeight="1">
      <c r="F716" s="163"/>
    </row>
    <row r="717" ht="16.5" customHeight="1">
      <c r="F717" s="163"/>
    </row>
    <row r="718" ht="16.5" customHeight="1">
      <c r="F718" s="163"/>
    </row>
    <row r="719" ht="16.5" customHeight="1">
      <c r="F719" s="163"/>
    </row>
    <row r="720" ht="16.5" customHeight="1">
      <c r="F720" s="163"/>
    </row>
    <row r="721" ht="16.5" customHeight="1">
      <c r="F721" s="163"/>
    </row>
    <row r="722" ht="16.5" customHeight="1">
      <c r="F722" s="163"/>
    </row>
    <row r="723" ht="16.5" customHeight="1">
      <c r="F723" s="163"/>
    </row>
    <row r="724" ht="16.5" customHeight="1">
      <c r="F724" s="163"/>
    </row>
    <row r="725" ht="16.5" customHeight="1">
      <c r="F725" s="163"/>
    </row>
    <row r="726" ht="16.5" customHeight="1">
      <c r="F726" s="163"/>
    </row>
    <row r="727" ht="16.5" customHeight="1">
      <c r="F727" s="163"/>
    </row>
    <row r="728" ht="16.5" customHeight="1">
      <c r="F728" s="163"/>
    </row>
    <row r="729" ht="16.5" customHeight="1">
      <c r="F729" s="163"/>
    </row>
    <row r="730" ht="16.5" customHeight="1">
      <c r="F730" s="163"/>
    </row>
    <row r="731" ht="16.5" customHeight="1">
      <c r="F731" s="163"/>
    </row>
    <row r="732" ht="16.5" customHeight="1">
      <c r="F732" s="163"/>
    </row>
    <row r="733" ht="16.5" customHeight="1">
      <c r="F733" s="163"/>
    </row>
    <row r="734" ht="16.5" customHeight="1">
      <c r="F734" s="163"/>
    </row>
    <row r="735" ht="16.5" customHeight="1">
      <c r="F735" s="163"/>
    </row>
    <row r="736" ht="16.5" customHeight="1">
      <c r="F736" s="163"/>
    </row>
    <row r="737" ht="16.5" customHeight="1">
      <c r="F737" s="163"/>
    </row>
    <row r="738" ht="16.5" customHeight="1">
      <c r="F738" s="163"/>
    </row>
    <row r="739" ht="16.5" customHeight="1">
      <c r="F739" s="163"/>
    </row>
    <row r="740" ht="16.5" customHeight="1">
      <c r="F740" s="163"/>
    </row>
    <row r="741" ht="16.5" customHeight="1">
      <c r="F741" s="163"/>
    </row>
    <row r="742" ht="16.5" customHeight="1">
      <c r="F742" s="163"/>
    </row>
    <row r="743" ht="16.5" customHeight="1">
      <c r="F743" s="163"/>
    </row>
    <row r="744" ht="16.5" customHeight="1">
      <c r="F744" s="163"/>
    </row>
    <row r="745" ht="16.5" customHeight="1">
      <c r="F745" s="163"/>
    </row>
    <row r="746" ht="16.5" customHeight="1">
      <c r="F746" s="163"/>
    </row>
    <row r="747" ht="16.5" customHeight="1">
      <c r="F747" s="163"/>
    </row>
    <row r="748" ht="16.5" customHeight="1">
      <c r="F748" s="163"/>
    </row>
    <row r="749" ht="16.5" customHeight="1">
      <c r="F749" s="163"/>
    </row>
    <row r="750" ht="16.5" customHeight="1">
      <c r="F750" s="163"/>
    </row>
    <row r="751" ht="16.5" customHeight="1">
      <c r="F751" s="163"/>
    </row>
    <row r="752" ht="16.5" customHeight="1">
      <c r="F752" s="163"/>
    </row>
    <row r="753" ht="16.5" customHeight="1">
      <c r="F753" s="163"/>
    </row>
    <row r="754" ht="16.5" customHeight="1">
      <c r="F754" s="163"/>
    </row>
    <row r="755" ht="16.5" customHeight="1">
      <c r="F755" s="163"/>
    </row>
    <row r="756" ht="16.5" customHeight="1">
      <c r="F756" s="163"/>
    </row>
    <row r="757" ht="16.5" customHeight="1">
      <c r="F757" s="163"/>
    </row>
    <row r="758" ht="16.5" customHeight="1">
      <c r="F758" s="163"/>
    </row>
    <row r="759" ht="16.5" customHeight="1">
      <c r="F759" s="163"/>
    </row>
    <row r="760" ht="16.5" customHeight="1">
      <c r="F760" s="163"/>
    </row>
    <row r="761" ht="16.5" customHeight="1">
      <c r="F761" s="163"/>
    </row>
    <row r="762" ht="16.5" customHeight="1">
      <c r="F762" s="163"/>
    </row>
    <row r="763" ht="16.5" customHeight="1">
      <c r="F763" s="163"/>
    </row>
    <row r="764" ht="16.5" customHeight="1">
      <c r="F764" s="163"/>
    </row>
    <row r="765" ht="16.5" customHeight="1">
      <c r="F765" s="163"/>
    </row>
    <row r="766" ht="16.5" customHeight="1">
      <c r="F766" s="163"/>
    </row>
    <row r="767" ht="16.5" customHeight="1">
      <c r="F767" s="163"/>
    </row>
    <row r="768" ht="16.5" customHeight="1">
      <c r="F768" s="163"/>
    </row>
    <row r="769" ht="16.5" customHeight="1">
      <c r="F769" s="163"/>
    </row>
    <row r="770" ht="16.5" customHeight="1">
      <c r="F770" s="163"/>
    </row>
    <row r="771" ht="16.5" customHeight="1">
      <c r="F771" s="163"/>
    </row>
    <row r="772" ht="16.5" customHeight="1">
      <c r="F772" s="163"/>
    </row>
    <row r="773" ht="16.5" customHeight="1">
      <c r="F773" s="163"/>
    </row>
    <row r="774" ht="16.5" customHeight="1">
      <c r="F774" s="163"/>
    </row>
    <row r="775" ht="16.5" customHeight="1">
      <c r="F775" s="163"/>
    </row>
    <row r="776" ht="16.5" customHeight="1">
      <c r="F776" s="163"/>
    </row>
    <row r="777" ht="16.5" customHeight="1">
      <c r="F777" s="163"/>
    </row>
    <row r="778" ht="16.5" customHeight="1">
      <c r="F778" s="163"/>
    </row>
    <row r="779" ht="16.5" customHeight="1">
      <c r="F779" s="163"/>
    </row>
    <row r="780" ht="16.5" customHeight="1">
      <c r="F780" s="163"/>
    </row>
    <row r="781" ht="16.5" customHeight="1">
      <c r="F781" s="163"/>
    </row>
    <row r="782" ht="16.5" customHeight="1">
      <c r="F782" s="163"/>
    </row>
    <row r="783" ht="16.5" customHeight="1">
      <c r="F783" s="163"/>
    </row>
    <row r="784" ht="16.5" customHeight="1">
      <c r="F784" s="163"/>
    </row>
    <row r="785" ht="16.5" customHeight="1">
      <c r="F785" s="163"/>
    </row>
    <row r="786" ht="16.5" customHeight="1">
      <c r="F786" s="163"/>
    </row>
    <row r="787" ht="16.5" customHeight="1">
      <c r="F787" s="163"/>
    </row>
    <row r="788" ht="16.5" customHeight="1">
      <c r="F788" s="163"/>
    </row>
    <row r="789" ht="16.5" customHeight="1">
      <c r="F789" s="163"/>
    </row>
    <row r="790" ht="16.5" customHeight="1">
      <c r="F790" s="163"/>
    </row>
    <row r="791" ht="16.5" customHeight="1">
      <c r="F791" s="163"/>
    </row>
    <row r="792" ht="16.5" customHeight="1">
      <c r="F792" s="163"/>
    </row>
    <row r="793" ht="16.5" customHeight="1">
      <c r="F793" s="163"/>
    </row>
    <row r="794" ht="16.5" customHeight="1">
      <c r="F794" s="163"/>
    </row>
    <row r="795" ht="16.5" customHeight="1">
      <c r="F795" s="163"/>
    </row>
    <row r="796" ht="16.5" customHeight="1">
      <c r="F796" s="163"/>
    </row>
    <row r="797" ht="16.5" customHeight="1">
      <c r="F797" s="163"/>
    </row>
    <row r="798" ht="16.5" customHeight="1">
      <c r="F798" s="163"/>
    </row>
    <row r="799" ht="16.5" customHeight="1">
      <c r="F799" s="163"/>
    </row>
    <row r="800" ht="16.5" customHeight="1">
      <c r="F800" s="163"/>
    </row>
    <row r="801" ht="16.5" customHeight="1">
      <c r="F801" s="163"/>
    </row>
    <row r="802" ht="16.5" customHeight="1">
      <c r="F802" s="163"/>
    </row>
    <row r="803" ht="16.5" customHeight="1">
      <c r="F803" s="163"/>
    </row>
    <row r="804" ht="16.5" customHeight="1">
      <c r="F804" s="163"/>
    </row>
    <row r="805" ht="16.5" customHeight="1">
      <c r="F805" s="163"/>
    </row>
    <row r="806" ht="16.5" customHeight="1">
      <c r="F806" s="163"/>
    </row>
    <row r="807" ht="16.5" customHeight="1">
      <c r="F807" s="163"/>
    </row>
    <row r="808" ht="16.5" customHeight="1">
      <c r="F808" s="163"/>
    </row>
    <row r="809" ht="16.5" customHeight="1">
      <c r="F809" s="163"/>
    </row>
    <row r="810" ht="16.5" customHeight="1">
      <c r="F810" s="163"/>
    </row>
    <row r="811" ht="16.5" customHeight="1">
      <c r="F811" s="163"/>
    </row>
    <row r="812" ht="16.5" customHeight="1">
      <c r="F812" s="163"/>
    </row>
    <row r="813" ht="16.5" customHeight="1">
      <c r="F813" s="163"/>
    </row>
    <row r="814" ht="16.5" customHeight="1">
      <c r="F814" s="163"/>
    </row>
    <row r="815" ht="16.5" customHeight="1">
      <c r="F815" s="163"/>
    </row>
    <row r="816" ht="16.5" customHeight="1">
      <c r="F816" s="163"/>
    </row>
    <row r="817" ht="16.5" customHeight="1">
      <c r="F817" s="163"/>
    </row>
    <row r="818" ht="16.5" customHeight="1">
      <c r="F818" s="163"/>
    </row>
    <row r="819" ht="16.5" customHeight="1">
      <c r="F819" s="163"/>
    </row>
    <row r="820" ht="16.5" customHeight="1">
      <c r="F820" s="163"/>
    </row>
    <row r="821" ht="16.5" customHeight="1">
      <c r="F821" s="163"/>
    </row>
    <row r="822" ht="16.5" customHeight="1">
      <c r="F822" s="163"/>
    </row>
    <row r="823" ht="16.5" customHeight="1">
      <c r="F823" s="163"/>
    </row>
    <row r="824" ht="16.5" customHeight="1">
      <c r="F824" s="163"/>
    </row>
    <row r="825" ht="16.5" customHeight="1">
      <c r="F825" s="163"/>
    </row>
    <row r="826" ht="16.5" customHeight="1">
      <c r="F826" s="163"/>
    </row>
    <row r="827" ht="16.5" customHeight="1">
      <c r="F827" s="163"/>
    </row>
    <row r="828" ht="16.5" customHeight="1">
      <c r="F828" s="163"/>
    </row>
    <row r="829" ht="16.5" customHeight="1">
      <c r="F829" s="163"/>
    </row>
    <row r="830" ht="16.5" customHeight="1">
      <c r="F830" s="163"/>
    </row>
    <row r="831" ht="16.5" customHeight="1">
      <c r="F831" s="163"/>
    </row>
    <row r="832" ht="16.5" customHeight="1">
      <c r="F832" s="163"/>
    </row>
    <row r="833" ht="16.5" customHeight="1">
      <c r="F833" s="163"/>
    </row>
    <row r="834" ht="16.5" customHeight="1">
      <c r="F834" s="163"/>
    </row>
    <row r="835" ht="16.5" customHeight="1">
      <c r="F835" s="163"/>
    </row>
    <row r="836" ht="16.5" customHeight="1">
      <c r="F836" s="163"/>
    </row>
    <row r="837" ht="16.5" customHeight="1">
      <c r="F837" s="163"/>
    </row>
    <row r="838" ht="16.5" customHeight="1">
      <c r="F838" s="163"/>
    </row>
    <row r="839" ht="16.5" customHeight="1">
      <c r="F839" s="163"/>
    </row>
    <row r="840" ht="16.5" customHeight="1">
      <c r="F840" s="163"/>
    </row>
    <row r="841" ht="16.5" customHeight="1">
      <c r="F841" s="163"/>
    </row>
    <row r="842" ht="16.5" customHeight="1">
      <c r="F842" s="163"/>
    </row>
    <row r="843" ht="16.5" customHeight="1">
      <c r="F843" s="163"/>
    </row>
    <row r="844" ht="16.5" customHeight="1">
      <c r="F844" s="163"/>
    </row>
    <row r="845" ht="16.5" customHeight="1">
      <c r="F845" s="163"/>
    </row>
    <row r="846" ht="16.5" customHeight="1">
      <c r="F846" s="163"/>
    </row>
    <row r="847" ht="16.5" customHeight="1">
      <c r="F847" s="163"/>
    </row>
    <row r="848" ht="16.5" customHeight="1">
      <c r="F848" s="163"/>
    </row>
    <row r="849" ht="16.5" customHeight="1">
      <c r="F849" s="163"/>
    </row>
    <row r="850" ht="16.5" customHeight="1">
      <c r="F850" s="163"/>
    </row>
    <row r="851" ht="16.5" customHeight="1">
      <c r="F851" s="163"/>
    </row>
    <row r="852" ht="16.5" customHeight="1">
      <c r="F852" s="163"/>
    </row>
    <row r="853" ht="16.5" customHeight="1">
      <c r="F853" s="163"/>
    </row>
    <row r="854" ht="16.5" customHeight="1">
      <c r="F854" s="163"/>
    </row>
    <row r="855" ht="16.5" customHeight="1">
      <c r="F855" s="163"/>
    </row>
    <row r="856" ht="16.5" customHeight="1">
      <c r="F856" s="163"/>
    </row>
    <row r="857" ht="16.5" customHeight="1">
      <c r="F857" s="163"/>
    </row>
    <row r="858" ht="16.5" customHeight="1">
      <c r="F858" s="163"/>
    </row>
    <row r="859" ht="16.5" customHeight="1">
      <c r="F859" s="163"/>
    </row>
    <row r="860" ht="16.5" customHeight="1">
      <c r="F860" s="163"/>
    </row>
    <row r="861" ht="16.5" customHeight="1">
      <c r="F861" s="163"/>
    </row>
    <row r="862" ht="16.5" customHeight="1">
      <c r="F862" s="163"/>
    </row>
    <row r="863" ht="16.5" customHeight="1">
      <c r="F863" s="163"/>
    </row>
    <row r="864" ht="16.5" customHeight="1">
      <c r="F864" s="163"/>
    </row>
    <row r="865" ht="16.5" customHeight="1">
      <c r="F865" s="163"/>
    </row>
    <row r="866" ht="16.5" customHeight="1">
      <c r="F866" s="163"/>
    </row>
    <row r="867" ht="16.5" customHeight="1">
      <c r="F867" s="163"/>
    </row>
    <row r="868" ht="16.5" customHeight="1">
      <c r="F868" s="163"/>
    </row>
    <row r="869" ht="16.5" customHeight="1">
      <c r="F869" s="163"/>
    </row>
    <row r="870" ht="16.5" customHeight="1">
      <c r="F870" s="163"/>
    </row>
    <row r="871" ht="16.5" customHeight="1">
      <c r="F871" s="163"/>
    </row>
    <row r="872" ht="16.5" customHeight="1">
      <c r="F872" s="163"/>
    </row>
    <row r="873" ht="16.5" customHeight="1">
      <c r="F873" s="163"/>
    </row>
    <row r="874" ht="16.5" customHeight="1">
      <c r="F874" s="163"/>
    </row>
    <row r="875" ht="16.5" customHeight="1">
      <c r="F875" s="163"/>
    </row>
    <row r="876" ht="16.5" customHeight="1">
      <c r="F876" s="163"/>
    </row>
    <row r="877" ht="16.5" customHeight="1">
      <c r="F877" s="163"/>
    </row>
    <row r="878" ht="16.5" customHeight="1">
      <c r="F878" s="163"/>
    </row>
    <row r="879" ht="16.5" customHeight="1">
      <c r="F879" s="163"/>
    </row>
    <row r="880" ht="16.5" customHeight="1">
      <c r="F880" s="163"/>
    </row>
    <row r="881" ht="16.5" customHeight="1">
      <c r="F881" s="163"/>
    </row>
    <row r="882" ht="16.5" customHeight="1">
      <c r="F882" s="163"/>
    </row>
    <row r="883" ht="16.5" customHeight="1">
      <c r="F883" s="163"/>
    </row>
    <row r="884" ht="16.5" customHeight="1">
      <c r="F884" s="163"/>
    </row>
    <row r="885" ht="16.5" customHeight="1">
      <c r="F885" s="163"/>
    </row>
    <row r="886" ht="16.5" customHeight="1">
      <c r="F886" s="163"/>
    </row>
    <row r="887" ht="16.5" customHeight="1">
      <c r="F887" s="163"/>
    </row>
    <row r="888" ht="16.5" customHeight="1">
      <c r="F888" s="163"/>
    </row>
    <row r="889" ht="16.5" customHeight="1">
      <c r="F889" s="163"/>
    </row>
    <row r="890" ht="16.5" customHeight="1">
      <c r="F890" s="163"/>
    </row>
    <row r="891" ht="16.5" customHeight="1">
      <c r="F891" s="163"/>
    </row>
    <row r="892" ht="16.5" customHeight="1">
      <c r="F892" s="163"/>
    </row>
    <row r="893" ht="16.5" customHeight="1">
      <c r="F893" s="163"/>
    </row>
    <row r="894" ht="16.5" customHeight="1">
      <c r="F894" s="163"/>
    </row>
    <row r="895" ht="16.5" customHeight="1">
      <c r="F895" s="163"/>
    </row>
    <row r="896" ht="16.5" customHeight="1">
      <c r="F896" s="163"/>
    </row>
    <row r="897" ht="16.5" customHeight="1">
      <c r="F897" s="163"/>
    </row>
    <row r="898" ht="16.5" customHeight="1">
      <c r="F898" s="163"/>
    </row>
    <row r="899" ht="16.5" customHeight="1">
      <c r="F899" s="163"/>
    </row>
    <row r="900" ht="16.5" customHeight="1">
      <c r="F900" s="163"/>
    </row>
    <row r="901" ht="16.5" customHeight="1">
      <c r="F901" s="163"/>
    </row>
    <row r="902" ht="16.5" customHeight="1">
      <c r="F902" s="163"/>
    </row>
    <row r="903" ht="16.5" customHeight="1">
      <c r="F903" s="163"/>
    </row>
    <row r="904" ht="16.5" customHeight="1">
      <c r="F904" s="163"/>
    </row>
    <row r="905" ht="16.5" customHeight="1">
      <c r="F905" s="163"/>
    </row>
    <row r="906" ht="16.5" customHeight="1">
      <c r="F906" s="163"/>
    </row>
    <row r="907" ht="16.5" customHeight="1">
      <c r="F907" s="163"/>
    </row>
    <row r="908" ht="16.5" customHeight="1">
      <c r="F908" s="163"/>
    </row>
    <row r="909" ht="16.5" customHeight="1">
      <c r="F909" s="163"/>
    </row>
    <row r="910" ht="16.5" customHeight="1">
      <c r="F910" s="163"/>
    </row>
    <row r="911" ht="16.5" customHeight="1">
      <c r="F911" s="163"/>
    </row>
    <row r="912" ht="16.5" customHeight="1">
      <c r="F912" s="163"/>
    </row>
    <row r="913" ht="16.5" customHeight="1">
      <c r="F913" s="163"/>
    </row>
    <row r="914" ht="16.5" customHeight="1">
      <c r="F914" s="163"/>
    </row>
    <row r="915" ht="16.5" customHeight="1">
      <c r="F915" s="163"/>
    </row>
    <row r="916" ht="16.5" customHeight="1">
      <c r="F916" s="163"/>
    </row>
    <row r="917" ht="16.5" customHeight="1">
      <c r="F917" s="163"/>
    </row>
    <row r="918" ht="16.5" customHeight="1">
      <c r="F918" s="163"/>
    </row>
    <row r="919" ht="16.5" customHeight="1">
      <c r="F919" s="163"/>
    </row>
    <row r="920" ht="16.5" customHeight="1">
      <c r="F920" s="163"/>
    </row>
    <row r="921" ht="16.5" customHeight="1">
      <c r="F921" s="163"/>
    </row>
    <row r="922" ht="16.5" customHeight="1">
      <c r="F922" s="163"/>
    </row>
    <row r="923" ht="16.5" customHeight="1">
      <c r="F923" s="163"/>
    </row>
    <row r="924" ht="16.5" customHeight="1">
      <c r="F924" s="163"/>
    </row>
    <row r="925" ht="16.5" customHeight="1">
      <c r="F925" s="163"/>
    </row>
    <row r="926" ht="16.5" customHeight="1">
      <c r="F926" s="163"/>
    </row>
    <row r="927" ht="16.5" customHeight="1">
      <c r="F927" s="163"/>
    </row>
    <row r="928" ht="16.5" customHeight="1">
      <c r="F928" s="163"/>
    </row>
    <row r="929" ht="16.5" customHeight="1">
      <c r="F929" s="163"/>
    </row>
    <row r="930" ht="16.5" customHeight="1">
      <c r="F930" s="163"/>
    </row>
    <row r="931" ht="16.5" customHeight="1">
      <c r="F931" s="163"/>
    </row>
    <row r="932" ht="16.5" customHeight="1">
      <c r="F932" s="163"/>
    </row>
    <row r="933" ht="16.5" customHeight="1">
      <c r="F933" s="163"/>
    </row>
    <row r="934" ht="16.5" customHeight="1">
      <c r="F934" s="163"/>
    </row>
    <row r="935" ht="16.5" customHeight="1">
      <c r="F935" s="163"/>
    </row>
    <row r="936" ht="16.5" customHeight="1">
      <c r="F936" s="163"/>
    </row>
    <row r="937" ht="16.5" customHeight="1">
      <c r="F937" s="163"/>
    </row>
    <row r="938" ht="16.5" customHeight="1">
      <c r="F938" s="163"/>
    </row>
    <row r="939" ht="16.5" customHeight="1">
      <c r="F939" s="163"/>
    </row>
    <row r="940" ht="16.5" customHeight="1">
      <c r="F940" s="163"/>
    </row>
    <row r="941" ht="16.5" customHeight="1">
      <c r="F941" s="163"/>
    </row>
    <row r="942" ht="16.5" customHeight="1">
      <c r="F942" s="163"/>
    </row>
    <row r="943" ht="16.5" customHeight="1">
      <c r="F943" s="163"/>
    </row>
    <row r="944" ht="16.5" customHeight="1">
      <c r="F944" s="163"/>
    </row>
    <row r="945" ht="16.5" customHeight="1">
      <c r="F945" s="163"/>
    </row>
    <row r="946" ht="16.5" customHeight="1">
      <c r="F946" s="163"/>
    </row>
    <row r="947" ht="16.5" customHeight="1">
      <c r="F947" s="163"/>
    </row>
    <row r="948" ht="16.5" customHeight="1">
      <c r="F948" s="163"/>
    </row>
    <row r="949" ht="16.5" customHeight="1">
      <c r="F949" s="163"/>
    </row>
    <row r="950" ht="16.5" customHeight="1">
      <c r="F950" s="163"/>
    </row>
    <row r="951" ht="16.5" customHeight="1">
      <c r="F951" s="163"/>
    </row>
    <row r="952" ht="16.5" customHeight="1">
      <c r="F952" s="163"/>
    </row>
    <row r="953" ht="16.5" customHeight="1">
      <c r="F953" s="163"/>
    </row>
    <row r="954" ht="16.5" customHeight="1">
      <c r="F954" s="163"/>
    </row>
    <row r="955" ht="16.5" customHeight="1">
      <c r="F955" s="163"/>
    </row>
    <row r="956" ht="16.5" customHeight="1">
      <c r="F956" s="163"/>
    </row>
    <row r="957" ht="16.5" customHeight="1">
      <c r="F957" s="163"/>
    </row>
    <row r="958" ht="16.5" customHeight="1">
      <c r="F958" s="163"/>
    </row>
    <row r="959" ht="16.5" customHeight="1">
      <c r="F959" s="163"/>
    </row>
    <row r="960" ht="16.5" customHeight="1">
      <c r="F960" s="163"/>
    </row>
    <row r="961" ht="16.5" customHeight="1">
      <c r="F961" s="163"/>
    </row>
    <row r="962" ht="16.5" customHeight="1">
      <c r="F962" s="163"/>
    </row>
    <row r="963" ht="16.5" customHeight="1">
      <c r="F963" s="163"/>
    </row>
    <row r="964" ht="16.5" customHeight="1">
      <c r="F964" s="163"/>
    </row>
    <row r="965" ht="16.5" customHeight="1">
      <c r="F965" s="163"/>
    </row>
    <row r="966" ht="16.5" customHeight="1">
      <c r="F966" s="163"/>
    </row>
    <row r="967" ht="16.5" customHeight="1">
      <c r="F967" s="163"/>
    </row>
    <row r="968" ht="16.5" customHeight="1">
      <c r="F968" s="163"/>
    </row>
    <row r="969" ht="16.5" customHeight="1">
      <c r="F969" s="163"/>
    </row>
    <row r="970" ht="16.5" customHeight="1">
      <c r="F970" s="163"/>
    </row>
    <row r="971" ht="16.5" customHeight="1">
      <c r="F971" s="163"/>
    </row>
    <row r="972" ht="16.5" customHeight="1">
      <c r="F972" s="163"/>
    </row>
    <row r="973" ht="16.5" customHeight="1">
      <c r="F973" s="163"/>
    </row>
    <row r="974" ht="16.5" customHeight="1">
      <c r="F974" s="163"/>
    </row>
    <row r="975" ht="16.5" customHeight="1">
      <c r="F975" s="163"/>
    </row>
    <row r="976" ht="16.5" customHeight="1">
      <c r="F976" s="163"/>
    </row>
    <row r="977" ht="16.5" customHeight="1">
      <c r="F977" s="163"/>
    </row>
    <row r="978" ht="16.5" customHeight="1">
      <c r="F978" s="163"/>
    </row>
    <row r="979" ht="16.5" customHeight="1">
      <c r="F979" s="163"/>
    </row>
    <row r="980" ht="16.5" customHeight="1">
      <c r="F980" s="163"/>
    </row>
    <row r="981" ht="16.5" customHeight="1">
      <c r="F981" s="163"/>
    </row>
    <row r="982" ht="16.5" customHeight="1">
      <c r="F982" s="163"/>
    </row>
    <row r="983" ht="16.5" customHeight="1">
      <c r="F983" s="163"/>
    </row>
    <row r="984" ht="16.5" customHeight="1">
      <c r="F984" s="163"/>
    </row>
    <row r="985" ht="16.5" customHeight="1">
      <c r="F985" s="163"/>
    </row>
    <row r="986" ht="16.5" customHeight="1">
      <c r="F986" s="163"/>
    </row>
    <row r="987" ht="16.5" customHeight="1">
      <c r="F987" s="163"/>
    </row>
    <row r="988" ht="16.5" customHeight="1">
      <c r="F988" s="163"/>
    </row>
    <row r="989" ht="16.5" customHeight="1">
      <c r="F989" s="163"/>
    </row>
    <row r="990" ht="16.5" customHeight="1">
      <c r="F990" s="163"/>
    </row>
    <row r="991" ht="16.5" customHeight="1">
      <c r="F991" s="163"/>
    </row>
    <row r="992" ht="16.5" customHeight="1">
      <c r="F992" s="163"/>
    </row>
    <row r="993" ht="16.5" customHeight="1">
      <c r="F993" s="163"/>
    </row>
    <row r="994" ht="16.5" customHeight="1">
      <c r="F994" s="163"/>
    </row>
    <row r="995" ht="16.5" customHeight="1">
      <c r="F995" s="163"/>
    </row>
    <row r="996" ht="16.5" customHeight="1">
      <c r="F996" s="163"/>
    </row>
    <row r="997" ht="16.5" customHeight="1">
      <c r="F997" s="163"/>
    </row>
    <row r="998" ht="16.5" customHeight="1">
      <c r="F998" s="163"/>
    </row>
    <row r="999" ht="16.5" customHeight="1">
      <c r="F999" s="163"/>
    </row>
    <row r="1000" ht="16.5" customHeight="1">
      <c r="F1000" s="163"/>
    </row>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6" width="8.71"/>
  </cols>
  <sheetData>
    <row r="1" ht="16.5" customHeight="1"/>
    <row r="2" ht="16.5" customHeight="1"/>
    <row r="3" ht="16.5" customHeight="1">
      <c r="D3" s="27" t="s">
        <v>1360</v>
      </c>
      <c r="E3" s="27" t="s">
        <v>1361</v>
      </c>
      <c r="F3" s="292" t="s">
        <v>1362</v>
      </c>
      <c r="H3" s="27" t="s">
        <v>1363</v>
      </c>
    </row>
    <row r="4" ht="16.5" customHeight="1"/>
    <row r="5" ht="16.5" customHeight="1"/>
    <row r="6" ht="16.5" customHeight="1"/>
    <row r="7" ht="16.5" customHeight="1"/>
    <row r="8" ht="16.5" customHeight="1"/>
    <row r="9" ht="16.5" customHeight="1"/>
    <row r="10" ht="16.5" customHeight="1"/>
    <row r="11" ht="16.5" customHeight="1"/>
    <row r="12" ht="16.5" customHeight="1"/>
    <row r="13" ht="16.5" customHeight="1"/>
    <row r="14" ht="16.5" customHeight="1"/>
    <row r="15" ht="16.5" customHeight="1"/>
    <row r="16"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6.5" customHeight="1"/>
    <row r="2" ht="16.5" customHeight="1"/>
    <row r="3" ht="16.5" customHeight="1"/>
    <row r="4" ht="16.5" customHeight="1"/>
    <row r="5" ht="16.5" customHeight="1"/>
    <row r="6" ht="16.5" customHeight="1"/>
    <row r="7" ht="16.5" customHeight="1"/>
    <row r="8" ht="16.5" customHeight="1"/>
    <row r="9" ht="16.5" customHeight="1"/>
    <row r="10" ht="16.5" customHeight="1"/>
    <row r="11" ht="16.5" customHeight="1"/>
    <row r="12" ht="16.5" customHeight="1"/>
    <row r="13" ht="16.5" customHeight="1"/>
    <row r="14" ht="16.5" customHeight="1"/>
    <row r="15" ht="16.5" customHeight="1"/>
    <row r="16" ht="16.5" customHeight="1"/>
    <row r="17" ht="16.5" customHeight="1"/>
    <row r="18" ht="16.5" customHeight="1"/>
    <row r="19" ht="16.5" customHeight="1"/>
    <row r="20" ht="16.5" customHeight="1"/>
    <row r="21" ht="16.5" customHeight="1"/>
    <row r="22" ht="16.5" customHeight="1">
      <c r="A22" s="1"/>
      <c r="B22" s="1"/>
      <c r="C22" s="2" t="s">
        <v>1364</v>
      </c>
      <c r="D22" s="1"/>
      <c r="E22" s="1"/>
      <c r="F22" s="1"/>
      <c r="G22" s="1"/>
      <c r="H22" s="1"/>
      <c r="I22" s="1"/>
      <c r="J22" s="1"/>
      <c r="K22" s="1"/>
      <c r="L22" s="1"/>
      <c r="M22" s="1"/>
      <c r="N22" s="1"/>
      <c r="O22" s="1"/>
      <c r="P22" s="1"/>
      <c r="Q22" s="1"/>
      <c r="R22" s="1"/>
      <c r="S22" s="1"/>
      <c r="T22" s="1"/>
      <c r="U22" s="1"/>
      <c r="V22" s="1"/>
      <c r="W22" s="1"/>
      <c r="X22" s="1"/>
      <c r="Y22" s="1"/>
      <c r="Z22" s="1"/>
    </row>
    <row r="23" ht="16.5" customHeight="1">
      <c r="A23" s="1"/>
      <c r="B23" s="1"/>
      <c r="C23" s="293" t="s">
        <v>1365</v>
      </c>
      <c r="D23" s="1"/>
      <c r="E23" s="1"/>
      <c r="F23" s="1"/>
      <c r="G23" s="1"/>
      <c r="H23" s="1"/>
      <c r="I23" s="1"/>
      <c r="J23" s="1"/>
      <c r="K23" s="1"/>
      <c r="L23" s="1"/>
      <c r="M23" s="1"/>
      <c r="N23" s="1"/>
      <c r="O23" s="1"/>
      <c r="P23" s="1"/>
      <c r="Q23" s="1"/>
      <c r="R23" s="1"/>
      <c r="S23" s="1"/>
      <c r="T23" s="1"/>
      <c r="U23" s="1"/>
      <c r="V23" s="1"/>
      <c r="W23" s="1"/>
      <c r="X23" s="1"/>
      <c r="Y23" s="1"/>
      <c r="Z23" s="1"/>
    </row>
    <row r="24" ht="16.5" customHeight="1">
      <c r="C24" s="18"/>
    </row>
    <row r="25" ht="16.5" customHeight="1">
      <c r="C25" s="19" t="s">
        <v>1366</v>
      </c>
    </row>
    <row r="26" ht="16.5" customHeight="1">
      <c r="C26" s="17" t="s">
        <v>1367</v>
      </c>
    </row>
    <row r="27" ht="16.5" customHeight="1">
      <c r="C27" s="18"/>
    </row>
    <row r="28" ht="16.5" customHeight="1">
      <c r="C28" s="19" t="s">
        <v>1368</v>
      </c>
    </row>
    <row r="29" ht="16.5" customHeight="1">
      <c r="C29" s="17" t="s">
        <v>1369</v>
      </c>
    </row>
    <row r="30" ht="16.5" customHeight="1">
      <c r="C30" s="21"/>
    </row>
    <row r="31" ht="16.5" customHeight="1">
      <c r="C31" s="17" t="s">
        <v>1370</v>
      </c>
    </row>
    <row r="32" ht="16.5" customHeight="1">
      <c r="C32" s="21"/>
    </row>
    <row r="33" ht="16.5" customHeight="1">
      <c r="C33" s="17" t="s">
        <v>1371</v>
      </c>
    </row>
    <row r="34" ht="16.5" customHeight="1">
      <c r="C34" s="17" t="s">
        <v>1372</v>
      </c>
    </row>
    <row r="35" ht="16.5" customHeight="1">
      <c r="C35" s="21"/>
    </row>
    <row r="36" ht="16.5" customHeight="1">
      <c r="C36" s="17" t="s">
        <v>1373</v>
      </c>
    </row>
    <row r="37" ht="16.5" customHeight="1">
      <c r="C37" s="21"/>
    </row>
    <row r="38" ht="16.5" customHeight="1">
      <c r="C38" s="17" t="s">
        <v>1374</v>
      </c>
    </row>
    <row r="39" ht="16.5" customHeight="1">
      <c r="C39" s="17" t="s">
        <v>1375</v>
      </c>
    </row>
    <row r="40" ht="16.5" customHeight="1">
      <c r="C40" s="19" t="s">
        <v>1376</v>
      </c>
    </row>
    <row r="41" ht="16.5" customHeight="1">
      <c r="C41" s="21"/>
    </row>
    <row r="42" ht="16.5" customHeight="1">
      <c r="C42" s="17" t="s">
        <v>1377</v>
      </c>
    </row>
    <row r="43" ht="16.5" customHeight="1">
      <c r="C43" s="21"/>
    </row>
    <row r="44" ht="16.5" customHeight="1">
      <c r="C44" s="17" t="s">
        <v>1378</v>
      </c>
    </row>
    <row r="45" ht="16.5" customHeight="1">
      <c r="C45" s="18"/>
    </row>
    <row r="46" ht="16.5" customHeight="1">
      <c r="C46" s="19" t="s">
        <v>1379</v>
      </c>
    </row>
    <row r="47" ht="16.5" customHeight="1">
      <c r="C47" s="21"/>
    </row>
    <row r="48" ht="16.5" customHeight="1">
      <c r="C48" s="17" t="s">
        <v>1380</v>
      </c>
    </row>
    <row r="49" ht="16.5" customHeight="1"/>
    <row r="50" ht="16.5" customHeight="1"/>
    <row r="51" ht="16.5" customHeight="1"/>
    <row r="52" ht="16.5" customHeight="1"/>
    <row r="53" ht="16.5" customHeight="1"/>
    <row r="54" ht="16.5" customHeight="1">
      <c r="A54" s="1"/>
      <c r="B54" s="1"/>
      <c r="C54" s="293" t="s">
        <v>1381</v>
      </c>
      <c r="D54" s="1"/>
      <c r="E54" s="1"/>
      <c r="F54" s="1"/>
      <c r="G54" s="1"/>
      <c r="H54" s="1"/>
      <c r="I54" s="1"/>
      <c r="J54" s="1"/>
      <c r="K54" s="1"/>
      <c r="L54" s="1"/>
      <c r="M54" s="1"/>
      <c r="N54" s="1"/>
      <c r="O54" s="1"/>
      <c r="P54" s="1"/>
      <c r="Q54" s="1"/>
      <c r="R54" s="1"/>
      <c r="S54" s="1"/>
      <c r="T54" s="1"/>
      <c r="U54" s="1"/>
      <c r="V54" s="1"/>
      <c r="W54" s="1"/>
      <c r="X54" s="1"/>
      <c r="Y54" s="1"/>
      <c r="Z54" s="1"/>
    </row>
    <row r="55" ht="16.5" customHeight="1">
      <c r="C55" s="18"/>
    </row>
    <row r="56" ht="16.5" customHeight="1">
      <c r="C56" s="19" t="s">
        <v>1382</v>
      </c>
    </row>
    <row r="57" ht="16.5" customHeight="1">
      <c r="C57" s="21"/>
    </row>
    <row r="58" ht="16.5" customHeight="1">
      <c r="C58" s="17" t="s">
        <v>1383</v>
      </c>
    </row>
    <row r="59" ht="16.5" customHeight="1">
      <c r="C59" s="21"/>
    </row>
    <row r="60" ht="16.5" customHeight="1">
      <c r="C60" s="17" t="s">
        <v>1384</v>
      </c>
    </row>
    <row r="61" ht="16.5" customHeight="1">
      <c r="C61" s="21"/>
    </row>
    <row r="62" ht="16.5" customHeight="1">
      <c r="C62" s="17" t="s">
        <v>1385</v>
      </c>
    </row>
    <row r="63" ht="16.5" customHeight="1">
      <c r="C63" s="17" t="s">
        <v>1386</v>
      </c>
    </row>
    <row r="64" ht="16.5" customHeight="1">
      <c r="C64" s="17" t="s">
        <v>1387</v>
      </c>
    </row>
    <row r="65" ht="16.5" customHeight="1">
      <c r="C65" s="17" t="s">
        <v>1388</v>
      </c>
    </row>
    <row r="66" ht="16.5" customHeight="1">
      <c r="C66" s="17" t="s">
        <v>1389</v>
      </c>
    </row>
    <row r="67" ht="16.5" customHeight="1">
      <c r="C67" s="17" t="s">
        <v>1386</v>
      </c>
    </row>
    <row r="68" ht="16.5" customHeight="1">
      <c r="C68" s="17" t="s">
        <v>1387</v>
      </c>
    </row>
    <row r="69" ht="16.5" customHeight="1">
      <c r="C69" s="17" t="s">
        <v>1388</v>
      </c>
    </row>
    <row r="70" ht="16.5" customHeight="1">
      <c r="C70" s="21"/>
    </row>
    <row r="71" ht="16.5" customHeight="1">
      <c r="C71" s="17" t="s">
        <v>1390</v>
      </c>
    </row>
    <row r="72" ht="16.5" customHeight="1">
      <c r="C72" s="19" t="s">
        <v>1001</v>
      </c>
    </row>
    <row r="73" ht="16.5" customHeight="1">
      <c r="C73" s="21"/>
    </row>
    <row r="74" ht="16.5" customHeight="1">
      <c r="C74" s="17" t="s">
        <v>1391</v>
      </c>
    </row>
    <row r="75" ht="16.5" customHeight="1">
      <c r="C75" s="21"/>
    </row>
    <row r="76" ht="16.5" customHeight="1">
      <c r="C76" s="17" t="s">
        <v>1392</v>
      </c>
    </row>
    <row r="77" ht="16.5" customHeight="1">
      <c r="C77" s="18"/>
    </row>
    <row r="78" ht="16.5" customHeight="1">
      <c r="C78" s="19" t="s">
        <v>1379</v>
      </c>
    </row>
    <row r="79" ht="16.5" customHeight="1">
      <c r="C79" s="21"/>
    </row>
    <row r="80" ht="16.5" customHeight="1">
      <c r="C80" s="17" t="s">
        <v>1393</v>
      </c>
    </row>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3.57"/>
    <col customWidth="1" min="4" max="10" width="8.71"/>
    <col customWidth="1" min="11" max="11" width="11.71"/>
    <col customWidth="1" min="12" max="26" width="8.71"/>
  </cols>
  <sheetData>
    <row r="1" ht="16.5" customHeight="1"/>
    <row r="2" ht="16.5" customHeight="1">
      <c r="B2" s="24" t="s">
        <v>1394</v>
      </c>
      <c r="C2" s="27" t="s">
        <v>1395</v>
      </c>
    </row>
    <row r="3" ht="16.5" customHeight="1"/>
    <row r="4" ht="16.5" customHeight="1">
      <c r="B4" s="294" t="s">
        <v>1396</v>
      </c>
    </row>
    <row r="5" ht="16.5" customHeight="1">
      <c r="L5" s="23" t="s">
        <v>205</v>
      </c>
    </row>
    <row r="6" ht="16.5" customHeight="1">
      <c r="B6" s="182" t="s">
        <v>1397</v>
      </c>
      <c r="C6" s="182" t="s">
        <v>1398</v>
      </c>
      <c r="D6" s="182" t="s">
        <v>1399</v>
      </c>
      <c r="F6" s="182" t="s">
        <v>1397</v>
      </c>
      <c r="G6" s="182" t="s">
        <v>1398</v>
      </c>
      <c r="H6" s="182" t="s">
        <v>1400</v>
      </c>
      <c r="J6" s="182" t="s">
        <v>1397</v>
      </c>
      <c r="K6" s="182" t="s">
        <v>1398</v>
      </c>
      <c r="L6" s="295" t="s">
        <v>1401</v>
      </c>
    </row>
    <row r="7" ht="16.5" customHeight="1">
      <c r="B7" s="90" t="s">
        <v>1402</v>
      </c>
      <c r="C7" s="90" t="s">
        <v>1402</v>
      </c>
      <c r="D7" s="90" t="s">
        <v>1402</v>
      </c>
      <c r="F7" s="90" t="s">
        <v>1402</v>
      </c>
      <c r="G7" s="90" t="s">
        <v>1402</v>
      </c>
      <c r="H7" s="90" t="s">
        <v>1402</v>
      </c>
      <c r="J7" s="90" t="s">
        <v>1402</v>
      </c>
      <c r="K7" s="90" t="s">
        <v>1402</v>
      </c>
      <c r="L7" s="296" t="s">
        <v>195</v>
      </c>
      <c r="O7" s="3" t="s">
        <v>1403</v>
      </c>
    </row>
    <row r="8" ht="16.5" customHeight="1">
      <c r="B8" s="90" t="s">
        <v>1402</v>
      </c>
      <c r="C8" s="90" t="s">
        <v>195</v>
      </c>
      <c r="D8" s="90" t="s">
        <v>195</v>
      </c>
      <c r="F8" s="90" t="s">
        <v>1402</v>
      </c>
      <c r="G8" s="90" t="s">
        <v>195</v>
      </c>
      <c r="H8" s="90" t="s">
        <v>1402</v>
      </c>
      <c r="J8" s="90" t="s">
        <v>1402</v>
      </c>
      <c r="K8" s="90" t="s">
        <v>195</v>
      </c>
      <c r="L8" s="296" t="s">
        <v>1402</v>
      </c>
    </row>
    <row r="9" ht="16.5" customHeight="1">
      <c r="B9" s="90" t="s">
        <v>195</v>
      </c>
      <c r="C9" s="90" t="s">
        <v>1402</v>
      </c>
      <c r="D9" s="90" t="s">
        <v>195</v>
      </c>
      <c r="F9" s="90" t="s">
        <v>195</v>
      </c>
      <c r="G9" s="90" t="s">
        <v>1402</v>
      </c>
      <c r="H9" s="90" t="s">
        <v>1402</v>
      </c>
      <c r="J9" s="90" t="s">
        <v>195</v>
      </c>
      <c r="K9" s="90" t="s">
        <v>1402</v>
      </c>
      <c r="L9" s="296" t="s">
        <v>1402</v>
      </c>
    </row>
    <row r="10" ht="16.5" customHeight="1">
      <c r="B10" s="90" t="s">
        <v>195</v>
      </c>
      <c r="C10" s="90" t="s">
        <v>195</v>
      </c>
      <c r="D10" s="90" t="s">
        <v>195</v>
      </c>
      <c r="F10" s="90" t="s">
        <v>195</v>
      </c>
      <c r="G10" s="90" t="s">
        <v>195</v>
      </c>
      <c r="H10" s="90" t="s">
        <v>195</v>
      </c>
      <c r="J10" s="90" t="s">
        <v>195</v>
      </c>
      <c r="K10" s="90" t="s">
        <v>195</v>
      </c>
      <c r="L10" s="296" t="s">
        <v>195</v>
      </c>
    </row>
    <row r="11" ht="16.5" customHeight="1"/>
    <row r="12" ht="16.5" customHeight="1">
      <c r="I12" s="3" t="s">
        <v>701</v>
      </c>
      <c r="L12" s="297" t="s">
        <v>1404</v>
      </c>
    </row>
    <row r="13" ht="16.5" customHeight="1">
      <c r="B13" s="298" t="s">
        <v>1405</v>
      </c>
      <c r="I13" s="27" t="s">
        <v>1024</v>
      </c>
    </row>
    <row r="14" ht="16.5" customHeight="1">
      <c r="J14" s="299" t="s">
        <v>1406</v>
      </c>
      <c r="K14" s="299" t="s">
        <v>1407</v>
      </c>
      <c r="L14" s="299" t="s">
        <v>1408</v>
      </c>
    </row>
    <row r="15" ht="16.5" customHeight="1">
      <c r="I15" s="299" t="s">
        <v>1409</v>
      </c>
      <c r="J15" s="24" t="s">
        <v>1410</v>
      </c>
      <c r="K15" s="24"/>
      <c r="L15" s="24" t="s">
        <v>1411</v>
      </c>
    </row>
    <row r="16" ht="16.5" customHeight="1">
      <c r="I16" s="299" t="s">
        <v>1412</v>
      </c>
      <c r="J16" s="85" t="s">
        <v>1413</v>
      </c>
      <c r="K16" s="24"/>
      <c r="L16" s="24" t="s">
        <v>1414</v>
      </c>
    </row>
    <row r="17" ht="16.5" customHeight="1">
      <c r="I17" s="299" t="s">
        <v>1415</v>
      </c>
      <c r="J17" s="24"/>
      <c r="L17" s="24" t="s">
        <v>1416</v>
      </c>
    </row>
    <row r="18" ht="16.5" customHeight="1">
      <c r="J18" s="24"/>
      <c r="K18" s="24"/>
      <c r="L18" s="24"/>
    </row>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c r="C29" s="27" t="s">
        <v>1417</v>
      </c>
      <c r="D29" s="300" t="s">
        <v>1418</v>
      </c>
    </row>
    <row r="30" ht="16.5" customHeight="1"/>
    <row r="31" ht="16.5" customHeight="1"/>
    <row r="32" ht="16.5" customHeight="1">
      <c r="C32" s="159" t="s">
        <v>1419</v>
      </c>
    </row>
    <row r="33" ht="16.5" customHeight="1">
      <c r="C33" s="159" t="s">
        <v>1420</v>
      </c>
    </row>
    <row r="34" ht="16.5" customHeight="1">
      <c r="B34" s="27">
        <f>100*2/3</f>
        <v>66.66666667</v>
      </c>
    </row>
    <row r="35" ht="16.5" customHeight="1"/>
    <row r="36" ht="16.5" customHeight="1">
      <c r="B36" s="27">
        <f>MOD(B34,5)</f>
        <v>1.666666667</v>
      </c>
    </row>
    <row r="37" ht="16.5" customHeight="1"/>
    <row r="38" ht="16.5" customHeight="1">
      <c r="C38" s="27" t="s">
        <v>1421</v>
      </c>
    </row>
    <row r="39" ht="16.5" customHeight="1">
      <c r="C39" s="129" t="s">
        <v>1422</v>
      </c>
    </row>
    <row r="40" ht="16.5" customHeight="1">
      <c r="I40" s="27" t="s">
        <v>1423</v>
      </c>
    </row>
    <row r="41" ht="16.5" customHeight="1"/>
    <row r="42" ht="16.5" customHeight="1">
      <c r="C42" s="159" t="s">
        <v>1424</v>
      </c>
    </row>
    <row r="43" ht="16.5" customHeight="1">
      <c r="K43" s="24" t="s">
        <v>1425</v>
      </c>
    </row>
    <row r="44" ht="16.5" customHeight="1">
      <c r="F44" s="163"/>
      <c r="J44" s="27">
        <v>5.0</v>
      </c>
      <c r="L44" s="27">
        <v>10.0</v>
      </c>
    </row>
    <row r="45" ht="16.5" customHeight="1">
      <c r="B45" s="27" t="s">
        <v>1426</v>
      </c>
      <c r="D45" s="129" t="s">
        <v>1427</v>
      </c>
      <c r="E45" s="301"/>
      <c r="F45" s="163"/>
    </row>
    <row r="46" ht="16.5" customHeight="1">
      <c r="F46" s="163"/>
      <c r="J46" s="27" t="s">
        <v>1428</v>
      </c>
      <c r="M46" s="24" t="s">
        <v>1429</v>
      </c>
    </row>
    <row r="47" ht="16.5" customHeight="1">
      <c r="F47" s="302">
        <v>-1.0</v>
      </c>
      <c r="G47" s="27" t="s">
        <v>315</v>
      </c>
      <c r="J47" s="27" t="s">
        <v>1430</v>
      </c>
    </row>
    <row r="48" ht="16.5" customHeight="1">
      <c r="F48" s="163"/>
    </row>
    <row r="49" ht="16.5" customHeight="1">
      <c r="F49" s="163"/>
      <c r="J49" s="27" t="s">
        <v>1431</v>
      </c>
    </row>
    <row r="50" ht="16.5" customHeight="1">
      <c r="F50" s="163"/>
    </row>
    <row r="51" ht="16.5" customHeight="1">
      <c r="F51" s="163"/>
      <c r="J51" s="27" t="s">
        <v>1432</v>
      </c>
    </row>
    <row r="52" ht="16.5" customHeight="1">
      <c r="F52" s="163"/>
    </row>
    <row r="53" ht="16.5" customHeight="1">
      <c r="F53" s="163"/>
    </row>
    <row r="54" ht="16.5" customHeight="1">
      <c r="F54" s="163"/>
      <c r="I54" s="27" t="s">
        <v>1433</v>
      </c>
    </row>
    <row r="55" ht="16.5" customHeight="1"/>
    <row r="56" ht="16.5" customHeight="1">
      <c r="J56" s="27" t="s">
        <v>1434</v>
      </c>
    </row>
    <row r="57" ht="16.5" customHeight="1"/>
    <row r="58" ht="16.5" customHeight="1"/>
    <row r="59" ht="16.5" customHeight="1"/>
    <row r="60" ht="16.5" customHeight="1">
      <c r="I60" s="24" t="s">
        <v>1425</v>
      </c>
      <c r="K60" s="24"/>
      <c r="M60" s="24" t="s">
        <v>1425</v>
      </c>
    </row>
    <row r="61" ht="16.5" customHeight="1">
      <c r="J61" s="27">
        <v>5.0</v>
      </c>
      <c r="L61" s="27">
        <v>10.0</v>
      </c>
    </row>
    <row r="62" ht="16.5" customHeight="1"/>
    <row r="63" ht="16.5" customHeight="1">
      <c r="J63" s="27" t="s">
        <v>1435</v>
      </c>
    </row>
    <row r="64" ht="16.5" customHeight="1"/>
    <row r="65" ht="16.5" customHeight="1"/>
    <row r="66" ht="16.5" customHeight="1">
      <c r="C66" s="27" t="s">
        <v>1436</v>
      </c>
      <c r="D66" s="27" t="s">
        <v>1437</v>
      </c>
      <c r="G66" s="27" t="s">
        <v>1438</v>
      </c>
    </row>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mergeCells count="6">
    <mergeCell ref="B13:H13"/>
    <mergeCell ref="K43:L43"/>
    <mergeCell ref="M46:M47"/>
    <mergeCell ref="I60:J60"/>
    <mergeCell ref="K60:L60"/>
    <mergeCell ref="M60:N60"/>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4" width="8.71"/>
    <col customWidth="1" min="5" max="5" width="4.43"/>
    <col customWidth="1" min="6" max="6" width="11.14"/>
    <col customWidth="1" min="7" max="8" width="6.43"/>
    <col customWidth="1" min="9" max="12" width="5.43"/>
    <col customWidth="1" min="13" max="22" width="4.43"/>
    <col customWidth="1" min="23" max="26" width="8.71"/>
  </cols>
  <sheetData>
    <row r="1" ht="16.5" customHeight="1"/>
    <row r="2" ht="16.5" customHeight="1"/>
    <row r="3" ht="16.5" customHeight="1"/>
    <row r="4" ht="16.5" customHeight="1"/>
    <row r="5" ht="16.5" customHeight="1"/>
    <row r="6" ht="16.5" customHeight="1"/>
    <row r="7" ht="16.5" customHeight="1"/>
    <row r="8" ht="16.5" customHeight="1"/>
    <row r="9" ht="16.5" customHeight="1">
      <c r="G9" s="27">
        <v>15.0</v>
      </c>
      <c r="H9" s="27">
        <v>14.0</v>
      </c>
      <c r="I9" s="27">
        <v>13.0</v>
      </c>
      <c r="J9" s="27">
        <v>12.0</v>
      </c>
      <c r="K9" s="27">
        <v>11.0</v>
      </c>
      <c r="L9" s="27">
        <v>10.0</v>
      </c>
      <c r="M9" s="27">
        <v>9.0</v>
      </c>
      <c r="N9" s="27">
        <v>8.0</v>
      </c>
      <c r="O9" s="27">
        <v>7.0</v>
      </c>
      <c r="P9" s="27">
        <v>6.0</v>
      </c>
      <c r="Q9" s="27">
        <v>5.0</v>
      </c>
      <c r="R9" s="27">
        <v>4.0</v>
      </c>
      <c r="S9" s="27">
        <v>3.0</v>
      </c>
      <c r="T9" s="27">
        <v>2.0</v>
      </c>
      <c r="U9" s="27">
        <v>1.0</v>
      </c>
      <c r="V9" s="27">
        <v>0.0</v>
      </c>
    </row>
    <row r="10" ht="16.5" customHeight="1">
      <c r="G10" s="27">
        <f t="shared" ref="G10:V10" si="1">2^G9</f>
        <v>32768</v>
      </c>
      <c r="H10" s="303">
        <f t="shared" si="1"/>
        <v>16384</v>
      </c>
      <c r="I10" s="303">
        <f t="shared" si="1"/>
        <v>8192</v>
      </c>
      <c r="J10" s="27">
        <f t="shared" si="1"/>
        <v>4096</v>
      </c>
      <c r="K10" s="27">
        <f t="shared" si="1"/>
        <v>2048</v>
      </c>
      <c r="L10" s="303">
        <f t="shared" si="1"/>
        <v>1024</v>
      </c>
      <c r="M10" s="27">
        <f t="shared" si="1"/>
        <v>512</v>
      </c>
      <c r="N10" s="303">
        <f t="shared" si="1"/>
        <v>256</v>
      </c>
      <c r="O10" s="27">
        <f t="shared" si="1"/>
        <v>128</v>
      </c>
      <c r="P10" s="27">
        <f t="shared" si="1"/>
        <v>64</v>
      </c>
      <c r="Q10" s="27">
        <f t="shared" si="1"/>
        <v>32</v>
      </c>
      <c r="R10" s="303">
        <f t="shared" si="1"/>
        <v>16</v>
      </c>
      <c r="S10" s="27">
        <f t="shared" si="1"/>
        <v>8</v>
      </c>
      <c r="T10" s="27">
        <f t="shared" si="1"/>
        <v>4</v>
      </c>
      <c r="U10" s="303">
        <f t="shared" si="1"/>
        <v>2</v>
      </c>
      <c r="V10" s="27">
        <f t="shared" si="1"/>
        <v>1</v>
      </c>
    </row>
    <row r="11" ht="16.5" customHeight="1">
      <c r="F11" s="24">
        <v>25874.0</v>
      </c>
      <c r="G11" s="102">
        <v>0.0</v>
      </c>
      <c r="H11" s="304">
        <v>1.0</v>
      </c>
      <c r="I11" s="304">
        <v>1.0</v>
      </c>
      <c r="J11" s="102">
        <v>0.0</v>
      </c>
      <c r="K11" s="102">
        <v>0.0</v>
      </c>
      <c r="L11" s="304">
        <v>1.0</v>
      </c>
      <c r="M11" s="102">
        <v>0.0</v>
      </c>
      <c r="N11" s="304">
        <v>1.0</v>
      </c>
      <c r="O11" s="102">
        <v>0.0</v>
      </c>
      <c r="P11" s="102">
        <v>0.0</v>
      </c>
      <c r="Q11" s="102">
        <v>0.0</v>
      </c>
      <c r="R11" s="304">
        <v>1.0</v>
      </c>
      <c r="S11" s="102">
        <v>0.0</v>
      </c>
      <c r="T11" s="102">
        <v>0.0</v>
      </c>
      <c r="U11" s="304">
        <v>1.0</v>
      </c>
      <c r="V11" s="102">
        <v>0.0</v>
      </c>
    </row>
    <row r="12" ht="16.5" customHeight="1"/>
    <row r="13" ht="16.5" customHeight="1"/>
    <row r="14" ht="16.5" customHeight="1"/>
    <row r="15" ht="16.5" customHeight="1"/>
    <row r="16" ht="16.5" customHeight="1"/>
    <row r="17" ht="16.5" customHeight="1"/>
    <row r="18" ht="16.5" customHeight="1"/>
    <row r="19" ht="16.5" customHeight="1"/>
    <row r="20" ht="16.5" customHeight="1">
      <c r="I20" s="193">
        <v>0.0</v>
      </c>
      <c r="J20" s="193">
        <v>0.0</v>
      </c>
      <c r="K20" s="193">
        <v>0.0</v>
      </c>
      <c r="L20" s="193">
        <v>0.0</v>
      </c>
      <c r="M20" s="193">
        <v>0.0</v>
      </c>
      <c r="N20" s="193">
        <v>0.0</v>
      </c>
      <c r="O20" s="193">
        <v>0.0</v>
      </c>
      <c r="P20" s="193">
        <v>0.0</v>
      </c>
    </row>
    <row r="21" ht="16.5" customHeight="1"/>
    <row r="22" ht="16.5" customHeight="1">
      <c r="I22" s="27">
        <v>0.0</v>
      </c>
      <c r="J22" s="27">
        <v>0.0</v>
      </c>
      <c r="K22" s="27">
        <v>0.0</v>
      </c>
      <c r="L22" s="27">
        <v>0.0</v>
      </c>
      <c r="M22" s="27">
        <v>0.0</v>
      </c>
      <c r="N22" s="27">
        <v>0.0</v>
      </c>
      <c r="O22" s="27">
        <v>0.0</v>
      </c>
      <c r="P22" s="27">
        <v>1.0</v>
      </c>
    </row>
    <row r="23" ht="16.5" customHeight="1">
      <c r="H23" s="24" t="s">
        <v>205</v>
      </c>
      <c r="I23" s="27">
        <v>0.0</v>
      </c>
      <c r="J23" s="27">
        <v>0.0</v>
      </c>
      <c r="K23" s="27">
        <v>0.0</v>
      </c>
      <c r="L23" s="27">
        <v>0.0</v>
      </c>
      <c r="M23" s="27">
        <v>0.0</v>
      </c>
      <c r="N23" s="27">
        <v>0.0</v>
      </c>
      <c r="O23" s="27">
        <v>1.0</v>
      </c>
      <c r="P23" s="27">
        <v>1.0</v>
      </c>
    </row>
    <row r="24" ht="16.5" customHeight="1">
      <c r="I24" s="27">
        <v>0.0</v>
      </c>
      <c r="J24" s="27">
        <v>0.0</v>
      </c>
      <c r="K24" s="27">
        <v>0.0</v>
      </c>
      <c r="L24" s="27">
        <v>0.0</v>
      </c>
      <c r="M24" s="27">
        <v>0.0</v>
      </c>
      <c r="N24" s="27">
        <v>0.0</v>
      </c>
      <c r="O24" s="27">
        <v>1.0</v>
      </c>
      <c r="P24" s="27">
        <v>0.0</v>
      </c>
    </row>
    <row r="25" ht="16.5" customHeight="1"/>
    <row r="26" ht="16.5" customHeight="1"/>
    <row r="27" ht="16.5" customHeight="1"/>
    <row r="28" ht="16.5" customHeight="1"/>
    <row r="29" ht="16.5" customHeight="1">
      <c r="I29" s="27">
        <v>1111.0</v>
      </c>
      <c r="J29" s="27">
        <v>1111.0</v>
      </c>
      <c r="K29" s="129" t="s">
        <v>1439</v>
      </c>
      <c r="L29" s="129" t="s">
        <v>1439</v>
      </c>
    </row>
    <row r="30" ht="16.5" customHeight="1">
      <c r="H30" s="27" t="s">
        <v>205</v>
      </c>
      <c r="I30" s="129" t="s">
        <v>1439</v>
      </c>
      <c r="J30" s="129" t="s">
        <v>1439</v>
      </c>
      <c r="K30" s="27">
        <v>1111.0</v>
      </c>
      <c r="L30" s="27">
        <v>1111.0</v>
      </c>
    </row>
    <row r="31" ht="16.5" customHeight="1">
      <c r="I31" s="27">
        <v>1.0</v>
      </c>
      <c r="J31" s="27">
        <v>1.0</v>
      </c>
      <c r="K31" s="27">
        <v>1.0</v>
      </c>
      <c r="L31" s="27">
        <v>1.0</v>
      </c>
    </row>
    <row r="32" ht="16.5" customHeight="1"/>
    <row r="33" ht="16.5" customHeight="1">
      <c r="I33" s="27" t="s">
        <v>195</v>
      </c>
      <c r="J33" s="27" t="s">
        <v>195</v>
      </c>
      <c r="K33" s="27" t="s">
        <v>195</v>
      </c>
      <c r="L33" s="27" t="s">
        <v>195</v>
      </c>
    </row>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14"/>
    <col customWidth="1" min="3" max="3" width="17.71"/>
    <col customWidth="1" min="4" max="4" width="17.43"/>
    <col customWidth="1" min="5" max="5" width="12.14"/>
    <col customWidth="1" min="6" max="6" width="23.57"/>
    <col customWidth="1" min="7" max="7" width="24.43"/>
    <col customWidth="1" min="8" max="8" width="8.71"/>
    <col customWidth="1" min="9" max="9" width="15.29"/>
    <col customWidth="1" min="10" max="14" width="8.71"/>
    <col customWidth="1" min="15" max="15" width="22.0"/>
    <col customWidth="1" min="16" max="36" width="8.71"/>
  </cols>
  <sheetData>
    <row r="1" ht="16.5" customHeight="1">
      <c r="H1" s="27" t="s">
        <v>1440</v>
      </c>
      <c r="I1" s="27" t="s">
        <v>1441</v>
      </c>
      <c r="M1" s="305"/>
    </row>
    <row r="2" ht="16.5" customHeight="1">
      <c r="H2" s="27" t="s">
        <v>1442</v>
      </c>
      <c r="M2" s="305"/>
      <c r="N2" s="27" t="s">
        <v>1443</v>
      </c>
    </row>
    <row r="3" ht="16.5" customHeight="1">
      <c r="B3" s="27" t="s">
        <v>1444</v>
      </c>
      <c r="M3" s="305"/>
    </row>
    <row r="4" ht="16.5" customHeight="1">
      <c r="B4" s="27" t="s">
        <v>1445</v>
      </c>
      <c r="H4" s="306" t="s">
        <v>1446</v>
      </c>
      <c r="I4" s="306" t="s">
        <v>1447</v>
      </c>
      <c r="J4" s="306" t="s">
        <v>1448</v>
      </c>
      <c r="K4" s="306" t="s">
        <v>1449</v>
      </c>
      <c r="L4" s="306" t="s">
        <v>1450</v>
      </c>
      <c r="M4" s="305"/>
      <c r="N4" s="306" t="s">
        <v>1451</v>
      </c>
      <c r="O4" s="306" t="s">
        <v>1452</v>
      </c>
      <c r="P4" s="306" t="s">
        <v>1453</v>
      </c>
      <c r="Q4" s="306" t="s">
        <v>1454</v>
      </c>
      <c r="R4" s="307"/>
      <c r="S4" s="307"/>
      <c r="T4" s="307"/>
      <c r="U4" s="307"/>
    </row>
    <row r="5" ht="16.5" customHeight="1">
      <c r="B5" s="27" t="s">
        <v>1455</v>
      </c>
      <c r="F5" s="159" t="s">
        <v>1456</v>
      </c>
      <c r="H5" s="90">
        <v>1.0</v>
      </c>
      <c r="I5" s="90" t="s">
        <v>1457</v>
      </c>
      <c r="J5" s="90">
        <v>1111.0</v>
      </c>
      <c r="K5" s="90" t="s">
        <v>1458</v>
      </c>
      <c r="L5" s="90">
        <v>24.0</v>
      </c>
      <c r="M5" s="308" t="s">
        <v>1459</v>
      </c>
      <c r="N5" s="90">
        <v>1.0</v>
      </c>
      <c r="O5" s="183" t="s">
        <v>1460</v>
      </c>
      <c r="P5" s="90">
        <v>1000.0</v>
      </c>
      <c r="Q5" s="90">
        <f t="shared" ref="Q5:Q9" si="1">P5*0.9</f>
        <v>900</v>
      </c>
      <c r="R5" s="24"/>
      <c r="S5" s="24"/>
      <c r="T5" s="24"/>
      <c r="U5" s="24"/>
    </row>
    <row r="6" ht="16.5" customHeight="1">
      <c r="F6" s="27" t="s">
        <v>1461</v>
      </c>
      <c r="H6" s="90">
        <v>2.0</v>
      </c>
      <c r="I6" s="90" t="s">
        <v>1462</v>
      </c>
      <c r="J6" s="90">
        <v>1234.0</v>
      </c>
      <c r="K6" s="90" t="s">
        <v>1463</v>
      </c>
      <c r="L6" s="90">
        <v>25.0</v>
      </c>
      <c r="M6" s="305"/>
      <c r="N6" s="90">
        <v>2.0</v>
      </c>
      <c r="O6" s="183" t="s">
        <v>1464</v>
      </c>
      <c r="P6" s="90">
        <v>1000.0</v>
      </c>
      <c r="Q6" s="90">
        <f t="shared" si="1"/>
        <v>900</v>
      </c>
      <c r="R6" s="24"/>
      <c r="S6" s="24"/>
      <c r="T6" s="24"/>
      <c r="U6" s="24"/>
    </row>
    <row r="7" ht="16.5" customHeight="1">
      <c r="A7" s="27" t="s">
        <v>1465</v>
      </c>
      <c r="F7" s="27" t="s">
        <v>1466</v>
      </c>
      <c r="H7" s="90">
        <v>3.0</v>
      </c>
      <c r="I7" s="90" t="s">
        <v>1467</v>
      </c>
      <c r="J7" s="90">
        <v>3232.0</v>
      </c>
      <c r="K7" s="90" t="s">
        <v>1458</v>
      </c>
      <c r="L7" s="90">
        <v>33.0</v>
      </c>
      <c r="M7" s="305"/>
      <c r="N7" s="90">
        <v>3.0</v>
      </c>
      <c r="O7" s="183" t="s">
        <v>1468</v>
      </c>
      <c r="P7" s="90">
        <v>2000.0</v>
      </c>
      <c r="Q7" s="90">
        <f t="shared" si="1"/>
        <v>1800</v>
      </c>
      <c r="R7" s="24"/>
      <c r="S7" s="24"/>
      <c r="T7" s="24"/>
      <c r="U7" s="24"/>
    </row>
    <row r="8" ht="16.5" customHeight="1">
      <c r="A8" s="27" t="s">
        <v>1469</v>
      </c>
      <c r="F8" s="159" t="s">
        <v>1470</v>
      </c>
      <c r="H8" s="309">
        <v>3.0</v>
      </c>
      <c r="I8" s="309" t="s">
        <v>1467</v>
      </c>
      <c r="J8" s="309">
        <v>3232.0</v>
      </c>
      <c r="K8" s="309" t="s">
        <v>1458</v>
      </c>
      <c r="L8" s="309">
        <v>33.0</v>
      </c>
      <c r="M8" s="305"/>
      <c r="N8" s="90">
        <v>4.0</v>
      </c>
      <c r="O8" s="183" t="s">
        <v>1471</v>
      </c>
      <c r="P8" s="90">
        <v>3000.0</v>
      </c>
      <c r="Q8" s="90">
        <f t="shared" si="1"/>
        <v>2700</v>
      </c>
      <c r="R8" s="24"/>
      <c r="S8" s="24"/>
      <c r="T8" s="24"/>
      <c r="U8" s="24"/>
    </row>
    <row r="9" ht="16.5" customHeight="1">
      <c r="A9" s="27" t="s">
        <v>1472</v>
      </c>
      <c r="B9" s="27" t="s">
        <v>1473</v>
      </c>
      <c r="F9" s="27" t="s">
        <v>1474</v>
      </c>
      <c r="H9" s="90">
        <v>4.0</v>
      </c>
      <c r="I9" s="90" t="s">
        <v>1475</v>
      </c>
      <c r="J9" s="90">
        <v>2432.0</v>
      </c>
      <c r="K9" s="90" t="s">
        <v>1463</v>
      </c>
      <c r="L9" s="90">
        <v>21.0</v>
      </c>
      <c r="M9" s="305"/>
      <c r="N9" s="90">
        <v>5.0</v>
      </c>
      <c r="O9" s="183" t="s">
        <v>1476</v>
      </c>
      <c r="P9" s="90">
        <v>5000.0</v>
      </c>
      <c r="Q9" s="90">
        <f t="shared" si="1"/>
        <v>4500</v>
      </c>
      <c r="R9" s="24"/>
      <c r="S9" s="24"/>
      <c r="T9" s="24"/>
      <c r="U9" s="24"/>
    </row>
    <row r="10" ht="16.5" customHeight="1">
      <c r="A10" s="27" t="s">
        <v>1477</v>
      </c>
      <c r="B10" s="27" t="s">
        <v>1478</v>
      </c>
      <c r="H10" s="90">
        <v>5.0</v>
      </c>
      <c r="I10" s="90" t="s">
        <v>1479</v>
      </c>
      <c r="J10" s="90">
        <v>4512.0</v>
      </c>
      <c r="K10" s="90" t="s">
        <v>1458</v>
      </c>
      <c r="L10" s="90">
        <v>29.0</v>
      </c>
      <c r="M10" s="305"/>
    </row>
    <row r="11" ht="16.5" customHeight="1">
      <c r="L11" s="27" t="s">
        <v>1480</v>
      </c>
      <c r="M11" s="305"/>
    </row>
    <row r="12" ht="16.5" customHeight="1">
      <c r="L12" s="27" t="s">
        <v>1481</v>
      </c>
      <c r="M12" s="305"/>
    </row>
    <row r="13" ht="16.5" customHeight="1">
      <c r="M13" s="305"/>
    </row>
    <row r="14" ht="16.5" customHeight="1">
      <c r="H14" s="27" t="s">
        <v>1482</v>
      </c>
      <c r="M14" s="305"/>
    </row>
    <row r="15" ht="16.5" customHeight="1">
      <c r="H15" s="27" t="s">
        <v>1483</v>
      </c>
      <c r="M15" s="305"/>
    </row>
    <row r="16" ht="16.5" customHeight="1">
      <c r="H16" s="27" t="s">
        <v>1484</v>
      </c>
      <c r="M16" s="305"/>
    </row>
    <row r="17" ht="16.5" customHeight="1">
      <c r="H17" s="27" t="s">
        <v>1485</v>
      </c>
      <c r="M17" s="305"/>
    </row>
    <row r="18" ht="16.5" customHeight="1">
      <c r="M18" s="305"/>
    </row>
    <row r="19" ht="16.5" customHeight="1">
      <c r="M19" s="305"/>
    </row>
    <row r="20" ht="16.5" customHeight="1">
      <c r="M20" s="305"/>
      <c r="Q20" s="3" t="s">
        <v>1486</v>
      </c>
      <c r="R20" s="3"/>
      <c r="S20" s="3"/>
      <c r="T20" s="3"/>
      <c r="U20" s="3"/>
    </row>
    <row r="21" ht="16.5" customHeight="1">
      <c r="M21" s="305"/>
      <c r="Q21" s="22" t="s">
        <v>1487</v>
      </c>
      <c r="R21" s="22"/>
      <c r="S21" s="22"/>
      <c r="T21" s="22"/>
      <c r="U21" s="22"/>
      <c r="V21" s="3" t="s">
        <v>1488</v>
      </c>
      <c r="Z21" s="3" t="s">
        <v>1489</v>
      </c>
    </row>
    <row r="22" ht="16.5" customHeight="1">
      <c r="M22" s="305"/>
      <c r="Q22" s="22" t="s">
        <v>1490</v>
      </c>
      <c r="R22" s="22"/>
      <c r="S22" s="22"/>
      <c r="T22" s="22"/>
      <c r="U22" s="22"/>
      <c r="Z22" s="3" t="s">
        <v>1491</v>
      </c>
    </row>
    <row r="23" ht="16.5" customHeight="1">
      <c r="M23" s="305"/>
      <c r="Z23" s="3" t="s">
        <v>1492</v>
      </c>
    </row>
    <row r="24" ht="16.5" customHeight="1">
      <c r="B24" s="27" t="s">
        <v>1493</v>
      </c>
      <c r="C24" s="24" t="s">
        <v>39</v>
      </c>
      <c r="M24" s="305"/>
      <c r="Z24" s="3" t="s">
        <v>1494</v>
      </c>
    </row>
    <row r="25" ht="16.5" customHeight="1">
      <c r="I25" s="3" t="s">
        <v>1495</v>
      </c>
      <c r="M25" s="305"/>
      <c r="Z25" s="3" t="s">
        <v>1496</v>
      </c>
    </row>
    <row r="26" ht="16.5" customHeight="1">
      <c r="I26" s="27" t="s">
        <v>1497</v>
      </c>
      <c r="J26" s="27" t="s">
        <v>1498</v>
      </c>
      <c r="M26" s="305"/>
    </row>
    <row r="27" ht="16.5" customHeight="1">
      <c r="M27" s="305"/>
    </row>
    <row r="28" ht="16.5" customHeight="1">
      <c r="I28" s="27" t="s">
        <v>1499</v>
      </c>
      <c r="J28" s="27" t="s">
        <v>1500</v>
      </c>
      <c r="M28" s="305"/>
    </row>
    <row r="29" ht="16.5" customHeight="1">
      <c r="M29" s="305"/>
    </row>
    <row r="30" ht="16.5" customHeight="1">
      <c r="M30" s="305"/>
      <c r="Z30" s="3" t="s">
        <v>1501</v>
      </c>
    </row>
    <row r="31" ht="16.5" customHeight="1">
      <c r="G31" s="193" t="s">
        <v>1502</v>
      </c>
      <c r="M31" s="305"/>
      <c r="Z31" s="3" t="s">
        <v>1503</v>
      </c>
    </row>
    <row r="32" ht="16.5" customHeight="1">
      <c r="B32" s="27" t="s">
        <v>1504</v>
      </c>
      <c r="G32" s="91" t="s">
        <v>1505</v>
      </c>
      <c r="H32" s="91" t="s">
        <v>1506</v>
      </c>
      <c r="M32" s="305"/>
      <c r="O32" s="3" t="s">
        <v>1507</v>
      </c>
      <c r="Q32" s="3" t="s">
        <v>1508</v>
      </c>
      <c r="R32" s="3"/>
      <c r="S32" s="3"/>
      <c r="T32" s="3"/>
      <c r="U32" s="3"/>
      <c r="Z32" s="3" t="s">
        <v>1509</v>
      </c>
    </row>
    <row r="33" ht="16.5" customHeight="1">
      <c r="B33" s="27" t="s">
        <v>1510</v>
      </c>
      <c r="C33" s="27" t="s">
        <v>1511</v>
      </c>
      <c r="G33" s="91" t="s">
        <v>1512</v>
      </c>
      <c r="H33" s="91" t="s">
        <v>1513</v>
      </c>
      <c r="M33" s="305"/>
      <c r="Z33" s="3" t="s">
        <v>1514</v>
      </c>
    </row>
    <row r="34" ht="16.5" customHeight="1">
      <c r="B34" s="310" t="s">
        <v>1515</v>
      </c>
      <c r="C34" s="310" t="s">
        <v>1516</v>
      </c>
      <c r="D34" s="310" t="s">
        <v>1517</v>
      </c>
      <c r="E34" s="310" t="s">
        <v>607</v>
      </c>
      <c r="F34" s="311" t="s">
        <v>1518</v>
      </c>
      <c r="G34" s="91" t="s">
        <v>1519</v>
      </c>
      <c r="H34" s="91" t="s">
        <v>1520</v>
      </c>
      <c r="M34" s="305"/>
      <c r="Z34" s="3" t="s">
        <v>1521</v>
      </c>
    </row>
    <row r="35" ht="16.5" customHeight="1">
      <c r="B35" s="91" t="s">
        <v>1522</v>
      </c>
      <c r="C35" s="91" t="s">
        <v>1523</v>
      </c>
      <c r="D35" s="91" t="s">
        <v>1505</v>
      </c>
      <c r="E35" s="91" t="s">
        <v>1524</v>
      </c>
      <c r="F35" s="90" t="s">
        <v>1525</v>
      </c>
      <c r="M35" s="305"/>
      <c r="Z35" s="3" t="s">
        <v>1526</v>
      </c>
    </row>
    <row r="36" ht="16.5" customHeight="1">
      <c r="B36" s="91" t="s">
        <v>1527</v>
      </c>
      <c r="C36" s="91" t="s">
        <v>1528</v>
      </c>
      <c r="D36" s="312" t="s">
        <v>1505</v>
      </c>
      <c r="E36" s="91" t="s">
        <v>1529</v>
      </c>
      <c r="F36" s="90" t="s">
        <v>1525</v>
      </c>
      <c r="M36" s="305"/>
    </row>
    <row r="37" ht="16.5" customHeight="1">
      <c r="B37" s="91" t="s">
        <v>1530</v>
      </c>
      <c r="C37" s="91" t="s">
        <v>1531</v>
      </c>
      <c r="D37" s="312" t="s">
        <v>1505</v>
      </c>
      <c r="E37" s="91" t="s">
        <v>1532</v>
      </c>
      <c r="F37" s="90" t="s">
        <v>1533</v>
      </c>
      <c r="M37" s="305"/>
      <c r="Z37" s="3" t="s">
        <v>1534</v>
      </c>
    </row>
    <row r="38" ht="16.5" customHeight="1">
      <c r="M38" s="305"/>
      <c r="Z38" s="3" t="s">
        <v>1535</v>
      </c>
    </row>
    <row r="39" ht="16.5" customHeight="1">
      <c r="M39" s="305"/>
    </row>
    <row r="40" ht="16.5" customHeight="1">
      <c r="C40" s="313" t="s">
        <v>1522</v>
      </c>
      <c r="D40" s="314" t="s">
        <v>1527</v>
      </c>
      <c r="E40" s="314" t="s">
        <v>1530</v>
      </c>
      <c r="M40" s="305"/>
    </row>
    <row r="41" ht="16.5" customHeight="1">
      <c r="C41" s="90"/>
      <c r="D41" s="90"/>
      <c r="E41" s="90"/>
      <c r="M41" s="305"/>
      <c r="Z41" s="3" t="s">
        <v>1536</v>
      </c>
    </row>
    <row r="42" ht="16.5" customHeight="1">
      <c r="C42" s="90"/>
      <c r="D42" s="90"/>
      <c r="E42" s="90"/>
      <c r="M42" s="305"/>
    </row>
    <row r="43" ht="16.5" customHeight="1">
      <c r="C43" s="90"/>
      <c r="D43" s="90"/>
      <c r="E43" s="90"/>
      <c r="M43" s="305"/>
    </row>
    <row r="44" ht="16.5" customHeight="1">
      <c r="C44" s="90"/>
      <c r="D44" s="90"/>
      <c r="E44" s="90"/>
      <c r="M44" s="305"/>
    </row>
    <row r="45" ht="16.5" customHeight="1">
      <c r="C45" s="90"/>
      <c r="D45" s="90"/>
      <c r="E45" s="90"/>
      <c r="M45" s="305"/>
    </row>
    <row r="46" ht="16.5" customHeight="1">
      <c r="M46" s="305"/>
    </row>
    <row r="47" ht="16.5" customHeight="1">
      <c r="F47" s="3" t="s">
        <v>1537</v>
      </c>
      <c r="M47" s="305"/>
    </row>
    <row r="48" ht="16.5" customHeight="1">
      <c r="C48" s="294" t="s">
        <v>1538</v>
      </c>
      <c r="M48" s="305"/>
    </row>
    <row r="49" ht="16.5" customHeight="1">
      <c r="D49" s="251" t="s">
        <v>1539</v>
      </c>
      <c r="M49" s="305"/>
    </row>
    <row r="50" ht="16.5" customHeight="1">
      <c r="C50" s="27" t="s">
        <v>1540</v>
      </c>
      <c r="M50" s="305"/>
    </row>
    <row r="51" ht="16.5" customHeight="1">
      <c r="M51" s="305"/>
      <c r="R51" s="3" t="s">
        <v>1541</v>
      </c>
    </row>
    <row r="52" ht="16.5" customHeight="1">
      <c r="M52" s="305"/>
    </row>
    <row r="53" ht="16.5" customHeight="1">
      <c r="C53" s="22" t="s">
        <v>1542</v>
      </c>
      <c r="D53" s="3" t="s">
        <v>1543</v>
      </c>
      <c r="M53" s="305"/>
    </row>
    <row r="54" ht="16.5" customHeight="1">
      <c r="M54" s="305"/>
    </row>
    <row r="55" ht="16.5" customHeight="1">
      <c r="M55" s="305"/>
    </row>
    <row r="56" ht="16.5" customHeight="1">
      <c r="A56" s="197"/>
      <c r="B56" s="197" t="s">
        <v>1544</v>
      </c>
      <c r="C56" s="197"/>
      <c r="D56" s="197"/>
      <c r="E56" s="197"/>
      <c r="F56" s="197"/>
      <c r="G56" s="197"/>
      <c r="H56" s="197"/>
      <c r="I56" s="197"/>
      <c r="J56" s="197"/>
      <c r="K56" s="197"/>
      <c r="L56" s="197"/>
      <c r="M56" s="315"/>
      <c r="N56" s="197"/>
      <c r="O56" s="197"/>
      <c r="P56" s="197"/>
      <c r="Q56" s="197"/>
      <c r="R56" s="197"/>
      <c r="S56" s="197"/>
      <c r="T56" s="197"/>
      <c r="U56" s="197"/>
      <c r="V56" s="197"/>
      <c r="W56" s="197"/>
      <c r="X56" s="197"/>
      <c r="Y56" s="197"/>
      <c r="Z56" s="197"/>
      <c r="AA56" s="197"/>
      <c r="AB56" s="197"/>
      <c r="AC56" s="197"/>
      <c r="AD56" s="197"/>
      <c r="AE56" s="316"/>
      <c r="AF56" s="316"/>
      <c r="AG56" s="316"/>
      <c r="AH56" s="316"/>
      <c r="AI56" s="316"/>
      <c r="AJ56" s="316"/>
    </row>
    <row r="57" ht="16.5" customHeight="1">
      <c r="B57" s="27" t="s">
        <v>1545</v>
      </c>
      <c r="M57" s="305"/>
    </row>
    <row r="58" ht="16.5" customHeight="1">
      <c r="M58" s="305"/>
    </row>
    <row r="59" ht="16.5" customHeight="1">
      <c r="B59" s="27" t="s">
        <v>1546</v>
      </c>
      <c r="M59" s="305"/>
    </row>
    <row r="60" ht="16.5" customHeight="1">
      <c r="M60" s="305"/>
    </row>
    <row r="61" ht="16.5" customHeight="1">
      <c r="B61" s="27" t="s">
        <v>1547</v>
      </c>
      <c r="C61" s="27" t="s">
        <v>1548</v>
      </c>
      <c r="M61" s="305"/>
    </row>
    <row r="62" ht="16.5" customHeight="1">
      <c r="M62" s="305"/>
    </row>
    <row r="63" ht="16.5" customHeight="1">
      <c r="A63" s="107"/>
      <c r="B63" s="107" t="s">
        <v>1407</v>
      </c>
      <c r="C63" s="107"/>
      <c r="D63" s="107"/>
      <c r="E63" s="107"/>
      <c r="F63" s="107"/>
      <c r="G63" s="107"/>
      <c r="H63" s="107"/>
      <c r="I63" s="107"/>
      <c r="J63" s="107"/>
      <c r="K63" s="107"/>
      <c r="L63" s="107"/>
      <c r="M63" s="317"/>
      <c r="N63" s="107"/>
      <c r="O63" s="107"/>
      <c r="P63" s="107"/>
      <c r="Q63" s="107"/>
      <c r="R63" s="107"/>
      <c r="S63" s="107"/>
      <c r="T63" s="107"/>
      <c r="U63" s="107"/>
      <c r="V63" s="107"/>
      <c r="W63" s="107"/>
      <c r="X63" s="107"/>
      <c r="Y63" s="107"/>
      <c r="Z63" s="107"/>
      <c r="AA63" s="107"/>
      <c r="AB63" s="107"/>
      <c r="AC63" s="107"/>
      <c r="AD63" s="107"/>
      <c r="AE63" s="318"/>
      <c r="AF63" s="318"/>
      <c r="AG63" s="318"/>
      <c r="AH63" s="318"/>
      <c r="AI63" s="318"/>
      <c r="AJ63" s="318"/>
    </row>
    <row r="64" ht="16.5" customHeight="1">
      <c r="M64" s="305"/>
    </row>
    <row r="65" ht="16.5" customHeight="1">
      <c r="B65" s="27" t="s">
        <v>1549</v>
      </c>
      <c r="D65" s="27" t="s">
        <v>1550</v>
      </c>
      <c r="M65" s="305"/>
    </row>
    <row r="66" ht="16.5" customHeight="1">
      <c r="D66" s="27" t="s">
        <v>1551</v>
      </c>
      <c r="M66" s="305"/>
    </row>
    <row r="67" ht="16.5" customHeight="1">
      <c r="D67" s="27" t="s">
        <v>1552</v>
      </c>
      <c r="M67" s="305"/>
    </row>
    <row r="68" ht="16.5" customHeight="1">
      <c r="M68" s="305"/>
    </row>
    <row r="69" ht="16.5" customHeight="1">
      <c r="B69" s="27" t="s">
        <v>1553</v>
      </c>
      <c r="D69" s="27" t="s">
        <v>1554</v>
      </c>
      <c r="M69" s="305"/>
    </row>
    <row r="70" ht="16.5" customHeight="1">
      <c r="M70" s="305"/>
    </row>
    <row r="71" ht="16.5" customHeight="1">
      <c r="M71" s="305"/>
    </row>
    <row r="72" ht="16.5" customHeight="1">
      <c r="B72" s="27" t="s">
        <v>1555</v>
      </c>
      <c r="D72" s="27" t="s">
        <v>1556</v>
      </c>
      <c r="M72" s="305"/>
    </row>
    <row r="73" ht="16.5" customHeight="1">
      <c r="B73" s="27" t="s">
        <v>1557</v>
      </c>
      <c r="D73" s="27" t="s">
        <v>1558</v>
      </c>
      <c r="M73" s="305"/>
    </row>
    <row r="74" ht="16.5" customHeight="1">
      <c r="M74" s="305"/>
    </row>
    <row r="75" ht="16.5" customHeight="1">
      <c r="B75" s="27" t="s">
        <v>1559</v>
      </c>
      <c r="M75" s="305"/>
    </row>
    <row r="76" ht="16.5" customHeight="1">
      <c r="B76" s="27" t="s">
        <v>1560</v>
      </c>
      <c r="M76" s="305"/>
    </row>
    <row r="77" ht="16.5" customHeight="1">
      <c r="M77" s="305"/>
    </row>
    <row r="78" ht="16.5" customHeight="1">
      <c r="M78" s="305"/>
    </row>
    <row r="79" ht="16.5" customHeight="1">
      <c r="M79" s="305"/>
    </row>
    <row r="80" ht="16.5" customHeight="1">
      <c r="A80" s="107"/>
      <c r="B80" s="107" t="s">
        <v>1561</v>
      </c>
      <c r="C80" s="107"/>
      <c r="D80" s="107"/>
      <c r="E80" s="107"/>
      <c r="F80" s="107"/>
      <c r="G80" s="107"/>
      <c r="H80" s="107"/>
      <c r="I80" s="107"/>
      <c r="J80" s="107"/>
      <c r="K80" s="107"/>
      <c r="L80" s="107"/>
      <c r="M80" s="317"/>
      <c r="N80" s="107"/>
      <c r="O80" s="107"/>
      <c r="P80" s="107"/>
      <c r="Q80" s="107"/>
      <c r="R80" s="107"/>
      <c r="S80" s="107"/>
      <c r="T80" s="107"/>
      <c r="U80" s="107"/>
      <c r="V80" s="107"/>
      <c r="W80" s="107"/>
      <c r="X80" s="107"/>
      <c r="Y80" s="107"/>
      <c r="Z80" s="107"/>
      <c r="AA80" s="107"/>
      <c r="AB80" s="107"/>
      <c r="AC80" s="107"/>
      <c r="AD80" s="107"/>
      <c r="AE80" s="318"/>
      <c r="AF80" s="318"/>
      <c r="AG80" s="318"/>
      <c r="AH80" s="318"/>
      <c r="AI80" s="318"/>
      <c r="AJ80" s="318"/>
    </row>
    <row r="81" ht="16.5" customHeight="1">
      <c r="M81" s="305"/>
    </row>
    <row r="82" ht="16.5" customHeight="1">
      <c r="B82" s="27" t="s">
        <v>1562</v>
      </c>
      <c r="M82" s="305"/>
    </row>
    <row r="83" ht="16.5" customHeight="1">
      <c r="B83" s="27" t="s">
        <v>1563</v>
      </c>
      <c r="M83" s="305"/>
    </row>
    <row r="84" ht="16.5" customHeight="1">
      <c r="C84" s="319" t="s">
        <v>1564</v>
      </c>
      <c r="M84" s="305"/>
    </row>
    <row r="85" ht="16.5" customHeight="1">
      <c r="C85" s="319" t="s">
        <v>1565</v>
      </c>
      <c r="M85" s="305"/>
    </row>
    <row r="86" ht="16.5" customHeight="1">
      <c r="M86" s="305"/>
    </row>
    <row r="87" ht="16.5" customHeight="1">
      <c r="M87" s="305"/>
    </row>
    <row r="88" ht="16.5" customHeight="1">
      <c r="M88" s="305"/>
    </row>
    <row r="89" ht="16.5" customHeight="1">
      <c r="M89" s="305"/>
    </row>
    <row r="90" ht="16.5" customHeight="1">
      <c r="B90" s="3" t="s">
        <v>1566</v>
      </c>
      <c r="M90" s="305"/>
    </row>
    <row r="91" ht="16.5" customHeight="1">
      <c r="A91" s="320"/>
      <c r="B91" s="321" t="s">
        <v>1567</v>
      </c>
      <c r="C91" s="320"/>
      <c r="D91" s="320"/>
      <c r="E91" s="320"/>
      <c r="F91" s="320"/>
      <c r="G91" s="320"/>
      <c r="H91" s="320"/>
      <c r="I91" s="320"/>
      <c r="J91" s="320"/>
      <c r="K91" s="320"/>
      <c r="L91" s="320"/>
      <c r="M91" s="322"/>
      <c r="N91" s="320"/>
      <c r="O91" s="320"/>
      <c r="P91" s="320"/>
      <c r="Q91" s="320"/>
      <c r="R91" s="320"/>
      <c r="S91" s="320"/>
      <c r="T91" s="320"/>
      <c r="U91" s="320"/>
      <c r="V91" s="320"/>
      <c r="W91" s="320"/>
      <c r="X91" s="320"/>
      <c r="Y91" s="320"/>
      <c r="Z91" s="320"/>
      <c r="AA91" s="320"/>
      <c r="AB91" s="320"/>
      <c r="AC91" s="320"/>
      <c r="AD91" s="320"/>
      <c r="AE91" s="320"/>
      <c r="AF91" s="320"/>
      <c r="AG91" s="320"/>
      <c r="AH91" s="320"/>
      <c r="AI91" s="320"/>
      <c r="AJ91" s="320"/>
    </row>
    <row r="92" ht="16.5" customHeight="1">
      <c r="M92" s="305"/>
    </row>
    <row r="93" ht="16.5" customHeight="1">
      <c r="B93" s="323" t="s">
        <v>1568</v>
      </c>
      <c r="M93" s="305"/>
    </row>
    <row r="94" ht="16.5" customHeight="1">
      <c r="B94" s="323" t="s">
        <v>1569</v>
      </c>
      <c r="M94" s="305"/>
    </row>
    <row r="95" ht="16.5" customHeight="1">
      <c r="B95" s="323" t="s">
        <v>1570</v>
      </c>
      <c r="M95" s="305"/>
    </row>
    <row r="96" ht="16.5" customHeight="1">
      <c r="B96" s="324" t="s">
        <v>1571</v>
      </c>
      <c r="M96" s="305"/>
    </row>
    <row r="97" ht="16.5" customHeight="1">
      <c r="M97" s="305"/>
    </row>
    <row r="98" ht="16.5" customHeight="1">
      <c r="M98" s="305"/>
    </row>
    <row r="99" ht="16.5" customHeight="1">
      <c r="M99" s="305"/>
    </row>
    <row r="100" ht="16.5" customHeight="1">
      <c r="M100" s="305"/>
    </row>
    <row r="101" ht="16.5" customHeight="1">
      <c r="M101" s="305"/>
    </row>
    <row r="102" ht="16.5" customHeight="1">
      <c r="M102" s="305"/>
    </row>
    <row r="103" ht="16.5" customHeight="1">
      <c r="A103" s="1"/>
      <c r="B103" s="2" t="s">
        <v>1572</v>
      </c>
      <c r="C103" s="1"/>
      <c r="D103" s="1"/>
      <c r="E103" s="1"/>
      <c r="F103" s="1"/>
      <c r="G103" s="1"/>
      <c r="H103" s="1"/>
      <c r="I103" s="1"/>
      <c r="J103" s="1"/>
      <c r="K103" s="1"/>
      <c r="L103" s="1"/>
      <c r="M103" s="325"/>
      <c r="N103" s="1"/>
      <c r="O103" s="1"/>
      <c r="P103" s="1"/>
      <c r="Q103" s="1"/>
      <c r="R103" s="1"/>
      <c r="S103" s="1"/>
      <c r="T103" s="1"/>
      <c r="U103" s="1"/>
      <c r="V103" s="1"/>
      <c r="W103" s="1"/>
      <c r="X103" s="1"/>
      <c r="Y103" s="1"/>
      <c r="Z103" s="1"/>
      <c r="AA103" s="1"/>
      <c r="AB103" s="1"/>
      <c r="AC103" s="1"/>
      <c r="AD103" s="1"/>
      <c r="AE103" s="1"/>
      <c r="AF103" s="1"/>
      <c r="AG103" s="1"/>
      <c r="AH103" s="1"/>
      <c r="AI103" s="1"/>
      <c r="AJ103" s="1"/>
    </row>
    <row r="104" ht="16.5" customHeight="1">
      <c r="M104" s="305"/>
    </row>
    <row r="105" ht="16.5" customHeight="1">
      <c r="M105" s="305"/>
    </row>
    <row r="106" ht="16.5" customHeight="1">
      <c r="M106" s="305"/>
    </row>
    <row r="107" ht="16.5" customHeight="1">
      <c r="M107" s="305"/>
    </row>
    <row r="108" ht="16.5" customHeight="1">
      <c r="M108" s="305"/>
    </row>
    <row r="109" ht="16.5" customHeight="1">
      <c r="A109" s="1"/>
      <c r="B109" s="1"/>
      <c r="C109" s="2" t="s">
        <v>1573</v>
      </c>
      <c r="D109" s="1"/>
      <c r="E109" s="1"/>
      <c r="F109" s="1"/>
      <c r="G109" s="1"/>
      <c r="H109" s="1"/>
      <c r="I109" s="1"/>
      <c r="J109" s="1"/>
      <c r="K109" s="1"/>
      <c r="L109" s="1"/>
      <c r="M109" s="325"/>
      <c r="N109" s="1"/>
      <c r="O109" s="1"/>
      <c r="P109" s="1"/>
      <c r="Q109" s="1"/>
      <c r="R109" s="1"/>
      <c r="S109" s="1"/>
      <c r="T109" s="1"/>
      <c r="U109" s="1"/>
      <c r="V109" s="1"/>
      <c r="W109" s="1"/>
      <c r="X109" s="1"/>
      <c r="Y109" s="1"/>
      <c r="Z109" s="1"/>
      <c r="AA109" s="1"/>
      <c r="AB109" s="1"/>
      <c r="AC109" s="1"/>
      <c r="AD109" s="1"/>
      <c r="AE109" s="1"/>
      <c r="AF109" s="1"/>
      <c r="AG109" s="1"/>
      <c r="AH109" s="1"/>
      <c r="AI109" s="1"/>
      <c r="AJ109" s="1"/>
    </row>
    <row r="110" ht="16.5" customHeight="1">
      <c r="C110" s="3" t="s">
        <v>1574</v>
      </c>
      <c r="M110" s="305"/>
    </row>
    <row r="111" ht="16.5" customHeight="1">
      <c r="C111" s="3" t="s">
        <v>1575</v>
      </c>
      <c r="M111" s="305"/>
    </row>
    <row r="112" ht="16.5" customHeight="1">
      <c r="M112" s="305"/>
    </row>
    <row r="113" ht="16.5" customHeight="1">
      <c r="M113" s="305"/>
    </row>
    <row r="114" ht="16.5" customHeight="1">
      <c r="A114" s="1"/>
      <c r="B114" s="2" t="s">
        <v>1576</v>
      </c>
      <c r="C114" s="2" t="s">
        <v>1577</v>
      </c>
      <c r="D114" s="1"/>
      <c r="E114" s="1"/>
      <c r="F114" s="1"/>
      <c r="G114" s="1"/>
      <c r="H114" s="1"/>
      <c r="I114" s="1"/>
      <c r="J114" s="1"/>
      <c r="K114" s="1"/>
      <c r="L114" s="1"/>
      <c r="M114" s="325"/>
      <c r="N114" s="1"/>
      <c r="O114" s="1"/>
      <c r="P114" s="1"/>
      <c r="Q114" s="1"/>
      <c r="R114" s="1"/>
      <c r="S114" s="1"/>
      <c r="T114" s="1"/>
      <c r="U114" s="1"/>
      <c r="V114" s="1"/>
      <c r="W114" s="1"/>
      <c r="X114" s="1"/>
      <c r="Y114" s="1"/>
      <c r="Z114" s="1"/>
      <c r="AA114" s="1"/>
      <c r="AB114" s="1"/>
      <c r="AC114" s="1"/>
      <c r="AD114" s="1"/>
      <c r="AE114" s="1"/>
      <c r="AF114" s="1"/>
      <c r="AG114" s="1"/>
      <c r="AH114" s="1"/>
      <c r="AI114" s="1"/>
      <c r="AJ114" s="1"/>
    </row>
    <row r="115" ht="16.5" customHeight="1">
      <c r="C115" s="3" t="s">
        <v>1578</v>
      </c>
      <c r="F115" s="3" t="s">
        <v>1579</v>
      </c>
      <c r="M115" s="305"/>
    </row>
    <row r="116" ht="16.5" customHeight="1">
      <c r="F116" s="3" t="s">
        <v>1580</v>
      </c>
      <c r="M116" s="305"/>
    </row>
    <row r="117" ht="16.5" customHeight="1">
      <c r="M117" s="305"/>
    </row>
    <row r="118" ht="16.5" customHeight="1">
      <c r="M118" s="305"/>
    </row>
    <row r="119" ht="16.5" customHeight="1">
      <c r="C119" s="3" t="s">
        <v>1581</v>
      </c>
      <c r="M119" s="305"/>
    </row>
    <row r="120" ht="16.5" customHeight="1">
      <c r="C120" s="3" t="s">
        <v>1582</v>
      </c>
      <c r="E120" s="3" t="s">
        <v>1583</v>
      </c>
      <c r="M120" s="305"/>
    </row>
    <row r="121" ht="16.5" customHeight="1">
      <c r="C121" s="3" t="s">
        <v>1584</v>
      </c>
      <c r="E121" s="3" t="s">
        <v>1585</v>
      </c>
      <c r="M121" s="305"/>
    </row>
    <row r="122" ht="16.5" customHeight="1">
      <c r="C122" s="3" t="s">
        <v>1586</v>
      </c>
      <c r="M122" s="305"/>
    </row>
    <row r="123" ht="16.5" customHeight="1">
      <c r="C123" s="3" t="s">
        <v>1587</v>
      </c>
      <c r="M123" s="305"/>
    </row>
    <row r="124" ht="16.5" customHeight="1">
      <c r="C124" s="3" t="s">
        <v>1588</v>
      </c>
      <c r="E124" s="3" t="s">
        <v>1589</v>
      </c>
      <c r="M124" s="305"/>
    </row>
    <row r="125" ht="16.5" customHeight="1">
      <c r="C125" s="3" t="s">
        <v>1590</v>
      </c>
      <c r="E125" s="3" t="s">
        <v>1591</v>
      </c>
      <c r="M125" s="305"/>
    </row>
    <row r="126" ht="16.5" customHeight="1">
      <c r="M126" s="305"/>
    </row>
    <row r="127" ht="16.5" customHeight="1">
      <c r="C127" s="3" t="s">
        <v>1592</v>
      </c>
      <c r="M127" s="305"/>
    </row>
    <row r="128" ht="16.5" customHeight="1">
      <c r="M128" s="305"/>
    </row>
    <row r="129" ht="16.5" customHeight="1">
      <c r="C129" s="3" t="s">
        <v>1593</v>
      </c>
      <c r="M129" s="305"/>
    </row>
    <row r="130" ht="16.5" customHeight="1">
      <c r="M130" s="305"/>
    </row>
    <row r="131" ht="16.5" customHeight="1">
      <c r="C131" s="3" t="s">
        <v>1594</v>
      </c>
      <c r="M131" s="305"/>
    </row>
    <row r="132" ht="16.5" customHeight="1">
      <c r="C132" s="3" t="s">
        <v>1595</v>
      </c>
      <c r="M132" s="305"/>
    </row>
    <row r="133" ht="16.5" customHeight="1">
      <c r="C133" s="3" t="s">
        <v>1596</v>
      </c>
      <c r="M133" s="305"/>
    </row>
    <row r="134" ht="16.5" customHeight="1">
      <c r="C134" s="3" t="s">
        <v>1597</v>
      </c>
      <c r="M134" s="305"/>
    </row>
    <row r="135" ht="16.5" customHeight="1">
      <c r="C135" s="3" t="s">
        <v>1598</v>
      </c>
      <c r="M135" s="305"/>
    </row>
    <row r="136" ht="16.5" customHeight="1">
      <c r="C136" s="3" t="s">
        <v>1599</v>
      </c>
      <c r="M136" s="305"/>
    </row>
    <row r="137" ht="16.5" customHeight="1">
      <c r="C137" s="3" t="s">
        <v>1600</v>
      </c>
      <c r="M137" s="305"/>
    </row>
    <row r="138" ht="16.5" customHeight="1">
      <c r="M138" s="305"/>
    </row>
    <row r="139" ht="16.5" customHeight="1">
      <c r="M139" s="305"/>
    </row>
    <row r="140" ht="16.5" customHeight="1">
      <c r="C140" s="3" t="s">
        <v>1601</v>
      </c>
      <c r="M140" s="305"/>
    </row>
    <row r="141" ht="16.5" customHeight="1">
      <c r="C141" s="3" t="s">
        <v>1602</v>
      </c>
      <c r="M141" s="305"/>
    </row>
    <row r="142" ht="16.5" customHeight="1">
      <c r="C142" s="3" t="s">
        <v>1603</v>
      </c>
      <c r="M142" s="305"/>
    </row>
    <row r="143" ht="16.5" customHeight="1">
      <c r="M143" s="305"/>
    </row>
    <row r="144" ht="16.5" customHeight="1">
      <c r="M144" s="305"/>
    </row>
    <row r="145" ht="16.5" customHeight="1">
      <c r="M145" s="305"/>
    </row>
    <row r="146" ht="16.5" customHeight="1">
      <c r="M146" s="305"/>
    </row>
    <row r="147" ht="16.5" customHeight="1">
      <c r="M147" s="305"/>
    </row>
    <row r="148" ht="16.5" customHeight="1">
      <c r="M148" s="305"/>
    </row>
    <row r="149" ht="16.5" customHeight="1">
      <c r="M149" s="305"/>
    </row>
    <row r="150" ht="16.5" customHeight="1">
      <c r="B150" s="3" t="s">
        <v>1604</v>
      </c>
      <c r="M150" s="305"/>
    </row>
    <row r="151" ht="16.5" customHeight="1">
      <c r="M151" s="305"/>
    </row>
    <row r="152" ht="16.5" customHeight="1">
      <c r="M152" s="305"/>
    </row>
    <row r="153" ht="16.5" customHeight="1">
      <c r="M153" s="305"/>
    </row>
    <row r="154" ht="16.5" customHeight="1">
      <c r="M154" s="305"/>
    </row>
    <row r="155" ht="16.5" customHeight="1">
      <c r="M155" s="305"/>
    </row>
    <row r="156" ht="16.5" customHeight="1">
      <c r="G156" s="3" t="s">
        <v>1605</v>
      </c>
      <c r="M156" s="305"/>
    </row>
    <row r="157" ht="16.5" customHeight="1">
      <c r="M157" s="305"/>
    </row>
    <row r="158" ht="16.5" customHeight="1">
      <c r="A158" s="326"/>
      <c r="B158" s="327" t="s">
        <v>1606</v>
      </c>
      <c r="C158" s="326"/>
      <c r="D158" s="326"/>
      <c r="E158" s="326"/>
      <c r="F158" s="326"/>
      <c r="G158" s="326"/>
      <c r="H158" s="326"/>
      <c r="I158" s="326"/>
      <c r="J158" s="326"/>
      <c r="K158" s="326"/>
      <c r="L158" s="326"/>
      <c r="M158" s="328"/>
      <c r="N158" s="326"/>
      <c r="O158" s="326"/>
      <c r="P158" s="326"/>
      <c r="Q158" s="326"/>
      <c r="R158" s="326"/>
      <c r="S158" s="326"/>
      <c r="T158" s="326"/>
      <c r="U158" s="326"/>
      <c r="V158" s="326"/>
      <c r="W158" s="326"/>
      <c r="X158" s="326"/>
      <c r="Y158" s="326"/>
      <c r="Z158" s="326"/>
      <c r="AA158" s="326"/>
      <c r="AB158" s="326"/>
      <c r="AC158" s="326"/>
      <c r="AD158" s="326"/>
      <c r="AE158" s="326"/>
      <c r="AF158" s="326"/>
      <c r="AG158" s="326"/>
      <c r="AH158" s="326"/>
      <c r="AI158" s="326"/>
      <c r="AJ158" s="326"/>
    </row>
    <row r="159" ht="16.5" customHeight="1">
      <c r="B159" s="3" t="s">
        <v>1607</v>
      </c>
      <c r="C159" s="3">
        <v>3306.0</v>
      </c>
      <c r="M159" s="305"/>
    </row>
    <row r="160" ht="16.5" customHeight="1">
      <c r="M160" s="305"/>
    </row>
    <row r="161" ht="16.5" customHeight="1">
      <c r="M161" s="305"/>
    </row>
    <row r="162" ht="16.5" customHeight="1">
      <c r="M162" s="305"/>
    </row>
    <row r="163" ht="16.5" customHeight="1">
      <c r="M163" s="305"/>
    </row>
    <row r="164" ht="16.5" customHeight="1">
      <c r="A164" s="3" t="s">
        <v>1608</v>
      </c>
      <c r="B164" s="3" t="s">
        <v>1609</v>
      </c>
      <c r="M164" s="305"/>
    </row>
    <row r="165" ht="16.5" customHeight="1">
      <c r="B165" s="3" t="s">
        <v>1610</v>
      </c>
      <c r="M165" s="305"/>
    </row>
    <row r="166" ht="16.5" customHeight="1">
      <c r="B166" s="3" t="s">
        <v>1611</v>
      </c>
      <c r="G166" s="3" t="s">
        <v>1076</v>
      </c>
      <c r="M166" s="305"/>
    </row>
    <row r="167" ht="16.5" customHeight="1">
      <c r="B167" s="3" t="s">
        <v>1612</v>
      </c>
      <c r="M167" s="305"/>
    </row>
    <row r="168" ht="16.5" customHeight="1">
      <c r="B168" s="3" t="s">
        <v>1613</v>
      </c>
      <c r="M168" s="305"/>
    </row>
    <row r="169" ht="16.5" customHeight="1">
      <c r="M169" s="305"/>
    </row>
    <row r="170" ht="16.5" customHeight="1">
      <c r="M170" s="305"/>
    </row>
    <row r="171" ht="16.5" customHeight="1">
      <c r="A171" s="1"/>
      <c r="B171" s="2" t="s">
        <v>1614</v>
      </c>
      <c r="C171" s="1"/>
      <c r="D171" s="1"/>
      <c r="E171" s="1"/>
      <c r="F171" s="1"/>
      <c r="G171" s="1"/>
      <c r="H171" s="1"/>
      <c r="I171" s="1"/>
      <c r="J171" s="1"/>
      <c r="K171" s="1"/>
      <c r="L171" s="1"/>
      <c r="M171" s="325"/>
      <c r="N171" s="1"/>
      <c r="O171" s="1"/>
      <c r="P171" s="1"/>
      <c r="Q171" s="1"/>
      <c r="R171" s="1"/>
      <c r="S171" s="1"/>
      <c r="T171" s="1"/>
      <c r="U171" s="1"/>
      <c r="V171" s="1"/>
      <c r="W171" s="1"/>
      <c r="X171" s="1"/>
      <c r="Y171" s="1"/>
      <c r="Z171" s="1"/>
      <c r="AA171" s="1"/>
      <c r="AB171" s="1"/>
      <c r="AC171" s="1"/>
      <c r="AD171" s="1"/>
      <c r="AE171" s="1"/>
      <c r="AF171" s="1"/>
      <c r="AG171" s="1"/>
      <c r="AH171" s="1"/>
      <c r="AI171" s="1"/>
      <c r="AJ171" s="1"/>
    </row>
    <row r="172" ht="16.5" customHeight="1">
      <c r="M172" s="305"/>
    </row>
    <row r="173" ht="16.5" customHeight="1">
      <c r="B173" s="329" t="s">
        <v>1615</v>
      </c>
      <c r="M173" s="305"/>
    </row>
    <row r="174" ht="16.5" customHeight="1">
      <c r="M174" s="305"/>
    </row>
    <row r="175" ht="16.5" customHeight="1">
      <c r="B175" s="329" t="s">
        <v>1616</v>
      </c>
      <c r="M175" s="305"/>
    </row>
    <row r="176" ht="16.5" customHeight="1">
      <c r="M176" s="305"/>
    </row>
    <row r="177" ht="16.5" customHeight="1">
      <c r="M177" s="305"/>
    </row>
    <row r="178" ht="16.5" customHeight="1">
      <c r="B178" s="3" t="s">
        <v>1617</v>
      </c>
      <c r="M178" s="305"/>
    </row>
    <row r="179" ht="16.5" customHeight="1">
      <c r="B179" s="3" t="s">
        <v>1618</v>
      </c>
      <c r="M179" s="305"/>
    </row>
    <row r="180" ht="16.5" customHeight="1">
      <c r="B180" s="3" t="s">
        <v>1619</v>
      </c>
      <c r="M180" s="305"/>
    </row>
    <row r="181" ht="16.5" customHeight="1">
      <c r="B181" s="3" t="s">
        <v>1620</v>
      </c>
      <c r="M181" s="305"/>
    </row>
    <row r="182" ht="16.5" customHeight="1">
      <c r="M182" s="305"/>
    </row>
    <row r="183" ht="16.5" customHeight="1">
      <c r="B183" s="3" t="s">
        <v>1621</v>
      </c>
      <c r="M183" s="305"/>
    </row>
    <row r="184" ht="16.5" customHeight="1">
      <c r="B184" s="3" t="s">
        <v>1622</v>
      </c>
      <c r="M184" s="305"/>
    </row>
    <row r="185" ht="16.5" customHeight="1">
      <c r="B185" s="3" t="s">
        <v>1623</v>
      </c>
      <c r="M185" s="305"/>
    </row>
    <row r="186" ht="16.5" customHeight="1">
      <c r="B186" s="3" t="s">
        <v>1624</v>
      </c>
      <c r="M186" s="305"/>
    </row>
    <row r="187" ht="16.5" customHeight="1">
      <c r="M187" s="305"/>
    </row>
    <row r="188" ht="16.5" customHeight="1">
      <c r="M188" s="305"/>
    </row>
    <row r="189" ht="16.5" customHeight="1">
      <c r="B189" s="3" t="s">
        <v>1625</v>
      </c>
      <c r="M189" s="305"/>
    </row>
    <row r="190" ht="16.5" customHeight="1">
      <c r="B190" s="3" t="s">
        <v>1626</v>
      </c>
      <c r="M190" s="305"/>
    </row>
    <row r="191" ht="16.5" customHeight="1">
      <c r="B191" s="3" t="s">
        <v>1627</v>
      </c>
      <c r="M191" s="305"/>
    </row>
    <row r="192" ht="16.5" customHeight="1">
      <c r="B192" s="3" t="s">
        <v>1628</v>
      </c>
      <c r="M192" s="305"/>
    </row>
    <row r="193" ht="16.5" customHeight="1">
      <c r="B193" s="3" t="s">
        <v>1629</v>
      </c>
      <c r="M193" s="305"/>
    </row>
    <row r="194" ht="16.5" customHeight="1">
      <c r="B194" s="3" t="s">
        <v>1630</v>
      </c>
      <c r="M194" s="305"/>
    </row>
    <row r="195" ht="16.5" customHeight="1">
      <c r="M195" s="305"/>
    </row>
    <row r="196" ht="16.5" customHeight="1">
      <c r="A196" s="1"/>
      <c r="B196" s="2" t="s">
        <v>1631</v>
      </c>
      <c r="C196" s="2" t="s">
        <v>1632</v>
      </c>
      <c r="D196" s="2"/>
      <c r="E196" s="1"/>
      <c r="F196" s="1"/>
      <c r="G196" s="1"/>
      <c r="H196" s="1"/>
      <c r="I196" s="1"/>
      <c r="J196" s="1"/>
      <c r="K196" s="1"/>
      <c r="L196" s="1"/>
      <c r="M196" s="325"/>
      <c r="N196" s="1"/>
      <c r="O196" s="1"/>
      <c r="P196" s="1"/>
      <c r="Q196" s="1"/>
      <c r="R196" s="1"/>
      <c r="S196" s="1"/>
      <c r="T196" s="1"/>
      <c r="U196" s="1"/>
      <c r="V196" s="1"/>
      <c r="W196" s="1"/>
      <c r="X196" s="1"/>
      <c r="Y196" s="1"/>
      <c r="Z196" s="1"/>
      <c r="AA196" s="1"/>
      <c r="AB196" s="1"/>
      <c r="AC196" s="1"/>
      <c r="AD196" s="1"/>
      <c r="AE196" s="1"/>
      <c r="AF196" s="1"/>
      <c r="AG196" s="1"/>
      <c r="AH196" s="1"/>
      <c r="AI196" s="1"/>
      <c r="AJ196" s="1"/>
    </row>
    <row r="197" ht="16.5" customHeight="1">
      <c r="B197" s="3" t="s">
        <v>1633</v>
      </c>
      <c r="M197" s="305"/>
    </row>
    <row r="198" ht="16.5" customHeight="1">
      <c r="M198" s="305"/>
    </row>
    <row r="199" ht="16.5" customHeight="1">
      <c r="M199" s="305"/>
    </row>
    <row r="200" ht="16.5" customHeight="1">
      <c r="M200" s="305"/>
    </row>
    <row r="201" ht="16.5" customHeight="1">
      <c r="A201" s="1"/>
      <c r="B201" s="2" t="s">
        <v>1634</v>
      </c>
      <c r="C201" s="2" t="s">
        <v>1635</v>
      </c>
      <c r="D201" s="2" t="s">
        <v>1636</v>
      </c>
      <c r="E201" s="2" t="s">
        <v>1637</v>
      </c>
      <c r="F201" s="1"/>
      <c r="G201" s="2" t="s">
        <v>1638</v>
      </c>
      <c r="H201" s="1"/>
      <c r="I201" s="1"/>
      <c r="J201" s="1"/>
      <c r="K201" s="1"/>
      <c r="L201" s="1"/>
      <c r="M201" s="325"/>
      <c r="N201" s="1"/>
      <c r="O201" s="1"/>
      <c r="P201" s="1"/>
      <c r="Q201" s="1"/>
      <c r="R201" s="1"/>
      <c r="S201" s="1"/>
      <c r="T201" s="1"/>
      <c r="U201" s="1"/>
      <c r="V201" s="1"/>
      <c r="W201" s="1"/>
      <c r="X201" s="1"/>
      <c r="Y201" s="1"/>
      <c r="Z201" s="1"/>
      <c r="AA201" s="1"/>
      <c r="AB201" s="1"/>
      <c r="AC201" s="1"/>
      <c r="AD201" s="1"/>
      <c r="AE201" s="1"/>
      <c r="AF201" s="1"/>
      <c r="AG201" s="1"/>
      <c r="AH201" s="1"/>
      <c r="AI201" s="1"/>
      <c r="AJ201" s="1"/>
    </row>
    <row r="202" ht="16.5" customHeight="1">
      <c r="B202" s="3" t="s">
        <v>1639</v>
      </c>
      <c r="M202" s="305"/>
    </row>
    <row r="203" ht="16.5" customHeight="1">
      <c r="B203" s="3" t="s">
        <v>1640</v>
      </c>
      <c r="M203" s="305"/>
    </row>
    <row r="204" ht="16.5" customHeight="1">
      <c r="B204" s="3" t="s">
        <v>1641</v>
      </c>
      <c r="M204" s="305"/>
    </row>
    <row r="205" ht="16.5" customHeight="1">
      <c r="M205" s="305"/>
    </row>
    <row r="206" ht="16.5" customHeight="1">
      <c r="A206" s="1"/>
      <c r="B206" s="2" t="s">
        <v>1642</v>
      </c>
      <c r="C206" s="2" t="s">
        <v>1643</v>
      </c>
      <c r="D206" s="2" t="s">
        <v>1644</v>
      </c>
      <c r="E206" s="1"/>
      <c r="F206" s="1"/>
      <c r="G206" s="1"/>
      <c r="H206" s="1"/>
      <c r="I206" s="1"/>
      <c r="J206" s="1"/>
      <c r="K206" s="1"/>
      <c r="L206" s="1"/>
      <c r="M206" s="325"/>
      <c r="N206" s="1"/>
      <c r="O206" s="1"/>
      <c r="P206" s="1"/>
      <c r="Q206" s="1"/>
      <c r="R206" s="1"/>
      <c r="S206" s="1"/>
      <c r="T206" s="1"/>
      <c r="U206" s="1"/>
      <c r="V206" s="1"/>
      <c r="W206" s="1"/>
      <c r="X206" s="1"/>
      <c r="Y206" s="1"/>
      <c r="Z206" s="1"/>
      <c r="AA206" s="1"/>
      <c r="AB206" s="1"/>
      <c r="AC206" s="1"/>
      <c r="AD206" s="1"/>
      <c r="AE206" s="1"/>
      <c r="AF206" s="1"/>
      <c r="AG206" s="1"/>
      <c r="AH206" s="1"/>
      <c r="AI206" s="1"/>
      <c r="AJ206" s="1"/>
    </row>
    <row r="207" ht="16.5" customHeight="1">
      <c r="B207" s="3" t="s">
        <v>1645</v>
      </c>
      <c r="M207" s="305"/>
    </row>
    <row r="208" ht="16.5" customHeight="1">
      <c r="D208" s="3" t="s">
        <v>1646</v>
      </c>
      <c r="F208" s="3" t="s">
        <v>1647</v>
      </c>
      <c r="G208" s="3" t="s">
        <v>1648</v>
      </c>
      <c r="M208" s="305"/>
    </row>
    <row r="209" ht="16.5" customHeight="1">
      <c r="D209" s="3" t="s">
        <v>1649</v>
      </c>
      <c r="M209" s="305"/>
    </row>
    <row r="210" ht="16.5" customHeight="1">
      <c r="M210" s="305"/>
    </row>
    <row r="211" ht="16.5" customHeight="1">
      <c r="M211" s="305"/>
    </row>
    <row r="212" ht="16.5" customHeight="1">
      <c r="M212" s="305"/>
    </row>
    <row r="213" ht="16.5" customHeight="1">
      <c r="M213" s="305"/>
    </row>
    <row r="214" ht="16.5" customHeight="1">
      <c r="M214" s="305"/>
    </row>
    <row r="215" ht="16.5" customHeight="1">
      <c r="M215" s="305"/>
    </row>
    <row r="216" ht="16.5" customHeight="1">
      <c r="M216" s="305"/>
    </row>
    <row r="217" ht="16.5" customHeight="1">
      <c r="M217" s="305"/>
    </row>
    <row r="218" ht="16.5" customHeight="1">
      <c r="M218" s="305"/>
    </row>
    <row r="219" ht="16.5" customHeight="1">
      <c r="M219" s="305"/>
    </row>
    <row r="220" ht="16.5" customHeight="1">
      <c r="M220" s="305"/>
    </row>
    <row r="221" ht="16.5" customHeight="1">
      <c r="M221" s="305"/>
    </row>
    <row r="222" ht="16.5" customHeight="1">
      <c r="M222" s="305"/>
    </row>
    <row r="223" ht="16.5" customHeight="1">
      <c r="M223" s="305"/>
    </row>
    <row r="224" ht="16.5" customHeight="1">
      <c r="M224" s="305"/>
    </row>
    <row r="225" ht="16.5" customHeight="1">
      <c r="M225" s="305"/>
    </row>
    <row r="226" ht="16.5" customHeight="1">
      <c r="B226" s="3" t="s">
        <v>1650</v>
      </c>
      <c r="M226" s="305"/>
    </row>
    <row r="227" ht="16.5" customHeight="1">
      <c r="A227" s="330"/>
      <c r="B227" s="331" t="s">
        <v>1651</v>
      </c>
      <c r="C227" s="330"/>
      <c r="D227" s="330"/>
      <c r="E227" s="330"/>
      <c r="F227" s="330"/>
      <c r="G227" s="330"/>
      <c r="H227" s="330"/>
      <c r="I227" s="330"/>
      <c r="J227" s="330"/>
      <c r="K227" s="330"/>
      <c r="L227" s="330"/>
      <c r="M227" s="332"/>
      <c r="N227" s="330"/>
      <c r="O227" s="330"/>
      <c r="P227" s="330"/>
      <c r="Q227" s="330"/>
      <c r="R227" s="330"/>
      <c r="S227" s="330"/>
      <c r="T227" s="330"/>
      <c r="U227" s="330"/>
      <c r="V227" s="330"/>
      <c r="W227" s="330"/>
      <c r="X227" s="330"/>
      <c r="Y227" s="330"/>
      <c r="Z227" s="330"/>
      <c r="AA227" s="330"/>
      <c r="AB227" s="330"/>
      <c r="AC227" s="330"/>
      <c r="AD227" s="330"/>
      <c r="AE227" s="330"/>
      <c r="AF227" s="330"/>
      <c r="AG227" s="330"/>
      <c r="AH227" s="330"/>
      <c r="AI227" s="330"/>
      <c r="AJ227" s="330"/>
    </row>
    <row r="228" ht="16.5" customHeight="1">
      <c r="B228" s="3" t="s">
        <v>1652</v>
      </c>
      <c r="M228" s="305"/>
    </row>
    <row r="229" ht="16.5" customHeight="1">
      <c r="B229" s="3" t="s">
        <v>1653</v>
      </c>
      <c r="M229" s="305"/>
    </row>
    <row r="230" ht="16.5" customHeight="1">
      <c r="C230" s="251" t="s">
        <v>1654</v>
      </c>
      <c r="M230" s="305"/>
    </row>
    <row r="231" ht="16.5" customHeight="1">
      <c r="C231" s="251" t="s">
        <v>1655</v>
      </c>
      <c r="M231" s="305"/>
    </row>
    <row r="232" ht="16.5" customHeight="1">
      <c r="C232" s="251" t="s">
        <v>1656</v>
      </c>
      <c r="M232" s="305"/>
    </row>
    <row r="233" ht="16.5" customHeight="1">
      <c r="M233" s="305"/>
    </row>
    <row r="234" ht="16.5" customHeight="1">
      <c r="M234" s="305"/>
    </row>
    <row r="235" ht="16.5" customHeight="1">
      <c r="A235" s="1"/>
      <c r="B235" s="2" t="s">
        <v>1657</v>
      </c>
      <c r="C235" s="1"/>
      <c r="D235" s="1"/>
      <c r="E235" s="1"/>
      <c r="F235" s="1"/>
      <c r="G235" s="1"/>
      <c r="H235" s="1"/>
      <c r="I235" s="1"/>
      <c r="J235" s="1"/>
      <c r="K235" s="1"/>
      <c r="L235" s="1"/>
      <c r="M235" s="325"/>
      <c r="N235" s="1"/>
      <c r="O235" s="1"/>
      <c r="P235" s="1"/>
      <c r="Q235" s="1"/>
      <c r="R235" s="1"/>
      <c r="S235" s="1"/>
      <c r="T235" s="1"/>
      <c r="U235" s="1"/>
      <c r="V235" s="1"/>
      <c r="W235" s="1"/>
      <c r="X235" s="1"/>
      <c r="Y235" s="1"/>
      <c r="Z235" s="1"/>
      <c r="AA235" s="1"/>
      <c r="AB235" s="1"/>
      <c r="AC235" s="1"/>
      <c r="AD235" s="1"/>
      <c r="AE235" s="1"/>
      <c r="AF235" s="1"/>
      <c r="AG235" s="1"/>
      <c r="AH235" s="1"/>
      <c r="AI235" s="1"/>
      <c r="AJ235" s="1"/>
    </row>
    <row r="236" ht="16.5" customHeight="1">
      <c r="B236" s="3" t="s">
        <v>1658</v>
      </c>
      <c r="M236" s="305"/>
    </row>
    <row r="237" ht="16.5" customHeight="1">
      <c r="A237" s="198"/>
      <c r="B237" s="251" t="s">
        <v>1659</v>
      </c>
      <c r="C237" s="198"/>
      <c r="D237" s="198"/>
      <c r="E237" s="198"/>
      <c r="F237" s="198"/>
      <c r="G237" s="198"/>
      <c r="H237" s="198"/>
      <c r="I237" s="198"/>
      <c r="J237" s="198"/>
      <c r="K237" s="198"/>
      <c r="L237" s="198"/>
      <c r="M237" s="333"/>
      <c r="N237" s="198"/>
      <c r="O237" s="198"/>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row>
    <row r="238" ht="16.5" customHeight="1">
      <c r="M238" s="305"/>
    </row>
    <row r="239" ht="16.5" customHeight="1">
      <c r="M239" s="305"/>
    </row>
    <row r="240" ht="16.5" customHeight="1">
      <c r="M240" s="305"/>
    </row>
    <row r="241" ht="16.5" customHeight="1">
      <c r="A241" s="1"/>
      <c r="B241" s="2" t="s">
        <v>1660</v>
      </c>
      <c r="C241" s="1"/>
      <c r="D241" s="1"/>
      <c r="E241" s="1"/>
      <c r="F241" s="1"/>
      <c r="G241" s="1"/>
      <c r="H241" s="1"/>
      <c r="I241" s="1"/>
      <c r="J241" s="1"/>
      <c r="K241" s="1"/>
      <c r="L241" s="1"/>
      <c r="M241" s="325"/>
      <c r="N241" s="1"/>
      <c r="O241" s="1"/>
      <c r="P241" s="1"/>
      <c r="Q241" s="1"/>
      <c r="R241" s="1"/>
      <c r="S241" s="1"/>
      <c r="T241" s="1"/>
      <c r="U241" s="1"/>
      <c r="V241" s="1"/>
      <c r="W241" s="1"/>
      <c r="X241" s="1"/>
      <c r="Y241" s="1"/>
      <c r="Z241" s="1"/>
      <c r="AA241" s="1"/>
      <c r="AB241" s="1"/>
      <c r="AC241" s="1"/>
      <c r="AD241" s="1"/>
      <c r="AE241" s="1"/>
      <c r="AF241" s="1"/>
      <c r="AG241" s="1"/>
      <c r="AH241" s="1"/>
      <c r="AI241" s="1"/>
      <c r="AJ241" s="1"/>
    </row>
    <row r="242" ht="16.5" customHeight="1">
      <c r="M242" s="305"/>
    </row>
    <row r="243" ht="16.5" customHeight="1">
      <c r="B243" s="8" t="s">
        <v>1661</v>
      </c>
      <c r="M243" s="305"/>
    </row>
    <row r="244" ht="16.5" customHeight="1">
      <c r="B244" s="9"/>
      <c r="M244" s="305"/>
    </row>
    <row r="245" ht="16.5" customHeight="1">
      <c r="B245" s="8" t="s">
        <v>1662</v>
      </c>
      <c r="M245" s="305"/>
    </row>
    <row r="246" ht="16.5" customHeight="1">
      <c r="B246" s="9"/>
      <c r="M246" s="305"/>
    </row>
    <row r="247" ht="16.5" customHeight="1">
      <c r="B247" s="8" t="s">
        <v>1663</v>
      </c>
      <c r="M247" s="305"/>
    </row>
    <row r="248" ht="16.5" customHeight="1">
      <c r="B248" s="9"/>
      <c r="M248" s="305"/>
    </row>
    <row r="249" ht="16.5" customHeight="1">
      <c r="B249" s="8" t="s">
        <v>1664</v>
      </c>
      <c r="M249" s="305"/>
    </row>
    <row r="250" ht="16.5" customHeight="1">
      <c r="B250" s="9"/>
      <c r="M250" s="305"/>
    </row>
    <row r="251" ht="16.5" customHeight="1">
      <c r="A251" s="198"/>
      <c r="B251" s="334" t="s">
        <v>1665</v>
      </c>
      <c r="C251" s="198"/>
      <c r="D251" s="198"/>
      <c r="E251" s="198"/>
      <c r="F251" s="198"/>
      <c r="G251" s="198"/>
      <c r="H251" s="198"/>
      <c r="I251" s="198"/>
      <c r="J251" s="198"/>
      <c r="K251" s="198"/>
      <c r="L251" s="198"/>
      <c r="M251" s="333"/>
      <c r="N251" s="198"/>
      <c r="O251" s="198"/>
      <c r="P251" s="198"/>
      <c r="Q251" s="198"/>
      <c r="R251" s="198"/>
      <c r="S251" s="198"/>
      <c r="T251" s="198"/>
      <c r="U251" s="198"/>
      <c r="V251" s="198"/>
      <c r="W251" s="198"/>
      <c r="X251" s="198"/>
      <c r="Y251" s="198"/>
      <c r="Z251" s="198"/>
      <c r="AA251" s="198"/>
      <c r="AB251" s="198"/>
      <c r="AC251" s="198"/>
      <c r="AD251" s="198"/>
      <c r="AE251" s="198"/>
      <c r="AF251" s="198"/>
      <c r="AG251" s="198"/>
      <c r="AH251" s="198"/>
      <c r="AI251" s="198"/>
      <c r="AJ251" s="198"/>
    </row>
    <row r="252" ht="16.5" customHeight="1">
      <c r="A252" s="198"/>
      <c r="B252" s="334" t="s">
        <v>1666</v>
      </c>
      <c r="C252" s="198"/>
      <c r="D252" s="198"/>
      <c r="E252" s="198"/>
      <c r="F252" s="198"/>
      <c r="G252" s="198"/>
      <c r="H252" s="198"/>
      <c r="I252" s="198"/>
      <c r="J252" s="198"/>
      <c r="K252" s="198"/>
      <c r="L252" s="198"/>
      <c r="M252" s="333"/>
      <c r="N252" s="198"/>
      <c r="O252" s="198"/>
      <c r="P252" s="198"/>
      <c r="Q252" s="198"/>
      <c r="R252" s="198"/>
      <c r="S252" s="198"/>
      <c r="T252" s="198"/>
      <c r="U252" s="198"/>
      <c r="V252" s="198"/>
      <c r="W252" s="198"/>
      <c r="X252" s="198"/>
      <c r="Y252" s="198"/>
      <c r="Z252" s="198"/>
      <c r="AA252" s="198"/>
      <c r="AB252" s="198"/>
      <c r="AC252" s="198"/>
      <c r="AD252" s="198"/>
      <c r="AE252" s="198"/>
      <c r="AF252" s="198"/>
      <c r="AG252" s="198"/>
      <c r="AH252" s="198"/>
      <c r="AI252" s="198"/>
      <c r="AJ252" s="198"/>
    </row>
    <row r="253" ht="16.5" customHeight="1">
      <c r="A253" s="198"/>
      <c r="B253" s="334" t="s">
        <v>1667</v>
      </c>
      <c r="C253" s="198"/>
      <c r="D253" s="198"/>
      <c r="E253" s="198"/>
      <c r="F253" s="198"/>
      <c r="G253" s="198"/>
      <c r="H253" s="198"/>
      <c r="I253" s="198"/>
      <c r="J253" s="198"/>
      <c r="K253" s="198"/>
      <c r="L253" s="198"/>
      <c r="M253" s="333"/>
      <c r="N253" s="198"/>
      <c r="O253" s="198"/>
      <c r="P253" s="198"/>
      <c r="Q253" s="198"/>
      <c r="R253" s="198"/>
      <c r="S253" s="198"/>
      <c r="T253" s="198"/>
      <c r="U253" s="198"/>
      <c r="V253" s="198"/>
      <c r="W253" s="198"/>
      <c r="X253" s="198"/>
      <c r="Y253" s="198"/>
      <c r="Z253" s="198"/>
      <c r="AA253" s="198"/>
      <c r="AB253" s="198"/>
      <c r="AC253" s="198"/>
      <c r="AD253" s="198"/>
      <c r="AE253" s="198"/>
      <c r="AF253" s="198"/>
      <c r="AG253" s="198"/>
      <c r="AH253" s="198"/>
      <c r="AI253" s="198"/>
      <c r="AJ253" s="198"/>
    </row>
    <row r="254" ht="16.5" customHeight="1">
      <c r="A254" s="198"/>
      <c r="B254" s="334" t="s">
        <v>1668</v>
      </c>
      <c r="C254" s="198"/>
      <c r="D254" s="198"/>
      <c r="E254" s="198"/>
      <c r="F254" s="198"/>
      <c r="G254" s="198"/>
      <c r="H254" s="198"/>
      <c r="I254" s="198"/>
      <c r="J254" s="198"/>
      <c r="K254" s="198"/>
      <c r="L254" s="198"/>
      <c r="M254" s="333"/>
      <c r="N254" s="198"/>
      <c r="O254" s="198"/>
      <c r="P254" s="198"/>
      <c r="Q254" s="198"/>
      <c r="R254" s="198"/>
      <c r="S254" s="198"/>
      <c r="T254" s="198"/>
      <c r="U254" s="198"/>
      <c r="V254" s="198"/>
      <c r="W254" s="198"/>
      <c r="X254" s="198"/>
      <c r="Y254" s="198"/>
      <c r="Z254" s="198"/>
      <c r="AA254" s="198"/>
      <c r="AB254" s="198"/>
      <c r="AC254" s="198"/>
      <c r="AD254" s="198"/>
      <c r="AE254" s="198"/>
      <c r="AF254" s="198"/>
      <c r="AG254" s="198"/>
      <c r="AH254" s="198"/>
      <c r="AI254" s="198"/>
      <c r="AJ254" s="198"/>
    </row>
    <row r="255" ht="16.5" customHeight="1">
      <c r="A255" s="198"/>
      <c r="B255" s="334" t="s">
        <v>1669</v>
      </c>
      <c r="C255" s="198"/>
      <c r="D255" s="198"/>
      <c r="E255" s="198"/>
      <c r="F255" s="198"/>
      <c r="G255" s="198"/>
      <c r="H255" s="198"/>
      <c r="I255" s="198"/>
      <c r="J255" s="198"/>
      <c r="K255" s="198"/>
      <c r="L255" s="198"/>
      <c r="M255" s="333"/>
      <c r="N255" s="198"/>
      <c r="O255" s="198"/>
      <c r="P255" s="198"/>
      <c r="Q255" s="198"/>
      <c r="R255" s="198"/>
      <c r="S255" s="198"/>
      <c r="T255" s="198"/>
      <c r="U255" s="198"/>
      <c r="V255" s="251" t="s">
        <v>1670</v>
      </c>
      <c r="W255" s="198"/>
      <c r="X255" s="198"/>
      <c r="Y255" s="198"/>
      <c r="Z255" s="198"/>
      <c r="AA255" s="198"/>
      <c r="AB255" s="198"/>
      <c r="AC255" s="198"/>
      <c r="AD255" s="198"/>
      <c r="AE255" s="198"/>
      <c r="AF255" s="198"/>
      <c r="AG255" s="198"/>
      <c r="AH255" s="198"/>
      <c r="AI255" s="198"/>
      <c r="AJ255" s="198"/>
    </row>
    <row r="256" ht="16.5" customHeight="1">
      <c r="M256" s="305"/>
    </row>
    <row r="257" ht="16.5" customHeight="1">
      <c r="M257" s="305"/>
    </row>
    <row r="258" ht="16.5" customHeight="1">
      <c r="M258" s="305"/>
    </row>
    <row r="259" ht="16.5" customHeight="1">
      <c r="A259" s="1"/>
      <c r="B259" s="1"/>
      <c r="C259" s="1"/>
      <c r="D259" s="1"/>
      <c r="E259" s="1"/>
      <c r="F259" s="1"/>
      <c r="G259" s="1"/>
      <c r="H259" s="1"/>
      <c r="I259" s="1"/>
      <c r="J259" s="1"/>
      <c r="K259" s="1"/>
      <c r="L259" s="1"/>
      <c r="M259" s="325"/>
      <c r="N259" s="1"/>
      <c r="O259" s="1"/>
      <c r="P259" s="1"/>
      <c r="Q259" s="1"/>
      <c r="R259" s="1"/>
      <c r="S259" s="1"/>
      <c r="T259" s="1"/>
      <c r="U259" s="1"/>
      <c r="V259" s="1"/>
      <c r="W259" s="1"/>
      <c r="X259" s="1"/>
      <c r="Y259" s="1"/>
      <c r="Z259" s="1"/>
      <c r="AA259" s="1"/>
      <c r="AB259" s="1"/>
      <c r="AC259" s="1"/>
      <c r="AD259" s="1"/>
      <c r="AE259" s="1"/>
      <c r="AF259" s="1"/>
      <c r="AG259" s="1"/>
      <c r="AH259" s="1"/>
      <c r="AI259" s="1"/>
      <c r="AJ259" s="1"/>
    </row>
    <row r="260" ht="16.5" customHeight="1">
      <c r="M260" s="305"/>
    </row>
    <row r="261" ht="16.5" customHeight="1">
      <c r="B261" s="335" t="s">
        <v>1671</v>
      </c>
      <c r="C261" s="335" t="s">
        <v>1672</v>
      </c>
      <c r="D261" s="336" t="s">
        <v>1673</v>
      </c>
      <c r="E261" s="337"/>
      <c r="F261" s="337"/>
      <c r="G261" s="135"/>
      <c r="M261" s="305"/>
    </row>
    <row r="262" ht="16.5" customHeight="1">
      <c r="B262" s="338"/>
      <c r="C262" s="338"/>
      <c r="D262" s="339" t="s">
        <v>249</v>
      </c>
      <c r="E262" s="339" t="s">
        <v>904</v>
      </c>
      <c r="F262" s="339" t="s">
        <v>1674</v>
      </c>
      <c r="G262" s="339" t="s">
        <v>1675</v>
      </c>
      <c r="M262" s="305"/>
    </row>
    <row r="263" ht="16.5" customHeight="1">
      <c r="B263" s="196" t="s">
        <v>1576</v>
      </c>
      <c r="C263" s="196" t="s">
        <v>1676</v>
      </c>
      <c r="D263" s="196" t="s">
        <v>1677</v>
      </c>
      <c r="E263" s="196" t="s">
        <v>708</v>
      </c>
      <c r="F263" s="196" t="s">
        <v>741</v>
      </c>
      <c r="G263" s="196" t="s">
        <v>1678</v>
      </c>
      <c r="M263" s="305"/>
    </row>
    <row r="264" ht="16.5" customHeight="1">
      <c r="B264" s="196" t="s">
        <v>152</v>
      </c>
      <c r="C264" s="196" t="s">
        <v>1679</v>
      </c>
      <c r="D264" s="196" t="s">
        <v>726</v>
      </c>
      <c r="E264" s="196" t="s">
        <v>708</v>
      </c>
      <c r="F264" s="196" t="s">
        <v>741</v>
      </c>
      <c r="G264" s="195"/>
      <c r="M264" s="305"/>
    </row>
    <row r="265" ht="16.5" customHeight="1">
      <c r="B265" s="196" t="s">
        <v>1680</v>
      </c>
      <c r="C265" s="196" t="s">
        <v>1681</v>
      </c>
      <c r="D265" s="196" t="s">
        <v>726</v>
      </c>
      <c r="E265" s="196" t="s">
        <v>622</v>
      </c>
      <c r="F265" s="196" t="s">
        <v>741</v>
      </c>
      <c r="G265" s="196" t="s">
        <v>1682</v>
      </c>
      <c r="M265" s="305"/>
    </row>
    <row r="266" ht="16.5" customHeight="1">
      <c r="M266" s="305"/>
    </row>
    <row r="267" ht="16.5" customHeight="1">
      <c r="M267" s="305"/>
    </row>
    <row r="268" ht="16.5" customHeight="1">
      <c r="M268" s="305"/>
    </row>
    <row r="269" ht="16.5" customHeight="1">
      <c r="A269" s="1"/>
      <c r="B269" s="2" t="s">
        <v>1683</v>
      </c>
      <c r="C269" s="1"/>
      <c r="D269" s="2" t="s">
        <v>1684</v>
      </c>
      <c r="E269" s="1"/>
      <c r="F269" s="1"/>
      <c r="G269" s="1"/>
      <c r="H269" s="1"/>
      <c r="I269" s="1"/>
      <c r="J269" s="1"/>
      <c r="K269" s="1"/>
      <c r="L269" s="1"/>
      <c r="M269" s="325"/>
      <c r="N269" s="1"/>
      <c r="O269" s="1"/>
      <c r="P269" s="1"/>
      <c r="Q269" s="1"/>
      <c r="R269" s="1"/>
      <c r="S269" s="1"/>
      <c r="T269" s="1"/>
      <c r="U269" s="1"/>
      <c r="V269" s="1"/>
      <c r="W269" s="1"/>
      <c r="X269" s="1"/>
      <c r="Y269" s="1"/>
      <c r="Z269" s="1"/>
      <c r="AA269" s="1"/>
      <c r="AB269" s="1"/>
      <c r="AC269" s="1"/>
      <c r="AD269" s="1"/>
      <c r="AE269" s="1"/>
      <c r="AF269" s="1"/>
      <c r="AG269" s="1"/>
      <c r="AH269" s="1"/>
      <c r="AI269" s="1"/>
      <c r="AJ269" s="1"/>
    </row>
    <row r="270" ht="16.5" customHeight="1">
      <c r="M270" s="305"/>
    </row>
    <row r="271" ht="16.5" customHeight="1">
      <c r="M271" s="305"/>
    </row>
    <row r="272" ht="16.5" customHeight="1">
      <c r="M272" s="305"/>
    </row>
    <row r="273" ht="16.5" customHeight="1">
      <c r="M273" s="305"/>
    </row>
    <row r="274" ht="16.5" customHeight="1">
      <c r="M274" s="305"/>
    </row>
    <row r="275" ht="16.5" customHeight="1">
      <c r="M275" s="305"/>
    </row>
    <row r="276" ht="16.5" customHeight="1">
      <c r="M276" s="305"/>
    </row>
    <row r="277" ht="16.5" customHeight="1">
      <c r="M277" s="305"/>
    </row>
    <row r="278" ht="16.5" customHeight="1">
      <c r="M278" s="305"/>
    </row>
    <row r="279" ht="16.5" customHeight="1">
      <c r="M279" s="305"/>
    </row>
    <row r="280" ht="16.5" customHeight="1">
      <c r="M280" s="305"/>
    </row>
    <row r="281" ht="16.5" customHeight="1">
      <c r="M281" s="305"/>
    </row>
    <row r="282" ht="16.5" customHeight="1">
      <c r="M282" s="305"/>
    </row>
    <row r="283" ht="16.5" customHeight="1">
      <c r="M283" s="305"/>
    </row>
    <row r="284" ht="16.5" customHeight="1">
      <c r="M284" s="305"/>
    </row>
    <row r="285" ht="16.5" customHeight="1">
      <c r="M285" s="305"/>
    </row>
    <row r="286" ht="16.5" customHeight="1">
      <c r="M286" s="305"/>
    </row>
    <row r="287" ht="16.5" customHeight="1">
      <c r="M287" s="305"/>
    </row>
    <row r="288" ht="16.5" customHeight="1">
      <c r="M288" s="305"/>
    </row>
    <row r="289" ht="16.5" customHeight="1">
      <c r="M289" s="305"/>
    </row>
    <row r="290" ht="16.5" customHeight="1">
      <c r="M290" s="305"/>
    </row>
    <row r="291" ht="16.5" customHeight="1">
      <c r="M291" s="305"/>
    </row>
    <row r="292" ht="16.5" customHeight="1">
      <c r="M292" s="305"/>
    </row>
    <row r="293" ht="16.5" customHeight="1">
      <c r="M293" s="305"/>
    </row>
    <row r="294" ht="16.5" customHeight="1">
      <c r="M294" s="305"/>
    </row>
    <row r="295" ht="16.5" customHeight="1">
      <c r="M295" s="305"/>
    </row>
    <row r="296" ht="16.5" customHeight="1">
      <c r="M296" s="305"/>
    </row>
    <row r="297" ht="16.5" customHeight="1">
      <c r="M297" s="305"/>
    </row>
    <row r="298" ht="16.5" customHeight="1">
      <c r="M298" s="305"/>
    </row>
    <row r="299" ht="16.5" customHeight="1">
      <c r="M299" s="305"/>
    </row>
    <row r="300" ht="16.5" customHeight="1">
      <c r="M300" s="305"/>
    </row>
    <row r="301" ht="16.5" customHeight="1">
      <c r="M301" s="305"/>
    </row>
    <row r="302" ht="16.5" customHeight="1">
      <c r="M302" s="305"/>
    </row>
    <row r="303" ht="16.5" customHeight="1">
      <c r="M303" s="305"/>
    </row>
    <row r="304" ht="16.5" customHeight="1">
      <c r="M304" s="305"/>
    </row>
    <row r="305" ht="16.5" customHeight="1">
      <c r="M305" s="305"/>
    </row>
    <row r="306" ht="16.5" customHeight="1">
      <c r="M306" s="305"/>
    </row>
    <row r="307" ht="16.5" customHeight="1">
      <c r="M307" s="305"/>
    </row>
    <row r="308" ht="16.5" customHeight="1">
      <c r="M308" s="305"/>
    </row>
    <row r="309" ht="16.5" customHeight="1">
      <c r="M309" s="305"/>
    </row>
    <row r="310" ht="16.5" customHeight="1">
      <c r="M310" s="305"/>
    </row>
    <row r="311" ht="16.5" customHeight="1">
      <c r="M311" s="305"/>
    </row>
    <row r="312" ht="16.5" customHeight="1">
      <c r="A312" s="1"/>
      <c r="B312" s="1"/>
      <c r="C312" s="2" t="s">
        <v>1685</v>
      </c>
      <c r="D312" s="1"/>
      <c r="E312" s="1"/>
      <c r="F312" s="1"/>
      <c r="G312" s="1"/>
      <c r="H312" s="1"/>
      <c r="I312" s="1"/>
      <c r="J312" s="1"/>
      <c r="K312" s="1"/>
      <c r="L312" s="1"/>
      <c r="M312" s="325"/>
      <c r="N312" s="1"/>
      <c r="O312" s="1"/>
      <c r="P312" s="1"/>
      <c r="Q312" s="1"/>
      <c r="R312" s="1"/>
      <c r="S312" s="1"/>
      <c r="T312" s="1"/>
      <c r="U312" s="1"/>
      <c r="V312" s="1"/>
      <c r="W312" s="1"/>
      <c r="X312" s="1"/>
      <c r="Y312" s="1"/>
      <c r="Z312" s="1"/>
      <c r="AA312" s="1"/>
      <c r="AB312" s="1"/>
      <c r="AC312" s="1"/>
      <c r="AD312" s="1"/>
      <c r="AE312" s="1"/>
      <c r="AF312" s="1"/>
      <c r="AG312" s="1"/>
      <c r="AH312" s="1"/>
      <c r="AI312" s="1"/>
      <c r="AJ312" s="1"/>
    </row>
    <row r="313" ht="16.5" customHeight="1">
      <c r="M313" s="305"/>
    </row>
    <row r="314" ht="16.5" customHeight="1">
      <c r="M314" s="305"/>
    </row>
    <row r="315" ht="16.5" customHeight="1">
      <c r="M315" s="305"/>
    </row>
    <row r="316" ht="16.5" customHeight="1">
      <c r="J316" s="280" t="s">
        <v>1686</v>
      </c>
      <c r="M316" s="305"/>
    </row>
    <row r="317" ht="16.5" customHeight="1">
      <c r="C317" s="340" t="s">
        <v>1687</v>
      </c>
      <c r="J317" s="281"/>
      <c r="M317" s="305"/>
    </row>
    <row r="318" ht="16.5" customHeight="1">
      <c r="C318" s="280" t="s">
        <v>1688</v>
      </c>
      <c r="J318" s="280" t="s">
        <v>1689</v>
      </c>
      <c r="M318" s="305"/>
    </row>
    <row r="319" ht="16.5" customHeight="1">
      <c r="C319" s="281"/>
      <c r="J319" s="280" t="s">
        <v>1690</v>
      </c>
      <c r="M319" s="305"/>
    </row>
    <row r="320" ht="16.5" customHeight="1">
      <c r="C320" s="281"/>
      <c r="J320" s="281"/>
      <c r="M320" s="305"/>
    </row>
    <row r="321" ht="16.5" customHeight="1">
      <c r="C321" s="280" t="s">
        <v>243</v>
      </c>
      <c r="J321" s="280" t="s">
        <v>1691</v>
      </c>
      <c r="M321" s="305"/>
    </row>
    <row r="322" ht="16.5" customHeight="1">
      <c r="J322" s="280" t="s">
        <v>1692</v>
      </c>
      <c r="M322" s="305"/>
    </row>
    <row r="323" ht="16.5" customHeight="1">
      <c r="J323" s="280" t="s">
        <v>1693</v>
      </c>
      <c r="M323" s="305"/>
    </row>
    <row r="324" ht="16.5" customHeight="1">
      <c r="G324" s="341" t="s">
        <v>1694</v>
      </c>
      <c r="J324" s="280" t="s">
        <v>1695</v>
      </c>
      <c r="M324" s="305"/>
    </row>
    <row r="325" ht="16.5" customHeight="1">
      <c r="J325" s="280" t="s">
        <v>243</v>
      </c>
      <c r="M325" s="305"/>
    </row>
    <row r="326" ht="16.5" customHeight="1">
      <c r="J326" s="281"/>
      <c r="M326" s="305"/>
    </row>
    <row r="327" ht="16.5" customHeight="1">
      <c r="J327" s="280" t="s">
        <v>1696</v>
      </c>
      <c r="M327" s="305"/>
    </row>
    <row r="328" ht="16.5" customHeight="1">
      <c r="J328" s="280" t="s">
        <v>1697</v>
      </c>
      <c r="M328" s="305"/>
    </row>
    <row r="329" ht="16.5" customHeight="1">
      <c r="J329" s="280" t="s">
        <v>243</v>
      </c>
      <c r="M329" s="305"/>
    </row>
    <row r="330" ht="16.5" customHeight="1">
      <c r="J330" s="281"/>
      <c r="M330" s="305"/>
    </row>
    <row r="331" ht="16.5" customHeight="1">
      <c r="J331" s="280" t="s">
        <v>1698</v>
      </c>
      <c r="M331" s="305"/>
    </row>
    <row r="332" ht="16.5" customHeight="1">
      <c r="J332" s="280" t="s">
        <v>1699</v>
      </c>
      <c r="M332" s="305"/>
    </row>
    <row r="333" ht="16.5" customHeight="1">
      <c r="J333" s="280" t="s">
        <v>243</v>
      </c>
      <c r="M333" s="305"/>
    </row>
    <row r="334" ht="16.5" customHeight="1">
      <c r="J334" s="281"/>
      <c r="M334" s="305"/>
    </row>
    <row r="335" ht="16.5" customHeight="1">
      <c r="J335" s="342" t="s">
        <v>1700</v>
      </c>
      <c r="M335" s="305"/>
    </row>
    <row r="336" ht="16.5" customHeight="1">
      <c r="J336" s="280" t="s">
        <v>1701</v>
      </c>
      <c r="M336" s="305"/>
    </row>
    <row r="337" ht="16.5" customHeight="1">
      <c r="J337" s="281"/>
      <c r="M337" s="305"/>
    </row>
    <row r="338" ht="16.5" customHeight="1">
      <c r="J338" s="343" t="s">
        <v>1702</v>
      </c>
      <c r="M338" s="305"/>
    </row>
    <row r="339" ht="16.5" customHeight="1">
      <c r="J339" s="344"/>
      <c r="M339" s="305"/>
    </row>
    <row r="340" ht="16.5" customHeight="1">
      <c r="J340" s="280" t="s">
        <v>1703</v>
      </c>
      <c r="M340" s="305"/>
    </row>
    <row r="341" ht="16.5" customHeight="1">
      <c r="J341" s="280" t="s">
        <v>243</v>
      </c>
      <c r="M341" s="305"/>
    </row>
    <row r="342" ht="16.5" customHeight="1">
      <c r="J342" s="281"/>
      <c r="M342" s="305"/>
    </row>
    <row r="343" ht="16.5" customHeight="1">
      <c r="J343" s="342" t="s">
        <v>1700</v>
      </c>
      <c r="M343" s="305"/>
    </row>
    <row r="344" ht="16.5" customHeight="1">
      <c r="J344" s="345" t="s">
        <v>1704</v>
      </c>
      <c r="M344" s="305"/>
    </row>
    <row r="345" ht="16.5" customHeight="1">
      <c r="J345" s="346"/>
      <c r="M345" s="305"/>
    </row>
    <row r="346" ht="16.5" customHeight="1">
      <c r="J346" s="345" t="s">
        <v>1705</v>
      </c>
      <c r="M346" s="305"/>
    </row>
    <row r="347" ht="16.5" customHeight="1">
      <c r="J347" s="345" t="s">
        <v>1706</v>
      </c>
      <c r="M347" s="305"/>
    </row>
    <row r="348" ht="16.5" customHeight="1">
      <c r="J348" s="345" t="s">
        <v>1707</v>
      </c>
      <c r="M348" s="305"/>
    </row>
    <row r="349" ht="16.5" customHeight="1">
      <c r="J349" s="345" t="s">
        <v>243</v>
      </c>
      <c r="M349" s="305"/>
    </row>
    <row r="350" ht="16.5" customHeight="1">
      <c r="J350" s="345" t="s">
        <v>243</v>
      </c>
      <c r="M350" s="305"/>
    </row>
    <row r="351" ht="16.5" customHeight="1">
      <c r="J351" s="346"/>
      <c r="M351" s="305"/>
    </row>
    <row r="352" ht="16.5" customHeight="1">
      <c r="J352" s="345" t="s">
        <v>1708</v>
      </c>
      <c r="M352" s="305"/>
    </row>
    <row r="353" ht="16.5" customHeight="1">
      <c r="J353" s="345" t="s">
        <v>243</v>
      </c>
      <c r="M353" s="305"/>
    </row>
    <row r="354" ht="16.5" customHeight="1">
      <c r="J354" s="347" t="s">
        <v>1700</v>
      </c>
      <c r="M354" s="305"/>
    </row>
    <row r="355" ht="16.5" customHeight="1">
      <c r="J355" s="345" t="s">
        <v>1709</v>
      </c>
      <c r="M355" s="305"/>
    </row>
    <row r="356" ht="16.5" customHeight="1">
      <c r="J356" s="345" t="s">
        <v>1710</v>
      </c>
      <c r="M356" s="305"/>
    </row>
    <row r="357" ht="16.5" customHeight="1">
      <c r="J357" s="345" t="s">
        <v>243</v>
      </c>
      <c r="M357" s="305"/>
    </row>
    <row r="358" ht="16.5" customHeight="1">
      <c r="J358" s="346"/>
      <c r="M358" s="305"/>
    </row>
    <row r="359" ht="16.5" customHeight="1">
      <c r="J359" s="345" t="s">
        <v>243</v>
      </c>
      <c r="M359" s="305"/>
    </row>
    <row r="360" ht="16.5" customHeight="1">
      <c r="M360" s="305"/>
    </row>
    <row r="361" ht="16.5" customHeight="1">
      <c r="M361" s="305"/>
    </row>
    <row r="362" ht="16.5" customHeight="1">
      <c r="M362" s="305"/>
    </row>
    <row r="363" ht="16.5" customHeight="1">
      <c r="M363" s="305"/>
    </row>
    <row r="364" ht="16.5" customHeight="1">
      <c r="M364" s="305"/>
    </row>
    <row r="365" ht="16.5" customHeight="1">
      <c r="M365" s="305"/>
    </row>
    <row r="366" ht="16.5" customHeight="1">
      <c r="M366" s="305"/>
    </row>
    <row r="367" ht="16.5" customHeight="1">
      <c r="M367" s="305"/>
    </row>
    <row r="368" ht="16.5" customHeight="1">
      <c r="M368" s="305"/>
    </row>
    <row r="369" ht="16.5" customHeight="1">
      <c r="M369" s="305"/>
    </row>
    <row r="370" ht="16.5" customHeight="1">
      <c r="M370" s="305"/>
    </row>
    <row r="371" ht="16.5" customHeight="1">
      <c r="A371" s="1"/>
      <c r="B371" s="1"/>
      <c r="C371" s="2" t="s">
        <v>703</v>
      </c>
      <c r="D371" s="1"/>
      <c r="E371" s="1"/>
      <c r="F371" s="1"/>
      <c r="G371" s="1"/>
      <c r="H371" s="1"/>
      <c r="I371" s="1"/>
      <c r="J371" s="1"/>
      <c r="K371" s="1"/>
      <c r="L371" s="1"/>
      <c r="M371" s="325"/>
      <c r="N371" s="1"/>
      <c r="O371" s="1"/>
      <c r="P371" s="1"/>
      <c r="Q371" s="1"/>
      <c r="R371" s="1"/>
      <c r="S371" s="1"/>
      <c r="T371" s="1"/>
      <c r="U371" s="1"/>
      <c r="V371" s="1"/>
      <c r="W371" s="1"/>
      <c r="X371" s="1"/>
      <c r="Y371" s="1"/>
      <c r="Z371" s="1"/>
      <c r="AA371" s="1"/>
      <c r="AB371" s="1"/>
      <c r="AC371" s="1"/>
      <c r="AD371" s="1"/>
      <c r="AE371" s="1"/>
      <c r="AF371" s="1"/>
      <c r="AG371" s="1"/>
      <c r="AH371" s="1"/>
      <c r="AI371" s="1"/>
      <c r="AJ371" s="1"/>
    </row>
    <row r="372" ht="16.5" customHeight="1">
      <c r="M372" s="305"/>
    </row>
    <row r="373" ht="16.5" customHeight="1">
      <c r="M373" s="305"/>
    </row>
    <row r="374" ht="16.5" customHeight="1">
      <c r="J374" s="196" t="s">
        <v>1711</v>
      </c>
      <c r="K374" s="196" t="s">
        <v>902</v>
      </c>
      <c r="L374" s="196" t="s">
        <v>1712</v>
      </c>
      <c r="M374" s="348" t="s">
        <v>1713</v>
      </c>
      <c r="P374" s="196" t="s">
        <v>1714</v>
      </c>
      <c r="Q374" s="196" t="s">
        <v>1711</v>
      </c>
      <c r="R374" s="196" t="s">
        <v>1715</v>
      </c>
      <c r="S374" s="196" t="s">
        <v>902</v>
      </c>
      <c r="T374" s="196" t="s">
        <v>1712</v>
      </c>
      <c r="U374" s="348" t="s">
        <v>1713</v>
      </c>
      <c r="V374" s="196" t="s">
        <v>1716</v>
      </c>
      <c r="W374" s="196" t="s">
        <v>1717</v>
      </c>
      <c r="X374" s="196" t="s">
        <v>1718</v>
      </c>
    </row>
    <row r="375" ht="16.5" customHeight="1">
      <c r="J375" s="196">
        <v>1.0</v>
      </c>
      <c r="K375" s="195"/>
      <c r="L375" s="195"/>
      <c r="M375" s="349"/>
      <c r="P375" s="196">
        <v>1.0</v>
      </c>
      <c r="Q375" s="196">
        <v>1.0</v>
      </c>
      <c r="R375" s="196">
        <v>1.0</v>
      </c>
      <c r="S375" s="196"/>
      <c r="T375" s="196"/>
      <c r="U375" s="196"/>
      <c r="V375" s="195"/>
      <c r="W375" s="195"/>
      <c r="X375" s="195"/>
    </row>
    <row r="376" ht="16.5" customHeight="1">
      <c r="J376" s="196">
        <v>2.0</v>
      </c>
      <c r="K376" s="195"/>
      <c r="L376" s="195"/>
      <c r="M376" s="349"/>
      <c r="P376" s="196">
        <v>2.0</v>
      </c>
      <c r="Q376" s="196">
        <v>1.0</v>
      </c>
      <c r="R376" s="196">
        <v>1.0</v>
      </c>
      <c r="S376" s="196"/>
      <c r="T376" s="196"/>
      <c r="U376" s="196"/>
      <c r="V376" s="195"/>
      <c r="W376" s="195"/>
      <c r="X376" s="195"/>
    </row>
    <row r="377" ht="16.5" customHeight="1">
      <c r="J377" s="196">
        <v>3.0</v>
      </c>
      <c r="K377" s="195"/>
      <c r="L377" s="195"/>
      <c r="M377" s="349"/>
      <c r="P377" s="196">
        <v>3.0</v>
      </c>
      <c r="Q377" s="196">
        <v>2.0</v>
      </c>
      <c r="R377" s="196">
        <v>2.0</v>
      </c>
      <c r="S377" s="196"/>
      <c r="T377" s="196"/>
      <c r="U377" s="196"/>
      <c r="V377" s="195"/>
      <c r="W377" s="195"/>
      <c r="X377" s="195"/>
    </row>
    <row r="378" ht="16.5" customHeight="1">
      <c r="J378" s="196">
        <v>4.0</v>
      </c>
      <c r="K378" s="195"/>
      <c r="L378" s="195"/>
      <c r="M378" s="349"/>
      <c r="P378" s="196">
        <v>4.0</v>
      </c>
      <c r="Q378" s="196">
        <v>3.0</v>
      </c>
      <c r="R378" s="196">
        <v>3.0</v>
      </c>
      <c r="S378" s="196"/>
      <c r="T378" s="196"/>
      <c r="U378" s="196"/>
      <c r="V378" s="195"/>
      <c r="W378" s="195"/>
      <c r="X378" s="195"/>
    </row>
    <row r="379" ht="16.5" customHeight="1">
      <c r="J379" s="196">
        <v>5.0</v>
      </c>
      <c r="K379" s="195"/>
      <c r="L379" s="195"/>
      <c r="M379" s="349"/>
      <c r="P379" s="196">
        <v>5.0</v>
      </c>
      <c r="Q379" s="196">
        <v>4.0</v>
      </c>
      <c r="R379" s="196">
        <v>4.0</v>
      </c>
      <c r="S379" s="196"/>
      <c r="T379" s="196"/>
      <c r="U379" s="196"/>
      <c r="V379" s="195"/>
      <c r="W379" s="195"/>
      <c r="X379" s="195"/>
    </row>
    <row r="380" ht="16.5" customHeight="1">
      <c r="M380" s="305"/>
      <c r="P380" s="196">
        <v>6.0</v>
      </c>
      <c r="Q380" s="196">
        <v>1.0</v>
      </c>
      <c r="R380" s="196">
        <v>1.0</v>
      </c>
      <c r="S380" s="196"/>
      <c r="T380" s="196"/>
      <c r="U380" s="196"/>
      <c r="V380" s="195"/>
      <c r="W380" s="195"/>
      <c r="X380" s="195"/>
    </row>
    <row r="381" ht="16.5" customHeight="1">
      <c r="M381" s="305"/>
      <c r="P381" s="196">
        <v>7.0</v>
      </c>
      <c r="Q381" s="196">
        <v>4.0</v>
      </c>
      <c r="R381" s="196">
        <v>4.0</v>
      </c>
      <c r="S381" s="196"/>
      <c r="T381" s="196"/>
      <c r="U381" s="196"/>
      <c r="V381" s="195"/>
      <c r="W381" s="195"/>
      <c r="X381" s="195"/>
    </row>
    <row r="382" ht="16.5" customHeight="1">
      <c r="M382" s="305"/>
      <c r="P382" s="196">
        <v>8.0</v>
      </c>
      <c r="Q382" s="196">
        <v>3.0</v>
      </c>
      <c r="R382" s="196">
        <v>3.0</v>
      </c>
      <c r="S382" s="196"/>
      <c r="T382" s="196"/>
      <c r="U382" s="196"/>
      <c r="V382" s="195"/>
      <c r="W382" s="195"/>
      <c r="X382" s="195"/>
    </row>
    <row r="383" ht="16.5" customHeight="1">
      <c r="M383" s="305"/>
      <c r="P383" s="196">
        <v>9.0</v>
      </c>
      <c r="Q383" s="196">
        <v>2.0</v>
      </c>
      <c r="R383" s="196">
        <v>2.0</v>
      </c>
      <c r="S383" s="196"/>
      <c r="T383" s="196"/>
      <c r="U383" s="196"/>
      <c r="V383" s="195"/>
      <c r="W383" s="195"/>
      <c r="X383" s="195"/>
    </row>
    <row r="384" ht="16.5" customHeight="1">
      <c r="M384" s="305"/>
      <c r="P384" s="196">
        <v>10.0</v>
      </c>
      <c r="Q384" s="196">
        <v>3.0</v>
      </c>
      <c r="R384" s="196">
        <v>3.0</v>
      </c>
      <c r="S384" s="196"/>
      <c r="T384" s="196"/>
      <c r="U384" s="196"/>
      <c r="V384" s="195"/>
      <c r="W384" s="195"/>
      <c r="X384" s="195"/>
    </row>
    <row r="385" ht="16.5" customHeight="1">
      <c r="M385" s="305"/>
      <c r="Q385" s="3">
        <v>5.0</v>
      </c>
      <c r="R385" s="3">
        <v>5.0</v>
      </c>
    </row>
    <row r="386" ht="16.5" customHeight="1">
      <c r="M386" s="305"/>
    </row>
    <row r="387" ht="16.5" customHeight="1">
      <c r="M387" s="305"/>
    </row>
    <row r="388" ht="16.5" customHeight="1">
      <c r="M388" s="305"/>
    </row>
    <row r="389" ht="16.5" customHeight="1">
      <c r="M389" s="305"/>
    </row>
    <row r="390" ht="16.5" customHeight="1">
      <c r="M390" s="305"/>
    </row>
    <row r="391" ht="16.5" customHeight="1">
      <c r="M391" s="305"/>
    </row>
    <row r="392" ht="16.5" customHeight="1">
      <c r="M392" s="305"/>
    </row>
    <row r="393" ht="16.5" customHeight="1">
      <c r="M393" s="305"/>
    </row>
    <row r="394" ht="16.5" customHeight="1">
      <c r="M394" s="305"/>
    </row>
    <row r="395" ht="16.5" customHeight="1">
      <c r="M395" s="305"/>
    </row>
    <row r="396" ht="16.5" customHeight="1">
      <c r="M396" s="305"/>
    </row>
    <row r="397" ht="16.5" customHeight="1">
      <c r="M397" s="305"/>
    </row>
    <row r="398" ht="16.5" customHeight="1">
      <c r="M398" s="305"/>
    </row>
    <row r="399" ht="16.5" customHeight="1">
      <c r="M399" s="305"/>
    </row>
    <row r="400" ht="16.5" customHeight="1">
      <c r="M400" s="305"/>
    </row>
    <row r="401" ht="16.5" customHeight="1">
      <c r="M401" s="305"/>
    </row>
    <row r="402" ht="16.5" customHeight="1">
      <c r="M402" s="305"/>
    </row>
    <row r="403" ht="16.5" customHeight="1">
      <c r="M403" s="305"/>
    </row>
    <row r="404" ht="16.5" customHeight="1">
      <c r="M404" s="305"/>
    </row>
    <row r="405" ht="16.5" customHeight="1">
      <c r="M405" s="305"/>
    </row>
    <row r="406" ht="16.5" customHeight="1">
      <c r="M406" s="305"/>
    </row>
    <row r="407" ht="16.5" customHeight="1">
      <c r="M407" s="305"/>
    </row>
    <row r="408" ht="16.5" customHeight="1">
      <c r="M408" s="305"/>
    </row>
    <row r="409" ht="16.5" customHeight="1">
      <c r="M409" s="305"/>
    </row>
    <row r="410" ht="16.5" customHeight="1">
      <c r="M410" s="305"/>
    </row>
    <row r="411" ht="16.5" customHeight="1">
      <c r="M411" s="305"/>
    </row>
    <row r="412" ht="16.5" customHeight="1">
      <c r="M412" s="305"/>
    </row>
    <row r="413" ht="16.5" customHeight="1">
      <c r="M413" s="305"/>
    </row>
    <row r="414" ht="16.5" customHeight="1">
      <c r="M414" s="305"/>
    </row>
    <row r="415" ht="16.5" customHeight="1">
      <c r="M415" s="305"/>
    </row>
    <row r="416" ht="16.5" customHeight="1">
      <c r="M416" s="305"/>
    </row>
    <row r="417" ht="16.5" customHeight="1">
      <c r="M417" s="305"/>
    </row>
    <row r="418" ht="16.5" customHeight="1">
      <c r="M418" s="305"/>
    </row>
    <row r="419" ht="16.5" customHeight="1">
      <c r="M419" s="305"/>
    </row>
    <row r="420" ht="16.5" customHeight="1">
      <c r="M420" s="305"/>
    </row>
    <row r="421" ht="16.5" customHeight="1">
      <c r="M421" s="305"/>
    </row>
    <row r="422" ht="16.5" customHeight="1">
      <c r="M422" s="305"/>
    </row>
    <row r="423" ht="16.5" customHeight="1">
      <c r="M423" s="305"/>
    </row>
    <row r="424" ht="16.5" customHeight="1">
      <c r="M424" s="305"/>
    </row>
    <row r="425" ht="16.5" customHeight="1">
      <c r="M425" s="305"/>
    </row>
    <row r="426" ht="16.5" customHeight="1">
      <c r="M426" s="305"/>
    </row>
    <row r="427" ht="16.5" customHeight="1">
      <c r="M427" s="305"/>
    </row>
    <row r="428" ht="16.5" customHeight="1">
      <c r="M428" s="305"/>
    </row>
    <row r="429" ht="16.5" customHeight="1">
      <c r="M429" s="305"/>
    </row>
    <row r="430" ht="16.5" customHeight="1">
      <c r="M430" s="305"/>
    </row>
    <row r="431" ht="16.5" customHeight="1">
      <c r="M431" s="305"/>
    </row>
    <row r="432" ht="16.5" customHeight="1">
      <c r="M432" s="305"/>
    </row>
    <row r="433" ht="16.5" customHeight="1">
      <c r="M433" s="305"/>
    </row>
    <row r="434" ht="16.5" customHeight="1">
      <c r="M434" s="305"/>
    </row>
    <row r="435" ht="16.5" customHeight="1">
      <c r="M435" s="305"/>
    </row>
    <row r="436" ht="16.5" customHeight="1">
      <c r="M436" s="305"/>
    </row>
    <row r="437" ht="16.5" customHeight="1">
      <c r="M437" s="305"/>
    </row>
    <row r="438" ht="16.5" customHeight="1">
      <c r="M438" s="305"/>
    </row>
    <row r="439" ht="16.5" customHeight="1">
      <c r="M439" s="305"/>
    </row>
    <row r="440" ht="16.5" customHeight="1">
      <c r="M440" s="305"/>
    </row>
    <row r="441" ht="16.5" customHeight="1">
      <c r="M441" s="305"/>
    </row>
    <row r="442" ht="16.5" customHeight="1">
      <c r="M442" s="305"/>
    </row>
    <row r="443" ht="16.5" customHeight="1">
      <c r="M443" s="305"/>
    </row>
    <row r="444" ht="16.5" customHeight="1">
      <c r="M444" s="305"/>
    </row>
    <row r="445" ht="16.5" customHeight="1">
      <c r="M445" s="305"/>
    </row>
    <row r="446" ht="16.5" customHeight="1">
      <c r="M446" s="305"/>
    </row>
    <row r="447" ht="16.5" customHeight="1">
      <c r="M447" s="305"/>
    </row>
    <row r="448" ht="16.5" customHeight="1">
      <c r="M448" s="305"/>
    </row>
    <row r="449" ht="16.5" customHeight="1">
      <c r="M449" s="305"/>
    </row>
    <row r="450" ht="16.5" customHeight="1">
      <c r="M450" s="305"/>
    </row>
    <row r="451" ht="16.5" customHeight="1">
      <c r="M451" s="305"/>
    </row>
    <row r="452" ht="16.5" customHeight="1">
      <c r="M452" s="305"/>
    </row>
    <row r="453" ht="16.5" customHeight="1">
      <c r="M453" s="305"/>
    </row>
    <row r="454" ht="16.5" customHeight="1">
      <c r="M454" s="305"/>
    </row>
    <row r="455" ht="16.5" customHeight="1">
      <c r="M455" s="305"/>
    </row>
    <row r="456" ht="16.5" customHeight="1">
      <c r="M456" s="305"/>
    </row>
    <row r="457" ht="16.5" customHeight="1">
      <c r="M457" s="305"/>
    </row>
    <row r="458" ht="16.5" customHeight="1">
      <c r="M458" s="305"/>
    </row>
    <row r="459" ht="16.5" customHeight="1">
      <c r="M459" s="305"/>
    </row>
    <row r="460" ht="16.5" customHeight="1">
      <c r="M460" s="305"/>
    </row>
    <row r="461" ht="16.5" customHeight="1">
      <c r="M461" s="305"/>
    </row>
    <row r="462" ht="16.5" customHeight="1">
      <c r="M462" s="305"/>
    </row>
    <row r="463" ht="16.5" customHeight="1">
      <c r="M463" s="305"/>
    </row>
    <row r="464" ht="16.5" customHeight="1">
      <c r="M464" s="305"/>
    </row>
    <row r="465" ht="16.5" customHeight="1">
      <c r="M465" s="305"/>
    </row>
    <row r="466" ht="16.5" customHeight="1">
      <c r="M466" s="305"/>
    </row>
    <row r="467" ht="16.5" customHeight="1">
      <c r="M467" s="305"/>
    </row>
    <row r="468" ht="16.5" customHeight="1">
      <c r="M468" s="305"/>
    </row>
    <row r="469" ht="16.5" customHeight="1">
      <c r="M469" s="305"/>
    </row>
    <row r="470" ht="16.5" customHeight="1">
      <c r="M470" s="305"/>
    </row>
    <row r="471" ht="16.5" customHeight="1">
      <c r="M471" s="305"/>
    </row>
    <row r="472" ht="16.5" customHeight="1">
      <c r="M472" s="305"/>
    </row>
    <row r="473" ht="16.5" customHeight="1">
      <c r="M473" s="305"/>
    </row>
    <row r="474" ht="16.5" customHeight="1">
      <c r="M474" s="305"/>
    </row>
    <row r="475" ht="16.5" customHeight="1">
      <c r="M475" s="305"/>
    </row>
    <row r="476" ht="16.5" customHeight="1">
      <c r="M476" s="305"/>
    </row>
    <row r="477" ht="16.5" customHeight="1">
      <c r="M477" s="305"/>
    </row>
    <row r="478" ht="16.5" customHeight="1">
      <c r="M478" s="305"/>
    </row>
    <row r="479" ht="16.5" customHeight="1">
      <c r="M479" s="305"/>
    </row>
    <row r="480" ht="16.5" customHeight="1">
      <c r="M480" s="305"/>
    </row>
    <row r="481" ht="16.5" customHeight="1">
      <c r="M481" s="305"/>
    </row>
    <row r="482" ht="16.5" customHeight="1">
      <c r="M482" s="305"/>
    </row>
    <row r="483" ht="16.5" customHeight="1">
      <c r="M483" s="305"/>
    </row>
    <row r="484" ht="16.5" customHeight="1">
      <c r="M484" s="305"/>
    </row>
    <row r="485" ht="16.5" customHeight="1">
      <c r="M485" s="305"/>
    </row>
    <row r="486" ht="16.5" customHeight="1">
      <c r="M486" s="305"/>
    </row>
    <row r="487" ht="16.5" customHeight="1">
      <c r="M487" s="305"/>
    </row>
    <row r="488" ht="16.5" customHeight="1">
      <c r="M488" s="305"/>
    </row>
    <row r="489" ht="16.5" customHeight="1">
      <c r="M489" s="305"/>
    </row>
    <row r="490" ht="16.5" customHeight="1">
      <c r="M490" s="305"/>
    </row>
    <row r="491" ht="16.5" customHeight="1">
      <c r="M491" s="305"/>
    </row>
    <row r="492" ht="16.5" customHeight="1">
      <c r="M492" s="305"/>
    </row>
    <row r="493" ht="16.5" customHeight="1">
      <c r="M493" s="305"/>
    </row>
    <row r="494" ht="16.5" customHeight="1">
      <c r="M494" s="305"/>
    </row>
    <row r="495" ht="16.5" customHeight="1">
      <c r="M495" s="305"/>
    </row>
    <row r="496" ht="16.5" customHeight="1">
      <c r="M496" s="305"/>
    </row>
    <row r="497" ht="16.5" customHeight="1">
      <c r="M497" s="305"/>
    </row>
    <row r="498" ht="16.5" customHeight="1">
      <c r="M498" s="305"/>
    </row>
    <row r="499" ht="16.5" customHeight="1">
      <c r="M499" s="305"/>
    </row>
    <row r="500" ht="16.5" customHeight="1">
      <c r="M500" s="305"/>
    </row>
    <row r="501" ht="16.5" customHeight="1">
      <c r="M501" s="305"/>
    </row>
    <row r="502" ht="16.5" customHeight="1">
      <c r="M502" s="305"/>
    </row>
    <row r="503" ht="16.5" customHeight="1">
      <c r="M503" s="305"/>
    </row>
    <row r="504" ht="16.5" customHeight="1">
      <c r="M504" s="305"/>
    </row>
    <row r="505" ht="16.5" customHeight="1">
      <c r="M505" s="305"/>
    </row>
    <row r="506" ht="16.5" customHeight="1">
      <c r="M506" s="305"/>
    </row>
    <row r="507" ht="16.5" customHeight="1">
      <c r="M507" s="305"/>
    </row>
    <row r="508" ht="16.5" customHeight="1">
      <c r="M508" s="305"/>
    </row>
    <row r="509" ht="16.5" customHeight="1">
      <c r="M509" s="305"/>
    </row>
    <row r="510" ht="16.5" customHeight="1">
      <c r="M510" s="305"/>
    </row>
    <row r="511" ht="16.5" customHeight="1">
      <c r="M511" s="305"/>
    </row>
    <row r="512" ht="16.5" customHeight="1">
      <c r="M512" s="305"/>
    </row>
    <row r="513" ht="16.5" customHeight="1">
      <c r="M513" s="305"/>
    </row>
    <row r="514" ht="16.5" customHeight="1">
      <c r="M514" s="305"/>
    </row>
    <row r="515" ht="16.5" customHeight="1">
      <c r="M515" s="305"/>
    </row>
    <row r="516" ht="16.5" customHeight="1">
      <c r="M516" s="305"/>
    </row>
    <row r="517" ht="16.5" customHeight="1">
      <c r="M517" s="305"/>
    </row>
    <row r="518" ht="16.5" customHeight="1">
      <c r="M518" s="305"/>
    </row>
    <row r="519" ht="16.5" customHeight="1">
      <c r="M519" s="305"/>
    </row>
    <row r="520" ht="16.5" customHeight="1">
      <c r="M520" s="305"/>
    </row>
    <row r="521" ht="16.5" customHeight="1">
      <c r="M521" s="305"/>
    </row>
    <row r="522" ht="16.5" customHeight="1">
      <c r="M522" s="305"/>
    </row>
    <row r="523" ht="16.5" customHeight="1">
      <c r="M523" s="305"/>
    </row>
    <row r="524" ht="16.5" customHeight="1">
      <c r="M524" s="305"/>
    </row>
    <row r="525" ht="16.5" customHeight="1">
      <c r="M525" s="305"/>
    </row>
    <row r="526" ht="16.5" customHeight="1">
      <c r="M526" s="305"/>
    </row>
    <row r="527" ht="16.5" customHeight="1">
      <c r="M527" s="305"/>
    </row>
    <row r="528" ht="16.5" customHeight="1">
      <c r="M528" s="305"/>
    </row>
    <row r="529" ht="16.5" customHeight="1">
      <c r="M529" s="305"/>
    </row>
    <row r="530" ht="16.5" customHeight="1">
      <c r="M530" s="305"/>
    </row>
    <row r="531" ht="16.5" customHeight="1">
      <c r="M531" s="305"/>
    </row>
    <row r="532" ht="16.5" customHeight="1">
      <c r="M532" s="305"/>
    </row>
    <row r="533" ht="16.5" customHeight="1">
      <c r="M533" s="305"/>
    </row>
    <row r="534" ht="16.5" customHeight="1">
      <c r="M534" s="305"/>
    </row>
    <row r="535" ht="16.5" customHeight="1">
      <c r="M535" s="305"/>
    </row>
    <row r="536" ht="16.5" customHeight="1">
      <c r="M536" s="305"/>
    </row>
    <row r="537" ht="16.5" customHeight="1">
      <c r="M537" s="305"/>
    </row>
    <row r="538" ht="16.5" customHeight="1">
      <c r="M538" s="305"/>
    </row>
    <row r="539" ht="16.5" customHeight="1">
      <c r="M539" s="305"/>
    </row>
    <row r="540" ht="16.5" customHeight="1">
      <c r="M540" s="305"/>
    </row>
    <row r="541" ht="16.5" customHeight="1">
      <c r="M541" s="305"/>
    </row>
    <row r="542" ht="16.5" customHeight="1">
      <c r="M542" s="305"/>
    </row>
    <row r="543" ht="16.5" customHeight="1">
      <c r="M543" s="305"/>
    </row>
    <row r="544" ht="16.5" customHeight="1">
      <c r="M544" s="305"/>
    </row>
    <row r="545" ht="16.5" customHeight="1">
      <c r="M545" s="305"/>
    </row>
    <row r="546" ht="16.5" customHeight="1">
      <c r="M546" s="305"/>
    </row>
    <row r="547" ht="16.5" customHeight="1">
      <c r="M547" s="305"/>
    </row>
    <row r="548" ht="16.5" customHeight="1">
      <c r="M548" s="305"/>
    </row>
    <row r="549" ht="16.5" customHeight="1">
      <c r="M549" s="305"/>
    </row>
    <row r="550" ht="16.5" customHeight="1">
      <c r="M550" s="305"/>
    </row>
    <row r="551" ht="16.5" customHeight="1">
      <c r="M551" s="305"/>
    </row>
    <row r="552" ht="16.5" customHeight="1">
      <c r="M552" s="305"/>
    </row>
    <row r="553" ht="16.5" customHeight="1">
      <c r="M553" s="305"/>
    </row>
    <row r="554" ht="16.5" customHeight="1">
      <c r="M554" s="305"/>
    </row>
    <row r="555" ht="16.5" customHeight="1">
      <c r="M555" s="305"/>
    </row>
    <row r="556" ht="16.5" customHeight="1">
      <c r="M556" s="305"/>
    </row>
    <row r="557" ht="16.5" customHeight="1">
      <c r="M557" s="305"/>
    </row>
    <row r="558" ht="16.5" customHeight="1">
      <c r="M558" s="305"/>
    </row>
    <row r="559" ht="16.5" customHeight="1">
      <c r="M559" s="305"/>
    </row>
    <row r="560" ht="16.5" customHeight="1">
      <c r="M560" s="305"/>
    </row>
    <row r="561" ht="16.5" customHeight="1">
      <c r="M561" s="305"/>
    </row>
    <row r="562" ht="16.5" customHeight="1">
      <c r="M562" s="305"/>
    </row>
    <row r="563" ht="16.5" customHeight="1">
      <c r="M563" s="305"/>
    </row>
    <row r="564" ht="16.5" customHeight="1">
      <c r="M564" s="305"/>
    </row>
    <row r="565" ht="16.5" customHeight="1">
      <c r="M565" s="305"/>
    </row>
    <row r="566" ht="16.5" customHeight="1">
      <c r="M566" s="305"/>
    </row>
    <row r="567" ht="16.5" customHeight="1">
      <c r="M567" s="305"/>
    </row>
    <row r="568" ht="16.5" customHeight="1">
      <c r="M568" s="305"/>
    </row>
    <row r="569" ht="16.5" customHeight="1">
      <c r="M569" s="305"/>
    </row>
    <row r="570" ht="16.5" customHeight="1">
      <c r="M570" s="305"/>
    </row>
    <row r="571" ht="16.5" customHeight="1">
      <c r="M571" s="305"/>
    </row>
    <row r="572" ht="16.5" customHeight="1">
      <c r="M572" s="305"/>
    </row>
    <row r="573" ht="16.5" customHeight="1">
      <c r="M573" s="305"/>
    </row>
    <row r="574" ht="16.5" customHeight="1">
      <c r="M574" s="305"/>
    </row>
    <row r="575" ht="16.5" customHeight="1">
      <c r="M575" s="305"/>
    </row>
    <row r="576" ht="16.5" customHeight="1">
      <c r="M576" s="305"/>
    </row>
    <row r="577" ht="16.5" customHeight="1">
      <c r="M577" s="305"/>
    </row>
    <row r="578" ht="16.5" customHeight="1">
      <c r="M578" s="305"/>
    </row>
    <row r="579" ht="16.5" customHeight="1">
      <c r="M579" s="305"/>
    </row>
    <row r="580" ht="16.5" customHeight="1">
      <c r="M580" s="305"/>
    </row>
    <row r="581" ht="16.5" customHeight="1">
      <c r="M581" s="305"/>
    </row>
    <row r="582" ht="16.5" customHeight="1">
      <c r="M582" s="305"/>
    </row>
    <row r="583" ht="16.5" customHeight="1">
      <c r="M583" s="305"/>
    </row>
    <row r="584" ht="16.5" customHeight="1">
      <c r="M584" s="305"/>
    </row>
    <row r="585" ht="16.5" customHeight="1">
      <c r="M585" s="305"/>
    </row>
    <row r="586" ht="16.5" customHeight="1">
      <c r="M586" s="305"/>
    </row>
    <row r="587" ht="16.5" customHeight="1">
      <c r="M587" s="305"/>
    </row>
    <row r="588" ht="16.5" customHeight="1">
      <c r="M588" s="305"/>
    </row>
    <row r="589" ht="16.5" customHeight="1">
      <c r="M589" s="305"/>
    </row>
    <row r="590" ht="16.5" customHeight="1">
      <c r="M590" s="305"/>
    </row>
    <row r="591" ht="16.5" customHeight="1">
      <c r="M591" s="305"/>
    </row>
    <row r="592" ht="16.5" customHeight="1">
      <c r="M592" s="305"/>
    </row>
    <row r="593" ht="16.5" customHeight="1">
      <c r="M593" s="305"/>
    </row>
    <row r="594" ht="16.5" customHeight="1">
      <c r="M594" s="305"/>
    </row>
    <row r="595" ht="16.5" customHeight="1">
      <c r="M595" s="305"/>
    </row>
    <row r="596" ht="16.5" customHeight="1">
      <c r="M596" s="305"/>
    </row>
    <row r="597" ht="16.5" customHeight="1">
      <c r="M597" s="305"/>
    </row>
    <row r="598" ht="16.5" customHeight="1">
      <c r="M598" s="305"/>
    </row>
    <row r="599" ht="16.5" customHeight="1">
      <c r="M599" s="305"/>
    </row>
    <row r="600" ht="16.5" customHeight="1">
      <c r="M600" s="305"/>
    </row>
    <row r="601" ht="16.5" customHeight="1">
      <c r="M601" s="305"/>
    </row>
    <row r="602" ht="16.5" customHeight="1">
      <c r="M602" s="305"/>
    </row>
    <row r="603" ht="16.5" customHeight="1">
      <c r="M603" s="305"/>
    </row>
    <row r="604" ht="16.5" customHeight="1">
      <c r="M604" s="305"/>
    </row>
    <row r="605" ht="16.5" customHeight="1">
      <c r="M605" s="305"/>
    </row>
    <row r="606" ht="16.5" customHeight="1">
      <c r="M606" s="305"/>
    </row>
    <row r="607" ht="16.5" customHeight="1">
      <c r="M607" s="305"/>
    </row>
    <row r="608" ht="16.5" customHeight="1">
      <c r="M608" s="305"/>
    </row>
    <row r="609" ht="16.5" customHeight="1">
      <c r="M609" s="305"/>
    </row>
    <row r="610" ht="16.5" customHeight="1">
      <c r="M610" s="305"/>
    </row>
    <row r="611" ht="16.5" customHeight="1">
      <c r="M611" s="305"/>
    </row>
    <row r="612" ht="16.5" customHeight="1">
      <c r="M612" s="305"/>
    </row>
    <row r="613" ht="16.5" customHeight="1">
      <c r="M613" s="305"/>
    </row>
    <row r="614" ht="16.5" customHeight="1">
      <c r="M614" s="305"/>
    </row>
    <row r="615" ht="16.5" customHeight="1">
      <c r="M615" s="305"/>
    </row>
    <row r="616" ht="16.5" customHeight="1">
      <c r="M616" s="305"/>
    </row>
    <row r="617" ht="16.5" customHeight="1">
      <c r="M617" s="305"/>
    </row>
    <row r="618" ht="16.5" customHeight="1">
      <c r="M618" s="305"/>
    </row>
    <row r="619" ht="16.5" customHeight="1">
      <c r="M619" s="305"/>
    </row>
    <row r="620" ht="16.5" customHeight="1">
      <c r="M620" s="305"/>
    </row>
    <row r="621" ht="16.5" customHeight="1">
      <c r="M621" s="305"/>
    </row>
    <row r="622" ht="16.5" customHeight="1">
      <c r="M622" s="305"/>
    </row>
    <row r="623" ht="16.5" customHeight="1">
      <c r="M623" s="305"/>
    </row>
    <row r="624" ht="16.5" customHeight="1">
      <c r="M624" s="305"/>
    </row>
    <row r="625" ht="16.5" customHeight="1">
      <c r="M625" s="305"/>
    </row>
    <row r="626" ht="16.5" customHeight="1">
      <c r="M626" s="305"/>
    </row>
    <row r="627" ht="16.5" customHeight="1">
      <c r="M627" s="305"/>
    </row>
    <row r="628" ht="16.5" customHeight="1">
      <c r="M628" s="305"/>
    </row>
    <row r="629" ht="16.5" customHeight="1">
      <c r="M629" s="305"/>
    </row>
    <row r="630" ht="16.5" customHeight="1">
      <c r="M630" s="305"/>
    </row>
    <row r="631" ht="16.5" customHeight="1">
      <c r="M631" s="305"/>
    </row>
    <row r="632" ht="16.5" customHeight="1">
      <c r="M632" s="305"/>
    </row>
    <row r="633" ht="16.5" customHeight="1">
      <c r="M633" s="305"/>
    </row>
    <row r="634" ht="16.5" customHeight="1">
      <c r="M634" s="305"/>
    </row>
    <row r="635" ht="16.5" customHeight="1">
      <c r="M635" s="305"/>
    </row>
    <row r="636" ht="16.5" customHeight="1">
      <c r="M636" s="305"/>
    </row>
    <row r="637" ht="16.5" customHeight="1">
      <c r="M637" s="305"/>
    </row>
    <row r="638" ht="16.5" customHeight="1">
      <c r="M638" s="305"/>
    </row>
    <row r="639" ht="16.5" customHeight="1">
      <c r="M639" s="305"/>
    </row>
    <row r="640" ht="16.5" customHeight="1">
      <c r="M640" s="305"/>
    </row>
    <row r="641" ht="16.5" customHeight="1">
      <c r="M641" s="305"/>
    </row>
    <row r="642" ht="16.5" customHeight="1">
      <c r="M642" s="305"/>
    </row>
    <row r="643" ht="16.5" customHeight="1">
      <c r="M643" s="305"/>
    </row>
    <row r="644" ht="16.5" customHeight="1">
      <c r="M644" s="305"/>
    </row>
    <row r="645" ht="16.5" customHeight="1">
      <c r="M645" s="305"/>
    </row>
    <row r="646" ht="16.5" customHeight="1">
      <c r="M646" s="305"/>
    </row>
    <row r="647" ht="16.5" customHeight="1">
      <c r="M647" s="305"/>
    </row>
    <row r="648" ht="16.5" customHeight="1">
      <c r="M648" s="305"/>
    </row>
    <row r="649" ht="16.5" customHeight="1">
      <c r="M649" s="305"/>
    </row>
    <row r="650" ht="16.5" customHeight="1">
      <c r="M650" s="305"/>
    </row>
    <row r="651" ht="16.5" customHeight="1">
      <c r="M651" s="305"/>
    </row>
    <row r="652" ht="16.5" customHeight="1">
      <c r="M652" s="305"/>
    </row>
    <row r="653" ht="16.5" customHeight="1">
      <c r="M653" s="305"/>
    </row>
    <row r="654" ht="16.5" customHeight="1">
      <c r="M654" s="305"/>
    </row>
    <row r="655" ht="16.5" customHeight="1">
      <c r="M655" s="305"/>
    </row>
    <row r="656" ht="16.5" customHeight="1">
      <c r="M656" s="305"/>
    </row>
    <row r="657" ht="16.5" customHeight="1">
      <c r="M657" s="305"/>
    </row>
    <row r="658" ht="16.5" customHeight="1">
      <c r="M658" s="305"/>
    </row>
    <row r="659" ht="16.5" customHeight="1">
      <c r="M659" s="305"/>
    </row>
    <row r="660" ht="16.5" customHeight="1">
      <c r="M660" s="305"/>
    </row>
    <row r="661" ht="16.5" customHeight="1">
      <c r="M661" s="305"/>
    </row>
    <row r="662" ht="16.5" customHeight="1">
      <c r="M662" s="305"/>
    </row>
    <row r="663" ht="16.5" customHeight="1">
      <c r="M663" s="305"/>
    </row>
    <row r="664" ht="16.5" customHeight="1">
      <c r="M664" s="305"/>
    </row>
    <row r="665" ht="16.5" customHeight="1">
      <c r="M665" s="305"/>
    </row>
    <row r="666" ht="16.5" customHeight="1">
      <c r="M666" s="305"/>
    </row>
    <row r="667" ht="16.5" customHeight="1">
      <c r="M667" s="305"/>
    </row>
    <row r="668" ht="16.5" customHeight="1">
      <c r="M668" s="305"/>
    </row>
    <row r="669" ht="16.5" customHeight="1">
      <c r="M669" s="305"/>
    </row>
    <row r="670" ht="16.5" customHeight="1">
      <c r="M670" s="305"/>
    </row>
    <row r="671" ht="16.5" customHeight="1">
      <c r="M671" s="305"/>
    </row>
    <row r="672" ht="16.5" customHeight="1">
      <c r="M672" s="305"/>
    </row>
    <row r="673" ht="16.5" customHeight="1">
      <c r="M673" s="305"/>
    </row>
    <row r="674" ht="16.5" customHeight="1">
      <c r="M674" s="305"/>
    </row>
    <row r="675" ht="16.5" customHeight="1">
      <c r="M675" s="305"/>
    </row>
    <row r="676" ht="16.5" customHeight="1">
      <c r="M676" s="305"/>
    </row>
    <row r="677" ht="16.5" customHeight="1">
      <c r="M677" s="305"/>
    </row>
    <row r="678" ht="16.5" customHeight="1">
      <c r="M678" s="305"/>
    </row>
    <row r="679" ht="16.5" customHeight="1">
      <c r="M679" s="305"/>
    </row>
    <row r="680" ht="16.5" customHeight="1">
      <c r="M680" s="305"/>
    </row>
    <row r="681" ht="16.5" customHeight="1">
      <c r="M681" s="305"/>
    </row>
    <row r="682" ht="16.5" customHeight="1">
      <c r="M682" s="305"/>
    </row>
    <row r="683" ht="16.5" customHeight="1">
      <c r="M683" s="305"/>
    </row>
    <row r="684" ht="16.5" customHeight="1">
      <c r="M684" s="305"/>
    </row>
    <row r="685" ht="16.5" customHeight="1">
      <c r="M685" s="305"/>
    </row>
    <row r="686" ht="16.5" customHeight="1">
      <c r="M686" s="305"/>
    </row>
    <row r="687" ht="16.5" customHeight="1">
      <c r="M687" s="305"/>
    </row>
    <row r="688" ht="16.5" customHeight="1">
      <c r="M688" s="305"/>
    </row>
    <row r="689" ht="16.5" customHeight="1">
      <c r="M689" s="305"/>
    </row>
    <row r="690" ht="16.5" customHeight="1">
      <c r="M690" s="305"/>
    </row>
    <row r="691" ht="16.5" customHeight="1">
      <c r="M691" s="305"/>
    </row>
    <row r="692" ht="16.5" customHeight="1">
      <c r="M692" s="305"/>
    </row>
    <row r="693" ht="16.5" customHeight="1">
      <c r="M693" s="305"/>
    </row>
    <row r="694" ht="16.5" customHeight="1">
      <c r="M694" s="305"/>
    </row>
    <row r="695" ht="16.5" customHeight="1">
      <c r="M695" s="305"/>
    </row>
    <row r="696" ht="16.5" customHeight="1">
      <c r="M696" s="305"/>
    </row>
    <row r="697" ht="16.5" customHeight="1">
      <c r="M697" s="305"/>
    </row>
    <row r="698" ht="16.5" customHeight="1">
      <c r="M698" s="305"/>
    </row>
    <row r="699" ht="16.5" customHeight="1">
      <c r="M699" s="305"/>
    </row>
    <row r="700" ht="16.5" customHeight="1">
      <c r="M700" s="305"/>
    </row>
    <row r="701" ht="16.5" customHeight="1">
      <c r="M701" s="305"/>
    </row>
    <row r="702" ht="16.5" customHeight="1">
      <c r="M702" s="305"/>
    </row>
    <row r="703" ht="16.5" customHeight="1">
      <c r="M703" s="305"/>
    </row>
    <row r="704" ht="16.5" customHeight="1">
      <c r="M704" s="305"/>
    </row>
    <row r="705" ht="16.5" customHeight="1">
      <c r="M705" s="305"/>
    </row>
    <row r="706" ht="16.5" customHeight="1">
      <c r="M706" s="305"/>
    </row>
    <row r="707" ht="16.5" customHeight="1">
      <c r="M707" s="305"/>
    </row>
    <row r="708" ht="16.5" customHeight="1">
      <c r="M708" s="305"/>
    </row>
    <row r="709" ht="16.5" customHeight="1">
      <c r="M709" s="305"/>
    </row>
    <row r="710" ht="16.5" customHeight="1">
      <c r="M710" s="305"/>
    </row>
    <row r="711" ht="16.5" customHeight="1">
      <c r="M711" s="305"/>
    </row>
    <row r="712" ht="16.5" customHeight="1">
      <c r="M712" s="305"/>
    </row>
    <row r="713" ht="16.5" customHeight="1">
      <c r="M713" s="305"/>
    </row>
    <row r="714" ht="16.5" customHeight="1">
      <c r="M714" s="305"/>
    </row>
    <row r="715" ht="16.5" customHeight="1">
      <c r="M715" s="305"/>
    </row>
    <row r="716" ht="16.5" customHeight="1">
      <c r="M716" s="305"/>
    </row>
    <row r="717" ht="16.5" customHeight="1">
      <c r="M717" s="305"/>
    </row>
    <row r="718" ht="16.5" customHeight="1">
      <c r="M718" s="305"/>
    </row>
    <row r="719" ht="16.5" customHeight="1">
      <c r="M719" s="305"/>
    </row>
    <row r="720" ht="16.5" customHeight="1">
      <c r="M720" s="305"/>
    </row>
    <row r="721" ht="16.5" customHeight="1">
      <c r="M721" s="305"/>
    </row>
    <row r="722" ht="16.5" customHeight="1">
      <c r="M722" s="305"/>
    </row>
    <row r="723" ht="16.5" customHeight="1">
      <c r="M723" s="305"/>
    </row>
    <row r="724" ht="16.5" customHeight="1">
      <c r="M724" s="305"/>
    </row>
    <row r="725" ht="16.5" customHeight="1">
      <c r="M725" s="305"/>
    </row>
    <row r="726" ht="16.5" customHeight="1">
      <c r="M726" s="305"/>
    </row>
    <row r="727" ht="16.5" customHeight="1">
      <c r="M727" s="305"/>
    </row>
    <row r="728" ht="16.5" customHeight="1">
      <c r="M728" s="305"/>
    </row>
    <row r="729" ht="16.5" customHeight="1">
      <c r="M729" s="305"/>
    </row>
    <row r="730" ht="16.5" customHeight="1">
      <c r="M730" s="305"/>
    </row>
    <row r="731" ht="16.5" customHeight="1">
      <c r="M731" s="305"/>
    </row>
    <row r="732" ht="16.5" customHeight="1">
      <c r="M732" s="305"/>
    </row>
    <row r="733" ht="16.5" customHeight="1">
      <c r="M733" s="305"/>
    </row>
    <row r="734" ht="16.5" customHeight="1">
      <c r="M734" s="305"/>
    </row>
    <row r="735" ht="16.5" customHeight="1">
      <c r="M735" s="305"/>
    </row>
    <row r="736" ht="16.5" customHeight="1">
      <c r="M736" s="305"/>
    </row>
    <row r="737" ht="16.5" customHeight="1">
      <c r="M737" s="305"/>
    </row>
    <row r="738" ht="16.5" customHeight="1">
      <c r="M738" s="305"/>
    </row>
    <row r="739" ht="16.5" customHeight="1">
      <c r="M739" s="305"/>
    </row>
    <row r="740" ht="16.5" customHeight="1">
      <c r="M740" s="305"/>
    </row>
    <row r="741" ht="16.5" customHeight="1">
      <c r="M741" s="305"/>
    </row>
    <row r="742" ht="16.5" customHeight="1">
      <c r="M742" s="305"/>
    </row>
    <row r="743" ht="16.5" customHeight="1">
      <c r="M743" s="305"/>
    </row>
    <row r="744" ht="16.5" customHeight="1">
      <c r="M744" s="305"/>
    </row>
    <row r="745" ht="16.5" customHeight="1">
      <c r="M745" s="305"/>
    </row>
    <row r="746" ht="16.5" customHeight="1">
      <c r="M746" s="305"/>
    </row>
    <row r="747" ht="16.5" customHeight="1">
      <c r="M747" s="305"/>
    </row>
    <row r="748" ht="16.5" customHeight="1">
      <c r="M748" s="305"/>
    </row>
    <row r="749" ht="16.5" customHeight="1">
      <c r="M749" s="305"/>
    </row>
    <row r="750" ht="16.5" customHeight="1">
      <c r="M750" s="305"/>
    </row>
    <row r="751" ht="16.5" customHeight="1">
      <c r="M751" s="305"/>
    </row>
    <row r="752" ht="16.5" customHeight="1">
      <c r="M752" s="305"/>
    </row>
    <row r="753" ht="16.5" customHeight="1">
      <c r="M753" s="305"/>
    </row>
    <row r="754" ht="16.5" customHeight="1">
      <c r="M754" s="305"/>
    </row>
    <row r="755" ht="16.5" customHeight="1">
      <c r="M755" s="305"/>
    </row>
    <row r="756" ht="16.5" customHeight="1">
      <c r="M756" s="305"/>
    </row>
    <row r="757" ht="16.5" customHeight="1">
      <c r="M757" s="305"/>
    </row>
    <row r="758" ht="16.5" customHeight="1">
      <c r="M758" s="305"/>
    </row>
    <row r="759" ht="16.5" customHeight="1">
      <c r="M759" s="305"/>
    </row>
    <row r="760" ht="16.5" customHeight="1">
      <c r="M760" s="305"/>
    </row>
    <row r="761" ht="16.5" customHeight="1">
      <c r="M761" s="305"/>
    </row>
    <row r="762" ht="16.5" customHeight="1">
      <c r="M762" s="305"/>
    </row>
    <row r="763" ht="16.5" customHeight="1">
      <c r="M763" s="305"/>
    </row>
    <row r="764" ht="16.5" customHeight="1">
      <c r="M764" s="305"/>
    </row>
    <row r="765" ht="16.5" customHeight="1">
      <c r="M765" s="305"/>
    </row>
    <row r="766" ht="16.5" customHeight="1">
      <c r="M766" s="305"/>
    </row>
    <row r="767" ht="16.5" customHeight="1">
      <c r="M767" s="305"/>
    </row>
    <row r="768" ht="16.5" customHeight="1">
      <c r="M768" s="305"/>
    </row>
    <row r="769" ht="16.5" customHeight="1">
      <c r="M769" s="305"/>
    </row>
    <row r="770" ht="16.5" customHeight="1">
      <c r="M770" s="305"/>
    </row>
    <row r="771" ht="16.5" customHeight="1">
      <c r="M771" s="305"/>
    </row>
    <row r="772" ht="16.5" customHeight="1">
      <c r="M772" s="305"/>
    </row>
    <row r="773" ht="16.5" customHeight="1">
      <c r="M773" s="305"/>
    </row>
    <row r="774" ht="16.5" customHeight="1">
      <c r="M774" s="305"/>
    </row>
    <row r="775" ht="16.5" customHeight="1">
      <c r="M775" s="305"/>
    </row>
    <row r="776" ht="16.5" customHeight="1">
      <c r="M776" s="305"/>
    </row>
    <row r="777" ht="16.5" customHeight="1">
      <c r="M777" s="305"/>
    </row>
    <row r="778" ht="16.5" customHeight="1">
      <c r="M778" s="305"/>
    </row>
    <row r="779" ht="16.5" customHeight="1">
      <c r="M779" s="305"/>
    </row>
    <row r="780" ht="16.5" customHeight="1">
      <c r="M780" s="305"/>
    </row>
    <row r="781" ht="16.5" customHeight="1">
      <c r="M781" s="305"/>
    </row>
    <row r="782" ht="16.5" customHeight="1">
      <c r="M782" s="305"/>
    </row>
    <row r="783" ht="16.5" customHeight="1">
      <c r="M783" s="305"/>
    </row>
    <row r="784" ht="16.5" customHeight="1">
      <c r="M784" s="305"/>
    </row>
    <row r="785" ht="16.5" customHeight="1">
      <c r="M785" s="305"/>
    </row>
    <row r="786" ht="16.5" customHeight="1">
      <c r="M786" s="305"/>
    </row>
    <row r="787" ht="16.5" customHeight="1">
      <c r="M787" s="305"/>
    </row>
    <row r="788" ht="16.5" customHeight="1">
      <c r="M788" s="305"/>
    </row>
    <row r="789" ht="16.5" customHeight="1">
      <c r="M789" s="305"/>
    </row>
    <row r="790" ht="16.5" customHeight="1">
      <c r="M790" s="305"/>
    </row>
    <row r="791" ht="16.5" customHeight="1">
      <c r="M791" s="305"/>
    </row>
    <row r="792" ht="16.5" customHeight="1">
      <c r="M792" s="305"/>
    </row>
    <row r="793" ht="16.5" customHeight="1">
      <c r="M793" s="305"/>
    </row>
    <row r="794" ht="16.5" customHeight="1">
      <c r="M794" s="305"/>
    </row>
    <row r="795" ht="16.5" customHeight="1">
      <c r="M795" s="305"/>
    </row>
    <row r="796" ht="16.5" customHeight="1">
      <c r="M796" s="305"/>
    </row>
    <row r="797" ht="16.5" customHeight="1">
      <c r="M797" s="305"/>
    </row>
    <row r="798" ht="16.5" customHeight="1">
      <c r="M798" s="305"/>
    </row>
    <row r="799" ht="16.5" customHeight="1">
      <c r="M799" s="305"/>
    </row>
    <row r="800" ht="16.5" customHeight="1">
      <c r="M800" s="305"/>
    </row>
    <row r="801" ht="16.5" customHeight="1">
      <c r="M801" s="305"/>
    </row>
    <row r="802" ht="16.5" customHeight="1">
      <c r="M802" s="305"/>
    </row>
    <row r="803" ht="16.5" customHeight="1">
      <c r="M803" s="305"/>
    </row>
    <row r="804" ht="16.5" customHeight="1">
      <c r="M804" s="305"/>
    </row>
    <row r="805" ht="16.5" customHeight="1">
      <c r="M805" s="305"/>
    </row>
    <row r="806" ht="16.5" customHeight="1">
      <c r="M806" s="305"/>
    </row>
    <row r="807" ht="16.5" customHeight="1">
      <c r="M807" s="305"/>
    </row>
    <row r="808" ht="16.5" customHeight="1">
      <c r="M808" s="305"/>
    </row>
    <row r="809" ht="16.5" customHeight="1">
      <c r="M809" s="305"/>
    </row>
    <row r="810" ht="16.5" customHeight="1">
      <c r="M810" s="305"/>
    </row>
    <row r="811" ht="16.5" customHeight="1">
      <c r="M811" s="305"/>
    </row>
    <row r="812" ht="16.5" customHeight="1">
      <c r="M812" s="305"/>
    </row>
    <row r="813" ht="16.5" customHeight="1">
      <c r="M813" s="305"/>
    </row>
    <row r="814" ht="16.5" customHeight="1">
      <c r="M814" s="305"/>
    </row>
    <row r="815" ht="16.5" customHeight="1">
      <c r="M815" s="305"/>
    </row>
    <row r="816" ht="16.5" customHeight="1">
      <c r="M816" s="305"/>
    </row>
    <row r="817" ht="16.5" customHeight="1">
      <c r="M817" s="305"/>
    </row>
    <row r="818" ht="16.5" customHeight="1">
      <c r="M818" s="305"/>
    </row>
    <row r="819" ht="16.5" customHeight="1">
      <c r="M819" s="305"/>
    </row>
    <row r="820" ht="16.5" customHeight="1">
      <c r="M820" s="305"/>
    </row>
    <row r="821" ht="16.5" customHeight="1">
      <c r="M821" s="305"/>
    </row>
    <row r="822" ht="16.5" customHeight="1">
      <c r="M822" s="305"/>
    </row>
    <row r="823" ht="16.5" customHeight="1">
      <c r="M823" s="305"/>
    </row>
    <row r="824" ht="16.5" customHeight="1">
      <c r="M824" s="305"/>
    </row>
    <row r="825" ht="16.5" customHeight="1">
      <c r="M825" s="305"/>
    </row>
    <row r="826" ht="16.5" customHeight="1">
      <c r="M826" s="305"/>
    </row>
    <row r="827" ht="16.5" customHeight="1">
      <c r="M827" s="305"/>
    </row>
    <row r="828" ht="16.5" customHeight="1">
      <c r="M828" s="305"/>
    </row>
    <row r="829" ht="16.5" customHeight="1">
      <c r="M829" s="305"/>
    </row>
    <row r="830" ht="16.5" customHeight="1">
      <c r="M830" s="305"/>
    </row>
    <row r="831" ht="16.5" customHeight="1">
      <c r="M831" s="305"/>
    </row>
    <row r="832" ht="16.5" customHeight="1">
      <c r="M832" s="305"/>
    </row>
    <row r="833" ht="16.5" customHeight="1">
      <c r="M833" s="305"/>
    </row>
    <row r="834" ht="16.5" customHeight="1">
      <c r="M834" s="305"/>
    </row>
    <row r="835" ht="16.5" customHeight="1">
      <c r="M835" s="305"/>
    </row>
    <row r="836" ht="16.5" customHeight="1">
      <c r="M836" s="305"/>
    </row>
    <row r="837" ht="16.5" customHeight="1">
      <c r="M837" s="305"/>
    </row>
    <row r="838" ht="16.5" customHeight="1">
      <c r="M838" s="305"/>
    </row>
    <row r="839" ht="16.5" customHeight="1">
      <c r="M839" s="305"/>
    </row>
    <row r="840" ht="16.5" customHeight="1">
      <c r="M840" s="305"/>
    </row>
    <row r="841" ht="16.5" customHeight="1">
      <c r="M841" s="305"/>
    </row>
    <row r="842" ht="16.5" customHeight="1">
      <c r="M842" s="305"/>
    </row>
    <row r="843" ht="16.5" customHeight="1">
      <c r="M843" s="305"/>
    </row>
    <row r="844" ht="16.5" customHeight="1">
      <c r="M844" s="305"/>
    </row>
    <row r="845" ht="16.5" customHeight="1">
      <c r="M845" s="305"/>
    </row>
    <row r="846" ht="16.5" customHeight="1">
      <c r="M846" s="305"/>
    </row>
    <row r="847" ht="16.5" customHeight="1">
      <c r="M847" s="305"/>
    </row>
    <row r="848" ht="16.5" customHeight="1">
      <c r="M848" s="305"/>
    </row>
    <row r="849" ht="16.5" customHeight="1">
      <c r="M849" s="305"/>
    </row>
    <row r="850" ht="16.5" customHeight="1">
      <c r="M850" s="305"/>
    </row>
    <row r="851" ht="16.5" customHeight="1">
      <c r="M851" s="305"/>
    </row>
    <row r="852" ht="16.5" customHeight="1">
      <c r="M852" s="305"/>
    </row>
    <row r="853" ht="16.5" customHeight="1">
      <c r="M853" s="305"/>
    </row>
    <row r="854" ht="16.5" customHeight="1">
      <c r="M854" s="305"/>
    </row>
    <row r="855" ht="16.5" customHeight="1">
      <c r="M855" s="305"/>
    </row>
    <row r="856" ht="16.5" customHeight="1">
      <c r="M856" s="305"/>
    </row>
    <row r="857" ht="16.5" customHeight="1">
      <c r="M857" s="305"/>
    </row>
    <row r="858" ht="16.5" customHeight="1">
      <c r="M858" s="305"/>
    </row>
    <row r="859" ht="16.5" customHeight="1">
      <c r="M859" s="305"/>
    </row>
    <row r="860" ht="16.5" customHeight="1">
      <c r="M860" s="305"/>
    </row>
    <row r="861" ht="16.5" customHeight="1">
      <c r="M861" s="305"/>
    </row>
    <row r="862" ht="16.5" customHeight="1">
      <c r="M862" s="305"/>
    </row>
    <row r="863" ht="16.5" customHeight="1">
      <c r="M863" s="305"/>
    </row>
    <row r="864" ht="16.5" customHeight="1">
      <c r="M864" s="305"/>
    </row>
    <row r="865" ht="16.5" customHeight="1">
      <c r="M865" s="305"/>
    </row>
    <row r="866" ht="16.5" customHeight="1">
      <c r="M866" s="305"/>
    </row>
    <row r="867" ht="16.5" customHeight="1">
      <c r="M867" s="305"/>
    </row>
    <row r="868" ht="16.5" customHeight="1">
      <c r="M868" s="305"/>
    </row>
    <row r="869" ht="16.5" customHeight="1">
      <c r="M869" s="305"/>
    </row>
    <row r="870" ht="16.5" customHeight="1">
      <c r="M870" s="305"/>
    </row>
    <row r="871" ht="16.5" customHeight="1">
      <c r="M871" s="305"/>
    </row>
    <row r="872" ht="16.5" customHeight="1">
      <c r="M872" s="305"/>
    </row>
    <row r="873" ht="16.5" customHeight="1">
      <c r="M873" s="305"/>
    </row>
    <row r="874" ht="16.5" customHeight="1">
      <c r="M874" s="305"/>
    </row>
    <row r="875" ht="16.5" customHeight="1">
      <c r="M875" s="305"/>
    </row>
    <row r="876" ht="16.5" customHeight="1">
      <c r="M876" s="305"/>
    </row>
    <row r="877" ht="16.5" customHeight="1">
      <c r="M877" s="305"/>
    </row>
    <row r="878" ht="16.5" customHeight="1">
      <c r="M878" s="305"/>
    </row>
    <row r="879" ht="16.5" customHeight="1">
      <c r="M879" s="305"/>
    </row>
    <row r="880" ht="16.5" customHeight="1">
      <c r="M880" s="305"/>
    </row>
    <row r="881" ht="16.5" customHeight="1">
      <c r="M881" s="305"/>
    </row>
    <row r="882" ht="16.5" customHeight="1">
      <c r="M882" s="305"/>
    </row>
    <row r="883" ht="16.5" customHeight="1">
      <c r="M883" s="305"/>
    </row>
    <row r="884" ht="16.5" customHeight="1">
      <c r="M884" s="305"/>
    </row>
    <row r="885" ht="16.5" customHeight="1">
      <c r="M885" s="305"/>
    </row>
    <row r="886" ht="16.5" customHeight="1">
      <c r="M886" s="305"/>
    </row>
    <row r="887" ht="16.5" customHeight="1">
      <c r="M887" s="305"/>
    </row>
    <row r="888" ht="16.5" customHeight="1">
      <c r="M888" s="305"/>
    </row>
    <row r="889" ht="16.5" customHeight="1">
      <c r="M889" s="305"/>
    </row>
    <row r="890" ht="16.5" customHeight="1">
      <c r="M890" s="305"/>
    </row>
    <row r="891" ht="16.5" customHeight="1">
      <c r="M891" s="305"/>
    </row>
    <row r="892" ht="16.5" customHeight="1">
      <c r="M892" s="305"/>
    </row>
    <row r="893" ht="16.5" customHeight="1">
      <c r="M893" s="305"/>
    </row>
    <row r="894" ht="16.5" customHeight="1">
      <c r="M894" s="305"/>
    </row>
    <row r="895" ht="16.5" customHeight="1">
      <c r="M895" s="305"/>
    </row>
    <row r="896" ht="16.5" customHeight="1">
      <c r="M896" s="305"/>
    </row>
    <row r="897" ht="16.5" customHeight="1">
      <c r="M897" s="305"/>
    </row>
    <row r="898" ht="16.5" customHeight="1">
      <c r="M898" s="305"/>
    </row>
    <row r="899" ht="16.5" customHeight="1">
      <c r="M899" s="305"/>
    </row>
    <row r="900" ht="16.5" customHeight="1">
      <c r="M900" s="305"/>
    </row>
    <row r="901" ht="16.5" customHeight="1">
      <c r="M901" s="305"/>
    </row>
    <row r="902" ht="16.5" customHeight="1">
      <c r="M902" s="305"/>
    </row>
    <row r="903" ht="16.5" customHeight="1">
      <c r="M903" s="305"/>
    </row>
    <row r="904" ht="16.5" customHeight="1">
      <c r="M904" s="305"/>
    </row>
    <row r="905" ht="16.5" customHeight="1">
      <c r="M905" s="305"/>
    </row>
    <row r="906" ht="16.5" customHeight="1">
      <c r="M906" s="305"/>
    </row>
    <row r="907" ht="16.5" customHeight="1">
      <c r="M907" s="305"/>
    </row>
    <row r="908" ht="16.5" customHeight="1">
      <c r="M908" s="305"/>
    </row>
    <row r="909" ht="16.5" customHeight="1">
      <c r="M909" s="305"/>
    </row>
    <row r="910" ht="16.5" customHeight="1">
      <c r="M910" s="305"/>
    </row>
    <row r="911" ht="16.5" customHeight="1">
      <c r="M911" s="305"/>
    </row>
    <row r="912" ht="16.5" customHeight="1">
      <c r="M912" s="305"/>
    </row>
    <row r="913" ht="16.5" customHeight="1">
      <c r="M913" s="305"/>
    </row>
    <row r="914" ht="16.5" customHeight="1">
      <c r="M914" s="305"/>
    </row>
    <row r="915" ht="16.5" customHeight="1">
      <c r="M915" s="305"/>
    </row>
    <row r="916" ht="16.5" customHeight="1">
      <c r="M916" s="305"/>
    </row>
    <row r="917" ht="16.5" customHeight="1">
      <c r="M917" s="305"/>
    </row>
    <row r="918" ht="16.5" customHeight="1">
      <c r="M918" s="305"/>
    </row>
    <row r="919" ht="16.5" customHeight="1">
      <c r="M919" s="305"/>
    </row>
    <row r="920" ht="16.5" customHeight="1">
      <c r="M920" s="305"/>
    </row>
    <row r="921" ht="16.5" customHeight="1">
      <c r="M921" s="305"/>
    </row>
    <row r="922" ht="16.5" customHeight="1">
      <c r="M922" s="305"/>
    </row>
    <row r="923" ht="16.5" customHeight="1">
      <c r="M923" s="305"/>
    </row>
    <row r="924" ht="16.5" customHeight="1">
      <c r="M924" s="305"/>
    </row>
    <row r="925" ht="16.5" customHeight="1">
      <c r="M925" s="305"/>
    </row>
    <row r="926" ht="16.5" customHeight="1">
      <c r="M926" s="305"/>
    </row>
    <row r="927" ht="16.5" customHeight="1">
      <c r="M927" s="305"/>
    </row>
    <row r="928" ht="16.5" customHeight="1">
      <c r="M928" s="305"/>
    </row>
    <row r="929" ht="16.5" customHeight="1">
      <c r="M929" s="305"/>
    </row>
    <row r="930" ht="16.5" customHeight="1">
      <c r="M930" s="305"/>
    </row>
    <row r="931" ht="16.5" customHeight="1">
      <c r="M931" s="305"/>
    </row>
    <row r="932" ht="16.5" customHeight="1">
      <c r="M932" s="305"/>
    </row>
    <row r="933" ht="16.5" customHeight="1">
      <c r="M933" s="305"/>
    </row>
    <row r="934" ht="16.5" customHeight="1">
      <c r="M934" s="305"/>
    </row>
    <row r="935" ht="16.5" customHeight="1">
      <c r="M935" s="305"/>
    </row>
    <row r="936" ht="16.5" customHeight="1">
      <c r="M936" s="305"/>
    </row>
    <row r="937" ht="16.5" customHeight="1">
      <c r="M937" s="305"/>
    </row>
    <row r="938" ht="16.5" customHeight="1">
      <c r="M938" s="305"/>
    </row>
    <row r="939" ht="16.5" customHeight="1">
      <c r="M939" s="305"/>
    </row>
    <row r="940" ht="16.5" customHeight="1">
      <c r="M940" s="305"/>
    </row>
    <row r="941" ht="16.5" customHeight="1">
      <c r="M941" s="305"/>
    </row>
    <row r="942" ht="16.5" customHeight="1">
      <c r="M942" s="305"/>
    </row>
    <row r="943" ht="16.5" customHeight="1">
      <c r="M943" s="305"/>
    </row>
    <row r="944" ht="16.5" customHeight="1">
      <c r="M944" s="305"/>
    </row>
    <row r="945" ht="16.5" customHeight="1">
      <c r="M945" s="305"/>
    </row>
    <row r="946" ht="16.5" customHeight="1">
      <c r="M946" s="305"/>
    </row>
    <row r="947" ht="16.5" customHeight="1">
      <c r="M947" s="305"/>
    </row>
    <row r="948" ht="16.5" customHeight="1">
      <c r="M948" s="305"/>
    </row>
    <row r="949" ht="16.5" customHeight="1">
      <c r="M949" s="305"/>
    </row>
    <row r="950" ht="16.5" customHeight="1">
      <c r="M950" s="305"/>
    </row>
    <row r="951" ht="16.5" customHeight="1">
      <c r="M951" s="305"/>
    </row>
    <row r="952" ht="16.5" customHeight="1">
      <c r="M952" s="305"/>
    </row>
    <row r="953" ht="16.5" customHeight="1">
      <c r="M953" s="305"/>
    </row>
    <row r="954" ht="16.5" customHeight="1">
      <c r="M954" s="305"/>
    </row>
    <row r="955" ht="16.5" customHeight="1">
      <c r="M955" s="305"/>
    </row>
    <row r="956" ht="16.5" customHeight="1">
      <c r="M956" s="305"/>
    </row>
    <row r="957" ht="16.5" customHeight="1">
      <c r="M957" s="305"/>
    </row>
    <row r="958" ht="16.5" customHeight="1">
      <c r="M958" s="305"/>
    </row>
    <row r="959" ht="16.5" customHeight="1">
      <c r="M959" s="305"/>
    </row>
    <row r="960" ht="16.5" customHeight="1">
      <c r="M960" s="305"/>
    </row>
    <row r="961" ht="16.5" customHeight="1">
      <c r="M961" s="305"/>
    </row>
    <row r="962" ht="16.5" customHeight="1">
      <c r="M962" s="305"/>
    </row>
    <row r="963" ht="16.5" customHeight="1">
      <c r="M963" s="305"/>
    </row>
    <row r="964" ht="16.5" customHeight="1">
      <c r="M964" s="305"/>
    </row>
    <row r="965" ht="16.5" customHeight="1">
      <c r="M965" s="305"/>
    </row>
    <row r="966" ht="16.5" customHeight="1">
      <c r="M966" s="305"/>
    </row>
    <row r="967" ht="16.5" customHeight="1">
      <c r="M967" s="305"/>
    </row>
    <row r="968" ht="16.5" customHeight="1">
      <c r="M968" s="305"/>
    </row>
    <row r="969" ht="16.5" customHeight="1">
      <c r="M969" s="305"/>
    </row>
    <row r="970" ht="16.5" customHeight="1">
      <c r="M970" s="305"/>
    </row>
    <row r="971" ht="16.5" customHeight="1">
      <c r="M971" s="305"/>
    </row>
    <row r="972" ht="16.5" customHeight="1">
      <c r="M972" s="305"/>
    </row>
    <row r="973" ht="16.5" customHeight="1">
      <c r="M973" s="305"/>
    </row>
    <row r="974" ht="16.5" customHeight="1">
      <c r="M974" s="305"/>
    </row>
    <row r="975" ht="16.5" customHeight="1">
      <c r="M975" s="305"/>
    </row>
    <row r="976" ht="16.5" customHeight="1">
      <c r="M976" s="305"/>
    </row>
    <row r="977" ht="16.5" customHeight="1">
      <c r="M977" s="305"/>
    </row>
    <row r="978" ht="16.5" customHeight="1">
      <c r="M978" s="305"/>
    </row>
    <row r="979" ht="16.5" customHeight="1">
      <c r="M979" s="305"/>
    </row>
    <row r="980" ht="16.5" customHeight="1">
      <c r="M980" s="305"/>
    </row>
    <row r="981" ht="16.5" customHeight="1">
      <c r="M981" s="305"/>
    </row>
    <row r="982" ht="16.5" customHeight="1">
      <c r="M982" s="305"/>
    </row>
    <row r="983" ht="16.5" customHeight="1">
      <c r="M983" s="305"/>
    </row>
    <row r="984" ht="16.5" customHeight="1">
      <c r="M984" s="305"/>
    </row>
    <row r="985" ht="16.5" customHeight="1">
      <c r="M985" s="305"/>
    </row>
    <row r="986" ht="16.5" customHeight="1">
      <c r="M986" s="305"/>
    </row>
    <row r="987" ht="16.5" customHeight="1">
      <c r="M987" s="305"/>
    </row>
    <row r="988" ht="16.5" customHeight="1">
      <c r="M988" s="305"/>
    </row>
    <row r="989" ht="16.5" customHeight="1">
      <c r="M989" s="305"/>
    </row>
    <row r="990" ht="16.5" customHeight="1">
      <c r="M990" s="305"/>
    </row>
    <row r="991" ht="16.5" customHeight="1">
      <c r="M991" s="305"/>
    </row>
    <row r="992" ht="16.5" customHeight="1">
      <c r="M992" s="305"/>
    </row>
    <row r="993" ht="16.5" customHeight="1">
      <c r="M993" s="305"/>
    </row>
    <row r="994" ht="16.5" customHeight="1">
      <c r="M994" s="305"/>
    </row>
    <row r="995" ht="16.5" customHeight="1">
      <c r="M995" s="305"/>
    </row>
    <row r="996" ht="16.5" customHeight="1">
      <c r="M996" s="305"/>
    </row>
    <row r="997" ht="16.5" customHeight="1">
      <c r="M997" s="305"/>
    </row>
    <row r="998" ht="16.5" customHeight="1">
      <c r="M998" s="305"/>
    </row>
    <row r="999" ht="16.5" customHeight="1">
      <c r="M999" s="305"/>
    </row>
    <row r="1000" ht="16.5" customHeight="1">
      <c r="M1000" s="305"/>
    </row>
    <row r="1001" ht="16.5" customHeight="1">
      <c r="M1001" s="305"/>
    </row>
    <row r="1002" ht="16.5" customHeight="1">
      <c r="M1002" s="305"/>
    </row>
    <row r="1003" ht="16.5" customHeight="1">
      <c r="M1003" s="305"/>
    </row>
    <row r="1004" ht="16.5" customHeight="1">
      <c r="M1004" s="305"/>
    </row>
    <row r="1005" ht="16.5" customHeight="1">
      <c r="M1005" s="305"/>
    </row>
    <row r="1006" ht="16.5" customHeight="1">
      <c r="M1006" s="305"/>
    </row>
    <row r="1007" ht="16.5" customHeight="1">
      <c r="M1007" s="305"/>
    </row>
    <row r="1008" ht="16.5" customHeight="1">
      <c r="M1008" s="305"/>
    </row>
    <row r="1009" ht="16.5" customHeight="1">
      <c r="M1009" s="305"/>
    </row>
    <row r="1010" ht="16.5" customHeight="1">
      <c r="M1010" s="305"/>
    </row>
    <row r="1011" ht="16.5" customHeight="1">
      <c r="M1011" s="305"/>
    </row>
    <row r="1012" ht="16.5" customHeight="1">
      <c r="M1012" s="305"/>
    </row>
    <row r="1013" ht="16.5" customHeight="1">
      <c r="M1013" s="305"/>
    </row>
    <row r="1014" ht="16.5" customHeight="1">
      <c r="M1014" s="305"/>
    </row>
    <row r="1015" ht="16.5" customHeight="1">
      <c r="M1015" s="305"/>
    </row>
    <row r="1016" ht="16.5" customHeight="1">
      <c r="M1016" s="305"/>
    </row>
    <row r="1017" ht="16.5" customHeight="1">
      <c r="M1017" s="305"/>
    </row>
    <row r="1018" ht="16.5" customHeight="1">
      <c r="M1018" s="305"/>
    </row>
    <row r="1019" ht="16.5" customHeight="1">
      <c r="M1019" s="305"/>
    </row>
    <row r="1020" ht="16.5" customHeight="1">
      <c r="M1020" s="305"/>
    </row>
    <row r="1021" ht="16.5" customHeight="1">
      <c r="M1021" s="305"/>
    </row>
    <row r="1022" ht="16.5" customHeight="1">
      <c r="M1022" s="305"/>
    </row>
    <row r="1023" ht="16.5" customHeight="1">
      <c r="M1023" s="305"/>
    </row>
    <row r="1024" ht="16.5" customHeight="1">
      <c r="M1024" s="305"/>
    </row>
    <row r="1025" ht="16.5" customHeight="1">
      <c r="M1025" s="305"/>
    </row>
    <row r="1026" ht="16.5" customHeight="1">
      <c r="M1026" s="305"/>
    </row>
    <row r="1027" ht="16.5" customHeight="1">
      <c r="M1027" s="305"/>
    </row>
    <row r="1028" ht="16.5" customHeight="1">
      <c r="M1028" s="305"/>
    </row>
    <row r="1029" ht="16.5" customHeight="1">
      <c r="M1029" s="305"/>
    </row>
    <row r="1030" ht="16.5" customHeight="1">
      <c r="M1030" s="305"/>
    </row>
    <row r="1031" ht="16.5" customHeight="1">
      <c r="M1031" s="305"/>
    </row>
    <row r="1032" ht="16.5" customHeight="1">
      <c r="M1032" s="305"/>
    </row>
    <row r="1033" ht="16.5" customHeight="1">
      <c r="M1033" s="305"/>
    </row>
    <row r="1034" ht="16.5" customHeight="1">
      <c r="M1034" s="305"/>
    </row>
    <row r="1035" ht="16.5" customHeight="1">
      <c r="M1035" s="305"/>
    </row>
    <row r="1036" ht="16.5" customHeight="1">
      <c r="M1036" s="305"/>
    </row>
    <row r="1037" ht="16.5" customHeight="1">
      <c r="M1037" s="305"/>
    </row>
    <row r="1038" ht="16.5" customHeight="1">
      <c r="M1038" s="305"/>
    </row>
    <row r="1039" ht="16.5" customHeight="1">
      <c r="M1039" s="305"/>
    </row>
    <row r="1040" ht="16.5" customHeight="1">
      <c r="M1040" s="305"/>
    </row>
    <row r="1041" ht="16.5" customHeight="1">
      <c r="M1041" s="305"/>
    </row>
    <row r="1042" ht="16.5" customHeight="1">
      <c r="M1042" s="305"/>
    </row>
    <row r="1043" ht="16.5" customHeight="1">
      <c r="M1043" s="305"/>
    </row>
    <row r="1044" ht="16.5" customHeight="1">
      <c r="M1044" s="305"/>
    </row>
    <row r="1045" ht="16.5" customHeight="1">
      <c r="M1045" s="305"/>
    </row>
    <row r="1046" ht="16.5" customHeight="1">
      <c r="M1046" s="305"/>
    </row>
    <row r="1047" ht="16.5" customHeight="1">
      <c r="M1047" s="305"/>
    </row>
    <row r="1048" ht="16.5" customHeight="1">
      <c r="M1048" s="305"/>
    </row>
    <row r="1049" ht="16.5" customHeight="1">
      <c r="M1049" s="305"/>
    </row>
    <row r="1050" ht="16.5" customHeight="1">
      <c r="M1050" s="305"/>
    </row>
  </sheetData>
  <mergeCells count="5">
    <mergeCell ref="C24:D24"/>
    <mergeCell ref="D208:E208"/>
    <mergeCell ref="B261:B262"/>
    <mergeCell ref="C261:C262"/>
    <mergeCell ref="D261:G261"/>
  </mergeCells>
  <hyperlinks>
    <hyperlink r:id="rId1" ref="B173"/>
    <hyperlink r:id="rId2" ref="B175"/>
  </hyperlinks>
  <printOptions/>
  <pageMargins bottom="0.75" footer="0.0" header="0.0" left="0.7" right="0.7" top="0.75"/>
  <pageSetup orientation="landscape"/>
  <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5.43"/>
    <col customWidth="1" min="5" max="5" width="14.14"/>
    <col customWidth="1" min="6" max="12" width="3.57"/>
    <col customWidth="1" min="13" max="17" width="4.0"/>
    <col customWidth="1" min="18" max="18" width="12.57"/>
    <col customWidth="1" min="19" max="19" width="12.43"/>
    <col customWidth="1" min="20" max="20" width="8.71"/>
    <col customWidth="1" min="21" max="21" width="11.57"/>
    <col customWidth="1" min="22" max="26" width="8.71"/>
  </cols>
  <sheetData>
    <row r="1" ht="16.5" customHeight="1">
      <c r="D1" s="24"/>
      <c r="E1" s="24"/>
    </row>
    <row r="2" ht="16.5" customHeight="1">
      <c r="D2" s="24"/>
      <c r="E2" s="24"/>
    </row>
    <row r="3" ht="16.5" customHeight="1">
      <c r="D3" s="24"/>
      <c r="E3" s="24"/>
    </row>
    <row r="4" ht="16.5" customHeight="1">
      <c r="D4" s="24"/>
      <c r="E4" s="24"/>
    </row>
    <row r="5" ht="16.5" customHeight="1">
      <c r="D5" s="24"/>
      <c r="E5" s="24"/>
    </row>
    <row r="6" ht="16.5" customHeight="1">
      <c r="D6" s="24"/>
      <c r="E6" s="24"/>
    </row>
    <row r="7" ht="16.5" customHeight="1">
      <c r="D7" s="24"/>
      <c r="E7" s="24"/>
      <c r="R7" s="27" t="s">
        <v>1719</v>
      </c>
      <c r="S7" s="27" t="s">
        <v>1720</v>
      </c>
      <c r="T7" s="27" t="s">
        <v>1721</v>
      </c>
    </row>
    <row r="8" ht="16.5" customHeight="1">
      <c r="D8" s="24"/>
      <c r="E8" s="24"/>
    </row>
    <row r="9" ht="16.5" customHeight="1">
      <c r="D9" s="24"/>
      <c r="E9" s="24"/>
    </row>
    <row r="10" ht="16.5" customHeight="1">
      <c r="D10" s="24"/>
      <c r="E10" s="24"/>
    </row>
    <row r="11" ht="16.5" customHeight="1">
      <c r="D11" s="24" t="s">
        <v>1722</v>
      </c>
      <c r="E11" s="24" t="s">
        <v>1723</v>
      </c>
      <c r="R11" s="27" t="s">
        <v>1724</v>
      </c>
    </row>
    <row r="12" ht="16.5" customHeight="1">
      <c r="C12" s="27" t="s">
        <v>561</v>
      </c>
      <c r="D12" s="24">
        <v>1.0</v>
      </c>
      <c r="E12" s="24">
        <f>D12*8</f>
        <v>8</v>
      </c>
      <c r="F12" s="25">
        <v>0.0</v>
      </c>
      <c r="G12" s="25">
        <v>0.0</v>
      </c>
      <c r="H12" s="25">
        <v>0.0</v>
      </c>
      <c r="I12" s="25">
        <v>0.0</v>
      </c>
      <c r="J12" s="25">
        <v>0.0</v>
      </c>
      <c r="K12" s="25">
        <v>0.0</v>
      </c>
      <c r="L12" s="25">
        <v>0.0</v>
      </c>
      <c r="M12" s="25">
        <v>0.0</v>
      </c>
      <c r="R12" s="27">
        <f>2^E12</f>
        <v>256</v>
      </c>
      <c r="S12" s="27">
        <f>-R12/2</f>
        <v>-128</v>
      </c>
      <c r="T12" s="27">
        <v>0.0</v>
      </c>
      <c r="U12" s="27">
        <v>127.0</v>
      </c>
    </row>
    <row r="13" ht="16.5" customHeight="1">
      <c r="D13" s="24"/>
      <c r="E13" s="24"/>
    </row>
    <row r="14" ht="16.5" customHeight="1">
      <c r="C14" s="27" t="s">
        <v>616</v>
      </c>
      <c r="D14" s="24">
        <v>2.0</v>
      </c>
      <c r="E14" s="24">
        <f>D14*8</f>
        <v>16</v>
      </c>
      <c r="R14" s="27">
        <f>2^E14</f>
        <v>65536</v>
      </c>
      <c r="S14" s="27">
        <f>-R14/2</f>
        <v>-32768</v>
      </c>
      <c r="T14" s="27">
        <v>0.0</v>
      </c>
      <c r="U14" s="27">
        <f>R14/2-1</f>
        <v>32767</v>
      </c>
      <c r="W14" s="27">
        <f>(-S14*2)-1</f>
        <v>65535</v>
      </c>
    </row>
    <row r="15" ht="16.5" customHeight="1">
      <c r="D15" s="24"/>
      <c r="E15" s="24"/>
    </row>
    <row r="16" ht="16.5" customHeight="1">
      <c r="C16" s="27" t="s">
        <v>622</v>
      </c>
      <c r="D16" s="24">
        <v>4.0</v>
      </c>
      <c r="E16" s="24">
        <f>D16*8</f>
        <v>32</v>
      </c>
      <c r="R16" s="27">
        <f>2^E16</f>
        <v>4294967296</v>
      </c>
      <c r="S16" s="27">
        <f>-R16/2</f>
        <v>-2147483648</v>
      </c>
      <c r="T16" s="27">
        <v>0.0</v>
      </c>
      <c r="U16" s="27">
        <f>R16/2-1</f>
        <v>2147483647</v>
      </c>
    </row>
    <row r="17" ht="16.5" customHeight="1">
      <c r="D17" s="24"/>
      <c r="E17" s="24"/>
    </row>
    <row r="18" ht="16.5" customHeight="1">
      <c r="C18" s="27" t="s">
        <v>623</v>
      </c>
      <c r="D18" s="24">
        <v>8.0</v>
      </c>
      <c r="E18" s="24">
        <f>D18*8</f>
        <v>64</v>
      </c>
      <c r="R18" s="27">
        <f>2^E18</f>
        <v>1.84467E+19</v>
      </c>
    </row>
    <row r="19" ht="16.5" customHeight="1">
      <c r="D19" s="24"/>
      <c r="E19" s="24"/>
    </row>
    <row r="20" ht="16.5" customHeight="1">
      <c r="D20" s="24"/>
      <c r="E20" s="24"/>
    </row>
    <row r="21" ht="16.5" customHeight="1">
      <c r="D21" s="24"/>
      <c r="E21" s="24"/>
    </row>
    <row r="22" ht="16.5" customHeight="1">
      <c r="D22" s="24"/>
      <c r="E22" s="24"/>
    </row>
    <row r="23" ht="16.5" customHeight="1">
      <c r="A23" s="1"/>
      <c r="B23" s="1"/>
      <c r="C23" s="1"/>
      <c r="D23" s="8" t="s">
        <v>1725</v>
      </c>
      <c r="E23" s="350"/>
      <c r="F23" s="1"/>
      <c r="G23" s="1"/>
      <c r="H23" s="1"/>
      <c r="I23" s="1"/>
      <c r="J23" s="1"/>
      <c r="K23" s="1"/>
      <c r="L23" s="1"/>
      <c r="M23" s="1"/>
      <c r="N23" s="1"/>
      <c r="O23" s="1"/>
      <c r="P23" s="1"/>
      <c r="Q23" s="1"/>
      <c r="R23" s="1"/>
      <c r="S23" s="1"/>
      <c r="T23" s="1"/>
      <c r="U23" s="1"/>
      <c r="V23" s="1"/>
      <c r="W23" s="1"/>
      <c r="X23" s="1"/>
      <c r="Y23" s="1"/>
      <c r="Z23" s="1"/>
    </row>
    <row r="24" ht="16.5" customHeight="1">
      <c r="D24" s="24"/>
      <c r="E24" s="24"/>
    </row>
    <row r="25" ht="16.5" customHeight="1">
      <c r="D25" s="24"/>
      <c r="E25" s="24"/>
    </row>
    <row r="26" ht="16.5" customHeight="1">
      <c r="D26" s="351" t="s">
        <v>1726</v>
      </c>
      <c r="E26" s="24"/>
    </row>
    <row r="27" ht="16.5" customHeight="1">
      <c r="D27" s="24"/>
      <c r="E27" s="24"/>
    </row>
    <row r="28" ht="16.5" customHeight="1">
      <c r="D28" s="24"/>
      <c r="E28" s="24"/>
    </row>
    <row r="29" ht="16.5" customHeight="1">
      <c r="D29" s="24"/>
      <c r="E29" s="24"/>
    </row>
    <row r="30" ht="16.5" customHeight="1">
      <c r="D30" s="24"/>
      <c r="E30" s="24"/>
    </row>
    <row r="31" ht="16.5" customHeight="1">
      <c r="D31" s="24"/>
      <c r="E31" s="24"/>
    </row>
    <row r="32" ht="16.5" customHeight="1">
      <c r="D32" s="24"/>
      <c r="E32" s="24"/>
    </row>
    <row r="33" ht="16.5" customHeight="1">
      <c r="D33" s="24"/>
      <c r="E33" s="24"/>
    </row>
    <row r="34" ht="16.5" customHeight="1">
      <c r="D34" s="24"/>
      <c r="E34" s="24"/>
    </row>
    <row r="35" ht="16.5" customHeight="1">
      <c r="D35" s="24"/>
      <c r="E35" s="24"/>
    </row>
    <row r="36" ht="16.5" customHeight="1">
      <c r="D36" s="24"/>
      <c r="E36" s="24"/>
    </row>
    <row r="37" ht="16.5" customHeight="1">
      <c r="D37" s="24"/>
      <c r="E37" s="24"/>
    </row>
    <row r="38" ht="16.5" customHeight="1">
      <c r="D38" s="24"/>
      <c r="E38" s="24"/>
    </row>
    <row r="39" ht="16.5" customHeight="1">
      <c r="D39" s="24"/>
      <c r="E39" s="24"/>
    </row>
    <row r="40" ht="16.5" customHeight="1">
      <c r="D40" s="24"/>
      <c r="E40" s="24"/>
    </row>
    <row r="41" ht="16.5" customHeight="1">
      <c r="D41" s="24"/>
      <c r="E41" s="24"/>
    </row>
    <row r="42" ht="16.5" customHeight="1">
      <c r="D42" s="24"/>
      <c r="E42" s="24"/>
    </row>
    <row r="43" ht="16.5" customHeight="1">
      <c r="D43" s="24"/>
      <c r="E43" s="24"/>
    </row>
    <row r="44" ht="16.5" customHeight="1">
      <c r="D44" s="24"/>
      <c r="E44" s="24"/>
    </row>
    <row r="45" ht="16.5" customHeight="1">
      <c r="D45" s="24"/>
      <c r="E45" s="24"/>
    </row>
    <row r="46" ht="16.5" customHeight="1">
      <c r="D46" s="24"/>
      <c r="E46" s="24"/>
    </row>
    <row r="47" ht="16.5" customHeight="1">
      <c r="D47" s="24"/>
      <c r="E47" s="24"/>
    </row>
    <row r="48" ht="16.5" customHeight="1">
      <c r="D48" s="24"/>
      <c r="E48" s="24"/>
    </row>
    <row r="49" ht="16.5" customHeight="1">
      <c r="D49" s="24"/>
      <c r="E49" s="24"/>
    </row>
    <row r="50" ht="16.5" customHeight="1">
      <c r="D50" s="24"/>
      <c r="E50" s="24"/>
    </row>
    <row r="51" ht="16.5" customHeight="1">
      <c r="D51" s="24"/>
      <c r="E51" s="24"/>
    </row>
    <row r="52" ht="16.5" customHeight="1">
      <c r="D52" s="24"/>
      <c r="E52" s="24"/>
    </row>
    <row r="53" ht="16.5" customHeight="1">
      <c r="D53" s="24"/>
      <c r="E53" s="24"/>
    </row>
    <row r="54" ht="16.5" customHeight="1">
      <c r="D54" s="24"/>
      <c r="E54" s="24"/>
    </row>
    <row r="55" ht="16.5" customHeight="1">
      <c r="D55" s="24"/>
      <c r="E55" s="24"/>
    </row>
    <row r="56" ht="16.5" customHeight="1">
      <c r="D56" s="24"/>
      <c r="E56" s="24"/>
    </row>
    <row r="57" ht="16.5" customHeight="1">
      <c r="D57" s="24"/>
      <c r="E57" s="24"/>
    </row>
    <row r="58" ht="16.5" customHeight="1">
      <c r="D58" s="24"/>
      <c r="E58" s="24"/>
    </row>
    <row r="59" ht="16.5" customHeight="1">
      <c r="D59" s="24"/>
      <c r="E59" s="24"/>
    </row>
    <row r="60" ht="16.5" customHeight="1">
      <c r="D60" s="24"/>
      <c r="E60" s="24"/>
    </row>
    <row r="61" ht="16.5" customHeight="1">
      <c r="D61" s="24"/>
      <c r="E61" s="24"/>
    </row>
    <row r="62" ht="16.5" customHeight="1">
      <c r="D62" s="24"/>
      <c r="E62" s="24"/>
    </row>
    <row r="63" ht="16.5" customHeight="1">
      <c r="D63" s="24"/>
      <c r="E63" s="24"/>
    </row>
    <row r="64" ht="16.5" customHeight="1">
      <c r="D64" s="24"/>
      <c r="E64" s="24"/>
    </row>
    <row r="65" ht="16.5" customHeight="1">
      <c r="D65" s="24"/>
      <c r="E65" s="24"/>
    </row>
    <row r="66" ht="16.5" customHeight="1">
      <c r="D66" s="24"/>
      <c r="E66" s="24"/>
    </row>
    <row r="67" ht="16.5" customHeight="1">
      <c r="D67" s="24"/>
      <c r="E67" s="24"/>
    </row>
    <row r="68" ht="16.5" customHeight="1">
      <c r="D68" s="24"/>
      <c r="E68" s="24"/>
    </row>
    <row r="69" ht="16.5" customHeight="1">
      <c r="D69" s="24"/>
      <c r="E69" s="24"/>
    </row>
    <row r="70" ht="16.5" customHeight="1">
      <c r="D70" s="24"/>
      <c r="E70" s="24"/>
    </row>
    <row r="71" ht="16.5" customHeight="1">
      <c r="D71" s="24"/>
      <c r="E71" s="24"/>
    </row>
    <row r="72" ht="16.5" customHeight="1">
      <c r="D72" s="24"/>
      <c r="E72" s="24"/>
    </row>
    <row r="73" ht="16.5" customHeight="1">
      <c r="D73" s="24"/>
      <c r="E73" s="24"/>
    </row>
    <row r="74" ht="16.5" customHeight="1">
      <c r="D74" s="24"/>
      <c r="E74" s="24"/>
    </row>
    <row r="75" ht="16.5" customHeight="1">
      <c r="D75" s="24"/>
      <c r="E75" s="24"/>
    </row>
    <row r="76" ht="16.5" customHeight="1">
      <c r="D76" s="24"/>
      <c r="E76" s="24"/>
    </row>
    <row r="77" ht="16.5" customHeight="1">
      <c r="D77" s="24"/>
      <c r="E77" s="24"/>
    </row>
    <row r="78" ht="16.5" customHeight="1">
      <c r="D78" s="24"/>
      <c r="E78" s="24"/>
    </row>
    <row r="79" ht="16.5" customHeight="1">
      <c r="D79" s="24"/>
      <c r="E79" s="24"/>
    </row>
    <row r="80" ht="16.5" customHeight="1">
      <c r="D80" s="24"/>
      <c r="E80" s="24"/>
    </row>
    <row r="81" ht="16.5" customHeight="1">
      <c r="D81" s="24"/>
      <c r="E81" s="24"/>
    </row>
    <row r="82" ht="16.5" customHeight="1">
      <c r="D82" s="24"/>
      <c r="E82" s="24"/>
    </row>
    <row r="83" ht="16.5" customHeight="1">
      <c r="D83" s="24"/>
      <c r="E83" s="24"/>
    </row>
    <row r="84" ht="16.5" customHeight="1">
      <c r="D84" s="24"/>
      <c r="E84" s="24"/>
    </row>
    <row r="85" ht="16.5" customHeight="1">
      <c r="D85" s="24"/>
      <c r="E85" s="24"/>
    </row>
    <row r="86" ht="16.5" customHeight="1">
      <c r="D86" s="24"/>
      <c r="E86" s="24"/>
    </row>
    <row r="87" ht="16.5" customHeight="1">
      <c r="D87" s="24"/>
      <c r="E87" s="24"/>
    </row>
    <row r="88" ht="16.5" customHeight="1">
      <c r="D88" s="24"/>
      <c r="E88" s="24"/>
    </row>
    <row r="89" ht="16.5" customHeight="1">
      <c r="D89" s="24"/>
      <c r="E89" s="24"/>
    </row>
    <row r="90" ht="16.5" customHeight="1">
      <c r="D90" s="24"/>
      <c r="E90" s="24"/>
    </row>
    <row r="91" ht="16.5" customHeight="1">
      <c r="D91" s="24"/>
      <c r="E91" s="24"/>
    </row>
    <row r="92" ht="16.5" customHeight="1">
      <c r="D92" s="24"/>
      <c r="E92" s="24"/>
    </row>
    <row r="93" ht="16.5" customHeight="1">
      <c r="D93" s="24"/>
      <c r="E93" s="24"/>
    </row>
    <row r="94" ht="16.5" customHeight="1">
      <c r="D94" s="24"/>
      <c r="E94" s="24"/>
    </row>
    <row r="95" ht="16.5" customHeight="1">
      <c r="D95" s="24"/>
      <c r="E95" s="24"/>
    </row>
    <row r="96" ht="16.5" customHeight="1">
      <c r="D96" s="24"/>
      <c r="E96" s="24"/>
    </row>
    <row r="97" ht="16.5" customHeight="1">
      <c r="D97" s="24"/>
      <c r="E97" s="24"/>
    </row>
    <row r="98" ht="16.5" customHeight="1">
      <c r="D98" s="24"/>
      <c r="E98" s="24"/>
    </row>
    <row r="99" ht="16.5" customHeight="1">
      <c r="D99" s="24"/>
      <c r="E99" s="24"/>
    </row>
    <row r="100" ht="16.5" customHeight="1">
      <c r="D100" s="24"/>
      <c r="E100" s="24"/>
    </row>
    <row r="101" ht="16.5" customHeight="1">
      <c r="D101" s="24"/>
      <c r="E101" s="24"/>
    </row>
    <row r="102" ht="16.5" customHeight="1">
      <c r="D102" s="24"/>
      <c r="E102" s="24"/>
    </row>
    <row r="103" ht="16.5" customHeight="1">
      <c r="D103" s="24"/>
      <c r="E103" s="24"/>
    </row>
    <row r="104" ht="16.5" customHeight="1">
      <c r="D104" s="24"/>
      <c r="E104" s="24"/>
    </row>
    <row r="105" ht="16.5" customHeight="1">
      <c r="D105" s="24"/>
      <c r="E105" s="24"/>
    </row>
    <row r="106" ht="16.5" customHeight="1">
      <c r="D106" s="24"/>
      <c r="E106" s="24"/>
    </row>
    <row r="107" ht="16.5" customHeight="1">
      <c r="D107" s="24"/>
      <c r="E107" s="24"/>
    </row>
    <row r="108" ht="16.5" customHeight="1">
      <c r="D108" s="24"/>
      <c r="E108" s="24"/>
    </row>
    <row r="109" ht="16.5" customHeight="1">
      <c r="D109" s="24"/>
      <c r="E109" s="24"/>
    </row>
    <row r="110" ht="16.5" customHeight="1">
      <c r="D110" s="24"/>
      <c r="E110" s="24"/>
    </row>
    <row r="111" ht="16.5" customHeight="1">
      <c r="D111" s="24"/>
      <c r="E111" s="24"/>
    </row>
    <row r="112" ht="16.5" customHeight="1">
      <c r="D112" s="24"/>
      <c r="E112" s="24"/>
    </row>
    <row r="113" ht="16.5" customHeight="1">
      <c r="D113" s="24"/>
      <c r="E113" s="24"/>
    </row>
    <row r="114" ht="16.5" customHeight="1">
      <c r="D114" s="24"/>
      <c r="E114" s="24"/>
    </row>
    <row r="115" ht="16.5" customHeight="1">
      <c r="D115" s="24"/>
      <c r="E115" s="24"/>
    </row>
    <row r="116" ht="16.5" customHeight="1">
      <c r="D116" s="24"/>
      <c r="E116" s="24"/>
    </row>
    <row r="117" ht="16.5" customHeight="1">
      <c r="D117" s="24"/>
      <c r="E117" s="24"/>
    </row>
    <row r="118" ht="16.5" customHeight="1">
      <c r="D118" s="24"/>
      <c r="E118" s="24"/>
    </row>
    <row r="119" ht="16.5" customHeight="1">
      <c r="D119" s="24"/>
      <c r="E119" s="24"/>
    </row>
    <row r="120" ht="16.5" customHeight="1">
      <c r="D120" s="24"/>
      <c r="E120" s="24"/>
    </row>
    <row r="121" ht="16.5" customHeight="1">
      <c r="D121" s="24"/>
      <c r="E121" s="24"/>
    </row>
    <row r="122" ht="16.5" customHeight="1">
      <c r="D122" s="24"/>
      <c r="E122" s="24"/>
    </row>
    <row r="123" ht="16.5" customHeight="1">
      <c r="D123" s="24"/>
      <c r="E123" s="24"/>
    </row>
    <row r="124" ht="16.5" customHeight="1">
      <c r="D124" s="24"/>
      <c r="E124" s="24"/>
    </row>
    <row r="125" ht="16.5" customHeight="1">
      <c r="D125" s="24"/>
      <c r="E125" s="24"/>
    </row>
    <row r="126" ht="16.5" customHeight="1">
      <c r="D126" s="24"/>
      <c r="E126" s="24"/>
    </row>
    <row r="127" ht="16.5" customHeight="1">
      <c r="D127" s="24"/>
      <c r="E127" s="24"/>
    </row>
    <row r="128" ht="16.5" customHeight="1">
      <c r="D128" s="24"/>
      <c r="E128" s="24"/>
    </row>
    <row r="129" ht="16.5" customHeight="1">
      <c r="D129" s="24"/>
      <c r="E129" s="24"/>
    </row>
    <row r="130" ht="16.5" customHeight="1">
      <c r="D130" s="24"/>
      <c r="E130" s="24"/>
    </row>
    <row r="131" ht="16.5" customHeight="1">
      <c r="D131" s="24"/>
      <c r="E131" s="24"/>
    </row>
    <row r="132" ht="16.5" customHeight="1">
      <c r="D132" s="24"/>
      <c r="E132" s="24"/>
    </row>
    <row r="133" ht="16.5" customHeight="1">
      <c r="D133" s="24"/>
      <c r="E133" s="24"/>
    </row>
    <row r="134" ht="16.5" customHeight="1">
      <c r="D134" s="24"/>
      <c r="E134" s="24"/>
    </row>
    <row r="135" ht="16.5" customHeight="1">
      <c r="D135" s="24"/>
      <c r="E135" s="24"/>
    </row>
    <row r="136" ht="16.5" customHeight="1">
      <c r="D136" s="24"/>
      <c r="E136" s="24"/>
    </row>
    <row r="137" ht="16.5" customHeight="1">
      <c r="D137" s="24"/>
      <c r="E137" s="24"/>
    </row>
    <row r="138" ht="16.5" customHeight="1">
      <c r="D138" s="24"/>
      <c r="E138" s="24"/>
    </row>
    <row r="139" ht="16.5" customHeight="1">
      <c r="D139" s="24"/>
      <c r="E139" s="24"/>
    </row>
    <row r="140" ht="16.5" customHeight="1">
      <c r="D140" s="24"/>
      <c r="E140" s="24"/>
    </row>
    <row r="141" ht="16.5" customHeight="1">
      <c r="D141" s="24"/>
      <c r="E141" s="24"/>
    </row>
    <row r="142" ht="16.5" customHeight="1">
      <c r="D142" s="24"/>
      <c r="E142" s="24"/>
    </row>
    <row r="143" ht="16.5" customHeight="1">
      <c r="D143" s="24"/>
      <c r="E143" s="24"/>
    </row>
    <row r="144" ht="16.5" customHeight="1">
      <c r="D144" s="24"/>
      <c r="E144" s="24"/>
    </row>
    <row r="145" ht="16.5" customHeight="1">
      <c r="D145" s="24"/>
      <c r="E145" s="24"/>
    </row>
    <row r="146" ht="16.5" customHeight="1">
      <c r="D146" s="24"/>
      <c r="E146" s="24"/>
    </row>
    <row r="147" ht="16.5" customHeight="1">
      <c r="D147" s="24"/>
      <c r="E147" s="24"/>
    </row>
    <row r="148" ht="16.5" customHeight="1">
      <c r="D148" s="24"/>
      <c r="E148" s="24"/>
    </row>
    <row r="149" ht="16.5" customHeight="1">
      <c r="D149" s="24"/>
      <c r="E149" s="24"/>
    </row>
    <row r="150" ht="16.5" customHeight="1">
      <c r="D150" s="24"/>
      <c r="E150" s="24"/>
    </row>
    <row r="151" ht="16.5" customHeight="1">
      <c r="D151" s="24"/>
      <c r="E151" s="24"/>
    </row>
    <row r="152" ht="16.5" customHeight="1">
      <c r="D152" s="24"/>
      <c r="E152" s="24"/>
    </row>
    <row r="153" ht="16.5" customHeight="1">
      <c r="D153" s="24"/>
      <c r="E153" s="24"/>
    </row>
    <row r="154" ht="16.5" customHeight="1">
      <c r="D154" s="24"/>
      <c r="E154" s="24"/>
    </row>
    <row r="155" ht="16.5" customHeight="1">
      <c r="D155" s="24"/>
      <c r="E155" s="24"/>
    </row>
    <row r="156" ht="16.5" customHeight="1">
      <c r="D156" s="24"/>
      <c r="E156" s="24"/>
    </row>
    <row r="157" ht="16.5" customHeight="1">
      <c r="D157" s="24"/>
      <c r="E157" s="24"/>
    </row>
    <row r="158" ht="16.5" customHeight="1">
      <c r="D158" s="24"/>
      <c r="E158" s="24"/>
    </row>
    <row r="159" ht="16.5" customHeight="1">
      <c r="D159" s="24"/>
      <c r="E159" s="24"/>
    </row>
    <row r="160" ht="16.5" customHeight="1">
      <c r="D160" s="24"/>
      <c r="E160" s="24"/>
    </row>
    <row r="161" ht="16.5" customHeight="1">
      <c r="D161" s="24"/>
      <c r="E161" s="24"/>
    </row>
    <row r="162" ht="16.5" customHeight="1">
      <c r="D162" s="24"/>
      <c r="E162" s="24"/>
    </row>
    <row r="163" ht="16.5" customHeight="1">
      <c r="D163" s="24"/>
      <c r="E163" s="24"/>
    </row>
    <row r="164" ht="16.5" customHeight="1">
      <c r="D164" s="24"/>
      <c r="E164" s="24"/>
    </row>
    <row r="165" ht="16.5" customHeight="1">
      <c r="D165" s="24"/>
      <c r="E165" s="24"/>
    </row>
    <row r="166" ht="16.5" customHeight="1">
      <c r="D166" s="24"/>
      <c r="E166" s="24"/>
    </row>
    <row r="167" ht="16.5" customHeight="1">
      <c r="D167" s="24"/>
      <c r="E167" s="24"/>
    </row>
    <row r="168" ht="16.5" customHeight="1">
      <c r="D168" s="24"/>
      <c r="E168" s="24"/>
    </row>
    <row r="169" ht="16.5" customHeight="1">
      <c r="D169" s="24"/>
      <c r="E169" s="24"/>
    </row>
    <row r="170" ht="16.5" customHeight="1">
      <c r="D170" s="24"/>
      <c r="E170" s="24"/>
    </row>
    <row r="171" ht="16.5" customHeight="1">
      <c r="D171" s="24"/>
      <c r="E171" s="24"/>
    </row>
    <row r="172" ht="16.5" customHeight="1">
      <c r="D172" s="24"/>
      <c r="E172" s="24"/>
    </row>
    <row r="173" ht="16.5" customHeight="1">
      <c r="D173" s="24"/>
      <c r="E173" s="24"/>
    </row>
    <row r="174" ht="16.5" customHeight="1">
      <c r="D174" s="24"/>
      <c r="E174" s="24"/>
    </row>
    <row r="175" ht="16.5" customHeight="1">
      <c r="D175" s="24"/>
      <c r="E175" s="24"/>
    </row>
    <row r="176" ht="16.5" customHeight="1">
      <c r="D176" s="24"/>
      <c r="E176" s="24"/>
    </row>
    <row r="177" ht="16.5" customHeight="1">
      <c r="D177" s="24"/>
      <c r="E177" s="24"/>
    </row>
    <row r="178" ht="16.5" customHeight="1">
      <c r="D178" s="24"/>
      <c r="E178" s="24"/>
    </row>
    <row r="179" ht="16.5" customHeight="1">
      <c r="D179" s="24"/>
      <c r="E179" s="24"/>
    </row>
    <row r="180" ht="16.5" customHeight="1">
      <c r="D180" s="24"/>
      <c r="E180" s="24"/>
    </row>
    <row r="181" ht="16.5" customHeight="1">
      <c r="D181" s="24"/>
      <c r="E181" s="24"/>
    </row>
    <row r="182" ht="16.5" customHeight="1">
      <c r="D182" s="24"/>
      <c r="E182" s="24"/>
    </row>
    <row r="183" ht="16.5" customHeight="1">
      <c r="D183" s="24"/>
      <c r="E183" s="24"/>
    </row>
    <row r="184" ht="16.5" customHeight="1">
      <c r="D184" s="24"/>
      <c r="E184" s="24"/>
    </row>
    <row r="185" ht="16.5" customHeight="1">
      <c r="D185" s="24"/>
      <c r="E185" s="24"/>
    </row>
    <row r="186" ht="16.5" customHeight="1">
      <c r="D186" s="24"/>
      <c r="E186" s="24"/>
    </row>
    <row r="187" ht="16.5" customHeight="1">
      <c r="D187" s="24"/>
      <c r="E187" s="24"/>
    </row>
    <row r="188" ht="16.5" customHeight="1">
      <c r="D188" s="24"/>
      <c r="E188" s="24"/>
    </row>
    <row r="189" ht="16.5" customHeight="1">
      <c r="D189" s="24"/>
      <c r="E189" s="24"/>
    </row>
    <row r="190" ht="16.5" customHeight="1">
      <c r="D190" s="24"/>
      <c r="E190" s="24"/>
    </row>
    <row r="191" ht="16.5" customHeight="1">
      <c r="D191" s="24"/>
      <c r="E191" s="24"/>
    </row>
    <row r="192" ht="16.5" customHeight="1">
      <c r="D192" s="24"/>
      <c r="E192" s="24"/>
    </row>
    <row r="193" ht="16.5" customHeight="1">
      <c r="D193" s="24"/>
      <c r="E193" s="24"/>
    </row>
    <row r="194" ht="16.5" customHeight="1">
      <c r="D194" s="24"/>
      <c r="E194" s="24"/>
    </row>
    <row r="195" ht="16.5" customHeight="1">
      <c r="D195" s="24"/>
      <c r="E195" s="24"/>
    </row>
    <row r="196" ht="16.5" customHeight="1">
      <c r="D196" s="24"/>
      <c r="E196" s="24"/>
    </row>
    <row r="197" ht="16.5" customHeight="1">
      <c r="D197" s="24"/>
      <c r="E197" s="24"/>
    </row>
    <row r="198" ht="16.5" customHeight="1">
      <c r="D198" s="24"/>
      <c r="E198" s="24"/>
    </row>
    <row r="199" ht="16.5" customHeight="1">
      <c r="D199" s="24"/>
      <c r="E199" s="24"/>
    </row>
    <row r="200" ht="16.5" customHeight="1">
      <c r="D200" s="24"/>
      <c r="E200" s="24"/>
    </row>
    <row r="201" ht="16.5" customHeight="1">
      <c r="D201" s="24"/>
      <c r="E201" s="24"/>
    </row>
    <row r="202" ht="16.5" customHeight="1">
      <c r="D202" s="24"/>
      <c r="E202" s="24"/>
    </row>
    <row r="203" ht="16.5" customHeight="1">
      <c r="D203" s="24"/>
      <c r="E203" s="24"/>
    </row>
    <row r="204" ht="16.5" customHeight="1">
      <c r="D204" s="24"/>
      <c r="E204" s="24"/>
    </row>
    <row r="205" ht="16.5" customHeight="1">
      <c r="D205" s="24"/>
      <c r="E205" s="24"/>
    </row>
    <row r="206" ht="16.5" customHeight="1">
      <c r="D206" s="24"/>
      <c r="E206" s="24"/>
    </row>
    <row r="207" ht="16.5" customHeight="1">
      <c r="D207" s="24"/>
      <c r="E207" s="24"/>
    </row>
    <row r="208" ht="16.5" customHeight="1">
      <c r="D208" s="24"/>
      <c r="E208" s="24"/>
    </row>
    <row r="209" ht="16.5" customHeight="1">
      <c r="D209" s="24"/>
      <c r="E209" s="24"/>
    </row>
    <row r="210" ht="16.5" customHeight="1">
      <c r="D210" s="24"/>
      <c r="E210" s="24"/>
    </row>
    <row r="211" ht="16.5" customHeight="1">
      <c r="D211" s="24"/>
      <c r="E211" s="24"/>
    </row>
    <row r="212" ht="16.5" customHeight="1">
      <c r="D212" s="24"/>
      <c r="E212" s="24"/>
    </row>
    <row r="213" ht="16.5" customHeight="1">
      <c r="D213" s="24"/>
      <c r="E213" s="24"/>
    </row>
    <row r="214" ht="16.5" customHeight="1">
      <c r="D214" s="24"/>
      <c r="E214" s="24"/>
    </row>
    <row r="215" ht="16.5" customHeight="1">
      <c r="D215" s="24"/>
      <c r="E215" s="24"/>
    </row>
    <row r="216" ht="16.5" customHeight="1">
      <c r="D216" s="24"/>
      <c r="E216" s="24"/>
    </row>
    <row r="217" ht="16.5" customHeight="1">
      <c r="D217" s="24"/>
      <c r="E217" s="24"/>
    </row>
    <row r="218" ht="16.5" customHeight="1">
      <c r="D218" s="24"/>
      <c r="E218" s="24"/>
    </row>
    <row r="219" ht="16.5" customHeight="1">
      <c r="D219" s="24"/>
      <c r="E219" s="24"/>
    </row>
    <row r="220" ht="16.5" customHeight="1">
      <c r="D220" s="24"/>
      <c r="E220" s="24"/>
    </row>
    <row r="221" ht="16.5" customHeight="1">
      <c r="D221" s="24"/>
      <c r="E221" s="24"/>
    </row>
    <row r="222" ht="16.5" customHeight="1">
      <c r="D222" s="24"/>
      <c r="E222" s="24"/>
    </row>
    <row r="223" ht="16.5" customHeight="1">
      <c r="D223" s="24"/>
      <c r="E223" s="24"/>
    </row>
    <row r="224" ht="16.5" customHeight="1">
      <c r="D224" s="24"/>
      <c r="E224" s="24"/>
    </row>
    <row r="225" ht="16.5" customHeight="1">
      <c r="D225" s="24"/>
      <c r="E225" s="24"/>
    </row>
    <row r="226" ht="16.5" customHeight="1">
      <c r="D226" s="24"/>
      <c r="E226" s="24"/>
    </row>
    <row r="227" ht="16.5" customHeight="1">
      <c r="D227" s="24"/>
      <c r="E227" s="24"/>
    </row>
    <row r="228" ht="16.5" customHeight="1">
      <c r="D228" s="24"/>
      <c r="E228" s="24"/>
    </row>
    <row r="229" ht="16.5" customHeight="1">
      <c r="D229" s="24"/>
      <c r="E229" s="24"/>
    </row>
    <row r="230" ht="16.5" customHeight="1">
      <c r="D230" s="24"/>
      <c r="E230" s="24"/>
    </row>
    <row r="231" ht="16.5" customHeight="1">
      <c r="D231" s="24"/>
      <c r="E231" s="24"/>
    </row>
    <row r="232" ht="16.5" customHeight="1">
      <c r="D232" s="24"/>
      <c r="E232" s="24"/>
    </row>
    <row r="233" ht="16.5" customHeight="1">
      <c r="D233" s="24"/>
      <c r="E233" s="24"/>
    </row>
    <row r="234" ht="16.5" customHeight="1">
      <c r="D234" s="24"/>
      <c r="E234" s="24"/>
    </row>
    <row r="235" ht="16.5" customHeight="1">
      <c r="D235" s="24"/>
      <c r="E235" s="24"/>
    </row>
    <row r="236" ht="16.5" customHeight="1">
      <c r="D236" s="24"/>
      <c r="E236" s="24"/>
    </row>
    <row r="237" ht="16.5" customHeight="1">
      <c r="D237" s="24"/>
      <c r="E237" s="24"/>
    </row>
    <row r="238" ht="16.5" customHeight="1">
      <c r="D238" s="24"/>
      <c r="E238" s="24"/>
    </row>
    <row r="239" ht="16.5" customHeight="1">
      <c r="D239" s="24"/>
      <c r="E239" s="24"/>
    </row>
    <row r="240" ht="16.5" customHeight="1">
      <c r="D240" s="24"/>
      <c r="E240" s="24"/>
    </row>
    <row r="241" ht="16.5" customHeight="1">
      <c r="D241" s="24"/>
      <c r="E241" s="24"/>
    </row>
    <row r="242" ht="16.5" customHeight="1">
      <c r="D242" s="24"/>
      <c r="E242" s="24"/>
    </row>
    <row r="243" ht="16.5" customHeight="1">
      <c r="D243" s="24"/>
      <c r="E243" s="24"/>
    </row>
    <row r="244" ht="16.5" customHeight="1">
      <c r="D244" s="24"/>
      <c r="E244" s="24"/>
    </row>
    <row r="245" ht="16.5" customHeight="1">
      <c r="D245" s="24"/>
      <c r="E245" s="24"/>
    </row>
    <row r="246" ht="16.5" customHeight="1">
      <c r="D246" s="24"/>
      <c r="E246" s="24"/>
    </row>
    <row r="247" ht="16.5" customHeight="1">
      <c r="D247" s="24"/>
      <c r="E247" s="24"/>
    </row>
    <row r="248" ht="16.5" customHeight="1">
      <c r="D248" s="24"/>
      <c r="E248" s="24"/>
    </row>
    <row r="249" ht="16.5" customHeight="1">
      <c r="D249" s="24"/>
      <c r="E249" s="24"/>
    </row>
    <row r="250" ht="16.5" customHeight="1">
      <c r="D250" s="24"/>
      <c r="E250" s="24"/>
    </row>
    <row r="251" ht="16.5" customHeight="1">
      <c r="D251" s="24"/>
      <c r="E251" s="24"/>
    </row>
    <row r="252" ht="16.5" customHeight="1">
      <c r="D252" s="24"/>
      <c r="E252" s="24"/>
    </row>
    <row r="253" ht="16.5" customHeight="1">
      <c r="D253" s="24"/>
      <c r="E253" s="24"/>
    </row>
    <row r="254" ht="16.5" customHeight="1">
      <c r="D254" s="24"/>
      <c r="E254" s="24"/>
    </row>
    <row r="255" ht="16.5" customHeight="1">
      <c r="D255" s="24"/>
      <c r="E255" s="24"/>
    </row>
    <row r="256" ht="16.5" customHeight="1">
      <c r="D256" s="24"/>
      <c r="E256" s="24"/>
    </row>
    <row r="257" ht="16.5" customHeight="1">
      <c r="D257" s="24"/>
      <c r="E257" s="24"/>
    </row>
    <row r="258" ht="16.5" customHeight="1">
      <c r="D258" s="24"/>
      <c r="E258" s="24"/>
    </row>
    <row r="259" ht="16.5" customHeight="1">
      <c r="D259" s="24"/>
      <c r="E259" s="24"/>
    </row>
    <row r="260" ht="16.5" customHeight="1">
      <c r="D260" s="24"/>
      <c r="E260" s="24"/>
    </row>
    <row r="261" ht="16.5" customHeight="1">
      <c r="D261" s="24"/>
      <c r="E261" s="24"/>
    </row>
    <row r="262" ht="16.5" customHeight="1">
      <c r="D262" s="24"/>
      <c r="E262" s="24"/>
    </row>
    <row r="263" ht="16.5" customHeight="1">
      <c r="D263" s="24"/>
      <c r="E263" s="24"/>
    </row>
    <row r="264" ht="16.5" customHeight="1">
      <c r="D264" s="24"/>
      <c r="E264" s="24"/>
    </row>
    <row r="265" ht="16.5" customHeight="1">
      <c r="D265" s="24"/>
      <c r="E265" s="24"/>
    </row>
    <row r="266" ht="16.5" customHeight="1">
      <c r="D266" s="24"/>
      <c r="E266" s="24"/>
    </row>
    <row r="267" ht="16.5" customHeight="1">
      <c r="D267" s="24"/>
      <c r="E267" s="24"/>
    </row>
    <row r="268" ht="16.5" customHeight="1">
      <c r="D268" s="24"/>
      <c r="E268" s="24"/>
    </row>
    <row r="269" ht="16.5" customHeight="1">
      <c r="D269" s="24"/>
      <c r="E269" s="24"/>
    </row>
    <row r="270" ht="16.5" customHeight="1">
      <c r="D270" s="24"/>
      <c r="E270" s="24"/>
    </row>
    <row r="271" ht="16.5" customHeight="1">
      <c r="D271" s="24"/>
      <c r="E271" s="24"/>
    </row>
    <row r="272" ht="16.5" customHeight="1">
      <c r="D272" s="24"/>
      <c r="E272" s="24"/>
    </row>
    <row r="273" ht="16.5" customHeight="1">
      <c r="D273" s="24"/>
      <c r="E273" s="24"/>
    </row>
    <row r="274" ht="16.5" customHeight="1">
      <c r="D274" s="24"/>
      <c r="E274" s="24"/>
    </row>
    <row r="275" ht="16.5" customHeight="1">
      <c r="D275" s="24"/>
      <c r="E275" s="24"/>
    </row>
    <row r="276" ht="16.5" customHeight="1">
      <c r="D276" s="24"/>
      <c r="E276" s="24"/>
    </row>
    <row r="277" ht="16.5" customHeight="1">
      <c r="D277" s="24"/>
      <c r="E277" s="24"/>
    </row>
    <row r="278" ht="16.5" customHeight="1">
      <c r="D278" s="24"/>
      <c r="E278" s="24"/>
    </row>
    <row r="279" ht="16.5" customHeight="1">
      <c r="D279" s="24"/>
      <c r="E279" s="24"/>
    </row>
    <row r="280" ht="16.5" customHeight="1">
      <c r="D280" s="24"/>
      <c r="E280" s="24"/>
    </row>
    <row r="281" ht="16.5" customHeight="1">
      <c r="D281" s="24"/>
      <c r="E281" s="24"/>
    </row>
    <row r="282" ht="16.5" customHeight="1">
      <c r="D282" s="24"/>
      <c r="E282" s="24"/>
    </row>
    <row r="283" ht="16.5" customHeight="1">
      <c r="D283" s="24"/>
      <c r="E283" s="24"/>
    </row>
    <row r="284" ht="16.5" customHeight="1">
      <c r="D284" s="24"/>
      <c r="E284" s="24"/>
    </row>
    <row r="285" ht="16.5" customHeight="1">
      <c r="D285" s="24"/>
      <c r="E285" s="24"/>
    </row>
    <row r="286" ht="16.5" customHeight="1">
      <c r="D286" s="24"/>
      <c r="E286" s="24"/>
    </row>
    <row r="287" ht="16.5" customHeight="1">
      <c r="D287" s="24"/>
      <c r="E287" s="24"/>
    </row>
    <row r="288" ht="16.5" customHeight="1">
      <c r="D288" s="24"/>
      <c r="E288" s="24"/>
    </row>
    <row r="289" ht="16.5" customHeight="1">
      <c r="D289" s="24"/>
      <c r="E289" s="24"/>
    </row>
    <row r="290" ht="16.5" customHeight="1">
      <c r="D290" s="24"/>
      <c r="E290" s="24"/>
    </row>
    <row r="291" ht="16.5" customHeight="1">
      <c r="D291" s="24"/>
      <c r="E291" s="24"/>
    </row>
    <row r="292" ht="16.5" customHeight="1">
      <c r="D292" s="24"/>
      <c r="E292" s="24"/>
    </row>
    <row r="293" ht="16.5" customHeight="1">
      <c r="D293" s="24"/>
      <c r="E293" s="24"/>
    </row>
    <row r="294" ht="16.5" customHeight="1">
      <c r="D294" s="24"/>
      <c r="E294" s="24"/>
    </row>
    <row r="295" ht="16.5" customHeight="1">
      <c r="D295" s="24"/>
      <c r="E295" s="24"/>
    </row>
    <row r="296" ht="16.5" customHeight="1">
      <c r="D296" s="24"/>
      <c r="E296" s="24"/>
    </row>
    <row r="297" ht="16.5" customHeight="1">
      <c r="D297" s="24"/>
      <c r="E297" s="24"/>
    </row>
    <row r="298" ht="16.5" customHeight="1">
      <c r="D298" s="24"/>
      <c r="E298" s="24"/>
    </row>
    <row r="299" ht="16.5" customHeight="1">
      <c r="D299" s="24"/>
      <c r="E299" s="24"/>
    </row>
    <row r="300" ht="16.5" customHeight="1">
      <c r="D300" s="24"/>
      <c r="E300" s="24"/>
    </row>
    <row r="301" ht="16.5" customHeight="1">
      <c r="D301" s="24"/>
      <c r="E301" s="24"/>
    </row>
    <row r="302" ht="16.5" customHeight="1">
      <c r="D302" s="24"/>
      <c r="E302" s="24"/>
    </row>
    <row r="303" ht="16.5" customHeight="1">
      <c r="D303" s="24"/>
      <c r="E303" s="24"/>
    </row>
    <row r="304" ht="16.5" customHeight="1">
      <c r="D304" s="24"/>
      <c r="E304" s="24"/>
    </row>
    <row r="305" ht="16.5" customHeight="1">
      <c r="D305" s="24"/>
      <c r="E305" s="24"/>
    </row>
    <row r="306" ht="16.5" customHeight="1">
      <c r="D306" s="24"/>
      <c r="E306" s="24"/>
    </row>
    <row r="307" ht="16.5" customHeight="1">
      <c r="D307" s="24"/>
      <c r="E307" s="24"/>
    </row>
    <row r="308" ht="16.5" customHeight="1">
      <c r="D308" s="24"/>
      <c r="E308" s="24"/>
    </row>
    <row r="309" ht="16.5" customHeight="1">
      <c r="D309" s="24"/>
      <c r="E309" s="24"/>
    </row>
    <row r="310" ht="16.5" customHeight="1">
      <c r="D310" s="24"/>
      <c r="E310" s="24"/>
    </row>
    <row r="311" ht="16.5" customHeight="1">
      <c r="D311" s="24"/>
      <c r="E311" s="24"/>
    </row>
    <row r="312" ht="16.5" customHeight="1">
      <c r="D312" s="24"/>
      <c r="E312" s="24"/>
    </row>
    <row r="313" ht="16.5" customHeight="1">
      <c r="D313" s="24"/>
      <c r="E313" s="24"/>
    </row>
    <row r="314" ht="16.5" customHeight="1">
      <c r="D314" s="24"/>
      <c r="E314" s="24"/>
    </row>
    <row r="315" ht="16.5" customHeight="1">
      <c r="D315" s="24"/>
      <c r="E315" s="24"/>
    </row>
    <row r="316" ht="16.5" customHeight="1">
      <c r="D316" s="24"/>
      <c r="E316" s="24"/>
    </row>
    <row r="317" ht="16.5" customHeight="1">
      <c r="D317" s="24"/>
      <c r="E317" s="24"/>
    </row>
    <row r="318" ht="16.5" customHeight="1">
      <c r="D318" s="24"/>
      <c r="E318" s="24"/>
    </row>
    <row r="319" ht="16.5" customHeight="1">
      <c r="D319" s="24"/>
      <c r="E319" s="24"/>
    </row>
    <row r="320" ht="16.5" customHeight="1">
      <c r="D320" s="24"/>
      <c r="E320" s="24"/>
    </row>
    <row r="321" ht="16.5" customHeight="1">
      <c r="D321" s="24"/>
      <c r="E321" s="24"/>
    </row>
    <row r="322" ht="16.5" customHeight="1">
      <c r="D322" s="24"/>
      <c r="E322" s="24"/>
    </row>
    <row r="323" ht="16.5" customHeight="1">
      <c r="D323" s="24"/>
      <c r="E323" s="24"/>
    </row>
    <row r="324" ht="16.5" customHeight="1">
      <c r="D324" s="24"/>
      <c r="E324" s="24"/>
    </row>
    <row r="325" ht="16.5" customHeight="1">
      <c r="D325" s="24"/>
      <c r="E325" s="24"/>
    </row>
    <row r="326" ht="16.5" customHeight="1">
      <c r="D326" s="24"/>
      <c r="E326" s="24"/>
    </row>
    <row r="327" ht="16.5" customHeight="1">
      <c r="D327" s="24"/>
      <c r="E327" s="24"/>
    </row>
    <row r="328" ht="16.5" customHeight="1">
      <c r="D328" s="24"/>
      <c r="E328" s="24"/>
    </row>
    <row r="329" ht="16.5" customHeight="1">
      <c r="D329" s="24"/>
      <c r="E329" s="24"/>
    </row>
    <row r="330" ht="16.5" customHeight="1">
      <c r="D330" s="24"/>
      <c r="E330" s="24"/>
    </row>
    <row r="331" ht="16.5" customHeight="1">
      <c r="D331" s="24"/>
      <c r="E331" s="24"/>
    </row>
    <row r="332" ht="16.5" customHeight="1">
      <c r="D332" s="24"/>
      <c r="E332" s="24"/>
    </row>
    <row r="333" ht="16.5" customHeight="1">
      <c r="D333" s="24"/>
      <c r="E333" s="24"/>
    </row>
    <row r="334" ht="16.5" customHeight="1">
      <c r="D334" s="24"/>
      <c r="E334" s="24"/>
    </row>
    <row r="335" ht="16.5" customHeight="1">
      <c r="D335" s="24"/>
      <c r="E335" s="24"/>
    </row>
    <row r="336" ht="16.5" customHeight="1">
      <c r="D336" s="24"/>
      <c r="E336" s="24"/>
    </row>
    <row r="337" ht="16.5" customHeight="1">
      <c r="D337" s="24"/>
      <c r="E337" s="24"/>
    </row>
    <row r="338" ht="16.5" customHeight="1">
      <c r="D338" s="24"/>
      <c r="E338" s="24"/>
    </row>
    <row r="339" ht="16.5" customHeight="1">
      <c r="D339" s="24"/>
      <c r="E339" s="24"/>
    </row>
    <row r="340" ht="16.5" customHeight="1">
      <c r="D340" s="24"/>
      <c r="E340" s="24"/>
    </row>
    <row r="341" ht="16.5" customHeight="1">
      <c r="D341" s="24"/>
      <c r="E341" s="24"/>
    </row>
    <row r="342" ht="16.5" customHeight="1">
      <c r="D342" s="24"/>
      <c r="E342" s="24"/>
    </row>
    <row r="343" ht="16.5" customHeight="1">
      <c r="D343" s="24"/>
      <c r="E343" s="24"/>
    </row>
    <row r="344" ht="16.5" customHeight="1">
      <c r="D344" s="24"/>
      <c r="E344" s="24"/>
    </row>
    <row r="345" ht="16.5" customHeight="1">
      <c r="D345" s="24"/>
      <c r="E345" s="24"/>
    </row>
    <row r="346" ht="16.5" customHeight="1">
      <c r="D346" s="24"/>
      <c r="E346" s="24"/>
    </row>
    <row r="347" ht="16.5" customHeight="1">
      <c r="D347" s="24"/>
      <c r="E347" s="24"/>
    </row>
    <row r="348" ht="16.5" customHeight="1">
      <c r="D348" s="24"/>
      <c r="E348" s="24"/>
    </row>
    <row r="349" ht="16.5" customHeight="1">
      <c r="D349" s="24"/>
      <c r="E349" s="24"/>
    </row>
    <row r="350" ht="16.5" customHeight="1">
      <c r="D350" s="24"/>
      <c r="E350" s="24"/>
    </row>
    <row r="351" ht="16.5" customHeight="1">
      <c r="D351" s="24"/>
      <c r="E351" s="24"/>
    </row>
    <row r="352" ht="16.5" customHeight="1">
      <c r="D352" s="24"/>
      <c r="E352" s="24"/>
    </row>
    <row r="353" ht="16.5" customHeight="1">
      <c r="D353" s="24"/>
      <c r="E353" s="24"/>
    </row>
    <row r="354" ht="16.5" customHeight="1">
      <c r="D354" s="24"/>
      <c r="E354" s="24"/>
    </row>
    <row r="355" ht="16.5" customHeight="1">
      <c r="D355" s="24"/>
      <c r="E355" s="24"/>
    </row>
    <row r="356" ht="16.5" customHeight="1">
      <c r="D356" s="24"/>
      <c r="E356" s="24"/>
    </row>
    <row r="357" ht="16.5" customHeight="1">
      <c r="D357" s="24"/>
      <c r="E357" s="24"/>
    </row>
    <row r="358" ht="16.5" customHeight="1">
      <c r="D358" s="24"/>
      <c r="E358" s="24"/>
    </row>
    <row r="359" ht="16.5" customHeight="1">
      <c r="D359" s="24"/>
      <c r="E359" s="24"/>
    </row>
    <row r="360" ht="16.5" customHeight="1">
      <c r="D360" s="24"/>
      <c r="E360" s="24"/>
    </row>
    <row r="361" ht="16.5" customHeight="1">
      <c r="D361" s="24"/>
      <c r="E361" s="24"/>
    </row>
    <row r="362" ht="16.5" customHeight="1">
      <c r="D362" s="24"/>
      <c r="E362" s="24"/>
    </row>
    <row r="363" ht="16.5" customHeight="1">
      <c r="D363" s="24"/>
      <c r="E363" s="24"/>
    </row>
    <row r="364" ht="16.5" customHeight="1">
      <c r="D364" s="24"/>
      <c r="E364" s="24"/>
    </row>
    <row r="365" ht="16.5" customHeight="1">
      <c r="D365" s="24"/>
      <c r="E365" s="24"/>
    </row>
    <row r="366" ht="16.5" customHeight="1">
      <c r="D366" s="24"/>
      <c r="E366" s="24"/>
    </row>
    <row r="367" ht="16.5" customHeight="1">
      <c r="D367" s="24"/>
      <c r="E367" s="24"/>
    </row>
    <row r="368" ht="16.5" customHeight="1">
      <c r="D368" s="24"/>
      <c r="E368" s="24"/>
    </row>
    <row r="369" ht="16.5" customHeight="1">
      <c r="D369" s="24"/>
      <c r="E369" s="24"/>
    </row>
    <row r="370" ht="16.5" customHeight="1">
      <c r="D370" s="24"/>
      <c r="E370" s="24"/>
    </row>
    <row r="371" ht="16.5" customHeight="1">
      <c r="D371" s="24"/>
      <c r="E371" s="24"/>
    </row>
    <row r="372" ht="16.5" customHeight="1">
      <c r="D372" s="24"/>
      <c r="E372" s="24"/>
    </row>
    <row r="373" ht="16.5" customHeight="1">
      <c r="D373" s="24"/>
      <c r="E373" s="24"/>
    </row>
    <row r="374" ht="16.5" customHeight="1">
      <c r="D374" s="24"/>
      <c r="E374" s="24"/>
    </row>
    <row r="375" ht="16.5" customHeight="1">
      <c r="D375" s="24"/>
      <c r="E375" s="24"/>
    </row>
    <row r="376" ht="16.5" customHeight="1">
      <c r="D376" s="24"/>
      <c r="E376" s="24"/>
    </row>
    <row r="377" ht="16.5" customHeight="1">
      <c r="D377" s="24"/>
      <c r="E377" s="24"/>
    </row>
    <row r="378" ht="16.5" customHeight="1">
      <c r="D378" s="24"/>
      <c r="E378" s="24"/>
    </row>
    <row r="379" ht="16.5" customHeight="1">
      <c r="D379" s="24"/>
      <c r="E379" s="24"/>
    </row>
    <row r="380" ht="16.5" customHeight="1">
      <c r="D380" s="24"/>
      <c r="E380" s="24"/>
    </row>
    <row r="381" ht="16.5" customHeight="1">
      <c r="D381" s="24"/>
      <c r="E381" s="24"/>
    </row>
    <row r="382" ht="16.5" customHeight="1">
      <c r="D382" s="24"/>
      <c r="E382" s="24"/>
    </row>
    <row r="383" ht="16.5" customHeight="1">
      <c r="D383" s="24"/>
      <c r="E383" s="24"/>
    </row>
    <row r="384" ht="16.5" customHeight="1">
      <c r="D384" s="24"/>
      <c r="E384" s="24"/>
    </row>
    <row r="385" ht="16.5" customHeight="1">
      <c r="D385" s="24"/>
      <c r="E385" s="24"/>
    </row>
    <row r="386" ht="16.5" customHeight="1">
      <c r="D386" s="24"/>
      <c r="E386" s="24"/>
    </row>
    <row r="387" ht="16.5" customHeight="1">
      <c r="D387" s="24"/>
      <c r="E387" s="24"/>
    </row>
    <row r="388" ht="16.5" customHeight="1">
      <c r="D388" s="24"/>
      <c r="E388" s="24"/>
    </row>
    <row r="389" ht="16.5" customHeight="1">
      <c r="D389" s="24"/>
      <c r="E389" s="24"/>
    </row>
    <row r="390" ht="16.5" customHeight="1">
      <c r="D390" s="24"/>
      <c r="E390" s="24"/>
    </row>
    <row r="391" ht="16.5" customHeight="1">
      <c r="D391" s="24"/>
      <c r="E391" s="24"/>
    </row>
    <row r="392" ht="16.5" customHeight="1">
      <c r="D392" s="24"/>
      <c r="E392" s="24"/>
    </row>
    <row r="393" ht="16.5" customHeight="1">
      <c r="D393" s="24"/>
      <c r="E393" s="24"/>
    </row>
    <row r="394" ht="16.5" customHeight="1">
      <c r="D394" s="24"/>
      <c r="E394" s="24"/>
    </row>
    <row r="395" ht="16.5" customHeight="1">
      <c r="D395" s="24"/>
      <c r="E395" s="24"/>
    </row>
    <row r="396" ht="16.5" customHeight="1">
      <c r="D396" s="24"/>
      <c r="E396" s="24"/>
    </row>
    <row r="397" ht="16.5" customHeight="1">
      <c r="D397" s="24"/>
      <c r="E397" s="24"/>
    </row>
    <row r="398" ht="16.5" customHeight="1">
      <c r="D398" s="24"/>
      <c r="E398" s="24"/>
    </row>
    <row r="399" ht="16.5" customHeight="1">
      <c r="D399" s="24"/>
      <c r="E399" s="24"/>
    </row>
    <row r="400" ht="16.5" customHeight="1">
      <c r="D400" s="24"/>
      <c r="E400" s="24"/>
    </row>
    <row r="401" ht="16.5" customHeight="1">
      <c r="D401" s="24"/>
      <c r="E401" s="24"/>
    </row>
    <row r="402" ht="16.5" customHeight="1">
      <c r="D402" s="24"/>
      <c r="E402" s="24"/>
    </row>
    <row r="403" ht="16.5" customHeight="1">
      <c r="D403" s="24"/>
      <c r="E403" s="24"/>
    </row>
    <row r="404" ht="16.5" customHeight="1">
      <c r="D404" s="24"/>
      <c r="E404" s="24"/>
    </row>
    <row r="405" ht="16.5" customHeight="1">
      <c r="D405" s="24"/>
      <c r="E405" s="24"/>
    </row>
    <row r="406" ht="16.5" customHeight="1">
      <c r="D406" s="24"/>
      <c r="E406" s="24"/>
    </row>
    <row r="407" ht="16.5" customHeight="1">
      <c r="D407" s="24"/>
      <c r="E407" s="24"/>
    </row>
    <row r="408" ht="16.5" customHeight="1">
      <c r="D408" s="24"/>
      <c r="E408" s="24"/>
    </row>
    <row r="409" ht="16.5" customHeight="1">
      <c r="D409" s="24"/>
      <c r="E409" s="24"/>
    </row>
    <row r="410" ht="16.5" customHeight="1">
      <c r="D410" s="24"/>
      <c r="E410" s="24"/>
    </row>
    <row r="411" ht="16.5" customHeight="1">
      <c r="D411" s="24"/>
      <c r="E411" s="24"/>
    </row>
    <row r="412" ht="16.5" customHeight="1">
      <c r="D412" s="24"/>
      <c r="E412" s="24"/>
    </row>
    <row r="413" ht="16.5" customHeight="1">
      <c r="D413" s="24"/>
      <c r="E413" s="24"/>
    </row>
    <row r="414" ht="16.5" customHeight="1">
      <c r="D414" s="24"/>
      <c r="E414" s="24"/>
    </row>
    <row r="415" ht="16.5" customHeight="1">
      <c r="D415" s="24"/>
      <c r="E415" s="24"/>
    </row>
    <row r="416" ht="16.5" customHeight="1">
      <c r="D416" s="24"/>
      <c r="E416" s="24"/>
    </row>
    <row r="417" ht="16.5" customHeight="1">
      <c r="D417" s="24"/>
      <c r="E417" s="24"/>
    </row>
    <row r="418" ht="16.5" customHeight="1">
      <c r="D418" s="24"/>
      <c r="E418" s="24"/>
    </row>
    <row r="419" ht="16.5" customHeight="1">
      <c r="D419" s="24"/>
      <c r="E419" s="24"/>
    </row>
    <row r="420" ht="16.5" customHeight="1">
      <c r="D420" s="24"/>
      <c r="E420" s="24"/>
    </row>
    <row r="421" ht="16.5" customHeight="1">
      <c r="D421" s="24"/>
      <c r="E421" s="24"/>
    </row>
    <row r="422" ht="16.5" customHeight="1">
      <c r="D422" s="24"/>
      <c r="E422" s="24"/>
    </row>
    <row r="423" ht="16.5" customHeight="1">
      <c r="D423" s="24"/>
      <c r="E423" s="24"/>
    </row>
    <row r="424" ht="16.5" customHeight="1">
      <c r="D424" s="24"/>
      <c r="E424" s="24"/>
    </row>
    <row r="425" ht="16.5" customHeight="1">
      <c r="D425" s="24"/>
      <c r="E425" s="24"/>
    </row>
    <row r="426" ht="16.5" customHeight="1">
      <c r="D426" s="24"/>
      <c r="E426" s="24"/>
    </row>
    <row r="427" ht="16.5" customHeight="1">
      <c r="D427" s="24"/>
      <c r="E427" s="24"/>
    </row>
    <row r="428" ht="16.5" customHeight="1">
      <c r="D428" s="24"/>
      <c r="E428" s="24"/>
    </row>
    <row r="429" ht="16.5" customHeight="1">
      <c r="D429" s="24"/>
      <c r="E429" s="24"/>
    </row>
    <row r="430" ht="16.5" customHeight="1">
      <c r="D430" s="24"/>
      <c r="E430" s="24"/>
    </row>
    <row r="431" ht="16.5" customHeight="1">
      <c r="D431" s="24"/>
      <c r="E431" s="24"/>
    </row>
    <row r="432" ht="16.5" customHeight="1">
      <c r="D432" s="24"/>
      <c r="E432" s="24"/>
    </row>
    <row r="433" ht="16.5" customHeight="1">
      <c r="D433" s="24"/>
      <c r="E433" s="24"/>
    </row>
    <row r="434" ht="16.5" customHeight="1">
      <c r="D434" s="24"/>
      <c r="E434" s="24"/>
    </row>
    <row r="435" ht="16.5" customHeight="1">
      <c r="D435" s="24"/>
      <c r="E435" s="24"/>
    </row>
    <row r="436" ht="16.5" customHeight="1">
      <c r="D436" s="24"/>
      <c r="E436" s="24"/>
    </row>
    <row r="437" ht="16.5" customHeight="1">
      <c r="D437" s="24"/>
      <c r="E437" s="24"/>
    </row>
    <row r="438" ht="16.5" customHeight="1">
      <c r="D438" s="24"/>
      <c r="E438" s="24"/>
    </row>
    <row r="439" ht="16.5" customHeight="1">
      <c r="D439" s="24"/>
      <c r="E439" s="24"/>
    </row>
    <row r="440" ht="16.5" customHeight="1">
      <c r="D440" s="24"/>
      <c r="E440" s="24"/>
    </row>
    <row r="441" ht="16.5" customHeight="1">
      <c r="D441" s="24"/>
      <c r="E441" s="24"/>
    </row>
    <row r="442" ht="16.5" customHeight="1">
      <c r="D442" s="24"/>
      <c r="E442" s="24"/>
    </row>
    <row r="443" ht="16.5" customHeight="1">
      <c r="D443" s="24"/>
      <c r="E443" s="24"/>
    </row>
    <row r="444" ht="16.5" customHeight="1">
      <c r="D444" s="24"/>
      <c r="E444" s="24"/>
    </row>
    <row r="445" ht="16.5" customHeight="1">
      <c r="D445" s="24"/>
      <c r="E445" s="24"/>
    </row>
    <row r="446" ht="16.5" customHeight="1">
      <c r="D446" s="24"/>
      <c r="E446" s="24"/>
    </row>
    <row r="447" ht="16.5" customHeight="1">
      <c r="D447" s="24"/>
      <c r="E447" s="24"/>
    </row>
    <row r="448" ht="16.5" customHeight="1">
      <c r="D448" s="24"/>
      <c r="E448" s="24"/>
    </row>
    <row r="449" ht="16.5" customHeight="1">
      <c r="D449" s="24"/>
      <c r="E449" s="24"/>
    </row>
    <row r="450" ht="16.5" customHeight="1">
      <c r="D450" s="24"/>
      <c r="E450" s="24"/>
    </row>
    <row r="451" ht="16.5" customHeight="1">
      <c r="D451" s="24"/>
      <c r="E451" s="24"/>
    </row>
    <row r="452" ht="16.5" customHeight="1">
      <c r="D452" s="24"/>
      <c r="E452" s="24"/>
    </row>
    <row r="453" ht="16.5" customHeight="1">
      <c r="D453" s="24"/>
      <c r="E453" s="24"/>
    </row>
    <row r="454" ht="16.5" customHeight="1">
      <c r="D454" s="24"/>
      <c r="E454" s="24"/>
    </row>
    <row r="455" ht="16.5" customHeight="1">
      <c r="D455" s="24"/>
      <c r="E455" s="24"/>
    </row>
    <row r="456" ht="16.5" customHeight="1">
      <c r="D456" s="24"/>
      <c r="E456" s="24"/>
    </row>
    <row r="457" ht="16.5" customHeight="1">
      <c r="D457" s="24"/>
      <c r="E457" s="24"/>
    </row>
    <row r="458" ht="16.5" customHeight="1">
      <c r="D458" s="24"/>
      <c r="E458" s="24"/>
    </row>
    <row r="459" ht="16.5" customHeight="1">
      <c r="D459" s="24"/>
      <c r="E459" s="24"/>
    </row>
    <row r="460" ht="16.5" customHeight="1">
      <c r="D460" s="24"/>
      <c r="E460" s="24"/>
    </row>
    <row r="461" ht="16.5" customHeight="1">
      <c r="D461" s="24"/>
      <c r="E461" s="24"/>
    </row>
    <row r="462" ht="16.5" customHeight="1">
      <c r="D462" s="24"/>
      <c r="E462" s="24"/>
    </row>
    <row r="463" ht="16.5" customHeight="1">
      <c r="D463" s="24"/>
      <c r="E463" s="24"/>
    </row>
    <row r="464" ht="16.5" customHeight="1">
      <c r="D464" s="24"/>
      <c r="E464" s="24"/>
    </row>
    <row r="465" ht="16.5" customHeight="1">
      <c r="D465" s="24"/>
      <c r="E465" s="24"/>
    </row>
    <row r="466" ht="16.5" customHeight="1">
      <c r="D466" s="24"/>
      <c r="E466" s="24"/>
    </row>
    <row r="467" ht="16.5" customHeight="1">
      <c r="D467" s="24"/>
      <c r="E467" s="24"/>
    </row>
    <row r="468" ht="16.5" customHeight="1">
      <c r="D468" s="24"/>
      <c r="E468" s="24"/>
    </row>
    <row r="469" ht="16.5" customHeight="1">
      <c r="D469" s="24"/>
      <c r="E469" s="24"/>
    </row>
    <row r="470" ht="16.5" customHeight="1">
      <c r="D470" s="24"/>
      <c r="E470" s="24"/>
    </row>
    <row r="471" ht="16.5" customHeight="1">
      <c r="D471" s="24"/>
      <c r="E471" s="24"/>
    </row>
    <row r="472" ht="16.5" customHeight="1">
      <c r="D472" s="24"/>
      <c r="E472" s="24"/>
    </row>
    <row r="473" ht="16.5" customHeight="1">
      <c r="D473" s="24"/>
      <c r="E473" s="24"/>
    </row>
    <row r="474" ht="16.5" customHeight="1">
      <c r="D474" s="24"/>
      <c r="E474" s="24"/>
    </row>
    <row r="475" ht="16.5" customHeight="1">
      <c r="D475" s="24"/>
      <c r="E475" s="24"/>
    </row>
    <row r="476" ht="16.5" customHeight="1">
      <c r="D476" s="24"/>
      <c r="E476" s="24"/>
    </row>
    <row r="477" ht="16.5" customHeight="1">
      <c r="D477" s="24"/>
      <c r="E477" s="24"/>
    </row>
    <row r="478" ht="16.5" customHeight="1">
      <c r="D478" s="24"/>
      <c r="E478" s="24"/>
    </row>
    <row r="479" ht="16.5" customHeight="1">
      <c r="D479" s="24"/>
      <c r="E479" s="24"/>
    </row>
    <row r="480" ht="16.5" customHeight="1">
      <c r="D480" s="24"/>
      <c r="E480" s="24"/>
    </row>
    <row r="481" ht="16.5" customHeight="1">
      <c r="D481" s="24"/>
      <c r="E481" s="24"/>
    </row>
    <row r="482" ht="16.5" customHeight="1">
      <c r="D482" s="24"/>
      <c r="E482" s="24"/>
    </row>
    <row r="483" ht="16.5" customHeight="1">
      <c r="D483" s="24"/>
      <c r="E483" s="24"/>
    </row>
    <row r="484" ht="16.5" customHeight="1">
      <c r="D484" s="24"/>
      <c r="E484" s="24"/>
    </row>
    <row r="485" ht="16.5" customHeight="1">
      <c r="D485" s="24"/>
      <c r="E485" s="24"/>
    </row>
    <row r="486" ht="16.5" customHeight="1">
      <c r="D486" s="24"/>
      <c r="E486" s="24"/>
    </row>
    <row r="487" ht="16.5" customHeight="1">
      <c r="D487" s="24"/>
      <c r="E487" s="24"/>
    </row>
    <row r="488" ht="16.5" customHeight="1">
      <c r="D488" s="24"/>
      <c r="E488" s="24"/>
    </row>
    <row r="489" ht="16.5" customHeight="1">
      <c r="D489" s="24"/>
      <c r="E489" s="24"/>
    </row>
    <row r="490" ht="16.5" customHeight="1">
      <c r="D490" s="24"/>
      <c r="E490" s="24"/>
    </row>
    <row r="491" ht="16.5" customHeight="1">
      <c r="D491" s="24"/>
      <c r="E491" s="24"/>
    </row>
    <row r="492" ht="16.5" customHeight="1">
      <c r="D492" s="24"/>
      <c r="E492" s="24"/>
    </row>
    <row r="493" ht="16.5" customHeight="1">
      <c r="D493" s="24"/>
      <c r="E493" s="24"/>
    </row>
    <row r="494" ht="16.5" customHeight="1">
      <c r="D494" s="24"/>
      <c r="E494" s="24"/>
    </row>
    <row r="495" ht="16.5" customHeight="1">
      <c r="D495" s="24"/>
      <c r="E495" s="24"/>
    </row>
    <row r="496" ht="16.5" customHeight="1">
      <c r="D496" s="24"/>
      <c r="E496" s="24"/>
    </row>
    <row r="497" ht="16.5" customHeight="1">
      <c r="D497" s="24"/>
      <c r="E497" s="24"/>
    </row>
    <row r="498" ht="16.5" customHeight="1">
      <c r="D498" s="24"/>
      <c r="E498" s="24"/>
    </row>
    <row r="499" ht="16.5" customHeight="1">
      <c r="D499" s="24"/>
      <c r="E499" s="24"/>
    </row>
    <row r="500" ht="16.5" customHeight="1">
      <c r="D500" s="24"/>
      <c r="E500" s="24"/>
    </row>
    <row r="501" ht="16.5" customHeight="1">
      <c r="D501" s="24"/>
      <c r="E501" s="24"/>
    </row>
    <row r="502" ht="16.5" customHeight="1">
      <c r="D502" s="24"/>
      <c r="E502" s="24"/>
    </row>
    <row r="503" ht="16.5" customHeight="1">
      <c r="D503" s="24"/>
      <c r="E503" s="24"/>
    </row>
    <row r="504" ht="16.5" customHeight="1">
      <c r="D504" s="24"/>
      <c r="E504" s="24"/>
    </row>
    <row r="505" ht="16.5" customHeight="1">
      <c r="D505" s="24"/>
      <c r="E505" s="24"/>
    </row>
    <row r="506" ht="16.5" customHeight="1">
      <c r="D506" s="24"/>
      <c r="E506" s="24"/>
    </row>
    <row r="507" ht="16.5" customHeight="1">
      <c r="D507" s="24"/>
      <c r="E507" s="24"/>
    </row>
    <row r="508" ht="16.5" customHeight="1">
      <c r="D508" s="24"/>
      <c r="E508" s="24"/>
    </row>
    <row r="509" ht="16.5" customHeight="1">
      <c r="D509" s="24"/>
      <c r="E509" s="24"/>
    </row>
    <row r="510" ht="16.5" customHeight="1">
      <c r="D510" s="24"/>
      <c r="E510" s="24"/>
    </row>
    <row r="511" ht="16.5" customHeight="1">
      <c r="D511" s="24"/>
      <c r="E511" s="24"/>
    </row>
    <row r="512" ht="16.5" customHeight="1">
      <c r="D512" s="24"/>
      <c r="E512" s="24"/>
    </row>
    <row r="513" ht="16.5" customHeight="1">
      <c r="D513" s="24"/>
      <c r="E513" s="24"/>
    </row>
    <row r="514" ht="16.5" customHeight="1">
      <c r="D514" s="24"/>
      <c r="E514" s="24"/>
    </row>
    <row r="515" ht="16.5" customHeight="1">
      <c r="D515" s="24"/>
      <c r="E515" s="24"/>
    </row>
    <row r="516" ht="16.5" customHeight="1">
      <c r="D516" s="24"/>
      <c r="E516" s="24"/>
    </row>
    <row r="517" ht="16.5" customHeight="1">
      <c r="D517" s="24"/>
      <c r="E517" s="24"/>
    </row>
    <row r="518" ht="16.5" customHeight="1">
      <c r="D518" s="24"/>
      <c r="E518" s="24"/>
    </row>
    <row r="519" ht="16.5" customHeight="1">
      <c r="D519" s="24"/>
      <c r="E519" s="24"/>
    </row>
    <row r="520" ht="16.5" customHeight="1">
      <c r="D520" s="24"/>
      <c r="E520" s="24"/>
    </row>
    <row r="521" ht="16.5" customHeight="1">
      <c r="D521" s="24"/>
      <c r="E521" s="24"/>
    </row>
    <row r="522" ht="16.5" customHeight="1">
      <c r="D522" s="24"/>
      <c r="E522" s="24"/>
    </row>
    <row r="523" ht="16.5" customHeight="1">
      <c r="D523" s="24"/>
      <c r="E523" s="24"/>
    </row>
    <row r="524" ht="16.5" customHeight="1">
      <c r="D524" s="24"/>
      <c r="E524" s="24"/>
    </row>
    <row r="525" ht="16.5" customHeight="1">
      <c r="D525" s="24"/>
      <c r="E525" s="24"/>
    </row>
    <row r="526" ht="16.5" customHeight="1">
      <c r="D526" s="24"/>
      <c r="E526" s="24"/>
    </row>
    <row r="527" ht="16.5" customHeight="1">
      <c r="D527" s="24"/>
      <c r="E527" s="24"/>
    </row>
    <row r="528" ht="16.5" customHeight="1">
      <c r="D528" s="24"/>
      <c r="E528" s="24"/>
    </row>
    <row r="529" ht="16.5" customHeight="1">
      <c r="D529" s="24"/>
      <c r="E529" s="24"/>
    </row>
    <row r="530" ht="16.5" customHeight="1">
      <c r="D530" s="24"/>
      <c r="E530" s="24"/>
    </row>
    <row r="531" ht="16.5" customHeight="1">
      <c r="D531" s="24"/>
      <c r="E531" s="24"/>
    </row>
    <row r="532" ht="16.5" customHeight="1">
      <c r="D532" s="24"/>
      <c r="E532" s="24"/>
    </row>
    <row r="533" ht="16.5" customHeight="1">
      <c r="D533" s="24"/>
      <c r="E533" s="24"/>
    </row>
    <row r="534" ht="16.5" customHeight="1">
      <c r="D534" s="24"/>
      <c r="E534" s="24"/>
    </row>
    <row r="535" ht="16.5" customHeight="1">
      <c r="D535" s="24"/>
      <c r="E535" s="24"/>
    </row>
    <row r="536" ht="16.5" customHeight="1">
      <c r="D536" s="24"/>
      <c r="E536" s="24"/>
    </row>
    <row r="537" ht="16.5" customHeight="1">
      <c r="D537" s="24"/>
      <c r="E537" s="24"/>
    </row>
    <row r="538" ht="16.5" customHeight="1">
      <c r="D538" s="24"/>
      <c r="E538" s="24"/>
    </row>
    <row r="539" ht="16.5" customHeight="1">
      <c r="D539" s="24"/>
      <c r="E539" s="24"/>
    </row>
    <row r="540" ht="16.5" customHeight="1">
      <c r="D540" s="24"/>
      <c r="E540" s="24"/>
    </row>
    <row r="541" ht="16.5" customHeight="1">
      <c r="D541" s="24"/>
      <c r="E541" s="24"/>
    </row>
    <row r="542" ht="16.5" customHeight="1">
      <c r="D542" s="24"/>
      <c r="E542" s="24"/>
    </row>
    <row r="543" ht="16.5" customHeight="1">
      <c r="D543" s="24"/>
      <c r="E543" s="24"/>
    </row>
    <row r="544" ht="16.5" customHeight="1">
      <c r="D544" s="24"/>
      <c r="E544" s="24"/>
    </row>
    <row r="545" ht="16.5" customHeight="1">
      <c r="D545" s="24"/>
      <c r="E545" s="24"/>
    </row>
    <row r="546" ht="16.5" customHeight="1">
      <c r="D546" s="24"/>
      <c r="E546" s="24"/>
    </row>
    <row r="547" ht="16.5" customHeight="1">
      <c r="D547" s="24"/>
      <c r="E547" s="24"/>
    </row>
    <row r="548" ht="16.5" customHeight="1">
      <c r="D548" s="24"/>
      <c r="E548" s="24"/>
    </row>
    <row r="549" ht="16.5" customHeight="1">
      <c r="D549" s="24"/>
      <c r="E549" s="24"/>
    </row>
    <row r="550" ht="16.5" customHeight="1">
      <c r="D550" s="24"/>
      <c r="E550" s="24"/>
    </row>
    <row r="551" ht="16.5" customHeight="1">
      <c r="D551" s="24"/>
      <c r="E551" s="24"/>
    </row>
    <row r="552" ht="16.5" customHeight="1">
      <c r="D552" s="24"/>
      <c r="E552" s="24"/>
    </row>
    <row r="553" ht="16.5" customHeight="1">
      <c r="D553" s="24"/>
      <c r="E553" s="24"/>
    </row>
    <row r="554" ht="16.5" customHeight="1">
      <c r="D554" s="24"/>
      <c r="E554" s="24"/>
    </row>
    <row r="555" ht="16.5" customHeight="1">
      <c r="D555" s="24"/>
      <c r="E555" s="24"/>
    </row>
    <row r="556" ht="16.5" customHeight="1">
      <c r="D556" s="24"/>
      <c r="E556" s="24"/>
    </row>
    <row r="557" ht="16.5" customHeight="1">
      <c r="D557" s="24"/>
      <c r="E557" s="24"/>
    </row>
    <row r="558" ht="16.5" customHeight="1">
      <c r="D558" s="24"/>
      <c r="E558" s="24"/>
    </row>
    <row r="559" ht="16.5" customHeight="1">
      <c r="D559" s="24"/>
      <c r="E559" s="24"/>
    </row>
    <row r="560" ht="16.5" customHeight="1">
      <c r="D560" s="24"/>
      <c r="E560" s="24"/>
    </row>
    <row r="561" ht="16.5" customHeight="1">
      <c r="D561" s="24"/>
      <c r="E561" s="24"/>
    </row>
    <row r="562" ht="16.5" customHeight="1">
      <c r="D562" s="24"/>
      <c r="E562" s="24"/>
    </row>
    <row r="563" ht="16.5" customHeight="1">
      <c r="D563" s="24"/>
      <c r="E563" s="24"/>
    </row>
    <row r="564" ht="16.5" customHeight="1">
      <c r="D564" s="24"/>
      <c r="E564" s="24"/>
    </row>
    <row r="565" ht="16.5" customHeight="1">
      <c r="D565" s="24"/>
      <c r="E565" s="24"/>
    </row>
    <row r="566" ht="16.5" customHeight="1">
      <c r="D566" s="24"/>
      <c r="E566" s="24"/>
    </row>
    <row r="567" ht="16.5" customHeight="1">
      <c r="D567" s="24"/>
      <c r="E567" s="24"/>
    </row>
    <row r="568" ht="16.5" customHeight="1">
      <c r="D568" s="24"/>
      <c r="E568" s="24"/>
    </row>
    <row r="569" ht="16.5" customHeight="1">
      <c r="D569" s="24"/>
      <c r="E569" s="24"/>
    </row>
    <row r="570" ht="16.5" customHeight="1">
      <c r="D570" s="24"/>
      <c r="E570" s="24"/>
    </row>
    <row r="571" ht="16.5" customHeight="1">
      <c r="D571" s="24"/>
      <c r="E571" s="24"/>
    </row>
    <row r="572" ht="16.5" customHeight="1">
      <c r="D572" s="24"/>
      <c r="E572" s="24"/>
    </row>
    <row r="573" ht="16.5" customHeight="1">
      <c r="D573" s="24"/>
      <c r="E573" s="24"/>
    </row>
    <row r="574" ht="16.5" customHeight="1">
      <c r="D574" s="24"/>
      <c r="E574" s="24"/>
    </row>
    <row r="575" ht="16.5" customHeight="1">
      <c r="D575" s="24"/>
      <c r="E575" s="24"/>
    </row>
    <row r="576" ht="16.5" customHeight="1">
      <c r="D576" s="24"/>
      <c r="E576" s="24"/>
    </row>
    <row r="577" ht="16.5" customHeight="1">
      <c r="D577" s="24"/>
      <c r="E577" s="24"/>
    </row>
    <row r="578" ht="16.5" customHeight="1">
      <c r="D578" s="24"/>
      <c r="E578" s="24"/>
    </row>
    <row r="579" ht="16.5" customHeight="1">
      <c r="D579" s="24"/>
      <c r="E579" s="24"/>
    </row>
    <row r="580" ht="16.5" customHeight="1">
      <c r="D580" s="24"/>
      <c r="E580" s="24"/>
    </row>
    <row r="581" ht="16.5" customHeight="1">
      <c r="D581" s="24"/>
      <c r="E581" s="24"/>
    </row>
    <row r="582" ht="16.5" customHeight="1">
      <c r="D582" s="24"/>
      <c r="E582" s="24"/>
    </row>
    <row r="583" ht="16.5" customHeight="1">
      <c r="D583" s="24"/>
      <c r="E583" s="24"/>
    </row>
    <row r="584" ht="16.5" customHeight="1">
      <c r="D584" s="24"/>
      <c r="E584" s="24"/>
    </row>
    <row r="585" ht="16.5" customHeight="1">
      <c r="D585" s="24"/>
      <c r="E585" s="24"/>
    </row>
    <row r="586" ht="16.5" customHeight="1">
      <c r="D586" s="24"/>
      <c r="E586" s="24"/>
    </row>
    <row r="587" ht="16.5" customHeight="1">
      <c r="D587" s="24"/>
      <c r="E587" s="24"/>
    </row>
    <row r="588" ht="16.5" customHeight="1">
      <c r="D588" s="24"/>
      <c r="E588" s="24"/>
    </row>
    <row r="589" ht="16.5" customHeight="1">
      <c r="D589" s="24"/>
      <c r="E589" s="24"/>
    </row>
    <row r="590" ht="16.5" customHeight="1">
      <c r="D590" s="24"/>
      <c r="E590" s="24"/>
    </row>
    <row r="591" ht="16.5" customHeight="1">
      <c r="D591" s="24"/>
      <c r="E591" s="24"/>
    </row>
    <row r="592" ht="16.5" customHeight="1">
      <c r="D592" s="24"/>
      <c r="E592" s="24"/>
    </row>
    <row r="593" ht="16.5" customHeight="1">
      <c r="D593" s="24"/>
      <c r="E593" s="24"/>
    </row>
    <row r="594" ht="16.5" customHeight="1">
      <c r="D594" s="24"/>
      <c r="E594" s="24"/>
    </row>
    <row r="595" ht="16.5" customHeight="1">
      <c r="D595" s="24"/>
      <c r="E595" s="24"/>
    </row>
    <row r="596" ht="16.5" customHeight="1">
      <c r="D596" s="24"/>
      <c r="E596" s="24"/>
    </row>
    <row r="597" ht="16.5" customHeight="1">
      <c r="D597" s="24"/>
      <c r="E597" s="24"/>
    </row>
    <row r="598" ht="16.5" customHeight="1">
      <c r="D598" s="24"/>
      <c r="E598" s="24"/>
    </row>
    <row r="599" ht="16.5" customHeight="1">
      <c r="D599" s="24"/>
      <c r="E599" s="24"/>
    </row>
    <row r="600" ht="16.5" customHeight="1">
      <c r="D600" s="24"/>
      <c r="E600" s="24"/>
    </row>
    <row r="601" ht="16.5" customHeight="1">
      <c r="D601" s="24"/>
      <c r="E601" s="24"/>
    </row>
    <row r="602" ht="16.5" customHeight="1">
      <c r="D602" s="24"/>
      <c r="E602" s="24"/>
    </row>
    <row r="603" ht="16.5" customHeight="1">
      <c r="D603" s="24"/>
      <c r="E603" s="24"/>
    </row>
    <row r="604" ht="16.5" customHeight="1">
      <c r="D604" s="24"/>
      <c r="E604" s="24"/>
    </row>
    <row r="605" ht="16.5" customHeight="1">
      <c r="D605" s="24"/>
      <c r="E605" s="24"/>
    </row>
    <row r="606" ht="16.5" customHeight="1">
      <c r="D606" s="24"/>
      <c r="E606" s="24"/>
    </row>
    <row r="607" ht="16.5" customHeight="1">
      <c r="D607" s="24"/>
      <c r="E607" s="24"/>
    </row>
    <row r="608" ht="16.5" customHeight="1">
      <c r="D608" s="24"/>
      <c r="E608" s="24"/>
    </row>
    <row r="609" ht="16.5" customHeight="1">
      <c r="D609" s="24"/>
      <c r="E609" s="24"/>
    </row>
    <row r="610" ht="16.5" customHeight="1">
      <c r="D610" s="24"/>
      <c r="E610" s="24"/>
    </row>
    <row r="611" ht="16.5" customHeight="1">
      <c r="D611" s="24"/>
      <c r="E611" s="24"/>
    </row>
    <row r="612" ht="16.5" customHeight="1">
      <c r="D612" s="24"/>
      <c r="E612" s="24"/>
    </row>
    <row r="613" ht="16.5" customHeight="1">
      <c r="D613" s="24"/>
      <c r="E613" s="24"/>
    </row>
    <row r="614" ht="16.5" customHeight="1">
      <c r="D614" s="24"/>
      <c r="E614" s="24"/>
    </row>
    <row r="615" ht="16.5" customHeight="1">
      <c r="D615" s="24"/>
      <c r="E615" s="24"/>
    </row>
    <row r="616" ht="16.5" customHeight="1">
      <c r="D616" s="24"/>
      <c r="E616" s="24"/>
    </row>
    <row r="617" ht="16.5" customHeight="1">
      <c r="D617" s="24"/>
      <c r="E617" s="24"/>
    </row>
    <row r="618" ht="16.5" customHeight="1">
      <c r="D618" s="24"/>
      <c r="E618" s="24"/>
    </row>
    <row r="619" ht="16.5" customHeight="1">
      <c r="D619" s="24"/>
      <c r="E619" s="24"/>
    </row>
    <row r="620" ht="16.5" customHeight="1">
      <c r="D620" s="24"/>
      <c r="E620" s="24"/>
    </row>
    <row r="621" ht="16.5" customHeight="1">
      <c r="D621" s="24"/>
      <c r="E621" s="24"/>
    </row>
    <row r="622" ht="16.5" customHeight="1">
      <c r="D622" s="24"/>
      <c r="E622" s="24"/>
    </row>
    <row r="623" ht="16.5" customHeight="1">
      <c r="D623" s="24"/>
      <c r="E623" s="24"/>
    </row>
    <row r="624" ht="16.5" customHeight="1">
      <c r="D624" s="24"/>
      <c r="E624" s="24"/>
    </row>
    <row r="625" ht="16.5" customHeight="1">
      <c r="D625" s="24"/>
      <c r="E625" s="24"/>
    </row>
    <row r="626" ht="16.5" customHeight="1">
      <c r="D626" s="24"/>
      <c r="E626" s="24"/>
    </row>
    <row r="627" ht="16.5" customHeight="1">
      <c r="D627" s="24"/>
      <c r="E627" s="24"/>
    </row>
    <row r="628" ht="16.5" customHeight="1">
      <c r="D628" s="24"/>
      <c r="E628" s="24"/>
    </row>
    <row r="629" ht="16.5" customHeight="1">
      <c r="D629" s="24"/>
      <c r="E629" s="24"/>
    </row>
    <row r="630" ht="16.5" customHeight="1">
      <c r="D630" s="24"/>
      <c r="E630" s="24"/>
    </row>
    <row r="631" ht="16.5" customHeight="1">
      <c r="D631" s="24"/>
      <c r="E631" s="24"/>
    </row>
    <row r="632" ht="16.5" customHeight="1">
      <c r="D632" s="24"/>
      <c r="E632" s="24"/>
    </row>
    <row r="633" ht="16.5" customHeight="1">
      <c r="D633" s="24"/>
      <c r="E633" s="24"/>
    </row>
    <row r="634" ht="16.5" customHeight="1">
      <c r="D634" s="24"/>
      <c r="E634" s="24"/>
    </row>
    <row r="635" ht="16.5" customHeight="1">
      <c r="D635" s="24"/>
      <c r="E635" s="24"/>
    </row>
    <row r="636" ht="16.5" customHeight="1">
      <c r="D636" s="24"/>
      <c r="E636" s="24"/>
    </row>
    <row r="637" ht="16.5" customHeight="1">
      <c r="D637" s="24"/>
      <c r="E637" s="24"/>
    </row>
    <row r="638" ht="16.5" customHeight="1">
      <c r="D638" s="24"/>
      <c r="E638" s="24"/>
    </row>
    <row r="639" ht="16.5" customHeight="1">
      <c r="D639" s="24"/>
      <c r="E639" s="24"/>
    </row>
    <row r="640" ht="16.5" customHeight="1">
      <c r="D640" s="24"/>
      <c r="E640" s="24"/>
    </row>
    <row r="641" ht="16.5" customHeight="1">
      <c r="D641" s="24"/>
      <c r="E641" s="24"/>
    </row>
    <row r="642" ht="16.5" customHeight="1">
      <c r="D642" s="24"/>
      <c r="E642" s="24"/>
    </row>
    <row r="643" ht="16.5" customHeight="1">
      <c r="D643" s="24"/>
      <c r="E643" s="24"/>
    </row>
    <row r="644" ht="16.5" customHeight="1">
      <c r="D644" s="24"/>
      <c r="E644" s="24"/>
    </row>
    <row r="645" ht="16.5" customHeight="1">
      <c r="D645" s="24"/>
      <c r="E645" s="24"/>
    </row>
    <row r="646" ht="16.5" customHeight="1">
      <c r="D646" s="24"/>
      <c r="E646" s="24"/>
    </row>
    <row r="647" ht="16.5" customHeight="1">
      <c r="D647" s="24"/>
      <c r="E647" s="24"/>
    </row>
    <row r="648" ht="16.5" customHeight="1">
      <c r="D648" s="24"/>
      <c r="E648" s="24"/>
    </row>
    <row r="649" ht="16.5" customHeight="1">
      <c r="D649" s="24"/>
      <c r="E649" s="24"/>
    </row>
    <row r="650" ht="16.5" customHeight="1">
      <c r="D650" s="24"/>
      <c r="E650" s="24"/>
    </row>
    <row r="651" ht="16.5" customHeight="1">
      <c r="D651" s="24"/>
      <c r="E651" s="24"/>
    </row>
    <row r="652" ht="16.5" customHeight="1">
      <c r="D652" s="24"/>
      <c r="E652" s="24"/>
    </row>
    <row r="653" ht="16.5" customHeight="1">
      <c r="D653" s="24"/>
      <c r="E653" s="24"/>
    </row>
    <row r="654" ht="16.5" customHeight="1">
      <c r="D654" s="24"/>
      <c r="E654" s="24"/>
    </row>
    <row r="655" ht="16.5" customHeight="1">
      <c r="D655" s="24"/>
      <c r="E655" s="24"/>
    </row>
    <row r="656" ht="16.5" customHeight="1">
      <c r="D656" s="24"/>
      <c r="E656" s="24"/>
    </row>
    <row r="657" ht="16.5" customHeight="1">
      <c r="D657" s="24"/>
      <c r="E657" s="24"/>
    </row>
    <row r="658" ht="16.5" customHeight="1">
      <c r="D658" s="24"/>
      <c r="E658" s="24"/>
    </row>
    <row r="659" ht="16.5" customHeight="1">
      <c r="D659" s="24"/>
      <c r="E659" s="24"/>
    </row>
    <row r="660" ht="16.5" customHeight="1">
      <c r="D660" s="24"/>
      <c r="E660" s="24"/>
    </row>
    <row r="661" ht="16.5" customHeight="1">
      <c r="D661" s="24"/>
      <c r="E661" s="24"/>
    </row>
    <row r="662" ht="16.5" customHeight="1">
      <c r="D662" s="24"/>
      <c r="E662" s="24"/>
    </row>
    <row r="663" ht="16.5" customHeight="1">
      <c r="D663" s="24"/>
      <c r="E663" s="24"/>
    </row>
    <row r="664" ht="16.5" customHeight="1">
      <c r="D664" s="24"/>
      <c r="E664" s="24"/>
    </row>
    <row r="665" ht="16.5" customHeight="1">
      <c r="D665" s="24"/>
      <c r="E665" s="24"/>
    </row>
    <row r="666" ht="16.5" customHeight="1">
      <c r="D666" s="24"/>
      <c r="E666" s="24"/>
    </row>
    <row r="667" ht="16.5" customHeight="1">
      <c r="D667" s="24"/>
      <c r="E667" s="24"/>
    </row>
    <row r="668" ht="16.5" customHeight="1">
      <c r="D668" s="24"/>
      <c r="E668" s="24"/>
    </row>
    <row r="669" ht="16.5" customHeight="1">
      <c r="D669" s="24"/>
      <c r="E669" s="24"/>
    </row>
    <row r="670" ht="16.5" customHeight="1">
      <c r="D670" s="24"/>
      <c r="E670" s="24"/>
    </row>
    <row r="671" ht="16.5" customHeight="1">
      <c r="D671" s="24"/>
      <c r="E671" s="24"/>
    </row>
    <row r="672" ht="16.5" customHeight="1">
      <c r="D672" s="24"/>
      <c r="E672" s="24"/>
    </row>
    <row r="673" ht="16.5" customHeight="1">
      <c r="D673" s="24"/>
      <c r="E673" s="24"/>
    </row>
    <row r="674" ht="16.5" customHeight="1">
      <c r="D674" s="24"/>
      <c r="E674" s="24"/>
    </row>
    <row r="675" ht="16.5" customHeight="1">
      <c r="D675" s="24"/>
      <c r="E675" s="24"/>
    </row>
    <row r="676" ht="16.5" customHeight="1">
      <c r="D676" s="24"/>
      <c r="E676" s="24"/>
    </row>
    <row r="677" ht="16.5" customHeight="1">
      <c r="D677" s="24"/>
      <c r="E677" s="24"/>
    </row>
    <row r="678" ht="16.5" customHeight="1">
      <c r="D678" s="24"/>
      <c r="E678" s="24"/>
    </row>
    <row r="679" ht="16.5" customHeight="1">
      <c r="D679" s="24"/>
      <c r="E679" s="24"/>
    </row>
    <row r="680" ht="16.5" customHeight="1">
      <c r="D680" s="24"/>
      <c r="E680" s="24"/>
    </row>
    <row r="681" ht="16.5" customHeight="1">
      <c r="D681" s="24"/>
      <c r="E681" s="24"/>
    </row>
    <row r="682" ht="16.5" customHeight="1">
      <c r="D682" s="24"/>
      <c r="E682" s="24"/>
    </row>
    <row r="683" ht="16.5" customHeight="1">
      <c r="D683" s="24"/>
      <c r="E683" s="24"/>
    </row>
    <row r="684" ht="16.5" customHeight="1">
      <c r="D684" s="24"/>
      <c r="E684" s="24"/>
    </row>
    <row r="685" ht="16.5" customHeight="1">
      <c r="D685" s="24"/>
      <c r="E685" s="24"/>
    </row>
    <row r="686" ht="16.5" customHeight="1">
      <c r="D686" s="24"/>
      <c r="E686" s="24"/>
    </row>
    <row r="687" ht="16.5" customHeight="1">
      <c r="D687" s="24"/>
      <c r="E687" s="24"/>
    </row>
    <row r="688" ht="16.5" customHeight="1">
      <c r="D688" s="24"/>
      <c r="E688" s="24"/>
    </row>
    <row r="689" ht="16.5" customHeight="1">
      <c r="D689" s="24"/>
      <c r="E689" s="24"/>
    </row>
    <row r="690" ht="16.5" customHeight="1">
      <c r="D690" s="24"/>
      <c r="E690" s="24"/>
    </row>
    <row r="691" ht="16.5" customHeight="1">
      <c r="D691" s="24"/>
      <c r="E691" s="24"/>
    </row>
    <row r="692" ht="16.5" customHeight="1">
      <c r="D692" s="24"/>
      <c r="E692" s="24"/>
    </row>
    <row r="693" ht="16.5" customHeight="1">
      <c r="D693" s="24"/>
      <c r="E693" s="24"/>
    </row>
    <row r="694" ht="16.5" customHeight="1">
      <c r="D694" s="24"/>
      <c r="E694" s="24"/>
    </row>
    <row r="695" ht="16.5" customHeight="1">
      <c r="D695" s="24"/>
      <c r="E695" s="24"/>
    </row>
    <row r="696" ht="16.5" customHeight="1">
      <c r="D696" s="24"/>
      <c r="E696" s="24"/>
    </row>
    <row r="697" ht="16.5" customHeight="1">
      <c r="D697" s="24"/>
      <c r="E697" s="24"/>
    </row>
    <row r="698" ht="16.5" customHeight="1">
      <c r="D698" s="24"/>
      <c r="E698" s="24"/>
    </row>
    <row r="699" ht="16.5" customHeight="1">
      <c r="D699" s="24"/>
      <c r="E699" s="24"/>
    </row>
    <row r="700" ht="16.5" customHeight="1">
      <c r="D700" s="24"/>
      <c r="E700" s="24"/>
    </row>
    <row r="701" ht="16.5" customHeight="1">
      <c r="D701" s="24"/>
      <c r="E701" s="24"/>
    </row>
    <row r="702" ht="16.5" customHeight="1">
      <c r="D702" s="24"/>
      <c r="E702" s="24"/>
    </row>
    <row r="703" ht="16.5" customHeight="1">
      <c r="D703" s="24"/>
      <c r="E703" s="24"/>
    </row>
    <row r="704" ht="16.5" customHeight="1">
      <c r="D704" s="24"/>
      <c r="E704" s="24"/>
    </row>
    <row r="705" ht="16.5" customHeight="1">
      <c r="D705" s="24"/>
      <c r="E705" s="24"/>
    </row>
    <row r="706" ht="16.5" customHeight="1">
      <c r="D706" s="24"/>
      <c r="E706" s="24"/>
    </row>
    <row r="707" ht="16.5" customHeight="1">
      <c r="D707" s="24"/>
      <c r="E707" s="24"/>
    </row>
    <row r="708" ht="16.5" customHeight="1">
      <c r="D708" s="24"/>
      <c r="E708" s="24"/>
    </row>
    <row r="709" ht="16.5" customHeight="1">
      <c r="D709" s="24"/>
      <c r="E709" s="24"/>
    </row>
    <row r="710" ht="16.5" customHeight="1">
      <c r="D710" s="24"/>
      <c r="E710" s="24"/>
    </row>
    <row r="711" ht="16.5" customHeight="1">
      <c r="D711" s="24"/>
      <c r="E711" s="24"/>
    </row>
    <row r="712" ht="16.5" customHeight="1">
      <c r="D712" s="24"/>
      <c r="E712" s="24"/>
    </row>
    <row r="713" ht="16.5" customHeight="1">
      <c r="D713" s="24"/>
      <c r="E713" s="24"/>
    </row>
    <row r="714" ht="16.5" customHeight="1">
      <c r="D714" s="24"/>
      <c r="E714" s="24"/>
    </row>
    <row r="715" ht="16.5" customHeight="1">
      <c r="D715" s="24"/>
      <c r="E715" s="24"/>
    </row>
    <row r="716" ht="16.5" customHeight="1">
      <c r="D716" s="24"/>
      <c r="E716" s="24"/>
    </row>
    <row r="717" ht="16.5" customHeight="1">
      <c r="D717" s="24"/>
      <c r="E717" s="24"/>
    </row>
    <row r="718" ht="16.5" customHeight="1">
      <c r="D718" s="24"/>
      <c r="E718" s="24"/>
    </row>
    <row r="719" ht="16.5" customHeight="1">
      <c r="D719" s="24"/>
      <c r="E719" s="24"/>
    </row>
    <row r="720" ht="16.5" customHeight="1">
      <c r="D720" s="24"/>
      <c r="E720" s="24"/>
    </row>
    <row r="721" ht="16.5" customHeight="1">
      <c r="D721" s="24"/>
      <c r="E721" s="24"/>
    </row>
    <row r="722" ht="16.5" customHeight="1">
      <c r="D722" s="24"/>
      <c r="E722" s="24"/>
    </row>
    <row r="723" ht="16.5" customHeight="1">
      <c r="D723" s="24"/>
      <c r="E723" s="24"/>
    </row>
    <row r="724" ht="16.5" customHeight="1">
      <c r="D724" s="24"/>
      <c r="E724" s="24"/>
    </row>
    <row r="725" ht="16.5" customHeight="1">
      <c r="D725" s="24"/>
      <c r="E725" s="24"/>
    </row>
    <row r="726" ht="16.5" customHeight="1">
      <c r="D726" s="24"/>
      <c r="E726" s="24"/>
    </row>
    <row r="727" ht="16.5" customHeight="1">
      <c r="D727" s="24"/>
      <c r="E727" s="24"/>
    </row>
    <row r="728" ht="16.5" customHeight="1">
      <c r="D728" s="24"/>
      <c r="E728" s="24"/>
    </row>
    <row r="729" ht="16.5" customHeight="1">
      <c r="D729" s="24"/>
      <c r="E729" s="24"/>
    </row>
    <row r="730" ht="16.5" customHeight="1">
      <c r="D730" s="24"/>
      <c r="E730" s="24"/>
    </row>
    <row r="731" ht="16.5" customHeight="1">
      <c r="D731" s="24"/>
      <c r="E731" s="24"/>
    </row>
    <row r="732" ht="16.5" customHeight="1">
      <c r="D732" s="24"/>
      <c r="E732" s="24"/>
    </row>
    <row r="733" ht="16.5" customHeight="1">
      <c r="D733" s="24"/>
      <c r="E733" s="24"/>
    </row>
    <row r="734" ht="16.5" customHeight="1">
      <c r="D734" s="24"/>
      <c r="E734" s="24"/>
    </row>
    <row r="735" ht="16.5" customHeight="1">
      <c r="D735" s="24"/>
      <c r="E735" s="24"/>
    </row>
    <row r="736" ht="16.5" customHeight="1">
      <c r="D736" s="24"/>
      <c r="E736" s="24"/>
    </row>
    <row r="737" ht="16.5" customHeight="1">
      <c r="D737" s="24"/>
      <c r="E737" s="24"/>
    </row>
    <row r="738" ht="16.5" customHeight="1">
      <c r="D738" s="24"/>
      <c r="E738" s="24"/>
    </row>
    <row r="739" ht="16.5" customHeight="1">
      <c r="D739" s="24"/>
      <c r="E739" s="24"/>
    </row>
    <row r="740" ht="16.5" customHeight="1">
      <c r="D740" s="24"/>
      <c r="E740" s="24"/>
    </row>
    <row r="741" ht="16.5" customHeight="1">
      <c r="D741" s="24"/>
      <c r="E741" s="24"/>
    </row>
    <row r="742" ht="16.5" customHeight="1">
      <c r="D742" s="24"/>
      <c r="E742" s="24"/>
    </row>
    <row r="743" ht="16.5" customHeight="1">
      <c r="D743" s="24"/>
      <c r="E743" s="24"/>
    </row>
    <row r="744" ht="16.5" customHeight="1">
      <c r="D744" s="24"/>
      <c r="E744" s="24"/>
    </row>
    <row r="745" ht="16.5" customHeight="1">
      <c r="D745" s="24"/>
      <c r="E745" s="24"/>
    </row>
    <row r="746" ht="16.5" customHeight="1">
      <c r="D746" s="24"/>
      <c r="E746" s="24"/>
    </row>
    <row r="747" ht="16.5" customHeight="1">
      <c r="D747" s="24"/>
      <c r="E747" s="24"/>
    </row>
    <row r="748" ht="16.5" customHeight="1">
      <c r="D748" s="24"/>
      <c r="E748" s="24"/>
    </row>
    <row r="749" ht="16.5" customHeight="1">
      <c r="D749" s="24"/>
      <c r="E749" s="24"/>
    </row>
    <row r="750" ht="16.5" customHeight="1">
      <c r="D750" s="24"/>
      <c r="E750" s="24"/>
    </row>
    <row r="751" ht="16.5" customHeight="1">
      <c r="D751" s="24"/>
      <c r="E751" s="24"/>
    </row>
    <row r="752" ht="16.5" customHeight="1">
      <c r="D752" s="24"/>
      <c r="E752" s="24"/>
    </row>
    <row r="753" ht="16.5" customHeight="1">
      <c r="D753" s="24"/>
      <c r="E753" s="24"/>
    </row>
    <row r="754" ht="16.5" customHeight="1">
      <c r="D754" s="24"/>
      <c r="E754" s="24"/>
    </row>
    <row r="755" ht="16.5" customHeight="1">
      <c r="D755" s="24"/>
      <c r="E755" s="24"/>
    </row>
    <row r="756" ht="16.5" customHeight="1">
      <c r="D756" s="24"/>
      <c r="E756" s="24"/>
    </row>
    <row r="757" ht="16.5" customHeight="1">
      <c r="D757" s="24"/>
      <c r="E757" s="24"/>
    </row>
    <row r="758" ht="16.5" customHeight="1">
      <c r="D758" s="24"/>
      <c r="E758" s="24"/>
    </row>
    <row r="759" ht="16.5" customHeight="1">
      <c r="D759" s="24"/>
      <c r="E759" s="24"/>
    </row>
    <row r="760" ht="16.5" customHeight="1">
      <c r="D760" s="24"/>
      <c r="E760" s="24"/>
    </row>
    <row r="761" ht="16.5" customHeight="1">
      <c r="D761" s="24"/>
      <c r="E761" s="24"/>
    </row>
    <row r="762" ht="16.5" customHeight="1">
      <c r="D762" s="24"/>
      <c r="E762" s="24"/>
    </row>
    <row r="763" ht="16.5" customHeight="1">
      <c r="D763" s="24"/>
      <c r="E763" s="24"/>
    </row>
    <row r="764" ht="16.5" customHeight="1">
      <c r="D764" s="24"/>
      <c r="E764" s="24"/>
    </row>
    <row r="765" ht="16.5" customHeight="1">
      <c r="D765" s="24"/>
      <c r="E765" s="24"/>
    </row>
    <row r="766" ht="16.5" customHeight="1">
      <c r="D766" s="24"/>
      <c r="E766" s="24"/>
    </row>
    <row r="767" ht="16.5" customHeight="1">
      <c r="D767" s="24"/>
      <c r="E767" s="24"/>
    </row>
    <row r="768" ht="16.5" customHeight="1">
      <c r="D768" s="24"/>
      <c r="E768" s="24"/>
    </row>
    <row r="769" ht="16.5" customHeight="1">
      <c r="D769" s="24"/>
      <c r="E769" s="24"/>
    </row>
    <row r="770" ht="16.5" customHeight="1">
      <c r="D770" s="24"/>
      <c r="E770" s="24"/>
    </row>
    <row r="771" ht="16.5" customHeight="1">
      <c r="D771" s="24"/>
      <c r="E771" s="24"/>
    </row>
    <row r="772" ht="16.5" customHeight="1">
      <c r="D772" s="24"/>
      <c r="E772" s="24"/>
    </row>
    <row r="773" ht="16.5" customHeight="1">
      <c r="D773" s="24"/>
      <c r="E773" s="24"/>
    </row>
    <row r="774" ht="16.5" customHeight="1">
      <c r="D774" s="24"/>
      <c r="E774" s="24"/>
    </row>
    <row r="775" ht="16.5" customHeight="1">
      <c r="D775" s="24"/>
      <c r="E775" s="24"/>
    </row>
    <row r="776" ht="16.5" customHeight="1">
      <c r="D776" s="24"/>
      <c r="E776" s="24"/>
    </row>
    <row r="777" ht="16.5" customHeight="1">
      <c r="D777" s="24"/>
      <c r="E777" s="24"/>
    </row>
    <row r="778" ht="16.5" customHeight="1">
      <c r="D778" s="24"/>
      <c r="E778" s="24"/>
    </row>
    <row r="779" ht="16.5" customHeight="1">
      <c r="D779" s="24"/>
      <c r="E779" s="24"/>
    </row>
    <row r="780" ht="16.5" customHeight="1">
      <c r="D780" s="24"/>
      <c r="E780" s="24"/>
    </row>
    <row r="781" ht="16.5" customHeight="1">
      <c r="D781" s="24"/>
      <c r="E781" s="24"/>
    </row>
    <row r="782" ht="16.5" customHeight="1">
      <c r="D782" s="24"/>
      <c r="E782" s="24"/>
    </row>
    <row r="783" ht="16.5" customHeight="1">
      <c r="D783" s="24"/>
      <c r="E783" s="24"/>
    </row>
    <row r="784" ht="16.5" customHeight="1">
      <c r="D784" s="24"/>
      <c r="E784" s="24"/>
    </row>
    <row r="785" ht="16.5" customHeight="1">
      <c r="D785" s="24"/>
      <c r="E785" s="24"/>
    </row>
    <row r="786" ht="16.5" customHeight="1">
      <c r="D786" s="24"/>
      <c r="E786" s="24"/>
    </row>
    <row r="787" ht="16.5" customHeight="1">
      <c r="D787" s="24"/>
      <c r="E787" s="24"/>
    </row>
    <row r="788" ht="16.5" customHeight="1">
      <c r="D788" s="24"/>
      <c r="E788" s="24"/>
    </row>
    <row r="789" ht="16.5" customHeight="1">
      <c r="D789" s="24"/>
      <c r="E789" s="24"/>
    </row>
    <row r="790" ht="16.5" customHeight="1">
      <c r="D790" s="24"/>
      <c r="E790" s="24"/>
    </row>
    <row r="791" ht="16.5" customHeight="1">
      <c r="D791" s="24"/>
      <c r="E791" s="24"/>
    </row>
    <row r="792" ht="16.5" customHeight="1">
      <c r="D792" s="24"/>
      <c r="E792" s="24"/>
    </row>
    <row r="793" ht="16.5" customHeight="1">
      <c r="D793" s="24"/>
      <c r="E793" s="24"/>
    </row>
    <row r="794" ht="16.5" customHeight="1">
      <c r="D794" s="24"/>
      <c r="E794" s="24"/>
    </row>
    <row r="795" ht="16.5" customHeight="1">
      <c r="D795" s="24"/>
      <c r="E795" s="24"/>
    </row>
    <row r="796" ht="16.5" customHeight="1">
      <c r="D796" s="24"/>
      <c r="E796" s="24"/>
    </row>
    <row r="797" ht="16.5" customHeight="1">
      <c r="D797" s="24"/>
      <c r="E797" s="24"/>
    </row>
    <row r="798" ht="16.5" customHeight="1">
      <c r="D798" s="24"/>
      <c r="E798" s="24"/>
    </row>
    <row r="799" ht="16.5" customHeight="1">
      <c r="D799" s="24"/>
      <c r="E799" s="24"/>
    </row>
    <row r="800" ht="16.5" customHeight="1">
      <c r="D800" s="24"/>
      <c r="E800" s="24"/>
    </row>
    <row r="801" ht="16.5" customHeight="1">
      <c r="D801" s="24"/>
      <c r="E801" s="24"/>
    </row>
    <row r="802" ht="16.5" customHeight="1">
      <c r="D802" s="24"/>
      <c r="E802" s="24"/>
    </row>
    <row r="803" ht="16.5" customHeight="1">
      <c r="D803" s="24"/>
      <c r="E803" s="24"/>
    </row>
    <row r="804" ht="16.5" customHeight="1">
      <c r="D804" s="24"/>
      <c r="E804" s="24"/>
    </row>
    <row r="805" ht="16.5" customHeight="1">
      <c r="D805" s="24"/>
      <c r="E805" s="24"/>
    </row>
    <row r="806" ht="16.5" customHeight="1">
      <c r="D806" s="24"/>
      <c r="E806" s="24"/>
    </row>
    <row r="807" ht="16.5" customHeight="1">
      <c r="D807" s="24"/>
      <c r="E807" s="24"/>
    </row>
    <row r="808" ht="16.5" customHeight="1">
      <c r="D808" s="24"/>
      <c r="E808" s="24"/>
    </row>
    <row r="809" ht="16.5" customHeight="1">
      <c r="D809" s="24"/>
      <c r="E809" s="24"/>
    </row>
    <row r="810" ht="16.5" customHeight="1">
      <c r="D810" s="24"/>
      <c r="E810" s="24"/>
    </row>
    <row r="811" ht="16.5" customHeight="1">
      <c r="D811" s="24"/>
      <c r="E811" s="24"/>
    </row>
    <row r="812" ht="16.5" customHeight="1">
      <c r="D812" s="24"/>
      <c r="E812" s="24"/>
    </row>
    <row r="813" ht="16.5" customHeight="1">
      <c r="D813" s="24"/>
      <c r="E813" s="24"/>
    </row>
    <row r="814" ht="16.5" customHeight="1">
      <c r="D814" s="24"/>
      <c r="E814" s="24"/>
    </row>
    <row r="815" ht="16.5" customHeight="1">
      <c r="D815" s="24"/>
      <c r="E815" s="24"/>
    </row>
    <row r="816" ht="16.5" customHeight="1">
      <c r="D816" s="24"/>
      <c r="E816" s="24"/>
    </row>
    <row r="817" ht="16.5" customHeight="1">
      <c r="D817" s="24"/>
      <c r="E817" s="24"/>
    </row>
    <row r="818" ht="16.5" customHeight="1">
      <c r="D818" s="24"/>
      <c r="E818" s="24"/>
    </row>
    <row r="819" ht="16.5" customHeight="1">
      <c r="D819" s="24"/>
      <c r="E819" s="24"/>
    </row>
    <row r="820" ht="16.5" customHeight="1">
      <c r="D820" s="24"/>
      <c r="E820" s="24"/>
    </row>
    <row r="821" ht="16.5" customHeight="1">
      <c r="D821" s="24"/>
      <c r="E821" s="24"/>
    </row>
    <row r="822" ht="16.5" customHeight="1">
      <c r="D822" s="24"/>
      <c r="E822" s="24"/>
    </row>
    <row r="823" ht="16.5" customHeight="1">
      <c r="D823" s="24"/>
      <c r="E823" s="24"/>
    </row>
    <row r="824" ht="16.5" customHeight="1">
      <c r="D824" s="24"/>
      <c r="E824" s="24"/>
    </row>
    <row r="825" ht="16.5" customHeight="1">
      <c r="D825" s="24"/>
      <c r="E825" s="24"/>
    </row>
    <row r="826" ht="16.5" customHeight="1">
      <c r="D826" s="24"/>
      <c r="E826" s="24"/>
    </row>
    <row r="827" ht="16.5" customHeight="1">
      <c r="D827" s="24"/>
      <c r="E827" s="24"/>
    </row>
    <row r="828" ht="16.5" customHeight="1">
      <c r="D828" s="24"/>
      <c r="E828" s="24"/>
    </row>
    <row r="829" ht="16.5" customHeight="1">
      <c r="D829" s="24"/>
      <c r="E829" s="24"/>
    </row>
    <row r="830" ht="16.5" customHeight="1">
      <c r="D830" s="24"/>
      <c r="E830" s="24"/>
    </row>
    <row r="831" ht="16.5" customHeight="1">
      <c r="D831" s="24"/>
      <c r="E831" s="24"/>
    </row>
    <row r="832" ht="16.5" customHeight="1">
      <c r="D832" s="24"/>
      <c r="E832" s="24"/>
    </row>
    <row r="833" ht="16.5" customHeight="1">
      <c r="D833" s="24"/>
      <c r="E833" s="24"/>
    </row>
    <row r="834" ht="16.5" customHeight="1">
      <c r="D834" s="24"/>
      <c r="E834" s="24"/>
    </row>
    <row r="835" ht="16.5" customHeight="1">
      <c r="D835" s="24"/>
      <c r="E835" s="24"/>
    </row>
    <row r="836" ht="16.5" customHeight="1">
      <c r="D836" s="24"/>
      <c r="E836" s="24"/>
    </row>
    <row r="837" ht="16.5" customHeight="1">
      <c r="D837" s="24"/>
      <c r="E837" s="24"/>
    </row>
    <row r="838" ht="16.5" customHeight="1">
      <c r="D838" s="24"/>
      <c r="E838" s="24"/>
    </row>
    <row r="839" ht="16.5" customHeight="1">
      <c r="D839" s="24"/>
      <c r="E839" s="24"/>
    </row>
    <row r="840" ht="16.5" customHeight="1">
      <c r="D840" s="24"/>
      <c r="E840" s="24"/>
    </row>
    <row r="841" ht="16.5" customHeight="1">
      <c r="D841" s="24"/>
      <c r="E841" s="24"/>
    </row>
    <row r="842" ht="16.5" customHeight="1">
      <c r="D842" s="24"/>
      <c r="E842" s="24"/>
    </row>
    <row r="843" ht="16.5" customHeight="1">
      <c r="D843" s="24"/>
      <c r="E843" s="24"/>
    </row>
    <row r="844" ht="16.5" customHeight="1">
      <c r="D844" s="24"/>
      <c r="E844" s="24"/>
    </row>
    <row r="845" ht="16.5" customHeight="1">
      <c r="D845" s="24"/>
      <c r="E845" s="24"/>
    </row>
    <row r="846" ht="16.5" customHeight="1">
      <c r="D846" s="24"/>
      <c r="E846" s="24"/>
    </row>
    <row r="847" ht="16.5" customHeight="1">
      <c r="D847" s="24"/>
      <c r="E847" s="24"/>
    </row>
    <row r="848" ht="16.5" customHeight="1">
      <c r="D848" s="24"/>
      <c r="E848" s="24"/>
    </row>
    <row r="849" ht="16.5" customHeight="1">
      <c r="D849" s="24"/>
      <c r="E849" s="24"/>
    </row>
    <row r="850" ht="16.5" customHeight="1">
      <c r="D850" s="24"/>
      <c r="E850" s="24"/>
    </row>
    <row r="851" ht="16.5" customHeight="1">
      <c r="D851" s="24"/>
      <c r="E851" s="24"/>
    </row>
    <row r="852" ht="16.5" customHeight="1">
      <c r="D852" s="24"/>
      <c r="E852" s="24"/>
    </row>
    <row r="853" ht="16.5" customHeight="1">
      <c r="D853" s="24"/>
      <c r="E853" s="24"/>
    </row>
    <row r="854" ht="16.5" customHeight="1">
      <c r="D854" s="24"/>
      <c r="E854" s="24"/>
    </row>
    <row r="855" ht="16.5" customHeight="1">
      <c r="D855" s="24"/>
      <c r="E855" s="24"/>
    </row>
    <row r="856" ht="16.5" customHeight="1">
      <c r="D856" s="24"/>
      <c r="E856" s="24"/>
    </row>
    <row r="857" ht="16.5" customHeight="1">
      <c r="D857" s="24"/>
      <c r="E857" s="24"/>
    </row>
    <row r="858" ht="16.5" customHeight="1">
      <c r="D858" s="24"/>
      <c r="E858" s="24"/>
    </row>
    <row r="859" ht="16.5" customHeight="1">
      <c r="D859" s="24"/>
      <c r="E859" s="24"/>
    </row>
    <row r="860" ht="16.5" customHeight="1">
      <c r="D860" s="24"/>
      <c r="E860" s="24"/>
    </row>
    <row r="861" ht="16.5" customHeight="1">
      <c r="D861" s="24"/>
      <c r="E861" s="24"/>
    </row>
    <row r="862" ht="16.5" customHeight="1">
      <c r="D862" s="24"/>
      <c r="E862" s="24"/>
    </row>
    <row r="863" ht="16.5" customHeight="1">
      <c r="D863" s="24"/>
      <c r="E863" s="24"/>
    </row>
    <row r="864" ht="16.5" customHeight="1">
      <c r="D864" s="24"/>
      <c r="E864" s="24"/>
    </row>
    <row r="865" ht="16.5" customHeight="1">
      <c r="D865" s="24"/>
      <c r="E865" s="24"/>
    </row>
    <row r="866" ht="16.5" customHeight="1">
      <c r="D866" s="24"/>
      <c r="E866" s="24"/>
    </row>
    <row r="867" ht="16.5" customHeight="1">
      <c r="D867" s="24"/>
      <c r="E867" s="24"/>
    </row>
    <row r="868" ht="16.5" customHeight="1">
      <c r="D868" s="24"/>
      <c r="E868" s="24"/>
    </row>
    <row r="869" ht="16.5" customHeight="1">
      <c r="D869" s="24"/>
      <c r="E869" s="24"/>
    </row>
    <row r="870" ht="16.5" customHeight="1">
      <c r="D870" s="24"/>
      <c r="E870" s="24"/>
    </row>
    <row r="871" ht="16.5" customHeight="1">
      <c r="D871" s="24"/>
      <c r="E871" s="24"/>
    </row>
    <row r="872" ht="16.5" customHeight="1">
      <c r="D872" s="24"/>
      <c r="E872" s="24"/>
    </row>
    <row r="873" ht="16.5" customHeight="1">
      <c r="D873" s="24"/>
      <c r="E873" s="24"/>
    </row>
    <row r="874" ht="16.5" customHeight="1">
      <c r="D874" s="24"/>
      <c r="E874" s="24"/>
    </row>
    <row r="875" ht="16.5" customHeight="1">
      <c r="D875" s="24"/>
      <c r="E875" s="24"/>
    </row>
    <row r="876" ht="16.5" customHeight="1">
      <c r="D876" s="24"/>
      <c r="E876" s="24"/>
    </row>
    <row r="877" ht="16.5" customHeight="1">
      <c r="D877" s="24"/>
      <c r="E877" s="24"/>
    </row>
    <row r="878" ht="16.5" customHeight="1">
      <c r="D878" s="24"/>
      <c r="E878" s="24"/>
    </row>
    <row r="879" ht="16.5" customHeight="1">
      <c r="D879" s="24"/>
      <c r="E879" s="24"/>
    </row>
    <row r="880" ht="16.5" customHeight="1">
      <c r="D880" s="24"/>
      <c r="E880" s="24"/>
    </row>
    <row r="881" ht="16.5" customHeight="1">
      <c r="D881" s="24"/>
      <c r="E881" s="24"/>
    </row>
    <row r="882" ht="16.5" customHeight="1">
      <c r="D882" s="24"/>
      <c r="E882" s="24"/>
    </row>
    <row r="883" ht="16.5" customHeight="1">
      <c r="D883" s="24"/>
      <c r="E883" s="24"/>
    </row>
    <row r="884" ht="16.5" customHeight="1">
      <c r="D884" s="24"/>
      <c r="E884" s="24"/>
    </row>
    <row r="885" ht="16.5" customHeight="1">
      <c r="D885" s="24"/>
      <c r="E885" s="24"/>
    </row>
    <row r="886" ht="16.5" customHeight="1">
      <c r="D886" s="24"/>
      <c r="E886" s="24"/>
    </row>
    <row r="887" ht="16.5" customHeight="1">
      <c r="D887" s="24"/>
      <c r="E887" s="24"/>
    </row>
    <row r="888" ht="16.5" customHeight="1">
      <c r="D888" s="24"/>
      <c r="E888" s="24"/>
    </row>
    <row r="889" ht="16.5" customHeight="1">
      <c r="D889" s="24"/>
      <c r="E889" s="24"/>
    </row>
    <row r="890" ht="16.5" customHeight="1">
      <c r="D890" s="24"/>
      <c r="E890" s="24"/>
    </row>
    <row r="891" ht="16.5" customHeight="1">
      <c r="D891" s="24"/>
      <c r="E891" s="24"/>
    </row>
    <row r="892" ht="16.5" customHeight="1">
      <c r="D892" s="24"/>
      <c r="E892" s="24"/>
    </row>
    <row r="893" ht="16.5" customHeight="1">
      <c r="D893" s="24"/>
      <c r="E893" s="24"/>
    </row>
    <row r="894" ht="16.5" customHeight="1">
      <c r="D894" s="24"/>
      <c r="E894" s="24"/>
    </row>
    <row r="895" ht="16.5" customHeight="1">
      <c r="D895" s="24"/>
      <c r="E895" s="24"/>
    </row>
    <row r="896" ht="16.5" customHeight="1">
      <c r="D896" s="24"/>
      <c r="E896" s="24"/>
    </row>
    <row r="897" ht="16.5" customHeight="1">
      <c r="D897" s="24"/>
      <c r="E897" s="24"/>
    </row>
    <row r="898" ht="16.5" customHeight="1">
      <c r="D898" s="24"/>
      <c r="E898" s="24"/>
    </row>
    <row r="899" ht="16.5" customHeight="1">
      <c r="D899" s="24"/>
      <c r="E899" s="24"/>
    </row>
    <row r="900" ht="16.5" customHeight="1">
      <c r="D900" s="24"/>
      <c r="E900" s="24"/>
    </row>
    <row r="901" ht="16.5" customHeight="1">
      <c r="D901" s="24"/>
      <c r="E901" s="24"/>
    </row>
    <row r="902" ht="16.5" customHeight="1">
      <c r="D902" s="24"/>
      <c r="E902" s="24"/>
    </row>
    <row r="903" ht="16.5" customHeight="1">
      <c r="D903" s="24"/>
      <c r="E903" s="24"/>
    </row>
    <row r="904" ht="16.5" customHeight="1">
      <c r="D904" s="24"/>
      <c r="E904" s="24"/>
    </row>
    <row r="905" ht="16.5" customHeight="1">
      <c r="D905" s="24"/>
      <c r="E905" s="24"/>
    </row>
    <row r="906" ht="16.5" customHeight="1">
      <c r="D906" s="24"/>
      <c r="E906" s="24"/>
    </row>
    <row r="907" ht="16.5" customHeight="1">
      <c r="D907" s="24"/>
      <c r="E907" s="24"/>
    </row>
    <row r="908" ht="16.5" customHeight="1">
      <c r="D908" s="24"/>
      <c r="E908" s="24"/>
    </row>
    <row r="909" ht="16.5" customHeight="1">
      <c r="D909" s="24"/>
      <c r="E909" s="24"/>
    </row>
    <row r="910" ht="16.5" customHeight="1">
      <c r="D910" s="24"/>
      <c r="E910" s="24"/>
    </row>
    <row r="911" ht="16.5" customHeight="1">
      <c r="D911" s="24"/>
      <c r="E911" s="24"/>
    </row>
    <row r="912" ht="16.5" customHeight="1">
      <c r="D912" s="24"/>
      <c r="E912" s="24"/>
    </row>
    <row r="913" ht="16.5" customHeight="1">
      <c r="D913" s="24"/>
      <c r="E913" s="24"/>
    </row>
    <row r="914" ht="16.5" customHeight="1">
      <c r="D914" s="24"/>
      <c r="E914" s="24"/>
    </row>
    <row r="915" ht="16.5" customHeight="1">
      <c r="D915" s="24"/>
      <c r="E915" s="24"/>
    </row>
    <row r="916" ht="16.5" customHeight="1">
      <c r="D916" s="24"/>
      <c r="E916" s="24"/>
    </row>
    <row r="917" ht="16.5" customHeight="1">
      <c r="D917" s="24"/>
      <c r="E917" s="24"/>
    </row>
    <row r="918" ht="16.5" customHeight="1">
      <c r="D918" s="24"/>
      <c r="E918" s="24"/>
    </row>
    <row r="919" ht="16.5" customHeight="1">
      <c r="D919" s="24"/>
      <c r="E919" s="24"/>
    </row>
    <row r="920" ht="16.5" customHeight="1">
      <c r="D920" s="24"/>
      <c r="E920" s="24"/>
    </row>
    <row r="921" ht="16.5" customHeight="1">
      <c r="D921" s="24"/>
      <c r="E921" s="24"/>
    </row>
    <row r="922" ht="16.5" customHeight="1">
      <c r="D922" s="24"/>
      <c r="E922" s="24"/>
    </row>
    <row r="923" ht="16.5" customHeight="1">
      <c r="D923" s="24"/>
      <c r="E923" s="24"/>
    </row>
    <row r="924" ht="16.5" customHeight="1">
      <c r="D924" s="24"/>
      <c r="E924" s="24"/>
    </row>
    <row r="925" ht="16.5" customHeight="1">
      <c r="D925" s="24"/>
      <c r="E925" s="24"/>
    </row>
    <row r="926" ht="16.5" customHeight="1">
      <c r="D926" s="24"/>
      <c r="E926" s="24"/>
    </row>
    <row r="927" ht="16.5" customHeight="1">
      <c r="D927" s="24"/>
      <c r="E927" s="24"/>
    </row>
    <row r="928" ht="16.5" customHeight="1">
      <c r="D928" s="24"/>
      <c r="E928" s="24"/>
    </row>
    <row r="929" ht="16.5" customHeight="1">
      <c r="D929" s="24"/>
      <c r="E929" s="24"/>
    </row>
    <row r="930" ht="16.5" customHeight="1">
      <c r="D930" s="24"/>
      <c r="E930" s="24"/>
    </row>
    <row r="931" ht="16.5" customHeight="1">
      <c r="D931" s="24"/>
      <c r="E931" s="24"/>
    </row>
    <row r="932" ht="16.5" customHeight="1">
      <c r="D932" s="24"/>
      <c r="E932" s="24"/>
    </row>
    <row r="933" ht="16.5" customHeight="1">
      <c r="D933" s="24"/>
      <c r="E933" s="24"/>
    </row>
    <row r="934" ht="16.5" customHeight="1">
      <c r="D934" s="24"/>
      <c r="E934" s="24"/>
    </row>
    <row r="935" ht="16.5" customHeight="1">
      <c r="D935" s="24"/>
      <c r="E935" s="24"/>
    </row>
    <row r="936" ht="16.5" customHeight="1">
      <c r="D936" s="24"/>
      <c r="E936" s="24"/>
    </row>
    <row r="937" ht="16.5" customHeight="1">
      <c r="D937" s="24"/>
      <c r="E937" s="24"/>
    </row>
    <row r="938" ht="16.5" customHeight="1">
      <c r="D938" s="24"/>
      <c r="E938" s="24"/>
    </row>
    <row r="939" ht="16.5" customHeight="1">
      <c r="D939" s="24"/>
      <c r="E939" s="24"/>
    </row>
    <row r="940" ht="16.5" customHeight="1">
      <c r="D940" s="24"/>
      <c r="E940" s="24"/>
    </row>
    <row r="941" ht="16.5" customHeight="1">
      <c r="D941" s="24"/>
      <c r="E941" s="24"/>
    </row>
    <row r="942" ht="16.5" customHeight="1">
      <c r="D942" s="24"/>
      <c r="E942" s="24"/>
    </row>
    <row r="943" ht="16.5" customHeight="1">
      <c r="D943" s="24"/>
      <c r="E943" s="24"/>
    </row>
    <row r="944" ht="16.5" customHeight="1">
      <c r="D944" s="24"/>
      <c r="E944" s="24"/>
    </row>
    <row r="945" ht="16.5" customHeight="1">
      <c r="D945" s="24"/>
      <c r="E945" s="24"/>
    </row>
    <row r="946" ht="16.5" customHeight="1">
      <c r="D946" s="24"/>
      <c r="E946" s="24"/>
    </row>
    <row r="947" ht="16.5" customHeight="1">
      <c r="D947" s="24"/>
      <c r="E947" s="24"/>
    </row>
    <row r="948" ht="16.5" customHeight="1">
      <c r="D948" s="24"/>
      <c r="E948" s="24"/>
    </row>
    <row r="949" ht="16.5" customHeight="1">
      <c r="D949" s="24"/>
      <c r="E949" s="24"/>
    </row>
    <row r="950" ht="16.5" customHeight="1">
      <c r="D950" s="24"/>
      <c r="E950" s="24"/>
    </row>
    <row r="951" ht="16.5" customHeight="1">
      <c r="D951" s="24"/>
      <c r="E951" s="24"/>
    </row>
    <row r="952" ht="16.5" customHeight="1">
      <c r="D952" s="24"/>
      <c r="E952" s="24"/>
    </row>
    <row r="953" ht="16.5" customHeight="1">
      <c r="D953" s="24"/>
      <c r="E953" s="24"/>
    </row>
    <row r="954" ht="16.5" customHeight="1">
      <c r="D954" s="24"/>
      <c r="E954" s="24"/>
    </row>
    <row r="955" ht="16.5" customHeight="1">
      <c r="D955" s="24"/>
      <c r="E955" s="24"/>
    </row>
    <row r="956" ht="16.5" customHeight="1">
      <c r="D956" s="24"/>
      <c r="E956" s="24"/>
    </row>
    <row r="957" ht="16.5" customHeight="1">
      <c r="D957" s="24"/>
      <c r="E957" s="24"/>
    </row>
    <row r="958" ht="16.5" customHeight="1">
      <c r="D958" s="24"/>
      <c r="E958" s="24"/>
    </row>
    <row r="959" ht="16.5" customHeight="1">
      <c r="D959" s="24"/>
      <c r="E959" s="24"/>
    </row>
    <row r="960" ht="16.5" customHeight="1">
      <c r="D960" s="24"/>
      <c r="E960" s="24"/>
    </row>
    <row r="961" ht="16.5" customHeight="1">
      <c r="D961" s="24"/>
      <c r="E961" s="24"/>
    </row>
    <row r="962" ht="16.5" customHeight="1">
      <c r="D962" s="24"/>
      <c r="E962" s="24"/>
    </row>
    <row r="963" ht="16.5" customHeight="1">
      <c r="D963" s="24"/>
      <c r="E963" s="24"/>
    </row>
    <row r="964" ht="16.5" customHeight="1">
      <c r="D964" s="24"/>
      <c r="E964" s="24"/>
    </row>
    <row r="965" ht="16.5" customHeight="1">
      <c r="D965" s="24"/>
      <c r="E965" s="24"/>
    </row>
    <row r="966" ht="16.5" customHeight="1">
      <c r="D966" s="24"/>
      <c r="E966" s="24"/>
    </row>
    <row r="967" ht="16.5" customHeight="1">
      <c r="D967" s="24"/>
      <c r="E967" s="24"/>
    </row>
    <row r="968" ht="16.5" customHeight="1">
      <c r="D968" s="24"/>
      <c r="E968" s="24"/>
    </row>
    <row r="969" ht="16.5" customHeight="1">
      <c r="D969" s="24"/>
      <c r="E969" s="24"/>
    </row>
    <row r="970" ht="16.5" customHeight="1">
      <c r="D970" s="24"/>
      <c r="E970" s="24"/>
    </row>
    <row r="971" ht="16.5" customHeight="1">
      <c r="D971" s="24"/>
      <c r="E971" s="24"/>
    </row>
    <row r="972" ht="16.5" customHeight="1">
      <c r="D972" s="24"/>
      <c r="E972" s="24"/>
    </row>
    <row r="973" ht="16.5" customHeight="1">
      <c r="D973" s="24"/>
      <c r="E973" s="24"/>
    </row>
    <row r="974" ht="16.5" customHeight="1">
      <c r="D974" s="24"/>
      <c r="E974" s="24"/>
    </row>
    <row r="975" ht="16.5" customHeight="1">
      <c r="D975" s="24"/>
      <c r="E975" s="24"/>
    </row>
    <row r="976" ht="16.5" customHeight="1">
      <c r="D976" s="24"/>
      <c r="E976" s="24"/>
    </row>
    <row r="977" ht="16.5" customHeight="1">
      <c r="D977" s="24"/>
      <c r="E977" s="24"/>
    </row>
    <row r="978" ht="16.5" customHeight="1">
      <c r="D978" s="24"/>
      <c r="E978" s="24"/>
    </row>
    <row r="979" ht="16.5" customHeight="1">
      <c r="D979" s="24"/>
      <c r="E979" s="24"/>
    </row>
    <row r="980" ht="16.5" customHeight="1">
      <c r="D980" s="24"/>
      <c r="E980" s="24"/>
    </row>
    <row r="981" ht="16.5" customHeight="1">
      <c r="D981" s="24"/>
      <c r="E981" s="24"/>
    </row>
    <row r="982" ht="16.5" customHeight="1">
      <c r="D982" s="24"/>
      <c r="E982" s="24"/>
    </row>
    <row r="983" ht="16.5" customHeight="1">
      <c r="D983" s="24"/>
      <c r="E983" s="24"/>
    </row>
    <row r="984" ht="16.5" customHeight="1">
      <c r="D984" s="24"/>
      <c r="E984" s="24"/>
    </row>
    <row r="985" ht="16.5" customHeight="1">
      <c r="D985" s="24"/>
      <c r="E985" s="24"/>
    </row>
    <row r="986" ht="16.5" customHeight="1">
      <c r="D986" s="24"/>
      <c r="E986" s="24"/>
    </row>
    <row r="987" ht="16.5" customHeight="1">
      <c r="D987" s="24"/>
      <c r="E987" s="24"/>
    </row>
    <row r="988" ht="16.5" customHeight="1">
      <c r="D988" s="24"/>
      <c r="E988" s="24"/>
    </row>
    <row r="989" ht="16.5" customHeight="1">
      <c r="D989" s="24"/>
      <c r="E989" s="24"/>
    </row>
    <row r="990" ht="16.5" customHeight="1">
      <c r="D990" s="24"/>
      <c r="E990" s="24"/>
    </row>
    <row r="991" ht="16.5" customHeight="1">
      <c r="D991" s="24"/>
      <c r="E991" s="24"/>
    </row>
    <row r="992" ht="16.5" customHeight="1">
      <c r="D992" s="24"/>
      <c r="E992" s="24"/>
    </row>
    <row r="993" ht="16.5" customHeight="1">
      <c r="D993" s="24"/>
      <c r="E993" s="24"/>
    </row>
    <row r="994" ht="16.5" customHeight="1">
      <c r="D994" s="24"/>
      <c r="E994" s="24"/>
    </row>
    <row r="995" ht="16.5" customHeight="1">
      <c r="D995" s="24"/>
      <c r="E995" s="24"/>
    </row>
    <row r="996" ht="16.5" customHeight="1">
      <c r="D996" s="24"/>
      <c r="E996" s="24"/>
    </row>
    <row r="997" ht="16.5" customHeight="1">
      <c r="D997" s="24"/>
      <c r="E997" s="24"/>
    </row>
    <row r="998" ht="16.5" customHeight="1">
      <c r="D998" s="24"/>
      <c r="E998" s="24"/>
    </row>
    <row r="999" ht="16.5" customHeight="1">
      <c r="D999" s="24"/>
      <c r="E999" s="24"/>
    </row>
    <row r="1000" ht="16.5" customHeight="1">
      <c r="D1000" s="24"/>
      <c r="E1000" s="24"/>
    </row>
  </sheetData>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8.86"/>
    <col customWidth="1" min="2" max="2" width="15.57"/>
    <col customWidth="1" min="3" max="3" width="20.14"/>
    <col customWidth="1" min="4" max="4" width="9.43"/>
    <col customWidth="1" min="5" max="5" width="8.71"/>
    <col customWidth="1" min="6" max="6" width="28.0"/>
    <col customWidth="1" min="7" max="16" width="8.71"/>
    <col customWidth="1" min="17" max="17" width="11.71"/>
    <col customWidth="1" min="18" max="26" width="8.71"/>
  </cols>
  <sheetData>
    <row r="1" ht="16.5" customHeight="1">
      <c r="B1" s="24"/>
      <c r="C1" s="24"/>
    </row>
    <row r="2" ht="16.5" customHeight="1">
      <c r="A2" s="352">
        <v>1.40718436784824E14</v>
      </c>
      <c r="B2" s="24"/>
      <c r="D2" s="353">
        <v>1.0</v>
      </c>
      <c r="N2" s="354"/>
    </row>
    <row r="3" ht="16.5" customHeight="1">
      <c r="B3" s="24"/>
      <c r="C3" s="24"/>
      <c r="D3" s="163"/>
      <c r="G3" s="27" t="s">
        <v>1727</v>
      </c>
      <c r="H3" s="27" t="s">
        <v>1728</v>
      </c>
      <c r="N3" s="355">
        <v>1.0</v>
      </c>
    </row>
    <row r="4" ht="16.5" customHeight="1">
      <c r="B4" s="24">
        <v>22.0</v>
      </c>
      <c r="C4" s="24"/>
      <c r="D4" s="163"/>
      <c r="N4" s="354"/>
    </row>
    <row r="5" ht="16.5" customHeight="1">
      <c r="B5" s="24"/>
      <c r="C5" s="24"/>
      <c r="D5" s="163">
        <v>10.0</v>
      </c>
      <c r="E5" s="27" t="s">
        <v>1729</v>
      </c>
      <c r="N5" s="354"/>
    </row>
    <row r="6" ht="16.5" customHeight="1">
      <c r="B6" s="24" t="s">
        <v>177</v>
      </c>
      <c r="C6" s="24" t="s">
        <v>178</v>
      </c>
      <c r="D6" s="163"/>
      <c r="H6" s="27" t="s">
        <v>1730</v>
      </c>
      <c r="J6" s="27" t="s">
        <v>1731</v>
      </c>
      <c r="N6" s="356"/>
      <c r="Q6" s="3">
        <v>1.023487453E9</v>
      </c>
      <c r="R6" s="3" t="s">
        <v>1732</v>
      </c>
      <c r="T6" s="3" t="s">
        <v>1733</v>
      </c>
    </row>
    <row r="7" ht="16.5" customHeight="1">
      <c r="B7" s="24"/>
      <c r="C7" s="24"/>
      <c r="D7" s="163"/>
      <c r="J7" s="27" t="s">
        <v>1734</v>
      </c>
      <c r="N7" s="354"/>
      <c r="Q7" s="43" t="s">
        <v>1735</v>
      </c>
    </row>
    <row r="8" ht="16.5" customHeight="1">
      <c r="B8" s="24" t="s">
        <v>1736</v>
      </c>
      <c r="C8" s="24" t="s">
        <v>1737</v>
      </c>
      <c r="D8" s="302">
        <v>24.0</v>
      </c>
      <c r="E8" s="24" t="s">
        <v>896</v>
      </c>
      <c r="J8" s="27" t="s">
        <v>1738</v>
      </c>
      <c r="N8" s="354"/>
    </row>
    <row r="9" ht="16.5" customHeight="1">
      <c r="B9" s="24"/>
      <c r="C9" s="357">
        <f>A2</f>
        <v>140718436784824</v>
      </c>
      <c r="D9" s="163"/>
      <c r="J9" s="27" t="s">
        <v>1739</v>
      </c>
      <c r="L9" s="27" t="s">
        <v>1740</v>
      </c>
      <c r="N9" s="354"/>
    </row>
    <row r="10" ht="16.5" customHeight="1">
      <c r="B10" s="24"/>
      <c r="C10" s="24"/>
      <c r="D10" s="163"/>
      <c r="H10" s="354"/>
      <c r="N10" s="354"/>
    </row>
    <row r="11" ht="16.5" customHeight="1">
      <c r="B11" s="24"/>
      <c r="C11" s="24"/>
      <c r="D11" s="358" t="s">
        <v>767</v>
      </c>
      <c r="E11" s="27" t="s">
        <v>1358</v>
      </c>
      <c r="H11" s="354"/>
      <c r="N11" s="354"/>
    </row>
    <row r="12" ht="16.5" customHeight="1">
      <c r="B12" s="24"/>
      <c r="C12" s="24"/>
      <c r="D12" s="163"/>
      <c r="H12" s="354"/>
      <c r="N12" s="354"/>
    </row>
    <row r="13" ht="16.5" customHeight="1">
      <c r="B13" s="24">
        <v>401.0</v>
      </c>
      <c r="C13" s="24"/>
      <c r="D13" s="358" t="s">
        <v>1741</v>
      </c>
      <c r="E13" s="27" t="s">
        <v>1359</v>
      </c>
      <c r="F13" s="3" t="s">
        <v>614</v>
      </c>
      <c r="H13" s="356">
        <v>300.0</v>
      </c>
      <c r="N13" s="354"/>
    </row>
    <row r="14" ht="16.5" customHeight="1">
      <c r="B14" s="24">
        <v>301.0</v>
      </c>
      <c r="C14" s="24"/>
      <c r="D14" s="163"/>
      <c r="F14" s="3">
        <v>1.958281782992E12</v>
      </c>
      <c r="H14" s="354"/>
      <c r="N14" s="354"/>
    </row>
    <row r="15" ht="16.5" customHeight="1">
      <c r="B15" s="24">
        <v>201.0</v>
      </c>
      <c r="C15" s="24"/>
      <c r="D15" s="302" t="s">
        <v>1742</v>
      </c>
      <c r="E15" s="27" t="s">
        <v>1743</v>
      </c>
      <c r="H15" s="354"/>
      <c r="N15" s="354"/>
    </row>
    <row r="16" ht="16.5" customHeight="1">
      <c r="B16" s="24" t="s">
        <v>1744</v>
      </c>
      <c r="C16" s="24" t="s">
        <v>1745</v>
      </c>
      <c r="D16" s="163"/>
      <c r="F16" s="3" t="s">
        <v>640</v>
      </c>
      <c r="H16" s="354"/>
      <c r="N16" s="354"/>
    </row>
    <row r="17" ht="16.5" customHeight="1">
      <c r="B17" s="24"/>
      <c r="C17" s="24"/>
      <c r="F17" s="3">
        <v>1.958281785616E12</v>
      </c>
      <c r="H17" s="354"/>
    </row>
    <row r="18" ht="16.5" customHeight="1">
      <c r="B18" s="24"/>
      <c r="C18" s="24"/>
    </row>
    <row r="19" ht="16.5" customHeight="1">
      <c r="B19" s="24" t="s">
        <v>1746</v>
      </c>
      <c r="C19" s="24" t="s">
        <v>1747</v>
      </c>
      <c r="D19" s="129" t="s">
        <v>1748</v>
      </c>
    </row>
    <row r="20" ht="16.5" customHeight="1">
      <c r="B20" s="24"/>
      <c r="C20" s="359" t="s">
        <v>1749</v>
      </c>
    </row>
    <row r="21" ht="16.5" customHeight="1">
      <c r="B21" s="105"/>
      <c r="C21" s="357">
        <v>2.818676189616E12</v>
      </c>
    </row>
    <row r="22" ht="16.5" customHeight="1">
      <c r="B22" s="105"/>
      <c r="C22" s="24"/>
    </row>
    <row r="23" ht="16.5" customHeight="1">
      <c r="B23" s="302">
        <v>5.0</v>
      </c>
      <c r="C23" s="24" t="s">
        <v>635</v>
      </c>
      <c r="E23" s="27" t="s">
        <v>1750</v>
      </c>
    </row>
    <row r="24" ht="16.5" customHeight="1">
      <c r="B24" s="105"/>
      <c r="C24" s="24"/>
    </row>
    <row r="25" ht="16.5" customHeight="1">
      <c r="B25" s="105"/>
      <c r="C25" s="24"/>
    </row>
    <row r="26" ht="16.5" customHeight="1">
      <c r="B26" s="105"/>
      <c r="C26" s="24"/>
    </row>
    <row r="27" ht="16.5" customHeight="1">
      <c r="B27" s="105"/>
      <c r="C27" s="24"/>
    </row>
    <row r="28" ht="16.5" customHeight="1">
      <c r="B28" s="105"/>
      <c r="C28" s="24"/>
    </row>
    <row r="29" ht="16.5" customHeight="1">
      <c r="B29" s="360">
        <f>C21</f>
        <v>2818676189616</v>
      </c>
      <c r="C29" s="24" t="s">
        <v>614</v>
      </c>
    </row>
    <row r="30" ht="16.5" customHeight="1">
      <c r="B30" s="105"/>
      <c r="C30" s="24"/>
    </row>
    <row r="31" ht="16.5" customHeight="1">
      <c r="B31" s="105"/>
      <c r="C31" s="24"/>
    </row>
    <row r="32" ht="16.5" customHeight="1">
      <c r="B32" s="360">
        <f>B29</f>
        <v>2818676189616</v>
      </c>
      <c r="C32" s="24" t="s">
        <v>640</v>
      </c>
    </row>
    <row r="33" ht="16.5" customHeight="1">
      <c r="B33" s="105"/>
      <c r="C33" s="24"/>
    </row>
    <row r="34" ht="16.5" customHeight="1">
      <c r="B34" s="24"/>
      <c r="C34" s="24"/>
    </row>
    <row r="35" ht="16.5" customHeight="1">
      <c r="B35" s="24"/>
      <c r="C35" s="24"/>
    </row>
    <row r="36" ht="16.5" customHeight="1">
      <c r="B36" s="24"/>
      <c r="C36" s="24"/>
    </row>
    <row r="37" ht="16.5" customHeight="1">
      <c r="B37" s="105"/>
      <c r="C37" s="24"/>
    </row>
    <row r="38" ht="16.5" customHeight="1">
      <c r="B38" s="105"/>
      <c r="C38" s="24"/>
    </row>
    <row r="39" ht="16.5" customHeight="1">
      <c r="B39" s="302">
        <v>0.0</v>
      </c>
      <c r="C39" s="24" t="s">
        <v>640</v>
      </c>
    </row>
    <row r="40" ht="16.5" customHeight="1">
      <c r="B40" s="105"/>
      <c r="C40" s="24"/>
    </row>
    <row r="41" ht="16.5" customHeight="1">
      <c r="B41" s="105"/>
      <c r="C41" s="24"/>
    </row>
    <row r="42" ht="16.5" customHeight="1">
      <c r="B42" s="105"/>
      <c r="C42" s="24"/>
    </row>
    <row r="43" ht="16.5" customHeight="1">
      <c r="B43" s="302">
        <v>0.0</v>
      </c>
      <c r="C43" s="24" t="s">
        <v>614</v>
      </c>
    </row>
    <row r="44" ht="16.5" customHeight="1">
      <c r="B44" s="105"/>
      <c r="C44" s="24"/>
    </row>
    <row r="45" ht="16.5" customHeight="1">
      <c r="B45" s="360"/>
      <c r="C45" s="24"/>
    </row>
    <row r="46" ht="16.5" customHeight="1">
      <c r="B46" s="105"/>
      <c r="C46" s="24"/>
    </row>
    <row r="47" ht="16.5" customHeight="1">
      <c r="B47" s="302">
        <v>0.0</v>
      </c>
      <c r="C47" s="24" t="s">
        <v>635</v>
      </c>
    </row>
    <row r="48" ht="16.5" customHeight="1">
      <c r="B48" s="360"/>
      <c r="C48" s="24"/>
    </row>
    <row r="49" ht="16.5" customHeight="1">
      <c r="B49" s="302">
        <v>0.0</v>
      </c>
      <c r="C49" s="24" t="s">
        <v>633</v>
      </c>
    </row>
    <row r="50" ht="16.5" customHeight="1">
      <c r="B50" s="24"/>
      <c r="C50" s="24"/>
    </row>
    <row r="51" ht="16.5" customHeight="1">
      <c r="B51" s="24"/>
      <c r="C51" s="24"/>
    </row>
    <row r="52" ht="16.5" customHeight="1">
      <c r="B52" s="24"/>
      <c r="C52" s="24"/>
    </row>
    <row r="53" ht="16.5" customHeight="1">
      <c r="B53" s="24"/>
      <c r="C53" s="24"/>
    </row>
    <row r="54" ht="16.5" customHeight="1">
      <c r="B54" s="24"/>
      <c r="C54" s="24"/>
    </row>
    <row r="55" ht="16.5" customHeight="1">
      <c r="B55" s="24"/>
      <c r="C55" s="24"/>
    </row>
    <row r="56" ht="16.5" customHeight="1">
      <c r="B56" s="24"/>
      <c r="C56" s="24"/>
    </row>
    <row r="57" ht="16.5" customHeight="1">
      <c r="B57" s="24"/>
      <c r="C57" s="24"/>
    </row>
    <row r="58" ht="16.5" customHeight="1">
      <c r="B58" s="24"/>
      <c r="C58" s="24"/>
    </row>
    <row r="59" ht="16.5" customHeight="1">
      <c r="B59" s="24"/>
      <c r="C59" s="24"/>
    </row>
    <row r="60" ht="16.5" customHeight="1">
      <c r="B60" s="24"/>
      <c r="C60" s="24"/>
    </row>
    <row r="61" ht="16.5" customHeight="1">
      <c r="B61" s="24"/>
      <c r="C61" s="24"/>
    </row>
    <row r="62" ht="16.5" customHeight="1">
      <c r="B62" s="24"/>
      <c r="C62" s="24"/>
    </row>
    <row r="63" ht="16.5" customHeight="1">
      <c r="B63" s="24"/>
      <c r="C63" s="24"/>
    </row>
    <row r="64" ht="16.5" customHeight="1">
      <c r="B64" s="24"/>
      <c r="C64" s="24"/>
    </row>
    <row r="65" ht="16.5" customHeight="1">
      <c r="B65" s="24"/>
      <c r="C65" s="24"/>
    </row>
    <row r="66" ht="16.5" customHeight="1">
      <c r="B66" s="24"/>
      <c r="C66" s="24"/>
    </row>
    <row r="67" ht="16.5" customHeight="1">
      <c r="B67" s="24"/>
      <c r="C67" s="24"/>
    </row>
    <row r="68" ht="16.5" customHeight="1">
      <c r="B68" s="24"/>
      <c r="C68" s="24"/>
    </row>
    <row r="69" ht="16.5" customHeight="1">
      <c r="B69" s="24"/>
      <c r="C69" s="24"/>
    </row>
    <row r="70" ht="16.5" customHeight="1">
      <c r="B70" s="24"/>
      <c r="C70" s="24"/>
    </row>
    <row r="71" ht="16.5" customHeight="1">
      <c r="B71" s="24"/>
      <c r="C71" s="24"/>
    </row>
    <row r="72" ht="16.5" customHeight="1">
      <c r="B72" s="24"/>
      <c r="C72" s="24"/>
    </row>
    <row r="73" ht="16.5" customHeight="1">
      <c r="B73" s="24"/>
      <c r="C73" s="24"/>
    </row>
    <row r="74" ht="16.5" customHeight="1">
      <c r="B74" s="24"/>
      <c r="C74" s="24"/>
    </row>
    <row r="75" ht="16.5" customHeight="1">
      <c r="B75" s="24"/>
      <c r="C75" s="24"/>
    </row>
    <row r="76" ht="16.5" customHeight="1">
      <c r="B76" s="24"/>
      <c r="C76" s="24"/>
    </row>
    <row r="77" ht="16.5" customHeight="1">
      <c r="B77" s="24"/>
      <c r="C77" s="24"/>
    </row>
    <row r="78" ht="16.5" customHeight="1">
      <c r="B78" s="24"/>
      <c r="C78" s="24"/>
    </row>
    <row r="79" ht="16.5" customHeight="1">
      <c r="B79" s="24"/>
      <c r="C79" s="24"/>
    </row>
    <row r="80" ht="16.5" customHeight="1">
      <c r="B80" s="24"/>
      <c r="C80" s="24"/>
    </row>
    <row r="81" ht="16.5" customHeight="1">
      <c r="B81" s="24"/>
      <c r="C81" s="24"/>
    </row>
    <row r="82" ht="16.5" customHeight="1">
      <c r="B82" s="24"/>
      <c r="C82" s="24"/>
    </row>
    <row r="83" ht="16.5" customHeight="1">
      <c r="B83" s="24"/>
      <c r="C83" s="24"/>
    </row>
    <row r="84" ht="16.5" customHeight="1">
      <c r="B84" s="24"/>
      <c r="C84" s="24"/>
    </row>
    <row r="85" ht="16.5" customHeight="1">
      <c r="B85" s="24"/>
      <c r="C85" s="24"/>
    </row>
    <row r="86" ht="16.5" customHeight="1">
      <c r="B86" s="24"/>
      <c r="C86" s="24"/>
    </row>
    <row r="87" ht="16.5" customHeight="1">
      <c r="B87" s="24"/>
      <c r="C87" s="24"/>
    </row>
    <row r="88" ht="16.5" customHeight="1">
      <c r="B88" s="24"/>
      <c r="C88" s="24"/>
    </row>
    <row r="89" ht="16.5" customHeight="1">
      <c r="B89" s="24"/>
      <c r="C89" s="24"/>
    </row>
    <row r="90" ht="16.5" customHeight="1">
      <c r="B90" s="24"/>
      <c r="C90" s="24"/>
    </row>
    <row r="91" ht="16.5" customHeight="1">
      <c r="B91" s="24"/>
      <c r="C91" s="24"/>
    </row>
    <row r="92" ht="16.5" customHeight="1">
      <c r="B92" s="24"/>
      <c r="C92" s="24"/>
    </row>
    <row r="93" ht="16.5" customHeight="1">
      <c r="B93" s="24"/>
      <c r="C93" s="24"/>
    </row>
    <row r="94" ht="16.5" customHeight="1">
      <c r="B94" s="24"/>
      <c r="C94" s="24"/>
    </row>
    <row r="95" ht="16.5" customHeight="1">
      <c r="B95" s="24"/>
      <c r="C95" s="24"/>
    </row>
    <row r="96" ht="16.5" customHeight="1">
      <c r="B96" s="24"/>
      <c r="C96" s="24"/>
    </row>
    <row r="97" ht="16.5" customHeight="1">
      <c r="B97" s="24"/>
      <c r="C97" s="24"/>
    </row>
    <row r="98" ht="16.5" customHeight="1">
      <c r="B98" s="24"/>
      <c r="C98" s="24"/>
    </row>
    <row r="99" ht="16.5" customHeight="1">
      <c r="B99" s="24"/>
      <c r="C99" s="24"/>
    </row>
    <row r="100" ht="16.5" customHeight="1">
      <c r="B100" s="24"/>
      <c r="C100" s="24"/>
    </row>
    <row r="101" ht="16.5" customHeight="1">
      <c r="B101" s="24"/>
      <c r="C101" s="24"/>
    </row>
    <row r="102" ht="16.5" customHeight="1">
      <c r="B102" s="24"/>
      <c r="C102" s="24"/>
    </row>
    <row r="103" ht="16.5" customHeight="1">
      <c r="B103" s="24"/>
      <c r="C103" s="24"/>
    </row>
    <row r="104" ht="16.5" customHeight="1">
      <c r="B104" s="24"/>
      <c r="C104" s="24"/>
    </row>
    <row r="105" ht="16.5" customHeight="1">
      <c r="B105" s="24"/>
      <c r="C105" s="24"/>
    </row>
    <row r="106" ht="16.5" customHeight="1">
      <c r="B106" s="24"/>
      <c r="C106" s="24"/>
    </row>
    <row r="107" ht="16.5" customHeight="1">
      <c r="B107" s="24"/>
      <c r="C107" s="24"/>
    </row>
    <row r="108" ht="16.5" customHeight="1">
      <c r="B108" s="24"/>
      <c r="C108" s="24"/>
    </row>
    <row r="109" ht="16.5" customHeight="1">
      <c r="B109" s="24"/>
      <c r="C109" s="24"/>
    </row>
    <row r="110" ht="16.5" customHeight="1">
      <c r="B110" s="24"/>
      <c r="C110" s="24"/>
    </row>
    <row r="111" ht="16.5" customHeight="1">
      <c r="B111" s="24"/>
      <c r="C111" s="24"/>
    </row>
    <row r="112" ht="16.5" customHeight="1">
      <c r="B112" s="24"/>
      <c r="C112" s="24"/>
    </row>
    <row r="113" ht="16.5" customHeight="1">
      <c r="B113" s="24"/>
      <c r="C113" s="24"/>
    </row>
    <row r="114" ht="16.5" customHeight="1">
      <c r="B114" s="24"/>
      <c r="C114" s="24"/>
    </row>
    <row r="115" ht="16.5" customHeight="1">
      <c r="B115" s="24"/>
      <c r="C115" s="24"/>
    </row>
    <row r="116" ht="16.5" customHeight="1">
      <c r="B116" s="24"/>
      <c r="C116" s="24"/>
    </row>
    <row r="117" ht="16.5" customHeight="1">
      <c r="B117" s="24"/>
      <c r="C117" s="24"/>
    </row>
    <row r="118" ht="16.5" customHeight="1">
      <c r="B118" s="24"/>
      <c r="C118" s="24"/>
    </row>
    <row r="119" ht="16.5" customHeight="1">
      <c r="B119" s="24"/>
      <c r="C119" s="24"/>
    </row>
    <row r="120" ht="16.5" customHeight="1">
      <c r="B120" s="24"/>
      <c r="C120" s="24"/>
    </row>
    <row r="121" ht="16.5" customHeight="1">
      <c r="B121" s="24"/>
      <c r="C121" s="24"/>
    </row>
    <row r="122" ht="16.5" customHeight="1">
      <c r="B122" s="24"/>
      <c r="C122" s="24"/>
    </row>
    <row r="123" ht="16.5" customHeight="1">
      <c r="B123" s="24"/>
      <c r="C123" s="24"/>
    </row>
    <row r="124" ht="16.5" customHeight="1">
      <c r="B124" s="24"/>
      <c r="C124" s="24"/>
    </row>
    <row r="125" ht="16.5" customHeight="1">
      <c r="B125" s="24"/>
      <c r="C125" s="24"/>
    </row>
    <row r="126" ht="16.5" customHeight="1">
      <c r="B126" s="24"/>
      <c r="C126" s="24"/>
    </row>
    <row r="127" ht="16.5" customHeight="1">
      <c r="B127" s="24"/>
      <c r="C127" s="24"/>
    </row>
    <row r="128" ht="16.5" customHeight="1">
      <c r="B128" s="24"/>
      <c r="C128" s="24"/>
    </row>
    <row r="129" ht="16.5" customHeight="1">
      <c r="B129" s="24"/>
      <c r="C129" s="24"/>
    </row>
    <row r="130" ht="16.5" customHeight="1">
      <c r="B130" s="24"/>
      <c r="C130" s="24"/>
    </row>
    <row r="131" ht="16.5" customHeight="1">
      <c r="B131" s="24"/>
      <c r="C131" s="24"/>
    </row>
    <row r="132" ht="16.5" customHeight="1">
      <c r="B132" s="24"/>
      <c r="C132" s="24"/>
    </row>
    <row r="133" ht="16.5" customHeight="1">
      <c r="B133" s="24"/>
      <c r="C133" s="24"/>
    </row>
    <row r="134" ht="16.5" customHeight="1">
      <c r="B134" s="24"/>
      <c r="C134" s="24"/>
    </row>
    <row r="135" ht="16.5" customHeight="1">
      <c r="B135" s="24"/>
      <c r="C135" s="24"/>
    </row>
    <row r="136" ht="16.5" customHeight="1">
      <c r="B136" s="24"/>
      <c r="C136" s="24"/>
    </row>
    <row r="137" ht="16.5" customHeight="1">
      <c r="B137" s="24"/>
      <c r="C137" s="24"/>
    </row>
    <row r="138" ht="16.5" customHeight="1">
      <c r="B138" s="24"/>
      <c r="C138" s="24"/>
    </row>
    <row r="139" ht="16.5" customHeight="1">
      <c r="B139" s="24"/>
      <c r="C139" s="24"/>
    </row>
    <row r="140" ht="16.5" customHeight="1">
      <c r="B140" s="24"/>
      <c r="C140" s="24"/>
    </row>
    <row r="141" ht="16.5" customHeight="1">
      <c r="B141" s="24"/>
      <c r="C141" s="24"/>
    </row>
    <row r="142" ht="16.5" customHeight="1">
      <c r="B142" s="24"/>
      <c r="C142" s="24"/>
    </row>
    <row r="143" ht="16.5" customHeight="1">
      <c r="B143" s="24"/>
      <c r="C143" s="24"/>
    </row>
    <row r="144" ht="16.5" customHeight="1">
      <c r="B144" s="24"/>
      <c r="C144" s="24"/>
    </row>
    <row r="145" ht="16.5" customHeight="1">
      <c r="B145" s="24"/>
      <c r="C145" s="24"/>
    </row>
    <row r="146" ht="16.5" customHeight="1">
      <c r="B146" s="24"/>
      <c r="C146" s="24"/>
    </row>
    <row r="147" ht="16.5" customHeight="1">
      <c r="B147" s="24"/>
      <c r="C147" s="24"/>
    </row>
    <row r="148" ht="16.5" customHeight="1">
      <c r="B148" s="24"/>
      <c r="C148" s="24"/>
    </row>
    <row r="149" ht="16.5" customHeight="1">
      <c r="B149" s="24"/>
      <c r="C149" s="24"/>
    </row>
    <row r="150" ht="16.5" customHeight="1">
      <c r="B150" s="24"/>
      <c r="C150" s="24"/>
    </row>
    <row r="151" ht="16.5" customHeight="1">
      <c r="B151" s="24"/>
      <c r="C151" s="24"/>
    </row>
    <row r="152" ht="16.5" customHeight="1">
      <c r="B152" s="24"/>
      <c r="C152" s="24"/>
    </row>
    <row r="153" ht="16.5" customHeight="1">
      <c r="B153" s="24"/>
      <c r="C153" s="24"/>
    </row>
    <row r="154" ht="16.5" customHeight="1">
      <c r="B154" s="24"/>
      <c r="C154" s="24"/>
    </row>
    <row r="155" ht="16.5" customHeight="1">
      <c r="B155" s="24"/>
      <c r="C155" s="24"/>
    </row>
    <row r="156" ht="16.5" customHeight="1">
      <c r="B156" s="24"/>
      <c r="C156" s="24"/>
    </row>
    <row r="157" ht="16.5" customHeight="1">
      <c r="B157" s="24"/>
      <c r="C157" s="24"/>
    </row>
    <row r="158" ht="16.5" customHeight="1">
      <c r="B158" s="24"/>
      <c r="C158" s="24"/>
    </row>
    <row r="159" ht="16.5" customHeight="1">
      <c r="B159" s="24"/>
      <c r="C159" s="24"/>
    </row>
    <row r="160" ht="16.5" customHeight="1">
      <c r="B160" s="24"/>
      <c r="C160" s="24"/>
    </row>
    <row r="161" ht="16.5" customHeight="1">
      <c r="B161" s="24"/>
      <c r="C161" s="24"/>
    </row>
    <row r="162" ht="16.5" customHeight="1">
      <c r="B162" s="24"/>
      <c r="C162" s="24"/>
    </row>
    <row r="163" ht="16.5" customHeight="1">
      <c r="B163" s="24"/>
      <c r="C163" s="24"/>
    </row>
    <row r="164" ht="16.5" customHeight="1">
      <c r="B164" s="24"/>
      <c r="C164" s="24"/>
    </row>
    <row r="165" ht="16.5" customHeight="1">
      <c r="B165" s="24"/>
      <c r="C165" s="24"/>
    </row>
    <row r="166" ht="16.5" customHeight="1">
      <c r="B166" s="24"/>
      <c r="C166" s="24"/>
    </row>
    <row r="167" ht="16.5" customHeight="1">
      <c r="B167" s="24"/>
      <c r="C167" s="24"/>
    </row>
    <row r="168" ht="16.5" customHeight="1">
      <c r="B168" s="24"/>
      <c r="C168" s="24"/>
    </row>
    <row r="169" ht="16.5" customHeight="1">
      <c r="B169" s="24"/>
      <c r="C169" s="24"/>
    </row>
    <row r="170" ht="16.5" customHeight="1">
      <c r="B170" s="24"/>
      <c r="C170" s="24"/>
    </row>
    <row r="171" ht="16.5" customHeight="1">
      <c r="B171" s="24"/>
      <c r="C171" s="24"/>
    </row>
    <row r="172" ht="16.5" customHeight="1">
      <c r="B172" s="24"/>
      <c r="C172" s="24"/>
    </row>
    <row r="173" ht="16.5" customHeight="1">
      <c r="B173" s="24"/>
      <c r="C173" s="24"/>
    </row>
    <row r="174" ht="16.5" customHeight="1">
      <c r="B174" s="24"/>
      <c r="C174" s="24"/>
    </row>
    <row r="175" ht="16.5" customHeight="1">
      <c r="B175" s="24"/>
      <c r="C175" s="24"/>
    </row>
    <row r="176" ht="16.5" customHeight="1">
      <c r="B176" s="24"/>
      <c r="C176" s="24"/>
    </row>
    <row r="177" ht="16.5" customHeight="1">
      <c r="B177" s="24"/>
      <c r="C177" s="24"/>
    </row>
    <row r="178" ht="16.5" customHeight="1">
      <c r="B178" s="24"/>
      <c r="C178" s="24"/>
    </row>
    <row r="179" ht="16.5" customHeight="1">
      <c r="B179" s="24"/>
      <c r="C179" s="24"/>
    </row>
    <row r="180" ht="16.5" customHeight="1">
      <c r="B180" s="24"/>
      <c r="C180" s="24"/>
    </row>
    <row r="181" ht="16.5" customHeight="1">
      <c r="B181" s="24"/>
      <c r="C181" s="24"/>
    </row>
    <row r="182" ht="16.5" customHeight="1">
      <c r="B182" s="24"/>
      <c r="C182" s="24"/>
    </row>
    <row r="183" ht="16.5" customHeight="1">
      <c r="B183" s="24"/>
      <c r="C183" s="24"/>
    </row>
    <row r="184" ht="16.5" customHeight="1">
      <c r="B184" s="24"/>
      <c r="C184" s="24"/>
    </row>
    <row r="185" ht="16.5" customHeight="1">
      <c r="B185" s="24"/>
      <c r="C185" s="24"/>
    </row>
    <row r="186" ht="16.5" customHeight="1">
      <c r="B186" s="24"/>
      <c r="C186" s="24"/>
    </row>
    <row r="187" ht="16.5" customHeight="1">
      <c r="B187" s="24"/>
      <c r="C187" s="24"/>
    </row>
    <row r="188" ht="16.5" customHeight="1">
      <c r="B188" s="24"/>
      <c r="C188" s="24"/>
    </row>
    <row r="189" ht="16.5" customHeight="1">
      <c r="B189" s="24"/>
      <c r="C189" s="24"/>
    </row>
    <row r="190" ht="16.5" customHeight="1">
      <c r="B190" s="24"/>
      <c r="C190" s="24"/>
    </row>
    <row r="191" ht="16.5" customHeight="1">
      <c r="B191" s="24"/>
      <c r="C191" s="24"/>
    </row>
    <row r="192" ht="16.5" customHeight="1">
      <c r="B192" s="24"/>
      <c r="C192" s="24"/>
    </row>
    <row r="193" ht="16.5" customHeight="1">
      <c r="B193" s="24"/>
      <c r="C193" s="24"/>
    </row>
    <row r="194" ht="16.5" customHeight="1">
      <c r="B194" s="24"/>
      <c r="C194" s="24"/>
    </row>
    <row r="195" ht="16.5" customHeight="1">
      <c r="B195" s="24"/>
      <c r="C195" s="24"/>
    </row>
    <row r="196" ht="16.5" customHeight="1">
      <c r="B196" s="24"/>
      <c r="C196" s="24"/>
    </row>
    <row r="197" ht="16.5" customHeight="1">
      <c r="B197" s="24"/>
      <c r="C197" s="24"/>
    </row>
    <row r="198" ht="16.5" customHeight="1">
      <c r="B198" s="24"/>
      <c r="C198" s="24"/>
    </row>
    <row r="199" ht="16.5" customHeight="1">
      <c r="B199" s="24"/>
      <c r="C199" s="24"/>
    </row>
    <row r="200" ht="16.5" customHeight="1">
      <c r="B200" s="24"/>
      <c r="C200" s="24"/>
    </row>
    <row r="201" ht="16.5" customHeight="1">
      <c r="B201" s="24"/>
      <c r="C201" s="24"/>
    </row>
    <row r="202" ht="16.5" customHeight="1">
      <c r="B202" s="24"/>
      <c r="C202" s="24"/>
    </row>
    <row r="203" ht="16.5" customHeight="1">
      <c r="B203" s="24"/>
      <c r="C203" s="24"/>
    </row>
    <row r="204" ht="16.5" customHeight="1">
      <c r="B204" s="24"/>
      <c r="C204" s="24"/>
    </row>
    <row r="205" ht="16.5" customHeight="1">
      <c r="B205" s="24"/>
      <c r="C205" s="24"/>
    </row>
    <row r="206" ht="16.5" customHeight="1">
      <c r="B206" s="24"/>
      <c r="C206" s="24"/>
    </row>
    <row r="207" ht="16.5" customHeight="1">
      <c r="B207" s="24"/>
      <c r="C207" s="24"/>
    </row>
    <row r="208" ht="16.5" customHeight="1">
      <c r="B208" s="24"/>
      <c r="C208" s="24"/>
    </row>
    <row r="209" ht="16.5" customHeight="1">
      <c r="B209" s="24"/>
      <c r="C209" s="24"/>
    </row>
    <row r="210" ht="16.5" customHeight="1">
      <c r="B210" s="24"/>
      <c r="C210" s="24"/>
    </row>
    <row r="211" ht="16.5" customHeight="1">
      <c r="B211" s="24"/>
      <c r="C211" s="24"/>
    </row>
    <row r="212" ht="16.5" customHeight="1">
      <c r="B212" s="24"/>
      <c r="C212" s="24"/>
    </row>
    <row r="213" ht="16.5" customHeight="1">
      <c r="B213" s="24"/>
      <c r="C213" s="24"/>
    </row>
    <row r="214" ht="16.5" customHeight="1">
      <c r="B214" s="24"/>
      <c r="C214" s="24"/>
    </row>
    <row r="215" ht="16.5" customHeight="1">
      <c r="B215" s="24"/>
      <c r="C215" s="24"/>
    </row>
    <row r="216" ht="16.5" customHeight="1">
      <c r="B216" s="24"/>
      <c r="C216" s="24"/>
    </row>
    <row r="217" ht="16.5" customHeight="1">
      <c r="B217" s="24"/>
      <c r="C217" s="24"/>
    </row>
    <row r="218" ht="16.5" customHeight="1">
      <c r="B218" s="24"/>
      <c r="C218" s="24"/>
    </row>
    <row r="219" ht="16.5" customHeight="1">
      <c r="B219" s="24"/>
      <c r="C219" s="24"/>
    </row>
    <row r="220" ht="16.5" customHeight="1">
      <c r="B220" s="24"/>
      <c r="C220" s="24"/>
    </row>
    <row r="221" ht="16.5" customHeight="1">
      <c r="B221" s="24"/>
      <c r="C221" s="24"/>
    </row>
    <row r="222" ht="16.5" customHeight="1">
      <c r="B222" s="24"/>
      <c r="C222" s="24"/>
    </row>
    <row r="223" ht="16.5" customHeight="1">
      <c r="B223" s="24"/>
      <c r="C223" s="24"/>
    </row>
    <row r="224" ht="16.5" customHeight="1">
      <c r="B224" s="24"/>
      <c r="C224" s="24"/>
    </row>
    <row r="225" ht="16.5" customHeight="1">
      <c r="B225" s="24"/>
      <c r="C225" s="24"/>
    </row>
    <row r="226" ht="16.5" customHeight="1">
      <c r="B226" s="24"/>
      <c r="C226" s="24"/>
    </row>
    <row r="227" ht="16.5" customHeight="1">
      <c r="B227" s="24"/>
      <c r="C227" s="24"/>
    </row>
    <row r="228" ht="16.5" customHeight="1">
      <c r="B228" s="24"/>
      <c r="C228" s="24"/>
    </row>
    <row r="229" ht="16.5" customHeight="1">
      <c r="B229" s="24"/>
      <c r="C229" s="24"/>
    </row>
    <row r="230" ht="16.5" customHeight="1">
      <c r="B230" s="24"/>
      <c r="C230" s="24"/>
    </row>
    <row r="231" ht="16.5" customHeight="1">
      <c r="B231" s="24"/>
      <c r="C231" s="24"/>
    </row>
    <row r="232" ht="16.5" customHeight="1">
      <c r="B232" s="24"/>
      <c r="C232" s="24"/>
    </row>
    <row r="233" ht="16.5" customHeight="1">
      <c r="B233" s="24"/>
      <c r="C233" s="24"/>
    </row>
    <row r="234" ht="16.5" customHeight="1">
      <c r="B234" s="24"/>
      <c r="C234" s="24"/>
    </row>
    <row r="235" ht="16.5" customHeight="1">
      <c r="B235" s="24"/>
      <c r="C235" s="24"/>
    </row>
    <row r="236" ht="16.5" customHeight="1">
      <c r="B236" s="24"/>
      <c r="C236" s="24"/>
    </row>
    <row r="237" ht="16.5" customHeight="1">
      <c r="B237" s="24"/>
      <c r="C237" s="24"/>
    </row>
    <row r="238" ht="16.5" customHeight="1">
      <c r="B238" s="24"/>
      <c r="C238" s="24"/>
    </row>
    <row r="239" ht="16.5" customHeight="1">
      <c r="B239" s="24"/>
      <c r="C239" s="24"/>
    </row>
    <row r="240" ht="16.5" customHeight="1">
      <c r="B240" s="24"/>
      <c r="C240" s="24"/>
    </row>
    <row r="241" ht="16.5" customHeight="1">
      <c r="B241" s="24"/>
      <c r="C241" s="24"/>
    </row>
    <row r="242" ht="16.5" customHeight="1">
      <c r="B242" s="24"/>
      <c r="C242" s="24"/>
    </row>
    <row r="243" ht="16.5" customHeight="1">
      <c r="B243" s="24"/>
      <c r="C243" s="24"/>
    </row>
    <row r="244" ht="16.5" customHeight="1">
      <c r="B244" s="24"/>
      <c r="C244" s="24"/>
    </row>
    <row r="245" ht="16.5" customHeight="1">
      <c r="B245" s="24"/>
      <c r="C245" s="24"/>
    </row>
    <row r="246" ht="16.5" customHeight="1">
      <c r="B246" s="24"/>
      <c r="C246" s="24"/>
    </row>
    <row r="247" ht="16.5" customHeight="1">
      <c r="B247" s="24"/>
      <c r="C247" s="24"/>
    </row>
    <row r="248" ht="16.5" customHeight="1">
      <c r="B248" s="24"/>
      <c r="C248" s="24"/>
    </row>
    <row r="249" ht="16.5" customHeight="1">
      <c r="B249" s="24"/>
      <c r="C249" s="24"/>
    </row>
    <row r="250" ht="16.5" customHeight="1">
      <c r="B250" s="24"/>
      <c r="C250" s="24"/>
    </row>
    <row r="251" ht="16.5" customHeight="1">
      <c r="B251" s="24"/>
      <c r="C251" s="24"/>
    </row>
    <row r="252" ht="16.5" customHeight="1">
      <c r="B252" s="24"/>
      <c r="C252" s="24"/>
    </row>
    <row r="253" ht="16.5" customHeight="1">
      <c r="B253" s="24"/>
      <c r="C253" s="24"/>
    </row>
    <row r="254" ht="16.5" customHeight="1">
      <c r="B254" s="24"/>
      <c r="C254" s="24"/>
    </row>
    <row r="255" ht="16.5" customHeight="1">
      <c r="B255" s="24"/>
      <c r="C255" s="24"/>
    </row>
    <row r="256" ht="16.5" customHeight="1">
      <c r="B256" s="24"/>
      <c r="C256" s="24"/>
    </row>
    <row r="257" ht="16.5" customHeight="1">
      <c r="B257" s="24"/>
      <c r="C257" s="24"/>
    </row>
    <row r="258" ht="16.5" customHeight="1">
      <c r="B258" s="24"/>
      <c r="C258" s="24"/>
    </row>
    <row r="259" ht="16.5" customHeight="1">
      <c r="B259" s="24"/>
      <c r="C259" s="24"/>
    </row>
    <row r="260" ht="16.5" customHeight="1">
      <c r="B260" s="24"/>
      <c r="C260" s="24"/>
    </row>
    <row r="261" ht="16.5" customHeight="1">
      <c r="B261" s="24"/>
      <c r="C261" s="24"/>
    </row>
    <row r="262" ht="16.5" customHeight="1">
      <c r="B262" s="24"/>
      <c r="C262" s="24"/>
    </row>
    <row r="263" ht="16.5" customHeight="1">
      <c r="B263" s="24"/>
      <c r="C263" s="24"/>
    </row>
    <row r="264" ht="16.5" customHeight="1">
      <c r="B264" s="24"/>
      <c r="C264" s="24"/>
    </row>
    <row r="265" ht="16.5" customHeight="1">
      <c r="B265" s="24"/>
      <c r="C265" s="24"/>
    </row>
    <row r="266" ht="16.5" customHeight="1">
      <c r="B266" s="24"/>
      <c r="C266" s="24"/>
    </row>
    <row r="267" ht="16.5" customHeight="1">
      <c r="B267" s="24"/>
      <c r="C267" s="24"/>
    </row>
    <row r="268" ht="16.5" customHeight="1">
      <c r="B268" s="24"/>
      <c r="C268" s="24"/>
    </row>
    <row r="269" ht="16.5" customHeight="1">
      <c r="B269" s="24"/>
      <c r="C269" s="24"/>
    </row>
    <row r="270" ht="16.5" customHeight="1">
      <c r="B270" s="24"/>
      <c r="C270" s="24"/>
    </row>
    <row r="271" ht="16.5" customHeight="1">
      <c r="B271" s="24"/>
      <c r="C271" s="24"/>
    </row>
    <row r="272" ht="16.5" customHeight="1">
      <c r="B272" s="24"/>
      <c r="C272" s="24"/>
    </row>
    <row r="273" ht="16.5" customHeight="1">
      <c r="B273" s="24"/>
      <c r="C273" s="24"/>
    </row>
    <row r="274" ht="16.5" customHeight="1">
      <c r="B274" s="24"/>
      <c r="C274" s="24"/>
    </row>
    <row r="275" ht="16.5" customHeight="1">
      <c r="B275" s="24"/>
      <c r="C275" s="24"/>
    </row>
    <row r="276" ht="16.5" customHeight="1">
      <c r="B276" s="24"/>
      <c r="C276" s="24"/>
    </row>
    <row r="277" ht="16.5" customHeight="1">
      <c r="B277" s="24"/>
      <c r="C277" s="24"/>
    </row>
    <row r="278" ht="16.5" customHeight="1">
      <c r="B278" s="24"/>
      <c r="C278" s="24"/>
    </row>
    <row r="279" ht="16.5" customHeight="1">
      <c r="B279" s="24"/>
      <c r="C279" s="24"/>
    </row>
    <row r="280" ht="16.5" customHeight="1">
      <c r="B280" s="24"/>
      <c r="C280" s="24"/>
    </row>
    <row r="281" ht="16.5" customHeight="1">
      <c r="B281" s="24"/>
      <c r="C281" s="24"/>
    </row>
    <row r="282" ht="16.5" customHeight="1">
      <c r="B282" s="24"/>
      <c r="C282" s="24"/>
    </row>
    <row r="283" ht="16.5" customHeight="1">
      <c r="B283" s="24"/>
      <c r="C283" s="24"/>
    </row>
    <row r="284" ht="16.5" customHeight="1">
      <c r="B284" s="24"/>
      <c r="C284" s="24"/>
    </row>
    <row r="285" ht="16.5" customHeight="1">
      <c r="B285" s="24"/>
      <c r="C285" s="24"/>
    </row>
    <row r="286" ht="16.5" customHeight="1">
      <c r="B286" s="24"/>
      <c r="C286" s="24"/>
    </row>
    <row r="287" ht="16.5" customHeight="1">
      <c r="B287" s="24"/>
      <c r="C287" s="24"/>
    </row>
    <row r="288" ht="16.5" customHeight="1">
      <c r="B288" s="24"/>
      <c r="C288" s="24"/>
    </row>
    <row r="289" ht="16.5" customHeight="1">
      <c r="B289" s="24"/>
      <c r="C289" s="24"/>
    </row>
    <row r="290" ht="16.5" customHeight="1">
      <c r="B290" s="24"/>
      <c r="C290" s="24"/>
    </row>
    <row r="291" ht="16.5" customHeight="1">
      <c r="B291" s="24"/>
      <c r="C291" s="24"/>
    </row>
    <row r="292" ht="16.5" customHeight="1">
      <c r="B292" s="24"/>
      <c r="C292" s="24"/>
    </row>
    <row r="293" ht="16.5" customHeight="1">
      <c r="B293" s="24"/>
      <c r="C293" s="24"/>
    </row>
    <row r="294" ht="16.5" customHeight="1">
      <c r="B294" s="24"/>
      <c r="C294" s="24"/>
    </row>
    <row r="295" ht="16.5" customHeight="1">
      <c r="B295" s="24"/>
      <c r="C295" s="24"/>
    </row>
    <row r="296" ht="16.5" customHeight="1">
      <c r="B296" s="24"/>
      <c r="C296" s="24"/>
    </row>
    <row r="297" ht="16.5" customHeight="1">
      <c r="B297" s="24"/>
      <c r="C297" s="24"/>
    </row>
    <row r="298" ht="16.5" customHeight="1">
      <c r="B298" s="24"/>
      <c r="C298" s="24"/>
    </row>
    <row r="299" ht="16.5" customHeight="1">
      <c r="B299" s="24"/>
      <c r="C299" s="24"/>
    </row>
    <row r="300" ht="16.5" customHeight="1">
      <c r="B300" s="24"/>
      <c r="C300" s="24"/>
    </row>
    <row r="301" ht="16.5" customHeight="1">
      <c r="B301" s="24"/>
      <c r="C301" s="24"/>
    </row>
    <row r="302" ht="16.5" customHeight="1">
      <c r="B302" s="24"/>
      <c r="C302" s="24"/>
    </row>
    <row r="303" ht="16.5" customHeight="1">
      <c r="B303" s="24"/>
      <c r="C303" s="24"/>
    </row>
    <row r="304" ht="16.5" customHeight="1">
      <c r="B304" s="24"/>
      <c r="C304" s="24"/>
    </row>
    <row r="305" ht="16.5" customHeight="1">
      <c r="B305" s="24"/>
      <c r="C305" s="24"/>
    </row>
    <row r="306" ht="16.5" customHeight="1">
      <c r="B306" s="24"/>
      <c r="C306" s="24"/>
    </row>
    <row r="307" ht="16.5" customHeight="1">
      <c r="B307" s="24"/>
      <c r="C307" s="24"/>
    </row>
    <row r="308" ht="16.5" customHeight="1">
      <c r="B308" s="24"/>
      <c r="C308" s="24"/>
    </row>
    <row r="309" ht="16.5" customHeight="1">
      <c r="B309" s="24"/>
      <c r="C309" s="24"/>
    </row>
    <row r="310" ht="16.5" customHeight="1">
      <c r="B310" s="24"/>
      <c r="C310" s="24"/>
    </row>
    <row r="311" ht="16.5" customHeight="1">
      <c r="B311" s="24"/>
      <c r="C311" s="24"/>
    </row>
    <row r="312" ht="16.5" customHeight="1">
      <c r="B312" s="24"/>
      <c r="C312" s="24"/>
    </row>
    <row r="313" ht="16.5" customHeight="1">
      <c r="B313" s="24"/>
      <c r="C313" s="24"/>
    </row>
    <row r="314" ht="16.5" customHeight="1">
      <c r="B314" s="24"/>
      <c r="C314" s="24"/>
    </row>
    <row r="315" ht="16.5" customHeight="1">
      <c r="B315" s="24"/>
      <c r="C315" s="24"/>
    </row>
    <row r="316" ht="16.5" customHeight="1">
      <c r="B316" s="24"/>
      <c r="C316" s="24"/>
    </row>
    <row r="317" ht="16.5" customHeight="1">
      <c r="B317" s="24"/>
      <c r="C317" s="24"/>
    </row>
    <row r="318" ht="16.5" customHeight="1">
      <c r="B318" s="24"/>
      <c r="C318" s="24"/>
    </row>
    <row r="319" ht="16.5" customHeight="1">
      <c r="B319" s="24"/>
      <c r="C319" s="24"/>
    </row>
    <row r="320" ht="16.5" customHeight="1">
      <c r="B320" s="24"/>
      <c r="C320" s="24"/>
    </row>
    <row r="321" ht="16.5" customHeight="1">
      <c r="B321" s="24"/>
      <c r="C321" s="24"/>
    </row>
    <row r="322" ht="16.5" customHeight="1">
      <c r="B322" s="24"/>
      <c r="C322" s="24"/>
    </row>
    <row r="323" ht="16.5" customHeight="1">
      <c r="B323" s="24"/>
      <c r="C323" s="24"/>
    </row>
    <row r="324" ht="16.5" customHeight="1">
      <c r="B324" s="24"/>
      <c r="C324" s="24"/>
    </row>
    <row r="325" ht="16.5" customHeight="1">
      <c r="B325" s="24"/>
      <c r="C325" s="24"/>
    </row>
    <row r="326" ht="16.5" customHeight="1">
      <c r="B326" s="24"/>
      <c r="C326" s="24"/>
    </row>
    <row r="327" ht="16.5" customHeight="1">
      <c r="B327" s="24"/>
      <c r="C327" s="24"/>
    </row>
    <row r="328" ht="16.5" customHeight="1">
      <c r="B328" s="24"/>
      <c r="C328" s="24"/>
    </row>
    <row r="329" ht="16.5" customHeight="1">
      <c r="B329" s="24"/>
      <c r="C329" s="24"/>
    </row>
    <row r="330" ht="16.5" customHeight="1">
      <c r="B330" s="24"/>
      <c r="C330" s="24"/>
    </row>
    <row r="331" ht="16.5" customHeight="1">
      <c r="B331" s="24"/>
      <c r="C331" s="24"/>
    </row>
    <row r="332" ht="16.5" customHeight="1">
      <c r="B332" s="24"/>
      <c r="C332" s="24"/>
    </row>
    <row r="333" ht="16.5" customHeight="1">
      <c r="B333" s="24"/>
      <c r="C333" s="24"/>
    </row>
    <row r="334" ht="16.5" customHeight="1">
      <c r="B334" s="24"/>
      <c r="C334" s="24"/>
    </row>
    <row r="335" ht="16.5" customHeight="1">
      <c r="B335" s="24"/>
      <c r="C335" s="24"/>
    </row>
    <row r="336" ht="16.5" customHeight="1">
      <c r="B336" s="24"/>
      <c r="C336" s="24"/>
    </row>
    <row r="337" ht="16.5" customHeight="1">
      <c r="B337" s="24"/>
      <c r="C337" s="24"/>
    </row>
    <row r="338" ht="16.5" customHeight="1">
      <c r="B338" s="24"/>
      <c r="C338" s="24"/>
    </row>
    <row r="339" ht="16.5" customHeight="1">
      <c r="B339" s="24"/>
      <c r="C339" s="24"/>
    </row>
    <row r="340" ht="16.5" customHeight="1">
      <c r="B340" s="24"/>
      <c r="C340" s="24"/>
    </row>
    <row r="341" ht="16.5" customHeight="1">
      <c r="B341" s="24"/>
      <c r="C341" s="24"/>
    </row>
    <row r="342" ht="16.5" customHeight="1">
      <c r="B342" s="24"/>
      <c r="C342" s="24"/>
    </row>
    <row r="343" ht="16.5" customHeight="1">
      <c r="B343" s="24"/>
      <c r="C343" s="24"/>
    </row>
    <row r="344" ht="16.5" customHeight="1">
      <c r="B344" s="24"/>
      <c r="C344" s="24"/>
    </row>
    <row r="345" ht="16.5" customHeight="1">
      <c r="B345" s="24"/>
      <c r="C345" s="24"/>
    </row>
    <row r="346" ht="16.5" customHeight="1">
      <c r="B346" s="24"/>
      <c r="C346" s="24"/>
    </row>
    <row r="347" ht="16.5" customHeight="1">
      <c r="B347" s="24"/>
      <c r="C347" s="24"/>
    </row>
    <row r="348" ht="16.5" customHeight="1">
      <c r="B348" s="24"/>
      <c r="C348" s="24"/>
    </row>
    <row r="349" ht="16.5" customHeight="1">
      <c r="B349" s="24"/>
      <c r="C349" s="24"/>
    </row>
    <row r="350" ht="16.5" customHeight="1">
      <c r="B350" s="24"/>
      <c r="C350" s="24"/>
    </row>
    <row r="351" ht="16.5" customHeight="1">
      <c r="B351" s="24"/>
      <c r="C351" s="24"/>
    </row>
    <row r="352" ht="16.5" customHeight="1">
      <c r="B352" s="24"/>
      <c r="C352" s="24"/>
    </row>
    <row r="353" ht="16.5" customHeight="1">
      <c r="B353" s="24"/>
      <c r="C353" s="24"/>
    </row>
    <row r="354" ht="16.5" customHeight="1">
      <c r="B354" s="24"/>
      <c r="C354" s="24"/>
    </row>
    <row r="355" ht="16.5" customHeight="1">
      <c r="B355" s="24"/>
      <c r="C355" s="24"/>
    </row>
    <row r="356" ht="16.5" customHeight="1">
      <c r="B356" s="24"/>
      <c r="C356" s="24"/>
    </row>
    <row r="357" ht="16.5" customHeight="1">
      <c r="B357" s="24"/>
      <c r="C357" s="24"/>
    </row>
    <row r="358" ht="16.5" customHeight="1">
      <c r="B358" s="24"/>
      <c r="C358" s="24"/>
    </row>
    <row r="359" ht="16.5" customHeight="1">
      <c r="B359" s="24"/>
      <c r="C359" s="24"/>
    </row>
    <row r="360" ht="16.5" customHeight="1">
      <c r="B360" s="24"/>
      <c r="C360" s="24"/>
    </row>
    <row r="361" ht="16.5" customHeight="1">
      <c r="B361" s="24"/>
      <c r="C361" s="24"/>
    </row>
    <row r="362" ht="16.5" customHeight="1">
      <c r="B362" s="24"/>
      <c r="C362" s="24"/>
    </row>
    <row r="363" ht="16.5" customHeight="1">
      <c r="B363" s="24"/>
      <c r="C363" s="24"/>
    </row>
    <row r="364" ht="16.5" customHeight="1">
      <c r="B364" s="24"/>
      <c r="C364" s="24"/>
    </row>
    <row r="365" ht="16.5" customHeight="1">
      <c r="B365" s="24"/>
      <c r="C365" s="24"/>
    </row>
    <row r="366" ht="16.5" customHeight="1">
      <c r="B366" s="24"/>
      <c r="C366" s="24"/>
    </row>
    <row r="367" ht="16.5" customHeight="1">
      <c r="B367" s="24"/>
      <c r="C367" s="24"/>
    </row>
    <row r="368" ht="16.5" customHeight="1">
      <c r="B368" s="24"/>
      <c r="C368" s="24"/>
    </row>
    <row r="369" ht="16.5" customHeight="1">
      <c r="B369" s="24"/>
      <c r="C369" s="24"/>
    </row>
    <row r="370" ht="16.5" customHeight="1">
      <c r="B370" s="24"/>
      <c r="C370" s="24"/>
    </row>
    <row r="371" ht="16.5" customHeight="1">
      <c r="B371" s="24"/>
      <c r="C371" s="24"/>
    </row>
    <row r="372" ht="16.5" customHeight="1">
      <c r="B372" s="24"/>
      <c r="C372" s="24"/>
    </row>
    <row r="373" ht="16.5" customHeight="1">
      <c r="B373" s="24"/>
      <c r="C373" s="24"/>
    </row>
    <row r="374" ht="16.5" customHeight="1">
      <c r="B374" s="24"/>
      <c r="C374" s="24"/>
    </row>
    <row r="375" ht="16.5" customHeight="1">
      <c r="B375" s="24"/>
      <c r="C375" s="24"/>
    </row>
    <row r="376" ht="16.5" customHeight="1">
      <c r="B376" s="24"/>
      <c r="C376" s="24"/>
    </row>
    <row r="377" ht="16.5" customHeight="1">
      <c r="B377" s="24"/>
      <c r="C377" s="24"/>
    </row>
    <row r="378" ht="16.5" customHeight="1">
      <c r="B378" s="24"/>
      <c r="C378" s="24"/>
    </row>
    <row r="379" ht="16.5" customHeight="1">
      <c r="B379" s="24"/>
      <c r="C379" s="24"/>
    </row>
    <row r="380" ht="16.5" customHeight="1">
      <c r="B380" s="24"/>
      <c r="C380" s="24"/>
    </row>
    <row r="381" ht="16.5" customHeight="1">
      <c r="B381" s="24"/>
      <c r="C381" s="24"/>
    </row>
    <row r="382" ht="16.5" customHeight="1">
      <c r="B382" s="24"/>
      <c r="C382" s="24"/>
    </row>
    <row r="383" ht="16.5" customHeight="1">
      <c r="B383" s="24"/>
      <c r="C383" s="24"/>
    </row>
    <row r="384" ht="16.5" customHeight="1">
      <c r="B384" s="24"/>
      <c r="C384" s="24"/>
    </row>
    <row r="385" ht="16.5" customHeight="1">
      <c r="B385" s="24"/>
      <c r="C385" s="24"/>
    </row>
    <row r="386" ht="16.5" customHeight="1">
      <c r="B386" s="24"/>
      <c r="C386" s="24"/>
    </row>
    <row r="387" ht="16.5" customHeight="1">
      <c r="B387" s="24"/>
      <c r="C387" s="24"/>
    </row>
    <row r="388" ht="16.5" customHeight="1">
      <c r="B388" s="24"/>
      <c r="C388" s="24"/>
    </row>
    <row r="389" ht="16.5" customHeight="1">
      <c r="B389" s="24"/>
      <c r="C389" s="24"/>
    </row>
    <row r="390" ht="16.5" customHeight="1">
      <c r="B390" s="24"/>
      <c r="C390" s="24"/>
    </row>
    <row r="391" ht="16.5" customHeight="1">
      <c r="B391" s="24"/>
      <c r="C391" s="24"/>
    </row>
    <row r="392" ht="16.5" customHeight="1">
      <c r="B392" s="24"/>
      <c r="C392" s="24"/>
    </row>
    <row r="393" ht="16.5" customHeight="1">
      <c r="B393" s="24"/>
      <c r="C393" s="24"/>
    </row>
    <row r="394" ht="16.5" customHeight="1">
      <c r="B394" s="24"/>
      <c r="C394" s="24"/>
    </row>
    <row r="395" ht="16.5" customHeight="1">
      <c r="B395" s="24"/>
      <c r="C395" s="24"/>
    </row>
    <row r="396" ht="16.5" customHeight="1">
      <c r="B396" s="24"/>
      <c r="C396" s="24"/>
    </row>
    <row r="397" ht="16.5" customHeight="1">
      <c r="B397" s="24"/>
      <c r="C397" s="24"/>
    </row>
    <row r="398" ht="16.5" customHeight="1">
      <c r="B398" s="24"/>
      <c r="C398" s="24"/>
    </row>
    <row r="399" ht="16.5" customHeight="1">
      <c r="B399" s="24"/>
      <c r="C399" s="24"/>
    </row>
    <row r="400" ht="16.5" customHeight="1">
      <c r="B400" s="24"/>
      <c r="C400" s="24"/>
    </row>
    <row r="401" ht="16.5" customHeight="1">
      <c r="B401" s="24"/>
      <c r="C401" s="24"/>
    </row>
    <row r="402" ht="16.5" customHeight="1">
      <c r="B402" s="24"/>
      <c r="C402" s="24"/>
    </row>
    <row r="403" ht="16.5" customHeight="1">
      <c r="B403" s="24"/>
      <c r="C403" s="24"/>
    </row>
    <row r="404" ht="16.5" customHeight="1">
      <c r="B404" s="24"/>
      <c r="C404" s="24"/>
    </row>
    <row r="405" ht="16.5" customHeight="1">
      <c r="B405" s="24"/>
      <c r="C405" s="24"/>
    </row>
    <row r="406" ht="16.5" customHeight="1">
      <c r="B406" s="24"/>
      <c r="C406" s="24"/>
    </row>
    <row r="407" ht="16.5" customHeight="1">
      <c r="B407" s="24"/>
      <c r="C407" s="24"/>
    </row>
    <row r="408" ht="16.5" customHeight="1">
      <c r="B408" s="24"/>
      <c r="C408" s="24"/>
    </row>
    <row r="409" ht="16.5" customHeight="1">
      <c r="B409" s="24"/>
      <c r="C409" s="24"/>
    </row>
    <row r="410" ht="16.5" customHeight="1">
      <c r="B410" s="24"/>
      <c r="C410" s="24"/>
    </row>
    <row r="411" ht="16.5" customHeight="1">
      <c r="B411" s="24"/>
      <c r="C411" s="24"/>
    </row>
    <row r="412" ht="16.5" customHeight="1">
      <c r="B412" s="24"/>
      <c r="C412" s="24"/>
    </row>
    <row r="413" ht="16.5" customHeight="1">
      <c r="B413" s="24"/>
      <c r="C413" s="24"/>
    </row>
    <row r="414" ht="16.5" customHeight="1">
      <c r="B414" s="24"/>
      <c r="C414" s="24"/>
    </row>
    <row r="415" ht="16.5" customHeight="1">
      <c r="B415" s="24"/>
      <c r="C415" s="24"/>
    </row>
    <row r="416" ht="16.5" customHeight="1">
      <c r="B416" s="24"/>
      <c r="C416" s="24"/>
    </row>
    <row r="417" ht="16.5" customHeight="1">
      <c r="B417" s="24"/>
      <c r="C417" s="24"/>
    </row>
    <row r="418" ht="16.5" customHeight="1">
      <c r="B418" s="24"/>
      <c r="C418" s="24"/>
    </row>
    <row r="419" ht="16.5" customHeight="1">
      <c r="B419" s="24"/>
      <c r="C419" s="24"/>
    </row>
    <row r="420" ht="16.5" customHeight="1">
      <c r="B420" s="24"/>
      <c r="C420" s="24"/>
    </row>
    <row r="421" ht="16.5" customHeight="1">
      <c r="B421" s="24"/>
      <c r="C421" s="24"/>
    </row>
    <row r="422" ht="16.5" customHeight="1">
      <c r="B422" s="24"/>
      <c r="C422" s="24"/>
    </row>
    <row r="423" ht="16.5" customHeight="1">
      <c r="B423" s="24"/>
      <c r="C423" s="24"/>
    </row>
    <row r="424" ht="16.5" customHeight="1">
      <c r="B424" s="24"/>
      <c r="C424" s="24"/>
    </row>
    <row r="425" ht="16.5" customHeight="1">
      <c r="B425" s="24"/>
      <c r="C425" s="24"/>
    </row>
    <row r="426" ht="16.5" customHeight="1">
      <c r="B426" s="24"/>
      <c r="C426" s="24"/>
    </row>
    <row r="427" ht="16.5" customHeight="1">
      <c r="B427" s="24"/>
      <c r="C427" s="24"/>
    </row>
    <row r="428" ht="16.5" customHeight="1">
      <c r="B428" s="24"/>
      <c r="C428" s="24"/>
    </row>
    <row r="429" ht="16.5" customHeight="1">
      <c r="B429" s="24"/>
      <c r="C429" s="24"/>
    </row>
    <row r="430" ht="16.5" customHeight="1">
      <c r="B430" s="24"/>
      <c r="C430" s="24"/>
    </row>
    <row r="431" ht="16.5" customHeight="1">
      <c r="B431" s="24"/>
      <c r="C431" s="24"/>
    </row>
    <row r="432" ht="16.5" customHeight="1">
      <c r="B432" s="24"/>
      <c r="C432" s="24"/>
    </row>
    <row r="433" ht="16.5" customHeight="1">
      <c r="B433" s="24"/>
      <c r="C433" s="24"/>
    </row>
    <row r="434" ht="16.5" customHeight="1">
      <c r="B434" s="24"/>
      <c r="C434" s="24"/>
    </row>
    <row r="435" ht="16.5" customHeight="1">
      <c r="B435" s="24"/>
      <c r="C435" s="24"/>
    </row>
    <row r="436" ht="16.5" customHeight="1">
      <c r="B436" s="24"/>
      <c r="C436" s="24"/>
    </row>
    <row r="437" ht="16.5" customHeight="1">
      <c r="B437" s="24"/>
      <c r="C437" s="24"/>
    </row>
    <row r="438" ht="16.5" customHeight="1">
      <c r="B438" s="24"/>
      <c r="C438" s="24"/>
    </row>
    <row r="439" ht="16.5" customHeight="1">
      <c r="B439" s="24"/>
      <c r="C439" s="24"/>
    </row>
    <row r="440" ht="16.5" customHeight="1">
      <c r="B440" s="24"/>
      <c r="C440" s="24"/>
    </row>
    <row r="441" ht="16.5" customHeight="1">
      <c r="B441" s="24"/>
      <c r="C441" s="24"/>
    </row>
    <row r="442" ht="16.5" customHeight="1">
      <c r="B442" s="24"/>
      <c r="C442" s="24"/>
    </row>
    <row r="443" ht="16.5" customHeight="1">
      <c r="B443" s="24"/>
      <c r="C443" s="24"/>
    </row>
    <row r="444" ht="16.5" customHeight="1">
      <c r="B444" s="24"/>
      <c r="C444" s="24"/>
    </row>
    <row r="445" ht="16.5" customHeight="1">
      <c r="B445" s="24"/>
      <c r="C445" s="24"/>
    </row>
    <row r="446" ht="16.5" customHeight="1">
      <c r="B446" s="24"/>
      <c r="C446" s="24"/>
    </row>
    <row r="447" ht="16.5" customHeight="1">
      <c r="B447" s="24"/>
      <c r="C447" s="24"/>
    </row>
    <row r="448" ht="16.5" customHeight="1">
      <c r="B448" s="24"/>
      <c r="C448" s="24"/>
    </row>
    <row r="449" ht="16.5" customHeight="1">
      <c r="B449" s="24"/>
      <c r="C449" s="24"/>
    </row>
    <row r="450" ht="16.5" customHeight="1">
      <c r="B450" s="24"/>
      <c r="C450" s="24"/>
    </row>
    <row r="451" ht="16.5" customHeight="1">
      <c r="B451" s="24"/>
      <c r="C451" s="24"/>
    </row>
    <row r="452" ht="16.5" customHeight="1">
      <c r="B452" s="24"/>
      <c r="C452" s="24"/>
    </row>
    <row r="453" ht="16.5" customHeight="1">
      <c r="B453" s="24"/>
      <c r="C453" s="24"/>
    </row>
    <row r="454" ht="16.5" customHeight="1">
      <c r="B454" s="24"/>
      <c r="C454" s="24"/>
    </row>
    <row r="455" ht="16.5" customHeight="1">
      <c r="B455" s="24"/>
      <c r="C455" s="24"/>
    </row>
    <row r="456" ht="16.5" customHeight="1">
      <c r="B456" s="24"/>
      <c r="C456" s="24"/>
    </row>
    <row r="457" ht="16.5" customHeight="1">
      <c r="B457" s="24"/>
      <c r="C457" s="24"/>
    </row>
    <row r="458" ht="16.5" customHeight="1">
      <c r="B458" s="24"/>
      <c r="C458" s="24"/>
    </row>
    <row r="459" ht="16.5" customHeight="1">
      <c r="B459" s="24"/>
      <c r="C459" s="24"/>
    </row>
    <row r="460" ht="16.5" customHeight="1">
      <c r="B460" s="24"/>
      <c r="C460" s="24"/>
    </row>
    <row r="461" ht="16.5" customHeight="1">
      <c r="B461" s="24"/>
      <c r="C461" s="24"/>
    </row>
    <row r="462" ht="16.5" customHeight="1">
      <c r="B462" s="24"/>
      <c r="C462" s="24"/>
    </row>
    <row r="463" ht="16.5" customHeight="1">
      <c r="B463" s="24"/>
      <c r="C463" s="24"/>
    </row>
    <row r="464" ht="16.5" customHeight="1">
      <c r="B464" s="24"/>
      <c r="C464" s="24"/>
    </row>
    <row r="465" ht="16.5" customHeight="1">
      <c r="B465" s="24"/>
      <c r="C465" s="24"/>
    </row>
    <row r="466" ht="16.5" customHeight="1">
      <c r="B466" s="24"/>
      <c r="C466" s="24"/>
    </row>
    <row r="467" ht="16.5" customHeight="1">
      <c r="B467" s="24"/>
      <c r="C467" s="24"/>
    </row>
    <row r="468" ht="16.5" customHeight="1">
      <c r="B468" s="24"/>
      <c r="C468" s="24"/>
    </row>
    <row r="469" ht="16.5" customHeight="1">
      <c r="B469" s="24"/>
      <c r="C469" s="24"/>
    </row>
    <row r="470" ht="16.5" customHeight="1">
      <c r="B470" s="24"/>
      <c r="C470" s="24"/>
    </row>
    <row r="471" ht="16.5" customHeight="1">
      <c r="B471" s="24"/>
      <c r="C471" s="24"/>
    </row>
    <row r="472" ht="16.5" customHeight="1">
      <c r="B472" s="24"/>
      <c r="C472" s="24"/>
    </row>
    <row r="473" ht="16.5" customHeight="1">
      <c r="B473" s="24"/>
      <c r="C473" s="24"/>
    </row>
    <row r="474" ht="16.5" customHeight="1">
      <c r="B474" s="24"/>
      <c r="C474" s="24"/>
    </row>
    <row r="475" ht="16.5" customHeight="1">
      <c r="B475" s="24"/>
      <c r="C475" s="24"/>
    </row>
    <row r="476" ht="16.5" customHeight="1">
      <c r="B476" s="24"/>
      <c r="C476" s="24"/>
    </row>
    <row r="477" ht="16.5" customHeight="1">
      <c r="B477" s="24"/>
      <c r="C477" s="24"/>
    </row>
    <row r="478" ht="16.5" customHeight="1">
      <c r="B478" s="24"/>
      <c r="C478" s="24"/>
    </row>
    <row r="479" ht="16.5" customHeight="1">
      <c r="B479" s="24"/>
      <c r="C479" s="24"/>
    </row>
    <row r="480" ht="16.5" customHeight="1">
      <c r="B480" s="24"/>
      <c r="C480" s="24"/>
    </row>
    <row r="481" ht="16.5" customHeight="1">
      <c r="B481" s="24"/>
      <c r="C481" s="24"/>
    </row>
    <row r="482" ht="16.5" customHeight="1">
      <c r="B482" s="24"/>
      <c r="C482" s="24"/>
    </row>
    <row r="483" ht="16.5" customHeight="1">
      <c r="B483" s="24"/>
      <c r="C483" s="24"/>
    </row>
    <row r="484" ht="16.5" customHeight="1">
      <c r="B484" s="24"/>
      <c r="C484" s="24"/>
    </row>
    <row r="485" ht="16.5" customHeight="1">
      <c r="B485" s="24"/>
      <c r="C485" s="24"/>
    </row>
    <row r="486" ht="16.5" customHeight="1">
      <c r="B486" s="24"/>
      <c r="C486" s="24"/>
    </row>
    <row r="487" ht="16.5" customHeight="1">
      <c r="B487" s="24"/>
      <c r="C487" s="24"/>
    </row>
    <row r="488" ht="16.5" customHeight="1">
      <c r="B488" s="24"/>
      <c r="C488" s="24"/>
    </row>
    <row r="489" ht="16.5" customHeight="1">
      <c r="B489" s="24"/>
      <c r="C489" s="24"/>
    </row>
    <row r="490" ht="16.5" customHeight="1">
      <c r="B490" s="24"/>
      <c r="C490" s="24"/>
    </row>
    <row r="491" ht="16.5" customHeight="1">
      <c r="B491" s="24"/>
      <c r="C491" s="24"/>
    </row>
    <row r="492" ht="16.5" customHeight="1">
      <c r="B492" s="24"/>
      <c r="C492" s="24"/>
    </row>
    <row r="493" ht="16.5" customHeight="1">
      <c r="B493" s="24"/>
      <c r="C493" s="24"/>
    </row>
    <row r="494" ht="16.5" customHeight="1">
      <c r="B494" s="24"/>
      <c r="C494" s="24"/>
    </row>
    <row r="495" ht="16.5" customHeight="1">
      <c r="B495" s="24"/>
      <c r="C495" s="24"/>
    </row>
    <row r="496" ht="16.5" customHeight="1">
      <c r="B496" s="24"/>
      <c r="C496" s="24"/>
    </row>
    <row r="497" ht="16.5" customHeight="1">
      <c r="B497" s="24"/>
      <c r="C497" s="24"/>
    </row>
    <row r="498" ht="16.5" customHeight="1">
      <c r="B498" s="24"/>
      <c r="C498" s="24"/>
    </row>
    <row r="499" ht="16.5" customHeight="1">
      <c r="B499" s="24"/>
      <c r="C499" s="24"/>
    </row>
    <row r="500" ht="16.5" customHeight="1">
      <c r="B500" s="24"/>
      <c r="C500" s="24"/>
    </row>
    <row r="501" ht="16.5" customHeight="1">
      <c r="B501" s="24"/>
      <c r="C501" s="24"/>
    </row>
    <row r="502" ht="16.5" customHeight="1">
      <c r="B502" s="24"/>
      <c r="C502" s="24"/>
    </row>
    <row r="503" ht="16.5" customHeight="1">
      <c r="B503" s="24"/>
      <c r="C503" s="24"/>
    </row>
    <row r="504" ht="16.5" customHeight="1">
      <c r="B504" s="24"/>
      <c r="C504" s="24"/>
    </row>
    <row r="505" ht="16.5" customHeight="1">
      <c r="B505" s="24"/>
      <c r="C505" s="24"/>
    </row>
    <row r="506" ht="16.5" customHeight="1">
      <c r="B506" s="24"/>
      <c r="C506" s="24"/>
    </row>
    <row r="507" ht="16.5" customHeight="1">
      <c r="B507" s="24"/>
      <c r="C507" s="24"/>
    </row>
    <row r="508" ht="16.5" customHeight="1">
      <c r="B508" s="24"/>
      <c r="C508" s="24"/>
    </row>
    <row r="509" ht="16.5" customHeight="1">
      <c r="B509" s="24"/>
      <c r="C509" s="24"/>
    </row>
    <row r="510" ht="16.5" customHeight="1">
      <c r="B510" s="24"/>
      <c r="C510" s="24"/>
    </row>
    <row r="511" ht="16.5" customHeight="1">
      <c r="B511" s="24"/>
      <c r="C511" s="24"/>
    </row>
    <row r="512" ht="16.5" customHeight="1">
      <c r="B512" s="24"/>
      <c r="C512" s="24"/>
    </row>
    <row r="513" ht="16.5" customHeight="1">
      <c r="B513" s="24"/>
      <c r="C513" s="24"/>
    </row>
    <row r="514" ht="16.5" customHeight="1">
      <c r="B514" s="24"/>
      <c r="C514" s="24"/>
    </row>
    <row r="515" ht="16.5" customHeight="1">
      <c r="B515" s="24"/>
      <c r="C515" s="24"/>
    </row>
    <row r="516" ht="16.5" customHeight="1">
      <c r="B516" s="24"/>
      <c r="C516" s="24"/>
    </row>
    <row r="517" ht="16.5" customHeight="1">
      <c r="B517" s="24"/>
      <c r="C517" s="24"/>
    </row>
    <row r="518" ht="16.5" customHeight="1">
      <c r="B518" s="24"/>
      <c r="C518" s="24"/>
    </row>
    <row r="519" ht="16.5" customHeight="1">
      <c r="B519" s="24"/>
      <c r="C519" s="24"/>
    </row>
    <row r="520" ht="16.5" customHeight="1">
      <c r="B520" s="24"/>
      <c r="C520" s="24"/>
    </row>
    <row r="521" ht="16.5" customHeight="1">
      <c r="B521" s="24"/>
      <c r="C521" s="24"/>
    </row>
    <row r="522" ht="16.5" customHeight="1">
      <c r="B522" s="24"/>
      <c r="C522" s="24"/>
    </row>
    <row r="523" ht="16.5" customHeight="1">
      <c r="B523" s="24"/>
      <c r="C523" s="24"/>
    </row>
    <row r="524" ht="16.5" customHeight="1">
      <c r="B524" s="24"/>
      <c r="C524" s="24"/>
    </row>
    <row r="525" ht="16.5" customHeight="1">
      <c r="B525" s="24"/>
      <c r="C525" s="24"/>
    </row>
    <row r="526" ht="16.5" customHeight="1">
      <c r="B526" s="24"/>
      <c r="C526" s="24"/>
    </row>
    <row r="527" ht="16.5" customHeight="1">
      <c r="B527" s="24"/>
      <c r="C527" s="24"/>
    </row>
    <row r="528" ht="16.5" customHeight="1">
      <c r="B528" s="24"/>
      <c r="C528" s="24"/>
    </row>
    <row r="529" ht="16.5" customHeight="1">
      <c r="B529" s="24"/>
      <c r="C529" s="24"/>
    </row>
    <row r="530" ht="16.5" customHeight="1">
      <c r="B530" s="24"/>
      <c r="C530" s="24"/>
    </row>
    <row r="531" ht="16.5" customHeight="1">
      <c r="B531" s="24"/>
      <c r="C531" s="24"/>
    </row>
    <row r="532" ht="16.5" customHeight="1">
      <c r="B532" s="24"/>
      <c r="C532" s="24"/>
    </row>
    <row r="533" ht="16.5" customHeight="1">
      <c r="B533" s="24"/>
      <c r="C533" s="24"/>
    </row>
    <row r="534" ht="16.5" customHeight="1">
      <c r="B534" s="24"/>
      <c r="C534" s="24"/>
    </row>
    <row r="535" ht="16.5" customHeight="1">
      <c r="B535" s="24"/>
      <c r="C535" s="24"/>
    </row>
    <row r="536" ht="16.5" customHeight="1">
      <c r="B536" s="24"/>
      <c r="C536" s="24"/>
    </row>
    <row r="537" ht="16.5" customHeight="1">
      <c r="B537" s="24"/>
      <c r="C537" s="24"/>
    </row>
    <row r="538" ht="16.5" customHeight="1">
      <c r="B538" s="24"/>
      <c r="C538" s="24"/>
    </row>
    <row r="539" ht="16.5" customHeight="1">
      <c r="B539" s="24"/>
      <c r="C539" s="24"/>
    </row>
    <row r="540" ht="16.5" customHeight="1">
      <c r="B540" s="24"/>
      <c r="C540" s="24"/>
    </row>
    <row r="541" ht="16.5" customHeight="1">
      <c r="B541" s="24"/>
      <c r="C541" s="24"/>
    </row>
    <row r="542" ht="16.5" customHeight="1">
      <c r="B542" s="24"/>
      <c r="C542" s="24"/>
    </row>
    <row r="543" ht="16.5" customHeight="1">
      <c r="B543" s="24"/>
      <c r="C543" s="24"/>
    </row>
    <row r="544" ht="16.5" customHeight="1">
      <c r="B544" s="24"/>
      <c r="C544" s="24"/>
    </row>
    <row r="545" ht="16.5" customHeight="1">
      <c r="B545" s="24"/>
      <c r="C545" s="24"/>
    </row>
    <row r="546" ht="16.5" customHeight="1">
      <c r="B546" s="24"/>
      <c r="C546" s="24"/>
    </row>
    <row r="547" ht="16.5" customHeight="1">
      <c r="B547" s="24"/>
      <c r="C547" s="24"/>
    </row>
    <row r="548" ht="16.5" customHeight="1">
      <c r="B548" s="24"/>
      <c r="C548" s="24"/>
    </row>
    <row r="549" ht="16.5" customHeight="1">
      <c r="B549" s="24"/>
      <c r="C549" s="24"/>
    </row>
    <row r="550" ht="16.5" customHeight="1">
      <c r="B550" s="24"/>
      <c r="C550" s="24"/>
    </row>
    <row r="551" ht="16.5" customHeight="1">
      <c r="B551" s="24"/>
      <c r="C551" s="24"/>
    </row>
    <row r="552" ht="16.5" customHeight="1">
      <c r="B552" s="24"/>
      <c r="C552" s="24"/>
    </row>
    <row r="553" ht="16.5" customHeight="1">
      <c r="B553" s="24"/>
      <c r="C553" s="24"/>
    </row>
    <row r="554" ht="16.5" customHeight="1">
      <c r="B554" s="24"/>
      <c r="C554" s="24"/>
    </row>
    <row r="555" ht="16.5" customHeight="1">
      <c r="B555" s="24"/>
      <c r="C555" s="24"/>
    </row>
    <row r="556" ht="16.5" customHeight="1">
      <c r="B556" s="24"/>
      <c r="C556" s="24"/>
    </row>
    <row r="557" ht="16.5" customHeight="1">
      <c r="B557" s="24"/>
      <c r="C557" s="24"/>
    </row>
    <row r="558" ht="16.5" customHeight="1">
      <c r="B558" s="24"/>
      <c r="C558" s="24"/>
    </row>
    <row r="559" ht="16.5" customHeight="1">
      <c r="B559" s="24"/>
      <c r="C559" s="24"/>
    </row>
    <row r="560" ht="16.5" customHeight="1">
      <c r="B560" s="24"/>
      <c r="C560" s="24"/>
    </row>
    <row r="561" ht="16.5" customHeight="1">
      <c r="B561" s="24"/>
      <c r="C561" s="24"/>
    </row>
    <row r="562" ht="16.5" customHeight="1">
      <c r="B562" s="24"/>
      <c r="C562" s="24"/>
    </row>
    <row r="563" ht="16.5" customHeight="1">
      <c r="B563" s="24"/>
      <c r="C563" s="24"/>
    </row>
    <row r="564" ht="16.5" customHeight="1">
      <c r="B564" s="24"/>
      <c r="C564" s="24"/>
    </row>
    <row r="565" ht="16.5" customHeight="1">
      <c r="B565" s="24"/>
      <c r="C565" s="24"/>
    </row>
    <row r="566" ht="16.5" customHeight="1">
      <c r="B566" s="24"/>
      <c r="C566" s="24"/>
    </row>
    <row r="567" ht="16.5" customHeight="1">
      <c r="B567" s="24"/>
      <c r="C567" s="24"/>
    </row>
    <row r="568" ht="16.5" customHeight="1">
      <c r="B568" s="24"/>
      <c r="C568" s="24"/>
    </row>
    <row r="569" ht="16.5" customHeight="1">
      <c r="B569" s="24"/>
      <c r="C569" s="24"/>
    </row>
    <row r="570" ht="16.5" customHeight="1">
      <c r="B570" s="24"/>
      <c r="C570" s="24"/>
    </row>
    <row r="571" ht="16.5" customHeight="1">
      <c r="B571" s="24"/>
      <c r="C571" s="24"/>
    </row>
    <row r="572" ht="16.5" customHeight="1">
      <c r="B572" s="24"/>
      <c r="C572" s="24"/>
    </row>
    <row r="573" ht="16.5" customHeight="1">
      <c r="B573" s="24"/>
      <c r="C573" s="24"/>
    </row>
    <row r="574" ht="16.5" customHeight="1">
      <c r="B574" s="24"/>
      <c r="C574" s="24"/>
    </row>
    <row r="575" ht="16.5" customHeight="1">
      <c r="B575" s="24"/>
      <c r="C575" s="24"/>
    </row>
    <row r="576" ht="16.5" customHeight="1">
      <c r="B576" s="24"/>
      <c r="C576" s="24"/>
    </row>
    <row r="577" ht="16.5" customHeight="1">
      <c r="B577" s="24"/>
      <c r="C577" s="24"/>
    </row>
    <row r="578" ht="16.5" customHeight="1">
      <c r="B578" s="24"/>
      <c r="C578" s="24"/>
    </row>
    <row r="579" ht="16.5" customHeight="1">
      <c r="B579" s="24"/>
      <c r="C579" s="24"/>
    </row>
    <row r="580" ht="16.5" customHeight="1">
      <c r="B580" s="24"/>
      <c r="C580" s="24"/>
    </row>
    <row r="581" ht="16.5" customHeight="1">
      <c r="B581" s="24"/>
      <c r="C581" s="24"/>
    </row>
    <row r="582" ht="16.5" customHeight="1">
      <c r="B582" s="24"/>
      <c r="C582" s="24"/>
    </row>
    <row r="583" ht="16.5" customHeight="1">
      <c r="B583" s="24"/>
      <c r="C583" s="24"/>
    </row>
    <row r="584" ht="16.5" customHeight="1">
      <c r="B584" s="24"/>
      <c r="C584" s="24"/>
    </row>
    <row r="585" ht="16.5" customHeight="1">
      <c r="B585" s="24"/>
      <c r="C585" s="24"/>
    </row>
    <row r="586" ht="16.5" customHeight="1">
      <c r="B586" s="24"/>
      <c r="C586" s="24"/>
    </row>
    <row r="587" ht="16.5" customHeight="1">
      <c r="B587" s="24"/>
      <c r="C587" s="24"/>
    </row>
    <row r="588" ht="16.5" customHeight="1">
      <c r="B588" s="24"/>
      <c r="C588" s="24"/>
    </row>
    <row r="589" ht="16.5" customHeight="1">
      <c r="B589" s="24"/>
      <c r="C589" s="24"/>
    </row>
    <row r="590" ht="16.5" customHeight="1">
      <c r="B590" s="24"/>
      <c r="C590" s="24"/>
    </row>
    <row r="591" ht="16.5" customHeight="1">
      <c r="B591" s="24"/>
      <c r="C591" s="24"/>
    </row>
    <row r="592" ht="16.5" customHeight="1">
      <c r="B592" s="24"/>
      <c r="C592" s="24"/>
    </row>
    <row r="593" ht="16.5" customHeight="1">
      <c r="B593" s="24"/>
      <c r="C593" s="24"/>
    </row>
    <row r="594" ht="16.5" customHeight="1">
      <c r="B594" s="24"/>
      <c r="C594" s="24"/>
    </row>
    <row r="595" ht="16.5" customHeight="1">
      <c r="B595" s="24"/>
      <c r="C595" s="24"/>
    </row>
    <row r="596" ht="16.5" customHeight="1">
      <c r="B596" s="24"/>
      <c r="C596" s="24"/>
    </row>
    <row r="597" ht="16.5" customHeight="1">
      <c r="B597" s="24"/>
      <c r="C597" s="24"/>
    </row>
    <row r="598" ht="16.5" customHeight="1">
      <c r="B598" s="24"/>
      <c r="C598" s="24"/>
    </row>
    <row r="599" ht="16.5" customHeight="1">
      <c r="B599" s="24"/>
      <c r="C599" s="24"/>
    </row>
    <row r="600" ht="16.5" customHeight="1">
      <c r="B600" s="24"/>
      <c r="C600" s="24"/>
    </row>
    <row r="601" ht="16.5" customHeight="1">
      <c r="B601" s="24"/>
      <c r="C601" s="24"/>
    </row>
    <row r="602" ht="16.5" customHeight="1">
      <c r="B602" s="24"/>
      <c r="C602" s="24"/>
    </row>
    <row r="603" ht="16.5" customHeight="1">
      <c r="B603" s="24"/>
      <c r="C603" s="24"/>
    </row>
    <row r="604" ht="16.5" customHeight="1">
      <c r="B604" s="24"/>
      <c r="C604" s="24"/>
    </row>
    <row r="605" ht="16.5" customHeight="1">
      <c r="B605" s="24"/>
      <c r="C605" s="24"/>
    </row>
    <row r="606" ht="16.5" customHeight="1">
      <c r="B606" s="24"/>
      <c r="C606" s="24"/>
    </row>
    <row r="607" ht="16.5" customHeight="1">
      <c r="B607" s="24"/>
      <c r="C607" s="24"/>
    </row>
    <row r="608" ht="16.5" customHeight="1">
      <c r="B608" s="24"/>
      <c r="C608" s="24"/>
    </row>
    <row r="609" ht="16.5" customHeight="1">
      <c r="B609" s="24"/>
      <c r="C609" s="24"/>
    </row>
    <row r="610" ht="16.5" customHeight="1">
      <c r="B610" s="24"/>
      <c r="C610" s="24"/>
    </row>
    <row r="611" ht="16.5" customHeight="1">
      <c r="B611" s="24"/>
      <c r="C611" s="24"/>
    </row>
    <row r="612" ht="16.5" customHeight="1">
      <c r="B612" s="24"/>
      <c r="C612" s="24"/>
    </row>
    <row r="613" ht="16.5" customHeight="1">
      <c r="B613" s="24"/>
      <c r="C613" s="24"/>
    </row>
    <row r="614" ht="16.5" customHeight="1">
      <c r="B614" s="24"/>
      <c r="C614" s="24"/>
    </row>
    <row r="615" ht="16.5" customHeight="1">
      <c r="B615" s="24"/>
      <c r="C615" s="24"/>
    </row>
    <row r="616" ht="16.5" customHeight="1">
      <c r="B616" s="24"/>
      <c r="C616" s="24"/>
    </row>
    <row r="617" ht="16.5" customHeight="1">
      <c r="B617" s="24"/>
      <c r="C617" s="24"/>
    </row>
    <row r="618" ht="16.5" customHeight="1">
      <c r="B618" s="24"/>
      <c r="C618" s="24"/>
    </row>
    <row r="619" ht="16.5" customHeight="1">
      <c r="B619" s="24"/>
      <c r="C619" s="24"/>
    </row>
    <row r="620" ht="16.5" customHeight="1">
      <c r="B620" s="24"/>
      <c r="C620" s="24"/>
    </row>
    <row r="621" ht="16.5" customHeight="1">
      <c r="B621" s="24"/>
      <c r="C621" s="24"/>
    </row>
    <row r="622" ht="16.5" customHeight="1">
      <c r="B622" s="24"/>
      <c r="C622" s="24"/>
    </row>
    <row r="623" ht="16.5" customHeight="1">
      <c r="B623" s="24"/>
      <c r="C623" s="24"/>
    </row>
    <row r="624" ht="16.5" customHeight="1">
      <c r="B624" s="24"/>
      <c r="C624" s="24"/>
    </row>
    <row r="625" ht="16.5" customHeight="1">
      <c r="B625" s="24"/>
      <c r="C625" s="24"/>
    </row>
    <row r="626" ht="16.5" customHeight="1">
      <c r="B626" s="24"/>
      <c r="C626" s="24"/>
    </row>
    <row r="627" ht="16.5" customHeight="1">
      <c r="B627" s="24"/>
      <c r="C627" s="24"/>
    </row>
    <row r="628" ht="16.5" customHeight="1">
      <c r="B628" s="24"/>
      <c r="C628" s="24"/>
    </row>
    <row r="629" ht="16.5" customHeight="1">
      <c r="B629" s="24"/>
      <c r="C629" s="24"/>
    </row>
    <row r="630" ht="16.5" customHeight="1">
      <c r="B630" s="24"/>
      <c r="C630" s="24"/>
    </row>
    <row r="631" ht="16.5" customHeight="1">
      <c r="B631" s="24"/>
      <c r="C631" s="24"/>
    </row>
    <row r="632" ht="16.5" customHeight="1">
      <c r="B632" s="24"/>
      <c r="C632" s="24"/>
    </row>
    <row r="633" ht="16.5" customHeight="1">
      <c r="B633" s="24"/>
      <c r="C633" s="24"/>
    </row>
    <row r="634" ht="16.5" customHeight="1">
      <c r="B634" s="24"/>
      <c r="C634" s="24"/>
    </row>
    <row r="635" ht="16.5" customHeight="1">
      <c r="B635" s="24"/>
      <c r="C635" s="24"/>
    </row>
    <row r="636" ht="16.5" customHeight="1">
      <c r="B636" s="24"/>
      <c r="C636" s="24"/>
    </row>
    <row r="637" ht="16.5" customHeight="1">
      <c r="B637" s="24"/>
      <c r="C637" s="24"/>
    </row>
    <row r="638" ht="16.5" customHeight="1">
      <c r="B638" s="24"/>
      <c r="C638" s="24"/>
    </row>
    <row r="639" ht="16.5" customHeight="1">
      <c r="B639" s="24"/>
      <c r="C639" s="24"/>
    </row>
    <row r="640" ht="16.5" customHeight="1">
      <c r="B640" s="24"/>
      <c r="C640" s="24"/>
    </row>
    <row r="641" ht="16.5" customHeight="1">
      <c r="B641" s="24"/>
      <c r="C641" s="24"/>
    </row>
    <row r="642" ht="16.5" customHeight="1">
      <c r="B642" s="24"/>
      <c r="C642" s="24"/>
    </row>
    <row r="643" ht="16.5" customHeight="1">
      <c r="B643" s="24"/>
      <c r="C643" s="24"/>
    </row>
    <row r="644" ht="16.5" customHeight="1">
      <c r="B644" s="24"/>
      <c r="C644" s="24"/>
    </row>
    <row r="645" ht="16.5" customHeight="1">
      <c r="B645" s="24"/>
      <c r="C645" s="24"/>
    </row>
    <row r="646" ht="16.5" customHeight="1">
      <c r="B646" s="24"/>
      <c r="C646" s="24"/>
    </row>
    <row r="647" ht="16.5" customHeight="1">
      <c r="B647" s="24"/>
      <c r="C647" s="24"/>
    </row>
    <row r="648" ht="16.5" customHeight="1">
      <c r="B648" s="24"/>
      <c r="C648" s="24"/>
    </row>
    <row r="649" ht="16.5" customHeight="1">
      <c r="B649" s="24"/>
      <c r="C649" s="24"/>
    </row>
    <row r="650" ht="16.5" customHeight="1">
      <c r="B650" s="24"/>
      <c r="C650" s="24"/>
    </row>
    <row r="651" ht="16.5" customHeight="1">
      <c r="B651" s="24"/>
      <c r="C651" s="24"/>
    </row>
    <row r="652" ht="16.5" customHeight="1">
      <c r="B652" s="24"/>
      <c r="C652" s="24"/>
    </row>
    <row r="653" ht="16.5" customHeight="1">
      <c r="B653" s="24"/>
      <c r="C653" s="24"/>
    </row>
    <row r="654" ht="16.5" customHeight="1">
      <c r="B654" s="24"/>
      <c r="C654" s="24"/>
    </row>
    <row r="655" ht="16.5" customHeight="1">
      <c r="B655" s="24"/>
      <c r="C655" s="24"/>
    </row>
    <row r="656" ht="16.5" customHeight="1">
      <c r="B656" s="24"/>
      <c r="C656" s="24"/>
    </row>
    <row r="657" ht="16.5" customHeight="1">
      <c r="B657" s="24"/>
      <c r="C657" s="24"/>
    </row>
    <row r="658" ht="16.5" customHeight="1">
      <c r="B658" s="24"/>
      <c r="C658" s="24"/>
    </row>
    <row r="659" ht="16.5" customHeight="1">
      <c r="B659" s="24"/>
      <c r="C659" s="24"/>
    </row>
    <row r="660" ht="16.5" customHeight="1">
      <c r="B660" s="24"/>
      <c r="C660" s="24"/>
    </row>
    <row r="661" ht="16.5" customHeight="1">
      <c r="B661" s="24"/>
      <c r="C661" s="24"/>
    </row>
    <row r="662" ht="16.5" customHeight="1">
      <c r="B662" s="24"/>
      <c r="C662" s="24"/>
    </row>
    <row r="663" ht="16.5" customHeight="1">
      <c r="B663" s="24"/>
      <c r="C663" s="24"/>
    </row>
    <row r="664" ht="16.5" customHeight="1">
      <c r="B664" s="24"/>
      <c r="C664" s="24"/>
    </row>
    <row r="665" ht="16.5" customHeight="1">
      <c r="B665" s="24"/>
      <c r="C665" s="24"/>
    </row>
    <row r="666" ht="16.5" customHeight="1">
      <c r="B666" s="24"/>
      <c r="C666" s="24"/>
    </row>
    <row r="667" ht="16.5" customHeight="1">
      <c r="B667" s="24"/>
      <c r="C667" s="24"/>
    </row>
    <row r="668" ht="16.5" customHeight="1">
      <c r="B668" s="24"/>
      <c r="C668" s="24"/>
    </row>
    <row r="669" ht="16.5" customHeight="1">
      <c r="B669" s="24"/>
      <c r="C669" s="24"/>
    </row>
    <row r="670" ht="16.5" customHeight="1">
      <c r="B670" s="24"/>
      <c r="C670" s="24"/>
    </row>
    <row r="671" ht="16.5" customHeight="1">
      <c r="B671" s="24"/>
      <c r="C671" s="24"/>
    </row>
    <row r="672" ht="16.5" customHeight="1">
      <c r="B672" s="24"/>
      <c r="C672" s="24"/>
    </row>
    <row r="673" ht="16.5" customHeight="1">
      <c r="B673" s="24"/>
      <c r="C673" s="24"/>
    </row>
    <row r="674" ht="16.5" customHeight="1">
      <c r="B674" s="24"/>
      <c r="C674" s="24"/>
    </row>
    <row r="675" ht="16.5" customHeight="1">
      <c r="B675" s="24"/>
      <c r="C675" s="24"/>
    </row>
    <row r="676" ht="16.5" customHeight="1">
      <c r="B676" s="24"/>
      <c r="C676" s="24"/>
    </row>
    <row r="677" ht="16.5" customHeight="1">
      <c r="B677" s="24"/>
      <c r="C677" s="24"/>
    </row>
    <row r="678" ht="16.5" customHeight="1">
      <c r="B678" s="24"/>
      <c r="C678" s="24"/>
    </row>
    <row r="679" ht="16.5" customHeight="1">
      <c r="B679" s="24"/>
      <c r="C679" s="24"/>
    </row>
    <row r="680" ht="16.5" customHeight="1">
      <c r="B680" s="24"/>
      <c r="C680" s="24"/>
    </row>
    <row r="681" ht="16.5" customHeight="1">
      <c r="B681" s="24"/>
      <c r="C681" s="24"/>
    </row>
    <row r="682" ht="16.5" customHeight="1">
      <c r="B682" s="24"/>
      <c r="C682" s="24"/>
    </row>
    <row r="683" ht="16.5" customHeight="1">
      <c r="B683" s="24"/>
      <c r="C683" s="24"/>
    </row>
    <row r="684" ht="16.5" customHeight="1">
      <c r="B684" s="24"/>
      <c r="C684" s="24"/>
    </row>
    <row r="685" ht="16.5" customHeight="1">
      <c r="B685" s="24"/>
      <c r="C685" s="24"/>
    </row>
    <row r="686" ht="16.5" customHeight="1">
      <c r="B686" s="24"/>
      <c r="C686" s="24"/>
    </row>
    <row r="687" ht="16.5" customHeight="1">
      <c r="B687" s="24"/>
      <c r="C687" s="24"/>
    </row>
    <row r="688" ht="16.5" customHeight="1">
      <c r="B688" s="24"/>
      <c r="C688" s="24"/>
    </row>
    <row r="689" ht="16.5" customHeight="1">
      <c r="B689" s="24"/>
      <c r="C689" s="24"/>
    </row>
    <row r="690" ht="16.5" customHeight="1">
      <c r="B690" s="24"/>
      <c r="C690" s="24"/>
    </row>
    <row r="691" ht="16.5" customHeight="1">
      <c r="B691" s="24"/>
      <c r="C691" s="24"/>
    </row>
    <row r="692" ht="16.5" customHeight="1">
      <c r="B692" s="24"/>
      <c r="C692" s="24"/>
    </row>
    <row r="693" ht="16.5" customHeight="1">
      <c r="B693" s="24"/>
      <c r="C693" s="24"/>
    </row>
    <row r="694" ht="16.5" customHeight="1">
      <c r="B694" s="24"/>
      <c r="C694" s="24"/>
    </row>
    <row r="695" ht="16.5" customHeight="1">
      <c r="B695" s="24"/>
      <c r="C695" s="24"/>
    </row>
    <row r="696" ht="16.5" customHeight="1">
      <c r="B696" s="24"/>
      <c r="C696" s="24"/>
    </row>
    <row r="697" ht="16.5" customHeight="1">
      <c r="B697" s="24"/>
      <c r="C697" s="24"/>
    </row>
    <row r="698" ht="16.5" customHeight="1">
      <c r="B698" s="24"/>
      <c r="C698" s="24"/>
    </row>
    <row r="699" ht="16.5" customHeight="1">
      <c r="B699" s="24"/>
      <c r="C699" s="24"/>
    </row>
    <row r="700" ht="16.5" customHeight="1">
      <c r="B700" s="24"/>
      <c r="C700" s="24"/>
    </row>
    <row r="701" ht="16.5" customHeight="1">
      <c r="B701" s="24"/>
      <c r="C701" s="24"/>
    </row>
    <row r="702" ht="16.5" customHeight="1">
      <c r="B702" s="24"/>
      <c r="C702" s="24"/>
    </row>
    <row r="703" ht="16.5" customHeight="1">
      <c r="B703" s="24"/>
      <c r="C703" s="24"/>
    </row>
    <row r="704" ht="16.5" customHeight="1">
      <c r="B704" s="24"/>
      <c r="C704" s="24"/>
    </row>
    <row r="705" ht="16.5" customHeight="1">
      <c r="B705" s="24"/>
      <c r="C705" s="24"/>
    </row>
    <row r="706" ht="16.5" customHeight="1">
      <c r="B706" s="24"/>
      <c r="C706" s="24"/>
    </row>
    <row r="707" ht="16.5" customHeight="1">
      <c r="B707" s="24"/>
      <c r="C707" s="24"/>
    </row>
    <row r="708" ht="16.5" customHeight="1">
      <c r="B708" s="24"/>
      <c r="C708" s="24"/>
    </row>
    <row r="709" ht="16.5" customHeight="1">
      <c r="B709" s="24"/>
      <c r="C709" s="24"/>
    </row>
    <row r="710" ht="16.5" customHeight="1">
      <c r="B710" s="24"/>
      <c r="C710" s="24"/>
    </row>
    <row r="711" ht="16.5" customHeight="1">
      <c r="B711" s="24"/>
      <c r="C711" s="24"/>
    </row>
    <row r="712" ht="16.5" customHeight="1">
      <c r="B712" s="24"/>
      <c r="C712" s="24"/>
    </row>
    <row r="713" ht="16.5" customHeight="1">
      <c r="B713" s="24"/>
      <c r="C713" s="24"/>
    </row>
    <row r="714" ht="16.5" customHeight="1">
      <c r="B714" s="24"/>
      <c r="C714" s="24"/>
    </row>
    <row r="715" ht="16.5" customHeight="1">
      <c r="B715" s="24"/>
      <c r="C715" s="24"/>
    </row>
    <row r="716" ht="16.5" customHeight="1">
      <c r="B716" s="24"/>
      <c r="C716" s="24"/>
    </row>
    <row r="717" ht="16.5" customHeight="1">
      <c r="B717" s="24"/>
      <c r="C717" s="24"/>
    </row>
    <row r="718" ht="16.5" customHeight="1">
      <c r="B718" s="24"/>
      <c r="C718" s="24"/>
    </row>
    <row r="719" ht="16.5" customHeight="1">
      <c r="B719" s="24"/>
      <c r="C719" s="24"/>
    </row>
    <row r="720" ht="16.5" customHeight="1">
      <c r="B720" s="24"/>
      <c r="C720" s="24"/>
    </row>
    <row r="721" ht="16.5" customHeight="1">
      <c r="B721" s="24"/>
      <c r="C721" s="24"/>
    </row>
    <row r="722" ht="16.5" customHeight="1">
      <c r="B722" s="24"/>
      <c r="C722" s="24"/>
    </row>
    <row r="723" ht="16.5" customHeight="1">
      <c r="B723" s="24"/>
      <c r="C723" s="24"/>
    </row>
    <row r="724" ht="16.5" customHeight="1">
      <c r="B724" s="24"/>
      <c r="C724" s="24"/>
    </row>
    <row r="725" ht="16.5" customHeight="1">
      <c r="B725" s="24"/>
      <c r="C725" s="24"/>
    </row>
    <row r="726" ht="16.5" customHeight="1">
      <c r="B726" s="24"/>
      <c r="C726" s="24"/>
    </row>
    <row r="727" ht="16.5" customHeight="1">
      <c r="B727" s="24"/>
      <c r="C727" s="24"/>
    </row>
    <row r="728" ht="16.5" customHeight="1">
      <c r="B728" s="24"/>
      <c r="C728" s="24"/>
    </row>
    <row r="729" ht="16.5" customHeight="1">
      <c r="B729" s="24"/>
      <c r="C729" s="24"/>
    </row>
    <row r="730" ht="16.5" customHeight="1">
      <c r="B730" s="24"/>
      <c r="C730" s="24"/>
    </row>
    <row r="731" ht="16.5" customHeight="1">
      <c r="B731" s="24"/>
      <c r="C731" s="24"/>
    </row>
    <row r="732" ht="16.5" customHeight="1">
      <c r="B732" s="24"/>
      <c r="C732" s="24"/>
    </row>
    <row r="733" ht="16.5" customHeight="1">
      <c r="B733" s="24"/>
      <c r="C733" s="24"/>
    </row>
    <row r="734" ht="16.5" customHeight="1">
      <c r="B734" s="24"/>
      <c r="C734" s="24"/>
    </row>
    <row r="735" ht="16.5" customHeight="1">
      <c r="B735" s="24"/>
      <c r="C735" s="24"/>
    </row>
    <row r="736" ht="16.5" customHeight="1">
      <c r="B736" s="24"/>
      <c r="C736" s="24"/>
    </row>
    <row r="737" ht="16.5" customHeight="1">
      <c r="B737" s="24"/>
      <c r="C737" s="24"/>
    </row>
    <row r="738" ht="16.5" customHeight="1">
      <c r="B738" s="24"/>
      <c r="C738" s="24"/>
    </row>
    <row r="739" ht="16.5" customHeight="1">
      <c r="B739" s="24"/>
      <c r="C739" s="24"/>
    </row>
    <row r="740" ht="16.5" customHeight="1">
      <c r="B740" s="24"/>
      <c r="C740" s="24"/>
    </row>
    <row r="741" ht="16.5" customHeight="1">
      <c r="B741" s="24"/>
      <c r="C741" s="24"/>
    </row>
    <row r="742" ht="16.5" customHeight="1">
      <c r="B742" s="24"/>
      <c r="C742" s="24"/>
    </row>
    <row r="743" ht="16.5" customHeight="1">
      <c r="B743" s="24"/>
      <c r="C743" s="24"/>
    </row>
    <row r="744" ht="16.5" customHeight="1">
      <c r="B744" s="24"/>
      <c r="C744" s="24"/>
    </row>
    <row r="745" ht="16.5" customHeight="1">
      <c r="B745" s="24"/>
      <c r="C745" s="24"/>
    </row>
    <row r="746" ht="16.5" customHeight="1">
      <c r="B746" s="24"/>
      <c r="C746" s="24"/>
    </row>
    <row r="747" ht="16.5" customHeight="1">
      <c r="B747" s="24"/>
      <c r="C747" s="24"/>
    </row>
    <row r="748" ht="16.5" customHeight="1">
      <c r="B748" s="24"/>
      <c r="C748" s="24"/>
    </row>
    <row r="749" ht="16.5" customHeight="1">
      <c r="B749" s="24"/>
      <c r="C749" s="24"/>
    </row>
    <row r="750" ht="16.5" customHeight="1">
      <c r="B750" s="24"/>
      <c r="C750" s="24"/>
    </row>
    <row r="751" ht="16.5" customHeight="1">
      <c r="B751" s="24"/>
      <c r="C751" s="24"/>
    </row>
    <row r="752" ht="16.5" customHeight="1">
      <c r="B752" s="24"/>
      <c r="C752" s="24"/>
    </row>
    <row r="753" ht="16.5" customHeight="1">
      <c r="B753" s="24"/>
      <c r="C753" s="24"/>
    </row>
    <row r="754" ht="16.5" customHeight="1">
      <c r="B754" s="24"/>
      <c r="C754" s="24"/>
    </row>
    <row r="755" ht="16.5" customHeight="1">
      <c r="B755" s="24"/>
      <c r="C755" s="24"/>
    </row>
    <row r="756" ht="16.5" customHeight="1">
      <c r="B756" s="24"/>
      <c r="C756" s="24"/>
    </row>
    <row r="757" ht="16.5" customHeight="1">
      <c r="B757" s="24"/>
      <c r="C757" s="24"/>
    </row>
    <row r="758" ht="16.5" customHeight="1">
      <c r="B758" s="24"/>
      <c r="C758" s="24"/>
    </row>
    <row r="759" ht="16.5" customHeight="1">
      <c r="B759" s="24"/>
      <c r="C759" s="24"/>
    </row>
    <row r="760" ht="16.5" customHeight="1">
      <c r="B760" s="24"/>
      <c r="C760" s="24"/>
    </row>
    <row r="761" ht="16.5" customHeight="1">
      <c r="B761" s="24"/>
      <c r="C761" s="24"/>
    </row>
    <row r="762" ht="16.5" customHeight="1">
      <c r="B762" s="24"/>
      <c r="C762" s="24"/>
    </row>
    <row r="763" ht="16.5" customHeight="1">
      <c r="B763" s="24"/>
      <c r="C763" s="24"/>
    </row>
    <row r="764" ht="16.5" customHeight="1">
      <c r="B764" s="24"/>
      <c r="C764" s="24"/>
    </row>
    <row r="765" ht="16.5" customHeight="1">
      <c r="B765" s="24"/>
      <c r="C765" s="24"/>
    </row>
    <row r="766" ht="16.5" customHeight="1">
      <c r="B766" s="24"/>
      <c r="C766" s="24"/>
    </row>
    <row r="767" ht="16.5" customHeight="1">
      <c r="B767" s="24"/>
      <c r="C767" s="24"/>
    </row>
    <row r="768" ht="16.5" customHeight="1">
      <c r="B768" s="24"/>
      <c r="C768" s="24"/>
    </row>
    <row r="769" ht="16.5" customHeight="1">
      <c r="B769" s="24"/>
      <c r="C769" s="24"/>
    </row>
    <row r="770" ht="16.5" customHeight="1">
      <c r="B770" s="24"/>
      <c r="C770" s="24"/>
    </row>
    <row r="771" ht="16.5" customHeight="1">
      <c r="B771" s="24"/>
      <c r="C771" s="24"/>
    </row>
    <row r="772" ht="16.5" customHeight="1">
      <c r="B772" s="24"/>
      <c r="C772" s="24"/>
    </row>
    <row r="773" ht="16.5" customHeight="1">
      <c r="B773" s="24"/>
      <c r="C773" s="24"/>
    </row>
    <row r="774" ht="16.5" customHeight="1">
      <c r="B774" s="24"/>
      <c r="C774" s="24"/>
    </row>
    <row r="775" ht="16.5" customHeight="1">
      <c r="B775" s="24"/>
      <c r="C775" s="24"/>
    </row>
    <row r="776" ht="16.5" customHeight="1">
      <c r="B776" s="24"/>
      <c r="C776" s="24"/>
    </row>
    <row r="777" ht="16.5" customHeight="1">
      <c r="B777" s="24"/>
      <c r="C777" s="24"/>
    </row>
    <row r="778" ht="16.5" customHeight="1">
      <c r="B778" s="24"/>
      <c r="C778" s="24"/>
    </row>
    <row r="779" ht="16.5" customHeight="1">
      <c r="B779" s="24"/>
      <c r="C779" s="24"/>
    </row>
    <row r="780" ht="16.5" customHeight="1">
      <c r="B780" s="24"/>
      <c r="C780" s="24"/>
    </row>
    <row r="781" ht="16.5" customHeight="1">
      <c r="B781" s="24"/>
      <c r="C781" s="24"/>
    </row>
    <row r="782" ht="16.5" customHeight="1">
      <c r="B782" s="24"/>
      <c r="C782" s="24"/>
    </row>
    <row r="783" ht="16.5" customHeight="1">
      <c r="B783" s="24"/>
      <c r="C783" s="24"/>
    </row>
    <row r="784" ht="16.5" customHeight="1">
      <c r="B784" s="24"/>
      <c r="C784" s="24"/>
    </row>
    <row r="785" ht="16.5" customHeight="1">
      <c r="B785" s="24"/>
      <c r="C785" s="24"/>
    </row>
    <row r="786" ht="16.5" customHeight="1">
      <c r="B786" s="24"/>
      <c r="C786" s="24"/>
    </row>
    <row r="787" ht="16.5" customHeight="1">
      <c r="B787" s="24"/>
      <c r="C787" s="24"/>
    </row>
    <row r="788" ht="16.5" customHeight="1">
      <c r="B788" s="24"/>
      <c r="C788" s="24"/>
    </row>
    <row r="789" ht="16.5" customHeight="1">
      <c r="B789" s="24"/>
      <c r="C789" s="24"/>
    </row>
    <row r="790" ht="16.5" customHeight="1">
      <c r="B790" s="24"/>
      <c r="C790" s="24"/>
    </row>
    <row r="791" ht="16.5" customHeight="1">
      <c r="B791" s="24"/>
      <c r="C791" s="24"/>
    </row>
    <row r="792" ht="16.5" customHeight="1">
      <c r="B792" s="24"/>
      <c r="C792" s="24"/>
    </row>
    <row r="793" ht="16.5" customHeight="1">
      <c r="B793" s="24"/>
      <c r="C793" s="24"/>
    </row>
    <row r="794" ht="16.5" customHeight="1">
      <c r="B794" s="24"/>
      <c r="C794" s="24"/>
    </row>
    <row r="795" ht="16.5" customHeight="1">
      <c r="B795" s="24"/>
      <c r="C795" s="24"/>
    </row>
    <row r="796" ht="16.5" customHeight="1">
      <c r="B796" s="24"/>
      <c r="C796" s="24"/>
    </row>
    <row r="797" ht="16.5" customHeight="1">
      <c r="B797" s="24"/>
      <c r="C797" s="24"/>
    </row>
    <row r="798" ht="16.5" customHeight="1">
      <c r="B798" s="24"/>
      <c r="C798" s="24"/>
    </row>
    <row r="799" ht="16.5" customHeight="1">
      <c r="B799" s="24"/>
      <c r="C799" s="24"/>
    </row>
    <row r="800" ht="16.5" customHeight="1">
      <c r="B800" s="24"/>
      <c r="C800" s="24"/>
    </row>
    <row r="801" ht="16.5" customHeight="1">
      <c r="B801" s="24"/>
      <c r="C801" s="24"/>
    </row>
    <row r="802" ht="16.5" customHeight="1">
      <c r="B802" s="24"/>
      <c r="C802" s="24"/>
    </row>
    <row r="803" ht="16.5" customHeight="1">
      <c r="B803" s="24"/>
      <c r="C803" s="24"/>
    </row>
    <row r="804" ht="16.5" customHeight="1">
      <c r="B804" s="24"/>
      <c r="C804" s="24"/>
    </row>
    <row r="805" ht="16.5" customHeight="1">
      <c r="B805" s="24"/>
      <c r="C805" s="24"/>
    </row>
    <row r="806" ht="16.5" customHeight="1">
      <c r="B806" s="24"/>
      <c r="C806" s="24"/>
    </row>
    <row r="807" ht="16.5" customHeight="1">
      <c r="B807" s="24"/>
      <c r="C807" s="24"/>
    </row>
    <row r="808" ht="16.5" customHeight="1">
      <c r="B808" s="24"/>
      <c r="C808" s="24"/>
    </row>
    <row r="809" ht="16.5" customHeight="1">
      <c r="B809" s="24"/>
      <c r="C809" s="24"/>
    </row>
    <row r="810" ht="16.5" customHeight="1">
      <c r="B810" s="24"/>
      <c r="C810" s="24"/>
    </row>
    <row r="811" ht="16.5" customHeight="1">
      <c r="B811" s="24"/>
      <c r="C811" s="24"/>
    </row>
    <row r="812" ht="16.5" customHeight="1">
      <c r="B812" s="24"/>
      <c r="C812" s="24"/>
    </row>
    <row r="813" ht="16.5" customHeight="1">
      <c r="B813" s="24"/>
      <c r="C813" s="24"/>
    </row>
    <row r="814" ht="16.5" customHeight="1">
      <c r="B814" s="24"/>
      <c r="C814" s="24"/>
    </row>
    <row r="815" ht="16.5" customHeight="1">
      <c r="B815" s="24"/>
      <c r="C815" s="24"/>
    </row>
    <row r="816" ht="16.5" customHeight="1">
      <c r="B816" s="24"/>
      <c r="C816" s="24"/>
    </row>
    <row r="817" ht="16.5" customHeight="1">
      <c r="B817" s="24"/>
      <c r="C817" s="24"/>
    </row>
    <row r="818" ht="16.5" customHeight="1">
      <c r="B818" s="24"/>
      <c r="C818" s="24"/>
    </row>
    <row r="819" ht="16.5" customHeight="1">
      <c r="B819" s="24"/>
      <c r="C819" s="24"/>
    </row>
    <row r="820" ht="16.5" customHeight="1">
      <c r="B820" s="24"/>
      <c r="C820" s="24"/>
    </row>
    <row r="821" ht="16.5" customHeight="1">
      <c r="B821" s="24"/>
      <c r="C821" s="24"/>
    </row>
    <row r="822" ht="16.5" customHeight="1">
      <c r="B822" s="24"/>
      <c r="C822" s="24"/>
    </row>
    <row r="823" ht="16.5" customHeight="1">
      <c r="B823" s="24"/>
      <c r="C823" s="24"/>
    </row>
    <row r="824" ht="16.5" customHeight="1">
      <c r="B824" s="24"/>
      <c r="C824" s="24"/>
    </row>
    <row r="825" ht="16.5" customHeight="1">
      <c r="B825" s="24"/>
      <c r="C825" s="24"/>
    </row>
    <row r="826" ht="16.5" customHeight="1">
      <c r="B826" s="24"/>
      <c r="C826" s="24"/>
    </row>
    <row r="827" ht="16.5" customHeight="1">
      <c r="B827" s="24"/>
      <c r="C827" s="24"/>
    </row>
    <row r="828" ht="16.5" customHeight="1">
      <c r="B828" s="24"/>
      <c r="C828" s="24"/>
    </row>
    <row r="829" ht="16.5" customHeight="1">
      <c r="B829" s="24"/>
      <c r="C829" s="24"/>
    </row>
    <row r="830" ht="16.5" customHeight="1">
      <c r="B830" s="24"/>
      <c r="C830" s="24"/>
    </row>
    <row r="831" ht="16.5" customHeight="1">
      <c r="B831" s="24"/>
      <c r="C831" s="24"/>
    </row>
    <row r="832" ht="16.5" customHeight="1">
      <c r="B832" s="24"/>
      <c r="C832" s="24"/>
    </row>
    <row r="833" ht="16.5" customHeight="1">
      <c r="B833" s="24"/>
      <c r="C833" s="24"/>
    </row>
    <row r="834" ht="16.5" customHeight="1">
      <c r="B834" s="24"/>
      <c r="C834" s="24"/>
    </row>
    <row r="835" ht="16.5" customHeight="1">
      <c r="B835" s="24"/>
      <c r="C835" s="24"/>
    </row>
    <row r="836" ht="16.5" customHeight="1">
      <c r="B836" s="24"/>
      <c r="C836" s="24"/>
    </row>
    <row r="837" ht="16.5" customHeight="1">
      <c r="B837" s="24"/>
      <c r="C837" s="24"/>
    </row>
    <row r="838" ht="16.5" customHeight="1">
      <c r="B838" s="24"/>
      <c r="C838" s="24"/>
    </row>
    <row r="839" ht="16.5" customHeight="1">
      <c r="B839" s="24"/>
      <c r="C839" s="24"/>
    </row>
    <row r="840" ht="16.5" customHeight="1">
      <c r="B840" s="24"/>
      <c r="C840" s="24"/>
    </row>
    <row r="841" ht="16.5" customHeight="1">
      <c r="B841" s="24"/>
      <c r="C841" s="24"/>
    </row>
    <row r="842" ht="16.5" customHeight="1">
      <c r="B842" s="24"/>
      <c r="C842" s="24"/>
    </row>
    <row r="843" ht="16.5" customHeight="1">
      <c r="B843" s="24"/>
      <c r="C843" s="24"/>
    </row>
    <row r="844" ht="16.5" customHeight="1">
      <c r="B844" s="24"/>
      <c r="C844" s="24"/>
    </row>
    <row r="845" ht="16.5" customHeight="1">
      <c r="B845" s="24"/>
      <c r="C845" s="24"/>
    </row>
    <row r="846" ht="16.5" customHeight="1">
      <c r="B846" s="24"/>
      <c r="C846" s="24"/>
    </row>
    <row r="847" ht="16.5" customHeight="1">
      <c r="B847" s="24"/>
      <c r="C847" s="24"/>
    </row>
    <row r="848" ht="16.5" customHeight="1">
      <c r="B848" s="24"/>
      <c r="C848" s="24"/>
    </row>
    <row r="849" ht="16.5" customHeight="1">
      <c r="B849" s="24"/>
      <c r="C849" s="24"/>
    </row>
    <row r="850" ht="16.5" customHeight="1">
      <c r="B850" s="24"/>
      <c r="C850" s="24"/>
    </row>
    <row r="851" ht="16.5" customHeight="1">
      <c r="B851" s="24"/>
      <c r="C851" s="24"/>
    </row>
    <row r="852" ht="16.5" customHeight="1">
      <c r="B852" s="24"/>
      <c r="C852" s="24"/>
    </row>
    <row r="853" ht="16.5" customHeight="1">
      <c r="B853" s="24"/>
      <c r="C853" s="24"/>
    </row>
    <row r="854" ht="16.5" customHeight="1">
      <c r="B854" s="24"/>
      <c r="C854" s="24"/>
    </row>
    <row r="855" ht="16.5" customHeight="1">
      <c r="B855" s="24"/>
      <c r="C855" s="24"/>
    </row>
    <row r="856" ht="16.5" customHeight="1">
      <c r="B856" s="24"/>
      <c r="C856" s="24"/>
    </row>
    <row r="857" ht="16.5" customHeight="1">
      <c r="B857" s="24"/>
      <c r="C857" s="24"/>
    </row>
    <row r="858" ht="16.5" customHeight="1">
      <c r="B858" s="24"/>
      <c r="C858" s="24"/>
    </row>
    <row r="859" ht="16.5" customHeight="1">
      <c r="B859" s="24"/>
      <c r="C859" s="24"/>
    </row>
    <row r="860" ht="16.5" customHeight="1">
      <c r="B860" s="24"/>
      <c r="C860" s="24"/>
    </row>
    <row r="861" ht="16.5" customHeight="1">
      <c r="B861" s="24"/>
      <c r="C861" s="24"/>
    </row>
    <row r="862" ht="16.5" customHeight="1">
      <c r="B862" s="24"/>
      <c r="C862" s="24"/>
    </row>
    <row r="863" ht="16.5" customHeight="1">
      <c r="B863" s="24"/>
      <c r="C863" s="24"/>
    </row>
    <row r="864" ht="16.5" customHeight="1">
      <c r="B864" s="24"/>
      <c r="C864" s="24"/>
    </row>
    <row r="865" ht="16.5" customHeight="1">
      <c r="B865" s="24"/>
      <c r="C865" s="24"/>
    </row>
    <row r="866" ht="16.5" customHeight="1">
      <c r="B866" s="24"/>
      <c r="C866" s="24"/>
    </row>
    <row r="867" ht="16.5" customHeight="1">
      <c r="B867" s="24"/>
      <c r="C867" s="24"/>
    </row>
    <row r="868" ht="16.5" customHeight="1">
      <c r="B868" s="24"/>
      <c r="C868" s="24"/>
    </row>
    <row r="869" ht="16.5" customHeight="1">
      <c r="B869" s="24"/>
      <c r="C869" s="24"/>
    </row>
    <row r="870" ht="16.5" customHeight="1">
      <c r="B870" s="24"/>
      <c r="C870" s="24"/>
    </row>
    <row r="871" ht="16.5" customHeight="1">
      <c r="B871" s="24"/>
      <c r="C871" s="24"/>
    </row>
    <row r="872" ht="16.5" customHeight="1">
      <c r="B872" s="24"/>
      <c r="C872" s="24"/>
    </row>
    <row r="873" ht="16.5" customHeight="1">
      <c r="B873" s="24"/>
      <c r="C873" s="24"/>
    </row>
    <row r="874" ht="16.5" customHeight="1">
      <c r="B874" s="24"/>
      <c r="C874" s="24"/>
    </row>
    <row r="875" ht="16.5" customHeight="1">
      <c r="B875" s="24"/>
      <c r="C875" s="24"/>
    </row>
    <row r="876" ht="16.5" customHeight="1">
      <c r="B876" s="24"/>
      <c r="C876" s="24"/>
    </row>
    <row r="877" ht="16.5" customHeight="1">
      <c r="B877" s="24"/>
      <c r="C877" s="24"/>
    </row>
    <row r="878" ht="16.5" customHeight="1">
      <c r="B878" s="24"/>
      <c r="C878" s="24"/>
    </row>
    <row r="879" ht="16.5" customHeight="1">
      <c r="B879" s="24"/>
      <c r="C879" s="24"/>
    </row>
    <row r="880" ht="16.5" customHeight="1">
      <c r="B880" s="24"/>
      <c r="C880" s="24"/>
    </row>
    <row r="881" ht="16.5" customHeight="1">
      <c r="B881" s="24"/>
      <c r="C881" s="24"/>
    </row>
    <row r="882" ht="16.5" customHeight="1">
      <c r="B882" s="24"/>
      <c r="C882" s="24"/>
    </row>
    <row r="883" ht="16.5" customHeight="1">
      <c r="B883" s="24"/>
      <c r="C883" s="24"/>
    </row>
    <row r="884" ht="16.5" customHeight="1">
      <c r="B884" s="24"/>
      <c r="C884" s="24"/>
    </row>
    <row r="885" ht="16.5" customHeight="1">
      <c r="B885" s="24"/>
      <c r="C885" s="24"/>
    </row>
    <row r="886" ht="16.5" customHeight="1">
      <c r="B886" s="24"/>
      <c r="C886" s="24"/>
    </row>
    <row r="887" ht="16.5" customHeight="1">
      <c r="B887" s="24"/>
      <c r="C887" s="24"/>
    </row>
    <row r="888" ht="16.5" customHeight="1">
      <c r="B888" s="24"/>
      <c r="C888" s="24"/>
    </row>
    <row r="889" ht="16.5" customHeight="1">
      <c r="B889" s="24"/>
      <c r="C889" s="24"/>
    </row>
    <row r="890" ht="16.5" customHeight="1">
      <c r="B890" s="24"/>
      <c r="C890" s="24"/>
    </row>
    <row r="891" ht="16.5" customHeight="1">
      <c r="B891" s="24"/>
      <c r="C891" s="24"/>
    </row>
    <row r="892" ht="16.5" customHeight="1">
      <c r="B892" s="24"/>
      <c r="C892" s="24"/>
    </row>
    <row r="893" ht="16.5" customHeight="1">
      <c r="B893" s="24"/>
      <c r="C893" s="24"/>
    </row>
    <row r="894" ht="16.5" customHeight="1">
      <c r="B894" s="24"/>
      <c r="C894" s="24"/>
    </row>
    <row r="895" ht="16.5" customHeight="1">
      <c r="B895" s="24"/>
      <c r="C895" s="24"/>
    </row>
    <row r="896" ht="16.5" customHeight="1">
      <c r="B896" s="24"/>
      <c r="C896" s="24"/>
    </row>
    <row r="897" ht="16.5" customHeight="1">
      <c r="B897" s="24"/>
      <c r="C897" s="24"/>
    </row>
    <row r="898" ht="16.5" customHeight="1">
      <c r="B898" s="24"/>
      <c r="C898" s="24"/>
    </row>
    <row r="899" ht="16.5" customHeight="1">
      <c r="B899" s="24"/>
      <c r="C899" s="24"/>
    </row>
    <row r="900" ht="16.5" customHeight="1">
      <c r="B900" s="24"/>
      <c r="C900" s="24"/>
    </row>
    <row r="901" ht="16.5" customHeight="1">
      <c r="B901" s="24"/>
      <c r="C901" s="24"/>
    </row>
    <row r="902" ht="16.5" customHeight="1">
      <c r="B902" s="24"/>
      <c r="C902" s="24"/>
    </row>
    <row r="903" ht="16.5" customHeight="1">
      <c r="B903" s="24"/>
      <c r="C903" s="24"/>
    </row>
    <row r="904" ht="16.5" customHeight="1">
      <c r="B904" s="24"/>
      <c r="C904" s="24"/>
    </row>
    <row r="905" ht="16.5" customHeight="1">
      <c r="B905" s="24"/>
      <c r="C905" s="24"/>
    </row>
    <row r="906" ht="16.5" customHeight="1">
      <c r="B906" s="24"/>
      <c r="C906" s="24"/>
    </row>
    <row r="907" ht="16.5" customHeight="1">
      <c r="B907" s="24"/>
      <c r="C907" s="24"/>
    </row>
    <row r="908" ht="16.5" customHeight="1">
      <c r="B908" s="24"/>
      <c r="C908" s="24"/>
    </row>
    <row r="909" ht="16.5" customHeight="1">
      <c r="B909" s="24"/>
      <c r="C909" s="24"/>
    </row>
    <row r="910" ht="16.5" customHeight="1">
      <c r="B910" s="24"/>
      <c r="C910" s="24"/>
    </row>
    <row r="911" ht="16.5" customHeight="1">
      <c r="B911" s="24"/>
      <c r="C911" s="24"/>
    </row>
    <row r="912" ht="16.5" customHeight="1">
      <c r="B912" s="24"/>
      <c r="C912" s="24"/>
    </row>
    <row r="913" ht="16.5" customHeight="1">
      <c r="B913" s="24"/>
      <c r="C913" s="24"/>
    </row>
    <row r="914" ht="16.5" customHeight="1">
      <c r="B914" s="24"/>
      <c r="C914" s="24"/>
    </row>
    <row r="915" ht="16.5" customHeight="1">
      <c r="B915" s="24"/>
      <c r="C915" s="24"/>
    </row>
    <row r="916" ht="16.5" customHeight="1">
      <c r="B916" s="24"/>
      <c r="C916" s="24"/>
    </row>
    <row r="917" ht="16.5" customHeight="1">
      <c r="B917" s="24"/>
      <c r="C917" s="24"/>
    </row>
    <row r="918" ht="16.5" customHeight="1">
      <c r="B918" s="24"/>
      <c r="C918" s="24"/>
    </row>
    <row r="919" ht="16.5" customHeight="1">
      <c r="B919" s="24"/>
      <c r="C919" s="24"/>
    </row>
    <row r="920" ht="16.5" customHeight="1">
      <c r="B920" s="24"/>
      <c r="C920" s="24"/>
    </row>
    <row r="921" ht="16.5" customHeight="1">
      <c r="B921" s="24"/>
      <c r="C921" s="24"/>
    </row>
    <row r="922" ht="16.5" customHeight="1">
      <c r="B922" s="24"/>
      <c r="C922" s="24"/>
    </row>
    <row r="923" ht="16.5" customHeight="1">
      <c r="B923" s="24"/>
      <c r="C923" s="24"/>
    </row>
    <row r="924" ht="16.5" customHeight="1">
      <c r="B924" s="24"/>
      <c r="C924" s="24"/>
    </row>
    <row r="925" ht="16.5" customHeight="1">
      <c r="B925" s="24"/>
      <c r="C925" s="24"/>
    </row>
    <row r="926" ht="16.5" customHeight="1">
      <c r="B926" s="24"/>
      <c r="C926" s="24"/>
    </row>
    <row r="927" ht="16.5" customHeight="1">
      <c r="B927" s="24"/>
      <c r="C927" s="24"/>
    </row>
    <row r="928" ht="16.5" customHeight="1">
      <c r="B928" s="24"/>
      <c r="C928" s="24"/>
    </row>
    <row r="929" ht="16.5" customHeight="1">
      <c r="B929" s="24"/>
      <c r="C929" s="24"/>
    </row>
    <row r="930" ht="16.5" customHeight="1">
      <c r="B930" s="24"/>
      <c r="C930" s="24"/>
    </row>
    <row r="931" ht="16.5" customHeight="1">
      <c r="B931" s="24"/>
      <c r="C931" s="24"/>
    </row>
    <row r="932" ht="16.5" customHeight="1">
      <c r="B932" s="24"/>
      <c r="C932" s="24"/>
    </row>
    <row r="933" ht="16.5" customHeight="1">
      <c r="B933" s="24"/>
      <c r="C933" s="24"/>
    </row>
    <row r="934" ht="16.5" customHeight="1">
      <c r="B934" s="24"/>
      <c r="C934" s="24"/>
    </row>
    <row r="935" ht="16.5" customHeight="1">
      <c r="B935" s="24"/>
      <c r="C935" s="24"/>
    </row>
    <row r="936" ht="16.5" customHeight="1">
      <c r="B936" s="24"/>
      <c r="C936" s="24"/>
    </row>
    <row r="937" ht="16.5" customHeight="1">
      <c r="B937" s="24"/>
      <c r="C937" s="24"/>
    </row>
    <row r="938" ht="16.5" customHeight="1">
      <c r="B938" s="24"/>
      <c r="C938" s="24"/>
    </row>
    <row r="939" ht="16.5" customHeight="1">
      <c r="B939" s="24"/>
      <c r="C939" s="24"/>
    </row>
    <row r="940" ht="16.5" customHeight="1">
      <c r="B940" s="24"/>
      <c r="C940" s="24"/>
    </row>
    <row r="941" ht="16.5" customHeight="1">
      <c r="B941" s="24"/>
      <c r="C941" s="24"/>
    </row>
    <row r="942" ht="16.5" customHeight="1">
      <c r="B942" s="24"/>
      <c r="C942" s="24"/>
    </row>
    <row r="943" ht="16.5" customHeight="1">
      <c r="B943" s="24"/>
      <c r="C943" s="24"/>
    </row>
    <row r="944" ht="16.5" customHeight="1">
      <c r="B944" s="24"/>
      <c r="C944" s="24"/>
    </row>
    <row r="945" ht="16.5" customHeight="1">
      <c r="B945" s="24"/>
      <c r="C945" s="24"/>
    </row>
    <row r="946" ht="16.5" customHeight="1">
      <c r="B946" s="24"/>
      <c r="C946" s="24"/>
    </row>
    <row r="947" ht="16.5" customHeight="1">
      <c r="B947" s="24"/>
      <c r="C947" s="24"/>
    </row>
    <row r="948" ht="16.5" customHeight="1">
      <c r="B948" s="24"/>
      <c r="C948" s="24"/>
    </row>
    <row r="949" ht="16.5" customHeight="1">
      <c r="B949" s="24"/>
      <c r="C949" s="24"/>
    </row>
    <row r="950" ht="16.5" customHeight="1">
      <c r="B950" s="24"/>
      <c r="C950" s="24"/>
    </row>
    <row r="951" ht="16.5" customHeight="1">
      <c r="B951" s="24"/>
      <c r="C951" s="24"/>
    </row>
    <row r="952" ht="16.5" customHeight="1">
      <c r="B952" s="24"/>
      <c r="C952" s="24"/>
    </row>
    <row r="953" ht="16.5" customHeight="1">
      <c r="B953" s="24"/>
      <c r="C953" s="24"/>
    </row>
    <row r="954" ht="16.5" customHeight="1">
      <c r="B954" s="24"/>
      <c r="C954" s="24"/>
    </row>
    <row r="955" ht="16.5" customHeight="1">
      <c r="B955" s="24"/>
      <c r="C955" s="24"/>
    </row>
    <row r="956" ht="16.5" customHeight="1">
      <c r="B956" s="24"/>
      <c r="C956" s="24"/>
    </row>
    <row r="957" ht="16.5" customHeight="1">
      <c r="B957" s="24"/>
      <c r="C957" s="24"/>
    </row>
    <row r="958" ht="16.5" customHeight="1">
      <c r="B958" s="24"/>
      <c r="C958" s="24"/>
    </row>
    <row r="959" ht="16.5" customHeight="1">
      <c r="B959" s="24"/>
      <c r="C959" s="24"/>
    </row>
    <row r="960" ht="16.5" customHeight="1">
      <c r="B960" s="24"/>
      <c r="C960" s="24"/>
    </row>
    <row r="961" ht="16.5" customHeight="1">
      <c r="B961" s="24"/>
      <c r="C961" s="24"/>
    </row>
    <row r="962" ht="16.5" customHeight="1">
      <c r="B962" s="24"/>
      <c r="C962" s="24"/>
    </row>
    <row r="963" ht="16.5" customHeight="1">
      <c r="B963" s="24"/>
      <c r="C963" s="24"/>
    </row>
    <row r="964" ht="16.5" customHeight="1">
      <c r="B964" s="24"/>
      <c r="C964" s="24"/>
    </row>
    <row r="965" ht="16.5" customHeight="1">
      <c r="B965" s="24"/>
      <c r="C965" s="24"/>
    </row>
    <row r="966" ht="16.5" customHeight="1">
      <c r="B966" s="24"/>
      <c r="C966" s="24"/>
    </row>
    <row r="967" ht="16.5" customHeight="1">
      <c r="B967" s="24"/>
      <c r="C967" s="24"/>
    </row>
    <row r="968" ht="16.5" customHeight="1">
      <c r="B968" s="24"/>
      <c r="C968" s="24"/>
    </row>
    <row r="969" ht="16.5" customHeight="1">
      <c r="B969" s="24"/>
      <c r="C969" s="24"/>
    </row>
    <row r="970" ht="16.5" customHeight="1">
      <c r="B970" s="24"/>
      <c r="C970" s="24"/>
    </row>
    <row r="971" ht="16.5" customHeight="1">
      <c r="B971" s="24"/>
      <c r="C971" s="24"/>
    </row>
    <row r="972" ht="16.5" customHeight="1">
      <c r="B972" s="24"/>
      <c r="C972" s="24"/>
    </row>
    <row r="973" ht="16.5" customHeight="1">
      <c r="B973" s="24"/>
      <c r="C973" s="24"/>
    </row>
    <row r="974" ht="16.5" customHeight="1">
      <c r="B974" s="24"/>
      <c r="C974" s="24"/>
    </row>
    <row r="975" ht="16.5" customHeight="1">
      <c r="B975" s="24"/>
      <c r="C975" s="24"/>
    </row>
    <row r="976" ht="16.5" customHeight="1">
      <c r="B976" s="24"/>
      <c r="C976" s="24"/>
    </row>
    <row r="977" ht="16.5" customHeight="1">
      <c r="B977" s="24"/>
      <c r="C977" s="24"/>
    </row>
    <row r="978" ht="16.5" customHeight="1">
      <c r="B978" s="24"/>
      <c r="C978" s="24"/>
    </row>
    <row r="979" ht="16.5" customHeight="1">
      <c r="B979" s="24"/>
      <c r="C979" s="24"/>
    </row>
    <row r="980" ht="16.5" customHeight="1">
      <c r="B980" s="24"/>
      <c r="C980" s="24"/>
    </row>
    <row r="981" ht="16.5" customHeight="1">
      <c r="B981" s="24"/>
      <c r="C981" s="24"/>
    </row>
    <row r="982" ht="16.5" customHeight="1">
      <c r="B982" s="24"/>
      <c r="C982" s="24"/>
    </row>
    <row r="983" ht="16.5" customHeight="1">
      <c r="B983" s="24"/>
      <c r="C983" s="24"/>
    </row>
    <row r="984" ht="16.5" customHeight="1">
      <c r="B984" s="24"/>
      <c r="C984" s="24"/>
    </row>
    <row r="985" ht="16.5" customHeight="1">
      <c r="B985" s="24"/>
      <c r="C985" s="24"/>
    </row>
    <row r="986" ht="16.5" customHeight="1">
      <c r="B986" s="24"/>
      <c r="C986" s="24"/>
    </row>
    <row r="987" ht="16.5" customHeight="1">
      <c r="B987" s="24"/>
      <c r="C987" s="24"/>
    </row>
    <row r="988" ht="16.5" customHeight="1">
      <c r="B988" s="24"/>
      <c r="C988" s="24"/>
    </row>
    <row r="989" ht="16.5" customHeight="1">
      <c r="B989" s="24"/>
      <c r="C989" s="24"/>
    </row>
    <row r="990" ht="16.5" customHeight="1">
      <c r="B990" s="24"/>
      <c r="C990" s="24"/>
    </row>
    <row r="991" ht="16.5" customHeight="1">
      <c r="B991" s="24"/>
      <c r="C991" s="24"/>
    </row>
    <row r="992" ht="16.5" customHeight="1">
      <c r="B992" s="24"/>
      <c r="C992" s="24"/>
    </row>
    <row r="993" ht="16.5" customHeight="1">
      <c r="B993" s="24"/>
      <c r="C993" s="24"/>
    </row>
    <row r="994" ht="16.5" customHeight="1">
      <c r="B994" s="24"/>
      <c r="C994" s="24"/>
    </row>
    <row r="995" ht="16.5" customHeight="1">
      <c r="B995" s="24"/>
      <c r="C995" s="24"/>
    </row>
    <row r="996" ht="16.5" customHeight="1">
      <c r="B996" s="24"/>
      <c r="C996" s="24"/>
    </row>
    <row r="997" ht="16.5" customHeight="1">
      <c r="B997" s="24"/>
      <c r="C997" s="24"/>
    </row>
    <row r="998" ht="16.5" customHeight="1">
      <c r="B998" s="24"/>
      <c r="C998" s="24"/>
    </row>
    <row r="999" ht="16.5" customHeight="1">
      <c r="B999" s="24"/>
      <c r="C999" s="24"/>
    </row>
    <row r="1000" ht="16.5" customHeight="1">
      <c r="B1000" s="24"/>
      <c r="C1000" s="24"/>
    </row>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9.0"/>
    <col customWidth="1" min="3" max="3" width="19.86"/>
    <col customWidth="1" min="4" max="4" width="17.43"/>
    <col customWidth="1" min="5" max="5" width="17.86"/>
    <col customWidth="1" min="6" max="6" width="17.14"/>
    <col customWidth="1" min="7" max="7" width="16.71"/>
    <col customWidth="1" min="8" max="11" width="8.71"/>
    <col customWidth="1" min="12" max="12" width="9.0"/>
    <col customWidth="1" min="13" max="26" width="8.71"/>
  </cols>
  <sheetData>
    <row r="1" ht="16.5" customHeight="1">
      <c r="B1" s="24"/>
      <c r="C1" s="169"/>
      <c r="D1" s="24"/>
      <c r="L1" s="169"/>
    </row>
    <row r="2" ht="16.5" customHeight="1">
      <c r="B2" s="24" t="s">
        <v>1751</v>
      </c>
      <c r="C2" s="169"/>
      <c r="D2" s="24"/>
      <c r="F2" s="27" t="s">
        <v>1752</v>
      </c>
      <c r="G2" s="27" t="s">
        <v>1753</v>
      </c>
      <c r="L2" s="169"/>
      <c r="M2" s="27" t="s">
        <v>1754</v>
      </c>
    </row>
    <row r="3" ht="16.5" customHeight="1">
      <c r="B3" s="24"/>
      <c r="C3" s="169"/>
      <c r="D3" s="24"/>
      <c r="L3" s="169"/>
    </row>
    <row r="4" ht="16.5" customHeight="1">
      <c r="B4" s="24"/>
      <c r="C4" s="169"/>
      <c r="D4" s="24"/>
      <c r="L4" s="169"/>
    </row>
    <row r="5" ht="16.5" customHeight="1">
      <c r="B5" s="24"/>
      <c r="C5" s="169"/>
      <c r="D5" s="24"/>
      <c r="L5" s="169"/>
    </row>
    <row r="6" ht="16.5" customHeight="1">
      <c r="B6" s="24"/>
      <c r="C6" s="169"/>
      <c r="D6" s="24"/>
      <c r="L6" s="169"/>
    </row>
    <row r="7" ht="16.5" customHeight="1">
      <c r="B7" s="24"/>
      <c r="C7" s="169"/>
      <c r="D7" s="24"/>
      <c r="G7" s="27" t="s">
        <v>1755</v>
      </c>
      <c r="L7" s="169"/>
    </row>
    <row r="8" ht="16.5" customHeight="1">
      <c r="B8" s="24"/>
      <c r="C8" s="169"/>
      <c r="D8" s="24"/>
      <c r="L8" s="169"/>
    </row>
    <row r="9" ht="16.5" customHeight="1">
      <c r="B9" s="361" t="s">
        <v>866</v>
      </c>
      <c r="C9" s="362" t="s">
        <v>1756</v>
      </c>
      <c r="D9" s="24"/>
      <c r="L9" s="169"/>
    </row>
    <row r="10" ht="16.5" customHeight="1">
      <c r="B10" s="24"/>
      <c r="C10" s="169"/>
      <c r="D10" s="24"/>
      <c r="L10" s="169"/>
    </row>
    <row r="11" ht="16.5" customHeight="1">
      <c r="B11" s="24"/>
      <c r="C11" s="169"/>
      <c r="D11" s="24"/>
      <c r="L11" s="169"/>
    </row>
    <row r="12" ht="16.5" customHeight="1">
      <c r="B12" s="24"/>
      <c r="C12" s="169"/>
      <c r="D12" s="24"/>
      <c r="L12" s="169"/>
    </row>
    <row r="13" ht="16.5" customHeight="1">
      <c r="B13" s="24"/>
      <c r="C13" s="169"/>
      <c r="D13" s="24"/>
      <c r="L13" s="169"/>
    </row>
    <row r="14" ht="16.5" customHeight="1">
      <c r="B14" s="24"/>
      <c r="C14" s="169"/>
      <c r="D14" s="24"/>
      <c r="L14" s="169"/>
    </row>
    <row r="15" ht="16.5" customHeight="1">
      <c r="B15" s="24"/>
      <c r="C15" s="169"/>
      <c r="D15" s="24"/>
      <c r="G15" s="3" t="s">
        <v>1757</v>
      </c>
      <c r="L15" s="169"/>
    </row>
    <row r="16" ht="16.5" customHeight="1">
      <c r="B16" s="24"/>
      <c r="C16" s="169"/>
      <c r="D16" s="24"/>
      <c r="L16" s="169"/>
    </row>
    <row r="17" ht="16.5" customHeight="1">
      <c r="B17" s="24"/>
      <c r="C17" s="169"/>
      <c r="D17" s="24"/>
      <c r="L17" s="169"/>
    </row>
    <row r="18" ht="16.5" customHeight="1">
      <c r="B18" s="24"/>
      <c r="C18" s="169"/>
      <c r="D18" s="24"/>
      <c r="L18" s="169"/>
    </row>
    <row r="19" ht="16.5" customHeight="1">
      <c r="B19" s="24"/>
      <c r="C19" s="169"/>
      <c r="D19" s="24"/>
      <c r="L19" s="169"/>
    </row>
    <row r="20" ht="16.5" customHeight="1">
      <c r="B20" s="24"/>
      <c r="C20" s="169"/>
      <c r="D20" s="24"/>
      <c r="L20" s="169"/>
    </row>
    <row r="21" ht="16.5" customHeight="1">
      <c r="B21" s="24"/>
      <c r="C21" s="169"/>
      <c r="D21" s="24"/>
      <c r="L21" s="169"/>
    </row>
    <row r="22" ht="16.5" customHeight="1">
      <c r="B22" s="24"/>
      <c r="C22" s="169"/>
      <c r="D22" s="24"/>
      <c r="L22" s="169"/>
    </row>
    <row r="23" ht="16.5" customHeight="1">
      <c r="B23" s="24"/>
      <c r="C23" s="169"/>
      <c r="D23" s="24"/>
      <c r="L23" s="169"/>
    </row>
    <row r="24" ht="16.5" customHeight="1">
      <c r="B24" s="24"/>
      <c r="C24" s="169"/>
      <c r="D24" s="24"/>
      <c r="L24" s="169"/>
    </row>
    <row r="25" ht="16.5" customHeight="1">
      <c r="B25" s="24"/>
      <c r="C25" s="169"/>
      <c r="D25" s="24"/>
      <c r="L25" s="169"/>
    </row>
    <row r="26" ht="16.5" customHeight="1">
      <c r="B26" s="24"/>
      <c r="C26" s="169"/>
      <c r="D26" s="24"/>
      <c r="L26" s="169"/>
    </row>
    <row r="27" ht="16.5" customHeight="1">
      <c r="B27" s="24"/>
      <c r="C27" s="169"/>
      <c r="D27" s="24"/>
      <c r="L27" s="169"/>
    </row>
    <row r="28" ht="16.5" customHeight="1">
      <c r="B28" s="24" t="s">
        <v>1758</v>
      </c>
      <c r="C28" s="169"/>
      <c r="D28" s="24"/>
      <c r="F28" s="27" t="s">
        <v>1759</v>
      </c>
      <c r="L28" s="169"/>
      <c r="M28" s="27" t="s">
        <v>1760</v>
      </c>
    </row>
    <row r="29" ht="16.5" customHeight="1">
      <c r="B29" s="24"/>
      <c r="C29" s="169"/>
      <c r="D29" s="24"/>
      <c r="L29" s="169"/>
    </row>
    <row r="30" ht="16.5" customHeight="1">
      <c r="B30" s="24"/>
      <c r="C30" s="169"/>
      <c r="D30" s="24"/>
      <c r="L30" s="169"/>
    </row>
    <row r="31" ht="16.5" customHeight="1">
      <c r="B31" s="24" t="s">
        <v>1761</v>
      </c>
      <c r="C31" s="169"/>
      <c r="D31" s="24"/>
      <c r="G31" s="363" t="s">
        <v>1762</v>
      </c>
      <c r="H31" s="24" t="s">
        <v>1763</v>
      </c>
      <c r="J31" s="27" t="s">
        <v>1764</v>
      </c>
      <c r="L31" s="169"/>
    </row>
    <row r="32" ht="16.5" customHeight="1">
      <c r="B32" s="24"/>
      <c r="C32" s="169"/>
      <c r="D32" s="24"/>
      <c r="G32" s="363" t="s">
        <v>1762</v>
      </c>
      <c r="H32" s="24" t="s">
        <v>1765</v>
      </c>
      <c r="L32" s="169"/>
    </row>
    <row r="33" ht="16.5" customHeight="1">
      <c r="B33" s="24"/>
      <c r="C33" s="169"/>
      <c r="D33" s="24"/>
      <c r="G33" s="363" t="s">
        <v>1762</v>
      </c>
      <c r="H33" s="24" t="s">
        <v>1766</v>
      </c>
      <c r="J33" s="27" t="s">
        <v>1767</v>
      </c>
      <c r="L33" s="169"/>
    </row>
    <row r="34" ht="16.5" customHeight="1">
      <c r="B34" s="24"/>
      <c r="C34" s="169"/>
      <c r="D34" s="24"/>
      <c r="J34" s="27" t="s">
        <v>1768</v>
      </c>
      <c r="L34" s="169"/>
    </row>
    <row r="35" ht="16.5" customHeight="1">
      <c r="B35" s="24"/>
      <c r="C35" s="169"/>
      <c r="D35" s="24"/>
      <c r="L35" s="169"/>
    </row>
    <row r="36" ht="16.5" customHeight="1">
      <c r="B36" s="24"/>
      <c r="C36" s="169"/>
      <c r="D36" s="24"/>
      <c r="L36" s="169"/>
    </row>
    <row r="37" ht="16.5" customHeight="1">
      <c r="B37" s="24"/>
      <c r="C37" s="169"/>
      <c r="D37" s="24"/>
      <c r="H37" s="27" t="s">
        <v>1769</v>
      </c>
      <c r="L37" s="169"/>
    </row>
    <row r="38" ht="16.5" customHeight="1">
      <c r="B38" s="24"/>
      <c r="C38" s="169"/>
      <c r="D38" s="24"/>
      <c r="L38" s="169"/>
    </row>
    <row r="39" ht="16.5" customHeight="1">
      <c r="B39" s="24"/>
      <c r="C39" s="169"/>
      <c r="D39" s="24"/>
      <c r="L39" s="169"/>
    </row>
    <row r="40" ht="16.5" customHeight="1">
      <c r="B40" s="24"/>
      <c r="C40" s="169"/>
      <c r="D40" s="24"/>
      <c r="L40" s="169"/>
    </row>
    <row r="41" ht="16.5" customHeight="1">
      <c r="B41" s="24"/>
      <c r="C41" s="169"/>
      <c r="D41" s="24"/>
      <c r="L41" s="169"/>
    </row>
    <row r="42" ht="16.5" customHeight="1">
      <c r="B42" s="24"/>
      <c r="C42" s="169"/>
      <c r="D42" s="24"/>
      <c r="L42" s="169"/>
    </row>
    <row r="43" ht="16.5" customHeight="1">
      <c r="B43" s="24"/>
      <c r="C43" s="169"/>
      <c r="D43" s="24"/>
      <c r="L43" s="169"/>
    </row>
    <row r="44" ht="16.5" customHeight="1">
      <c r="B44" s="24"/>
      <c r="C44" s="169"/>
      <c r="D44" s="24"/>
      <c r="L44" s="169"/>
    </row>
    <row r="45" ht="16.5" customHeight="1">
      <c r="B45" s="24"/>
      <c r="C45" s="169"/>
      <c r="D45" s="24"/>
      <c r="L45" s="169"/>
    </row>
    <row r="46" ht="16.5" customHeight="1">
      <c r="B46" s="24"/>
      <c r="C46" s="169"/>
      <c r="D46" s="24"/>
      <c r="J46" s="195"/>
      <c r="K46" s="195"/>
      <c r="L46" s="183"/>
    </row>
    <row r="47" ht="16.5" customHeight="1">
      <c r="B47" s="24"/>
      <c r="C47" s="169"/>
      <c r="D47" s="24"/>
      <c r="K47" s="3">
        <v>1.0</v>
      </c>
      <c r="L47" s="169"/>
      <c r="M47" s="3" t="s">
        <v>1770</v>
      </c>
    </row>
    <row r="48" ht="16.5" customHeight="1">
      <c r="B48" s="24"/>
      <c r="C48" s="169"/>
      <c r="D48" s="24"/>
      <c r="K48" s="3">
        <v>2.0</v>
      </c>
      <c r="L48" s="169"/>
      <c r="M48" s="3" t="s">
        <v>1771</v>
      </c>
    </row>
    <row r="49" ht="16.5" customHeight="1">
      <c r="B49" s="24"/>
      <c r="C49" s="169"/>
      <c r="D49" s="24"/>
      <c r="K49" s="3">
        <v>4.0</v>
      </c>
      <c r="L49" s="169"/>
      <c r="M49" s="3" t="s">
        <v>1772</v>
      </c>
    </row>
    <row r="50" ht="16.5" customHeight="1">
      <c r="B50" s="24"/>
      <c r="C50" s="169"/>
      <c r="D50" s="24"/>
      <c r="L50" s="169"/>
    </row>
    <row r="51" ht="16.5" customHeight="1">
      <c r="B51" s="24"/>
      <c r="C51" s="169"/>
      <c r="D51" s="24"/>
      <c r="K51" s="3">
        <v>64.0</v>
      </c>
      <c r="L51" s="169"/>
      <c r="M51" s="3" t="s">
        <v>1773</v>
      </c>
    </row>
    <row r="52" ht="16.5" customHeight="1">
      <c r="B52" s="24"/>
      <c r="C52" s="169"/>
      <c r="D52" s="24"/>
      <c r="L52" s="169"/>
    </row>
    <row r="53" ht="16.5" customHeight="1">
      <c r="B53" s="24"/>
      <c r="C53" s="169"/>
      <c r="D53" s="24"/>
      <c r="L53" s="169"/>
    </row>
    <row r="54" ht="16.5" customHeight="1">
      <c r="B54" s="24"/>
      <c r="C54" s="169"/>
      <c r="D54" s="24"/>
      <c r="L54" s="169"/>
    </row>
    <row r="55" ht="16.5" customHeight="1">
      <c r="B55" s="24"/>
      <c r="C55" s="169"/>
      <c r="D55" s="24"/>
      <c r="L55" s="169"/>
    </row>
    <row r="56" ht="16.5" customHeight="1">
      <c r="B56" s="24"/>
      <c r="C56" s="169"/>
      <c r="D56" s="24"/>
      <c r="L56" s="169"/>
    </row>
    <row r="57" ht="16.5" customHeight="1">
      <c r="B57" s="24"/>
      <c r="C57" s="169"/>
      <c r="D57" s="24"/>
      <c r="E57" s="27">
        <v>0.0</v>
      </c>
      <c r="L57" s="169"/>
    </row>
    <row r="58" ht="16.5" customHeight="1">
      <c r="B58" s="24"/>
      <c r="C58" s="169"/>
      <c r="D58" s="24"/>
      <c r="E58" s="27">
        <v>1.0</v>
      </c>
      <c r="F58" s="27" t="s">
        <v>1774</v>
      </c>
      <c r="L58" s="169"/>
    </row>
    <row r="59" ht="16.5" customHeight="1">
      <c r="B59" s="24"/>
      <c r="C59" s="169"/>
      <c r="D59" s="24"/>
      <c r="I59" s="27" t="s">
        <v>1775</v>
      </c>
      <c r="L59" s="169"/>
    </row>
    <row r="60" ht="16.5" customHeight="1">
      <c r="B60" s="24"/>
      <c r="C60" s="169"/>
      <c r="D60" s="24"/>
      <c r="I60" s="27" t="s">
        <v>1776</v>
      </c>
      <c r="L60" s="169"/>
    </row>
    <row r="61" ht="16.5" customHeight="1">
      <c r="B61" s="24"/>
      <c r="C61" s="169"/>
      <c r="D61" s="24"/>
      <c r="I61" s="27" t="s">
        <v>1777</v>
      </c>
      <c r="L61" s="169"/>
    </row>
    <row r="62" ht="16.5" customHeight="1">
      <c r="B62" s="24"/>
      <c r="C62" s="169"/>
      <c r="D62" s="24"/>
      <c r="F62" s="27" t="s">
        <v>1778</v>
      </c>
      <c r="L62" s="169"/>
    </row>
    <row r="63" ht="16.5" customHeight="1">
      <c r="B63" s="24"/>
      <c r="C63" s="169"/>
      <c r="D63" s="24"/>
      <c r="F63" s="27" t="s">
        <v>1779</v>
      </c>
      <c r="L63" s="169"/>
    </row>
    <row r="64" ht="16.5" customHeight="1">
      <c r="B64" s="24"/>
      <c r="C64" s="169"/>
      <c r="D64" s="24"/>
      <c r="L64" s="169"/>
    </row>
    <row r="65" ht="16.5" customHeight="1">
      <c r="B65" s="24"/>
      <c r="C65" s="169"/>
      <c r="D65" s="24"/>
      <c r="L65" s="169"/>
    </row>
    <row r="66" ht="16.5" customHeight="1">
      <c r="B66" s="24"/>
      <c r="C66" s="169"/>
      <c r="D66" s="24"/>
      <c r="L66" s="169"/>
    </row>
    <row r="67" ht="16.5" customHeight="1">
      <c r="B67" s="24"/>
      <c r="C67" s="169"/>
      <c r="D67" s="24"/>
      <c r="L67" s="169"/>
    </row>
    <row r="68" ht="16.5" customHeight="1">
      <c r="B68" s="24"/>
      <c r="C68" s="169"/>
      <c r="D68" s="24"/>
      <c r="L68" s="169"/>
    </row>
    <row r="69" ht="16.5" customHeight="1">
      <c r="B69" s="24"/>
      <c r="C69" s="169"/>
      <c r="D69" s="24"/>
      <c r="L69" s="169"/>
    </row>
    <row r="70" ht="16.5" customHeight="1">
      <c r="B70" s="24"/>
      <c r="C70" s="169"/>
      <c r="D70" s="24"/>
      <c r="L70" s="169"/>
    </row>
    <row r="71" ht="16.5" customHeight="1">
      <c r="B71" s="24"/>
      <c r="C71" s="169"/>
      <c r="D71" s="24"/>
      <c r="L71" s="169"/>
    </row>
    <row r="72" ht="16.5" customHeight="1">
      <c r="B72" s="24"/>
      <c r="C72" s="169"/>
      <c r="D72" s="24"/>
      <c r="L72" s="169"/>
    </row>
    <row r="73" ht="16.5" customHeight="1">
      <c r="B73" s="24"/>
      <c r="C73" s="169"/>
      <c r="D73" s="24"/>
      <c r="L73" s="169"/>
    </row>
    <row r="74" ht="16.5" customHeight="1">
      <c r="B74" s="24"/>
      <c r="C74" s="169"/>
      <c r="D74" s="24"/>
      <c r="L74" s="169"/>
    </row>
    <row r="75" ht="16.5" customHeight="1">
      <c r="B75" s="24"/>
      <c r="C75" s="169"/>
      <c r="D75" s="24"/>
      <c r="L75" s="169"/>
    </row>
    <row r="76" ht="16.5" customHeight="1">
      <c r="B76" s="24" t="s">
        <v>1780</v>
      </c>
      <c r="C76" s="169"/>
      <c r="D76" s="24"/>
      <c r="F76" s="27" t="s">
        <v>1781</v>
      </c>
      <c r="L76" s="169"/>
    </row>
    <row r="77" ht="16.5" customHeight="1">
      <c r="B77" s="24"/>
      <c r="C77" s="169"/>
      <c r="D77" s="24"/>
      <c r="L77" s="169"/>
    </row>
    <row r="78" ht="16.5" customHeight="1">
      <c r="B78" s="24">
        <v>0.0</v>
      </c>
      <c r="C78" s="169"/>
      <c r="D78" s="24"/>
      <c r="E78" s="27">
        <f t="shared" ref="E78:E87" si="1">SUM($B$78:B78)</f>
        <v>0</v>
      </c>
      <c r="G78" s="169">
        <v>0.0</v>
      </c>
      <c r="L78" s="169"/>
    </row>
    <row r="79" ht="16.5" customHeight="1">
      <c r="B79" s="24">
        <v>1.0</v>
      </c>
      <c r="C79" s="169"/>
      <c r="D79" s="24"/>
      <c r="E79" s="27">
        <f t="shared" si="1"/>
        <v>1</v>
      </c>
      <c r="G79" s="129" t="s">
        <v>1782</v>
      </c>
      <c r="L79" s="169"/>
    </row>
    <row r="80" ht="16.5" customHeight="1">
      <c r="B80" s="24">
        <v>2.0</v>
      </c>
      <c r="C80" s="169"/>
      <c r="D80" s="24"/>
      <c r="E80" s="27">
        <f t="shared" si="1"/>
        <v>3</v>
      </c>
      <c r="G80" s="27" t="s">
        <v>1783</v>
      </c>
      <c r="L80" s="169"/>
    </row>
    <row r="81" ht="16.5" customHeight="1">
      <c r="B81" s="24">
        <v>3.0</v>
      </c>
      <c r="C81" s="169"/>
      <c r="D81" s="24"/>
      <c r="E81" s="27">
        <f t="shared" si="1"/>
        <v>6</v>
      </c>
      <c r="L81" s="169"/>
    </row>
    <row r="82" ht="16.5" customHeight="1">
      <c r="B82" s="24">
        <v>4.0</v>
      </c>
      <c r="C82" s="169"/>
      <c r="D82" s="24"/>
      <c r="E82" s="27">
        <f t="shared" si="1"/>
        <v>10</v>
      </c>
      <c r="L82" s="169"/>
    </row>
    <row r="83" ht="16.5" customHeight="1">
      <c r="B83" s="24">
        <v>5.0</v>
      </c>
      <c r="C83" s="169"/>
      <c r="D83" s="24"/>
      <c r="E83" s="27">
        <f t="shared" si="1"/>
        <v>15</v>
      </c>
      <c r="L83" s="169"/>
    </row>
    <row r="84" ht="16.5" customHeight="1">
      <c r="B84" s="24">
        <v>6.0</v>
      </c>
      <c r="C84" s="169"/>
      <c r="D84" s="24"/>
      <c r="E84" s="27">
        <f t="shared" si="1"/>
        <v>21</v>
      </c>
      <c r="L84" s="169"/>
    </row>
    <row r="85" ht="16.5" customHeight="1">
      <c r="B85" s="24">
        <v>7.0</v>
      </c>
      <c r="C85" s="169"/>
      <c r="D85" s="24"/>
      <c r="E85" s="27">
        <f t="shared" si="1"/>
        <v>28</v>
      </c>
      <c r="L85" s="169"/>
    </row>
    <row r="86" ht="16.5" customHeight="1">
      <c r="B86" s="24">
        <v>8.0</v>
      </c>
      <c r="C86" s="169"/>
      <c r="D86" s="24"/>
      <c r="E86" s="27">
        <f t="shared" si="1"/>
        <v>36</v>
      </c>
      <c r="L86" s="169"/>
    </row>
    <row r="87" ht="16.5" customHeight="1">
      <c r="B87" s="24">
        <v>9.0</v>
      </c>
      <c r="C87" s="169"/>
      <c r="D87" s="24"/>
      <c r="E87" s="27">
        <f t="shared" si="1"/>
        <v>45</v>
      </c>
      <c r="G87" s="27" t="s">
        <v>1784</v>
      </c>
      <c r="L87" s="169"/>
    </row>
    <row r="88" ht="16.5" customHeight="1">
      <c r="B88" s="24"/>
      <c r="C88" s="169"/>
      <c r="D88" s="24"/>
      <c r="L88" s="169"/>
    </row>
    <row r="89" ht="16.5" customHeight="1">
      <c r="B89" s="24"/>
      <c r="C89" s="169"/>
      <c r="D89" s="24"/>
      <c r="L89" s="169"/>
    </row>
    <row r="90" ht="16.5" customHeight="1">
      <c r="B90" s="24"/>
      <c r="C90" s="169"/>
      <c r="D90" s="24"/>
      <c r="L90" s="169"/>
    </row>
    <row r="91" ht="16.5" customHeight="1">
      <c r="B91" s="24"/>
      <c r="C91" s="169"/>
      <c r="D91" s="24"/>
      <c r="L91" s="169"/>
    </row>
    <row r="92" ht="16.5" customHeight="1">
      <c r="B92" s="24"/>
      <c r="C92" s="169"/>
      <c r="D92" s="24"/>
      <c r="L92" s="169"/>
    </row>
    <row r="93" ht="16.5" customHeight="1">
      <c r="B93" s="24"/>
      <c r="C93" s="169"/>
      <c r="D93" s="24"/>
      <c r="L93" s="169"/>
    </row>
    <row r="94" ht="16.5" customHeight="1">
      <c r="B94" s="92" t="s">
        <v>315</v>
      </c>
      <c r="C94" s="364"/>
      <c r="D94" s="92" t="s">
        <v>1751</v>
      </c>
      <c r="E94" s="365" t="s">
        <v>441</v>
      </c>
      <c r="L94" s="169"/>
    </row>
    <row r="95" ht="16.5" customHeight="1">
      <c r="B95" s="24">
        <v>0.0</v>
      </c>
      <c r="C95" s="169"/>
      <c r="D95" s="24" t="s">
        <v>1785</v>
      </c>
      <c r="E95" s="81" t="s">
        <v>1786</v>
      </c>
      <c r="L95" s="169"/>
    </row>
    <row r="96" ht="16.5" customHeight="1">
      <c r="B96" s="24">
        <v>1.0</v>
      </c>
      <c r="C96" s="169"/>
      <c r="D96" s="24" t="s">
        <v>1787</v>
      </c>
      <c r="E96" s="81" t="s">
        <v>1786</v>
      </c>
      <c r="L96" s="169"/>
    </row>
    <row r="97" ht="16.5" customHeight="1">
      <c r="B97" s="24">
        <v>2.0</v>
      </c>
      <c r="C97" s="169"/>
      <c r="D97" s="24" t="s">
        <v>1788</v>
      </c>
      <c r="E97" s="81" t="s">
        <v>1786</v>
      </c>
      <c r="L97" s="169"/>
    </row>
    <row r="98" ht="16.5" customHeight="1">
      <c r="B98" s="24">
        <v>3.0</v>
      </c>
      <c r="C98" s="169"/>
      <c r="D98" s="24" t="s">
        <v>1789</v>
      </c>
      <c r="E98" s="81"/>
      <c r="L98" s="169"/>
    </row>
    <row r="99" ht="16.5" customHeight="1">
      <c r="B99" s="24"/>
      <c r="C99" s="169"/>
      <c r="D99" s="24"/>
      <c r="E99" s="81"/>
      <c r="L99" s="169"/>
    </row>
    <row r="100" ht="16.5" customHeight="1">
      <c r="B100" s="24"/>
      <c r="C100" s="169"/>
      <c r="D100" s="24"/>
      <c r="E100" s="81"/>
      <c r="L100" s="169"/>
    </row>
    <row r="101" ht="16.5" customHeight="1">
      <c r="B101" s="24"/>
      <c r="C101" s="169"/>
      <c r="D101" s="24"/>
      <c r="E101" s="81"/>
      <c r="L101" s="169"/>
    </row>
    <row r="102" ht="16.5" customHeight="1">
      <c r="B102" s="24"/>
      <c r="C102" s="169"/>
      <c r="D102" s="24"/>
      <c r="E102" s="81" t="s">
        <v>1790</v>
      </c>
      <c r="L102" s="169"/>
    </row>
    <row r="103" ht="16.5" customHeight="1">
      <c r="B103" s="92" t="s">
        <v>1729</v>
      </c>
      <c r="C103" s="92" t="s">
        <v>1791</v>
      </c>
      <c r="D103" s="24"/>
      <c r="G103" s="3">
        <v>1.0</v>
      </c>
      <c r="L103" s="169"/>
    </row>
    <row r="104" ht="16.5" customHeight="1">
      <c r="B104" s="24">
        <v>1.0</v>
      </c>
      <c r="C104" s="24">
        <v>1.0</v>
      </c>
      <c r="D104" s="24"/>
      <c r="E104" s="27" t="s">
        <v>1792</v>
      </c>
      <c r="G104" s="3">
        <v>2.0</v>
      </c>
      <c r="L104" s="169"/>
    </row>
    <row r="105" ht="16.5" customHeight="1">
      <c r="B105" s="24"/>
      <c r="C105" s="169"/>
      <c r="D105" s="24"/>
      <c r="G105" s="3">
        <v>3.0</v>
      </c>
      <c r="L105" s="169"/>
    </row>
    <row r="106" ht="16.5" customHeight="1">
      <c r="B106" s="24"/>
      <c r="C106" s="169"/>
      <c r="D106" s="24"/>
      <c r="G106" s="3">
        <v>4.0</v>
      </c>
      <c r="L106" s="169"/>
    </row>
    <row r="107" ht="16.5" customHeight="1">
      <c r="B107" s="92" t="s">
        <v>1729</v>
      </c>
      <c r="C107" s="92" t="s">
        <v>1791</v>
      </c>
      <c r="D107" s="92" t="s">
        <v>1751</v>
      </c>
      <c r="E107" s="365" t="s">
        <v>441</v>
      </c>
      <c r="G107" s="3">
        <v>5.0</v>
      </c>
      <c r="L107" s="169"/>
    </row>
    <row r="108" ht="16.5" customHeight="1">
      <c r="B108" s="24">
        <v>2.0</v>
      </c>
      <c r="C108" s="366" t="s">
        <v>1793</v>
      </c>
      <c r="D108" s="24" t="s">
        <v>1794</v>
      </c>
      <c r="E108" s="96" t="s">
        <v>1533</v>
      </c>
      <c r="G108" s="3">
        <v>6.0</v>
      </c>
      <c r="L108" s="169"/>
    </row>
    <row r="109" ht="16.5" customHeight="1">
      <c r="B109" s="24">
        <v>3.0</v>
      </c>
      <c r="C109" s="169" t="s">
        <v>1795</v>
      </c>
      <c r="D109" s="24" t="s">
        <v>1796</v>
      </c>
      <c r="E109" s="81"/>
      <c r="G109" s="3">
        <v>7.0</v>
      </c>
      <c r="L109" s="169"/>
    </row>
    <row r="110" ht="16.5" customHeight="1">
      <c r="B110" s="24"/>
      <c r="C110" s="169"/>
      <c r="D110" s="24"/>
      <c r="E110" s="81"/>
      <c r="G110" s="3">
        <v>8.0</v>
      </c>
      <c r="L110" s="169"/>
    </row>
    <row r="111" ht="16.5" customHeight="1">
      <c r="B111" s="24"/>
      <c r="C111" s="169"/>
      <c r="D111" s="24"/>
      <c r="E111" s="81"/>
      <c r="G111" s="3">
        <v>9.0</v>
      </c>
      <c r="L111" s="169"/>
    </row>
    <row r="112" ht="16.5" customHeight="1">
      <c r="B112" s="24"/>
      <c r="C112" s="169"/>
      <c r="D112" s="24"/>
      <c r="E112" s="81"/>
      <c r="G112" s="3">
        <v>10.0</v>
      </c>
      <c r="L112" s="169"/>
    </row>
    <row r="113" ht="16.5" customHeight="1">
      <c r="B113" s="24"/>
      <c r="C113" s="169"/>
      <c r="D113" s="24"/>
      <c r="E113" s="81"/>
      <c r="L113" s="169"/>
    </row>
    <row r="114" ht="16.5" customHeight="1">
      <c r="B114" s="24">
        <v>9.0</v>
      </c>
      <c r="C114" s="169"/>
      <c r="D114" s="24" t="s">
        <v>1797</v>
      </c>
      <c r="E114" s="81"/>
      <c r="L114" s="169"/>
    </row>
    <row r="115" ht="16.5" customHeight="1">
      <c r="B115" s="24">
        <v>10.0</v>
      </c>
      <c r="C115" s="169" t="s">
        <v>1798</v>
      </c>
      <c r="D115" s="24" t="s">
        <v>1799</v>
      </c>
      <c r="E115" s="81"/>
      <c r="L115" s="169"/>
    </row>
    <row r="116" ht="16.5" customHeight="1">
      <c r="B116" s="24"/>
      <c r="C116" s="169"/>
      <c r="D116" s="24"/>
      <c r="L116" s="169"/>
    </row>
    <row r="117" ht="16.5" customHeight="1">
      <c r="B117" s="24"/>
      <c r="C117" s="169"/>
      <c r="D117" s="24"/>
      <c r="L117" s="169"/>
    </row>
    <row r="118" ht="16.5" customHeight="1">
      <c r="B118" s="24"/>
      <c r="C118" s="169"/>
      <c r="D118" s="24"/>
      <c r="L118" s="169"/>
    </row>
    <row r="119" ht="16.5" customHeight="1">
      <c r="B119" s="24"/>
      <c r="C119" s="169"/>
      <c r="D119" s="24"/>
      <c r="L119" s="169"/>
    </row>
    <row r="120" ht="16.5" customHeight="1">
      <c r="B120" s="24"/>
      <c r="C120" s="169"/>
      <c r="D120" s="24"/>
      <c r="L120" s="169"/>
    </row>
    <row r="121" ht="16.5" customHeight="1">
      <c r="B121" s="24"/>
      <c r="C121" s="169"/>
      <c r="D121" s="24"/>
      <c r="L121" s="169"/>
    </row>
    <row r="122" ht="16.5" customHeight="1">
      <c r="B122" s="24"/>
      <c r="C122" s="169"/>
      <c r="D122" s="24"/>
      <c r="L122" s="169"/>
    </row>
    <row r="123" ht="16.5" customHeight="1">
      <c r="B123" s="24"/>
      <c r="C123" s="169"/>
      <c r="D123" s="24"/>
      <c r="L123" s="169"/>
    </row>
    <row r="124" ht="16.5" customHeight="1">
      <c r="B124" s="24"/>
      <c r="C124" s="169"/>
      <c r="D124" s="24"/>
      <c r="J124" s="24">
        <v>3.0</v>
      </c>
      <c r="K124" s="24">
        <v>3.0</v>
      </c>
      <c r="L124" s="169">
        <f>J124*K124</f>
        <v>9</v>
      </c>
    </row>
    <row r="125" ht="16.5" customHeight="1">
      <c r="B125" s="24"/>
      <c r="C125" s="169"/>
      <c r="D125" s="24"/>
      <c r="J125" s="90" t="s">
        <v>1800</v>
      </c>
      <c r="K125" s="90" t="s">
        <v>1801</v>
      </c>
      <c r="L125" s="183" t="s">
        <v>1802</v>
      </c>
    </row>
    <row r="126" ht="16.5" customHeight="1">
      <c r="B126" s="24"/>
      <c r="C126" s="169"/>
      <c r="D126" s="24"/>
      <c r="J126" s="24">
        <v>0.0</v>
      </c>
      <c r="K126" s="367">
        <v>0.0</v>
      </c>
      <c r="L126" s="169" t="s">
        <v>934</v>
      </c>
    </row>
    <row r="127" ht="16.5" customHeight="1">
      <c r="B127" s="24"/>
      <c r="C127" s="169"/>
      <c r="D127" s="24"/>
      <c r="J127" s="24">
        <v>0.0</v>
      </c>
      <c r="K127" s="368">
        <v>1.0</v>
      </c>
      <c r="L127" s="169" t="s">
        <v>1803</v>
      </c>
    </row>
    <row r="128" ht="16.5" customHeight="1">
      <c r="B128" s="103" t="s">
        <v>315</v>
      </c>
      <c r="C128" s="183" t="s">
        <v>441</v>
      </c>
      <c r="D128" s="104"/>
      <c r="J128" s="24">
        <v>0.0</v>
      </c>
      <c r="K128" s="368">
        <v>2.0</v>
      </c>
      <c r="L128" s="169" t="s">
        <v>1804</v>
      </c>
    </row>
    <row r="129" ht="16.5" customHeight="1">
      <c r="B129" s="24">
        <v>0.0</v>
      </c>
      <c r="C129" s="369" t="s">
        <v>1805</v>
      </c>
      <c r="D129" s="24"/>
      <c r="J129" s="24">
        <v>1.0</v>
      </c>
      <c r="K129" s="370">
        <v>0.0</v>
      </c>
      <c r="L129" s="169" t="s">
        <v>1806</v>
      </c>
    </row>
    <row r="130" ht="16.5" customHeight="1">
      <c r="B130" s="24">
        <v>1.0</v>
      </c>
      <c r="C130" s="369" t="s">
        <v>1807</v>
      </c>
      <c r="D130" s="24"/>
      <c r="J130" s="24">
        <v>1.0</v>
      </c>
      <c r="K130" s="370">
        <v>1.0</v>
      </c>
      <c r="L130" s="169" t="s">
        <v>1808</v>
      </c>
    </row>
    <row r="131" ht="16.5" customHeight="1">
      <c r="B131" s="24"/>
      <c r="C131" s="369"/>
      <c r="D131" s="24"/>
      <c r="J131" s="24">
        <v>1.0</v>
      </c>
      <c r="K131" s="370">
        <v>2.0</v>
      </c>
      <c r="L131" s="169" t="s">
        <v>1809</v>
      </c>
    </row>
    <row r="132" ht="16.5" customHeight="1">
      <c r="B132" s="24"/>
      <c r="C132" s="369"/>
      <c r="D132" s="24"/>
      <c r="J132" s="24">
        <v>2.0</v>
      </c>
      <c r="K132" s="371">
        <v>0.0</v>
      </c>
      <c r="L132" s="169" t="s">
        <v>1810</v>
      </c>
    </row>
    <row r="133" ht="16.5" customHeight="1">
      <c r="B133" s="24"/>
      <c r="C133" s="369"/>
      <c r="D133" s="24"/>
      <c r="J133" s="24">
        <v>2.0</v>
      </c>
      <c r="K133" s="371">
        <v>1.0</v>
      </c>
      <c r="L133" s="169" t="s">
        <v>1811</v>
      </c>
    </row>
    <row r="134" ht="16.5" customHeight="1">
      <c r="B134" s="24"/>
      <c r="C134" s="369"/>
      <c r="D134" s="24"/>
      <c r="J134" s="24">
        <v>2.0</v>
      </c>
      <c r="K134" s="371">
        <v>2.0</v>
      </c>
      <c r="L134" s="169" t="s">
        <v>1812</v>
      </c>
    </row>
    <row r="135" ht="16.5" customHeight="1">
      <c r="B135" s="24"/>
      <c r="C135" s="369"/>
      <c r="D135" s="24"/>
      <c r="J135" s="24"/>
      <c r="L135" s="169"/>
      <c r="Q135" s="24" t="s">
        <v>1813</v>
      </c>
    </row>
    <row r="136" ht="16.5" customHeight="1">
      <c r="B136" s="24"/>
      <c r="C136" s="369"/>
      <c r="D136" s="24"/>
      <c r="L136" s="169"/>
      <c r="P136" s="27" t="s">
        <v>1814</v>
      </c>
      <c r="S136" s="27" t="s">
        <v>1815</v>
      </c>
    </row>
    <row r="137" ht="16.5" customHeight="1">
      <c r="B137" s="24"/>
      <c r="C137" s="369"/>
      <c r="D137" s="24"/>
      <c r="J137" s="159" t="s">
        <v>1816</v>
      </c>
      <c r="L137" s="169"/>
      <c r="N137" s="27" t="s">
        <v>1817</v>
      </c>
      <c r="P137" s="27" t="s">
        <v>1818</v>
      </c>
    </row>
    <row r="138" ht="16.5" customHeight="1">
      <c r="B138" s="24"/>
      <c r="C138" s="369"/>
      <c r="D138" s="24"/>
      <c r="J138" s="159"/>
      <c r="L138" s="169"/>
      <c r="S138" s="27" t="s">
        <v>816</v>
      </c>
    </row>
    <row r="139" ht="16.5" customHeight="1">
      <c r="B139" s="24">
        <v>25.0</v>
      </c>
      <c r="C139" s="369" t="s">
        <v>1819</v>
      </c>
      <c r="D139" s="24"/>
      <c r="L139" s="169"/>
    </row>
    <row r="140" ht="16.5" customHeight="1">
      <c r="B140" s="24"/>
      <c r="C140" s="169"/>
      <c r="D140" s="24"/>
      <c r="L140" s="169"/>
    </row>
    <row r="141" ht="16.5" customHeight="1">
      <c r="B141" s="24"/>
      <c r="C141" s="169"/>
      <c r="D141" s="24"/>
      <c r="L141" s="169"/>
    </row>
    <row r="142" ht="16.5" customHeight="1">
      <c r="B142" s="103" t="s">
        <v>315</v>
      </c>
      <c r="C142" s="183"/>
      <c r="D142" s="104"/>
      <c r="L142" s="169"/>
      <c r="P142" s="27" t="s">
        <v>824</v>
      </c>
    </row>
    <row r="143" ht="16.5" customHeight="1">
      <c r="B143" s="24">
        <v>1.0</v>
      </c>
      <c r="C143" s="183" t="s">
        <v>1533</v>
      </c>
      <c r="D143" s="24"/>
      <c r="L143" s="169"/>
    </row>
    <row r="144" ht="16.5" customHeight="1">
      <c r="B144" s="24">
        <v>2.0</v>
      </c>
      <c r="C144" s="183" t="s">
        <v>1820</v>
      </c>
      <c r="D144" s="24" t="s">
        <v>1821</v>
      </c>
      <c r="L144" s="169"/>
    </row>
    <row r="145" ht="16.5" customHeight="1">
      <c r="B145" s="24">
        <v>3.0</v>
      </c>
      <c r="C145" s="183" t="s">
        <v>1533</v>
      </c>
      <c r="D145" s="24"/>
      <c r="L145" s="169"/>
    </row>
    <row r="146" ht="16.5" customHeight="1">
      <c r="B146" s="24">
        <v>4.0</v>
      </c>
      <c r="C146" s="183" t="s">
        <v>1822</v>
      </c>
      <c r="D146" s="24" t="s">
        <v>1823</v>
      </c>
      <c r="J146" s="27">
        <v>1.0</v>
      </c>
      <c r="L146" s="169">
        <f>(J147*(J147+1))/2</f>
        <v>500500</v>
      </c>
    </row>
    <row r="147" ht="16.5" customHeight="1">
      <c r="B147" s="24"/>
      <c r="C147" s="183"/>
      <c r="D147" s="24"/>
      <c r="I147" s="24" t="s">
        <v>1824</v>
      </c>
      <c r="J147" s="27">
        <v>1000.0</v>
      </c>
      <c r="L147" s="169"/>
    </row>
    <row r="148" ht="16.5" customHeight="1">
      <c r="B148" s="24"/>
      <c r="C148" s="183"/>
      <c r="D148" s="24"/>
      <c r="L148" s="169"/>
    </row>
    <row r="149" ht="16.5" customHeight="1">
      <c r="B149" s="24"/>
      <c r="C149" s="183"/>
      <c r="D149" s="24"/>
      <c r="L149" s="169"/>
    </row>
    <row r="150" ht="16.5" customHeight="1">
      <c r="B150" s="24">
        <v>10.0</v>
      </c>
      <c r="C150" s="183"/>
      <c r="D150" s="24"/>
      <c r="L150" s="169"/>
    </row>
    <row r="151" ht="16.5" customHeight="1">
      <c r="B151" s="24"/>
      <c r="C151" s="169"/>
      <c r="D151" s="24"/>
      <c r="L151" s="169"/>
    </row>
    <row r="152" ht="16.5" customHeight="1">
      <c r="B152" s="24"/>
      <c r="C152" s="169"/>
      <c r="D152" s="24"/>
      <c r="L152" s="169"/>
    </row>
    <row r="153" ht="16.5" customHeight="1">
      <c r="B153" s="24"/>
      <c r="C153" s="169"/>
      <c r="D153" s="24"/>
      <c r="L153" s="169"/>
    </row>
    <row r="154" ht="16.5" customHeight="1">
      <c r="B154" s="24"/>
      <c r="C154" s="169"/>
      <c r="D154" s="24"/>
      <c r="L154" s="169"/>
    </row>
    <row r="155" ht="16.5" customHeight="1">
      <c r="B155" s="104" t="s">
        <v>315</v>
      </c>
      <c r="C155" s="364" t="s">
        <v>1825</v>
      </c>
      <c r="D155" s="24" t="s">
        <v>1001</v>
      </c>
      <c r="L155" s="169"/>
    </row>
    <row r="156" ht="16.5" customHeight="1">
      <c r="B156" s="372">
        <v>0.0</v>
      </c>
      <c r="C156" s="169" t="s">
        <v>1826</v>
      </c>
      <c r="D156" s="24" t="s">
        <v>1827</v>
      </c>
      <c r="L156" s="169"/>
    </row>
    <row r="157" ht="16.5" customHeight="1">
      <c r="B157" s="372">
        <v>1.0</v>
      </c>
      <c r="C157" s="169" t="s">
        <v>1828</v>
      </c>
      <c r="D157" s="24" t="s">
        <v>1829</v>
      </c>
      <c r="L157" s="169"/>
    </row>
    <row r="158" ht="16.5" customHeight="1">
      <c r="B158" s="372">
        <v>2.0</v>
      </c>
      <c r="C158" s="169"/>
      <c r="D158" s="24" t="s">
        <v>1830</v>
      </c>
      <c r="L158" s="169"/>
    </row>
    <row r="159" ht="16.5" customHeight="1">
      <c r="B159" s="372">
        <v>3.0</v>
      </c>
      <c r="C159" s="169"/>
      <c r="D159" s="24" t="s">
        <v>1831</v>
      </c>
      <c r="L159" s="169"/>
    </row>
    <row r="160" ht="16.5" customHeight="1">
      <c r="B160" s="372">
        <v>4.0</v>
      </c>
      <c r="C160" s="169"/>
      <c r="D160" s="24" t="s">
        <v>1832</v>
      </c>
      <c r="L160" s="169"/>
    </row>
    <row r="161" ht="16.5" customHeight="1">
      <c r="B161" s="372"/>
      <c r="C161" s="169"/>
      <c r="D161" s="24"/>
      <c r="L161" s="169"/>
    </row>
    <row r="162" ht="16.5" customHeight="1">
      <c r="B162" s="372"/>
      <c r="C162" s="169"/>
      <c r="D162" s="24"/>
      <c r="L162" s="169"/>
    </row>
    <row r="163" ht="16.5" customHeight="1">
      <c r="B163" s="24"/>
      <c r="C163" s="169"/>
      <c r="D163" s="24"/>
      <c r="L163" s="169"/>
    </row>
    <row r="164" ht="16.5" customHeight="1">
      <c r="B164" s="24"/>
      <c r="C164" s="169"/>
      <c r="D164" s="24"/>
      <c r="L164" s="169"/>
    </row>
    <row r="165" ht="16.5" customHeight="1">
      <c r="B165" s="90" t="s">
        <v>315</v>
      </c>
      <c r="C165" s="90" t="s">
        <v>316</v>
      </c>
      <c r="D165" s="90"/>
      <c r="L165" s="169"/>
    </row>
    <row r="166" ht="16.5" customHeight="1">
      <c r="B166" s="24">
        <v>0.0</v>
      </c>
      <c r="C166" s="105">
        <v>0.0</v>
      </c>
      <c r="D166" s="24" t="s">
        <v>1833</v>
      </c>
      <c r="L166" s="169"/>
    </row>
    <row r="167" ht="16.5" customHeight="1">
      <c r="B167" s="24"/>
      <c r="C167" s="105"/>
      <c r="D167" s="24"/>
      <c r="L167" s="169"/>
    </row>
    <row r="168" ht="16.5" customHeight="1">
      <c r="B168" s="24"/>
      <c r="C168" s="105"/>
      <c r="D168" s="24"/>
      <c r="L168" s="169"/>
    </row>
    <row r="169" ht="16.5" customHeight="1">
      <c r="B169" s="24"/>
      <c r="C169" s="105"/>
      <c r="D169" s="24"/>
      <c r="L169" s="169"/>
    </row>
    <row r="170" ht="16.5" customHeight="1">
      <c r="B170" s="24"/>
      <c r="C170" s="105"/>
      <c r="D170" s="24"/>
      <c r="L170" s="169"/>
    </row>
    <row r="171" ht="16.5" customHeight="1">
      <c r="B171" s="24"/>
      <c r="C171" s="105"/>
      <c r="D171" s="24"/>
      <c r="L171" s="169"/>
    </row>
    <row r="172" ht="16.5" customHeight="1">
      <c r="B172" s="24"/>
      <c r="C172" s="105"/>
      <c r="D172" s="24"/>
      <c r="L172" s="169"/>
    </row>
    <row r="173" ht="16.5" customHeight="1">
      <c r="B173" s="24"/>
      <c r="C173" s="169"/>
      <c r="D173" s="24"/>
      <c r="L173" s="169"/>
    </row>
    <row r="174" ht="16.5" customHeight="1">
      <c r="B174" s="24"/>
      <c r="C174" s="169"/>
      <c r="D174" s="24"/>
      <c r="L174" s="169"/>
    </row>
    <row r="175" ht="16.5" customHeight="1">
      <c r="B175" s="24"/>
      <c r="C175" s="169"/>
      <c r="D175" s="24"/>
      <c r="L175" s="169"/>
    </row>
    <row r="176" ht="16.5" customHeight="1">
      <c r="B176" s="90" t="s">
        <v>315</v>
      </c>
      <c r="C176" s="90" t="s">
        <v>316</v>
      </c>
      <c r="D176" s="90" t="s">
        <v>1834</v>
      </c>
      <c r="L176" s="169"/>
    </row>
    <row r="177" ht="16.5" customHeight="1">
      <c r="B177" s="24">
        <v>0.0</v>
      </c>
      <c r="C177" s="373"/>
      <c r="D177" s="24"/>
      <c r="E177" s="27" t="s">
        <v>1835</v>
      </c>
      <c r="L177" s="169"/>
    </row>
    <row r="178" ht="16.5" customHeight="1">
      <c r="B178" s="24">
        <v>1.0</v>
      </c>
      <c r="C178" s="369"/>
      <c r="D178" s="24"/>
      <c r="L178" s="169"/>
    </row>
    <row r="179" ht="16.5" customHeight="1">
      <c r="B179" s="24">
        <v>2.0</v>
      </c>
      <c r="C179" s="369"/>
      <c r="D179" s="24"/>
      <c r="L179" s="169"/>
    </row>
    <row r="180" ht="16.5" customHeight="1">
      <c r="B180" s="24">
        <v>3.0</v>
      </c>
      <c r="C180" s="369"/>
      <c r="D180" s="24"/>
      <c r="L180" s="169"/>
    </row>
    <row r="181" ht="16.5" customHeight="1">
      <c r="B181" s="24">
        <v>4.0</v>
      </c>
      <c r="C181" s="369"/>
      <c r="D181" s="24"/>
      <c r="L181" s="169"/>
    </row>
    <row r="182" ht="16.5" customHeight="1">
      <c r="B182" s="24">
        <v>5.0</v>
      </c>
      <c r="C182" s="369"/>
      <c r="D182" s="24"/>
      <c r="L182" s="169"/>
    </row>
    <row r="183" ht="16.5" customHeight="1">
      <c r="B183" s="24">
        <v>6.0</v>
      </c>
      <c r="C183" s="369"/>
      <c r="D183" s="24"/>
      <c r="L183" s="169"/>
    </row>
    <row r="184" ht="16.5" customHeight="1">
      <c r="B184" s="24">
        <v>7.0</v>
      </c>
      <c r="C184" s="369"/>
      <c r="D184" s="24"/>
      <c r="L184" s="169"/>
    </row>
    <row r="185" ht="16.5" customHeight="1">
      <c r="B185" s="24"/>
      <c r="C185" s="369"/>
      <c r="D185" s="24"/>
      <c r="L185" s="169"/>
    </row>
    <row r="186" ht="16.5" customHeight="1">
      <c r="B186" s="24"/>
      <c r="C186" s="369"/>
      <c r="D186" s="24"/>
      <c r="L186" s="169"/>
    </row>
    <row r="187" ht="16.5" customHeight="1">
      <c r="B187" s="24"/>
      <c r="C187" s="369"/>
      <c r="D187" s="24"/>
      <c r="L187" s="169"/>
    </row>
    <row r="188" ht="16.5" customHeight="1">
      <c r="B188" s="24"/>
      <c r="C188" s="169"/>
      <c r="D188" s="24"/>
      <c r="L188" s="169"/>
    </row>
    <row r="189" ht="16.5" customHeight="1">
      <c r="B189" s="24"/>
      <c r="C189" s="169"/>
      <c r="D189" s="24"/>
      <c r="L189" s="169"/>
    </row>
    <row r="190" ht="16.5" customHeight="1">
      <c r="B190" s="24"/>
      <c r="C190" s="169"/>
      <c r="D190" s="24"/>
      <c r="L190" s="169"/>
    </row>
    <row r="191" ht="16.5" customHeight="1">
      <c r="B191" s="24"/>
      <c r="C191" s="169"/>
      <c r="D191" s="24"/>
      <c r="L191" s="169"/>
    </row>
    <row r="192" ht="16.5" customHeight="1">
      <c r="B192" s="24"/>
      <c r="C192" s="296" t="s">
        <v>315</v>
      </c>
      <c r="D192" s="296" t="s">
        <v>1001</v>
      </c>
      <c r="E192" s="195"/>
      <c r="L192" s="169"/>
    </row>
    <row r="193" ht="16.5" customHeight="1">
      <c r="B193" s="24"/>
      <c r="C193" s="63">
        <v>0.0</v>
      </c>
      <c r="D193" s="296"/>
      <c r="E193" s="374"/>
      <c r="L193" s="169"/>
    </row>
    <row r="194" ht="16.5" customHeight="1">
      <c r="B194" s="24"/>
      <c r="C194" s="63">
        <v>1.0</v>
      </c>
      <c r="D194" s="296"/>
      <c r="E194" s="374"/>
      <c r="L194" s="169"/>
    </row>
    <row r="195" ht="16.5" customHeight="1">
      <c r="B195" s="24"/>
      <c r="C195" s="63">
        <v>2.0</v>
      </c>
      <c r="D195" s="296"/>
      <c r="E195" s="374"/>
      <c r="L195" s="169"/>
    </row>
    <row r="196" ht="16.5" customHeight="1">
      <c r="B196" s="24"/>
      <c r="C196" s="63">
        <v>3.0</v>
      </c>
      <c r="D196" s="296"/>
      <c r="E196" s="374"/>
      <c r="L196" s="169"/>
    </row>
    <row r="197" ht="16.5" customHeight="1">
      <c r="B197" s="24"/>
      <c r="C197" s="63">
        <v>4.0</v>
      </c>
      <c r="D197" s="296" t="s">
        <v>1786</v>
      </c>
      <c r="E197" s="374"/>
      <c r="L197" s="169"/>
    </row>
    <row r="198" ht="16.5" customHeight="1">
      <c r="B198" s="24"/>
      <c r="C198" s="63"/>
      <c r="D198" s="296"/>
      <c r="E198" s="374"/>
      <c r="L198" s="169"/>
    </row>
    <row r="199" ht="16.5" customHeight="1">
      <c r="B199" s="24"/>
      <c r="C199" s="24"/>
      <c r="D199" s="90"/>
      <c r="E199" s="374"/>
      <c r="L199" s="169"/>
    </row>
    <row r="200" ht="16.5" customHeight="1">
      <c r="B200" s="24"/>
      <c r="C200" s="24"/>
      <c r="D200" s="90"/>
      <c r="E200" s="374"/>
      <c r="L200" s="169"/>
    </row>
    <row r="201" ht="16.5" customHeight="1">
      <c r="B201" s="24"/>
      <c r="C201" s="24"/>
      <c r="D201" s="90"/>
      <c r="E201" s="374"/>
      <c r="L201" s="169"/>
    </row>
    <row r="202" ht="16.5" customHeight="1">
      <c r="B202" s="24"/>
      <c r="C202" s="24"/>
      <c r="D202" s="90"/>
      <c r="E202" s="374"/>
      <c r="L202" s="169"/>
    </row>
    <row r="203" ht="16.5" customHeight="1">
      <c r="B203" s="24"/>
      <c r="C203" s="169"/>
      <c r="D203" s="24"/>
      <c r="L203" s="169"/>
    </row>
    <row r="204" ht="16.5" customHeight="1">
      <c r="B204" s="24"/>
      <c r="C204" s="169"/>
      <c r="D204" s="24"/>
      <c r="L204" s="169"/>
    </row>
    <row r="205" ht="16.5" customHeight="1">
      <c r="A205" s="1"/>
      <c r="B205" s="350"/>
      <c r="C205" s="375" t="s">
        <v>1836</v>
      </c>
      <c r="D205" s="350"/>
      <c r="E205" s="1"/>
      <c r="F205" s="2" t="s">
        <v>1837</v>
      </c>
      <c r="G205" s="1"/>
      <c r="H205" s="1"/>
      <c r="I205" s="1"/>
      <c r="J205" s="1"/>
      <c r="K205" s="1"/>
      <c r="L205" s="376"/>
      <c r="M205" s="1"/>
      <c r="N205" s="1"/>
      <c r="O205" s="1"/>
      <c r="P205" s="1"/>
      <c r="Q205" s="1"/>
      <c r="R205" s="1"/>
      <c r="S205" s="1"/>
      <c r="T205" s="1"/>
      <c r="U205" s="1"/>
      <c r="V205" s="1"/>
      <c r="W205" s="1"/>
      <c r="X205" s="1"/>
      <c r="Y205" s="1"/>
      <c r="Z205" s="1"/>
    </row>
    <row r="206" ht="16.5" customHeight="1">
      <c r="B206" s="24"/>
      <c r="C206" s="169"/>
      <c r="D206" s="24"/>
      <c r="L206" s="169"/>
    </row>
    <row r="207" ht="16.5" customHeight="1">
      <c r="B207" s="24"/>
      <c r="C207" s="169"/>
      <c r="D207" s="24"/>
      <c r="L207" s="169"/>
    </row>
    <row r="208" ht="16.5" customHeight="1">
      <c r="B208" s="24"/>
      <c r="C208" s="351" t="s">
        <v>1838</v>
      </c>
      <c r="D208" s="63" t="s">
        <v>1839</v>
      </c>
      <c r="E208" s="3" t="s">
        <v>1734</v>
      </c>
      <c r="G208" s="377"/>
      <c r="L208" s="169"/>
    </row>
    <row r="209" ht="16.5" customHeight="1">
      <c r="B209" s="63" t="s">
        <v>1457</v>
      </c>
      <c r="C209" s="169"/>
      <c r="D209" s="24"/>
      <c r="L209" s="169"/>
    </row>
    <row r="210" ht="16.5" customHeight="1">
      <c r="B210" s="63" t="s">
        <v>1462</v>
      </c>
      <c r="C210" s="169"/>
      <c r="D210" s="24"/>
      <c r="L210" s="169"/>
    </row>
    <row r="211" ht="16.5" customHeight="1">
      <c r="B211" s="63" t="s">
        <v>1467</v>
      </c>
      <c r="C211" s="169"/>
      <c r="D211" s="24"/>
      <c r="L211" s="169"/>
    </row>
    <row r="212" ht="16.5" customHeight="1">
      <c r="B212" s="63" t="s">
        <v>1475</v>
      </c>
      <c r="C212" s="169"/>
      <c r="D212" s="24"/>
      <c r="L212" s="169"/>
    </row>
    <row r="213" ht="16.5" customHeight="1">
      <c r="B213" s="63" t="s">
        <v>1479</v>
      </c>
      <c r="C213" s="169"/>
      <c r="D213" s="24"/>
      <c r="L213" s="169"/>
    </row>
    <row r="214" ht="16.5" customHeight="1">
      <c r="B214" s="24"/>
      <c r="C214" s="169"/>
      <c r="D214" s="24"/>
      <c r="L214" s="169"/>
    </row>
    <row r="215" ht="16.5" customHeight="1">
      <c r="B215" s="24"/>
      <c r="C215" s="169"/>
      <c r="D215" s="24"/>
      <c r="L215" s="169"/>
    </row>
    <row r="216" ht="16.5" customHeight="1">
      <c r="B216" s="24"/>
      <c r="C216" s="169"/>
      <c r="D216" s="24"/>
      <c r="L216" s="169"/>
    </row>
    <row r="217" ht="16.5" customHeight="1">
      <c r="B217" s="24"/>
      <c r="C217" s="169"/>
      <c r="D217" s="24"/>
      <c r="L217" s="169"/>
    </row>
    <row r="218" ht="16.5" customHeight="1">
      <c r="B218" s="24"/>
      <c r="C218" s="169"/>
      <c r="D218" s="24"/>
      <c r="L218" s="169"/>
    </row>
    <row r="219" ht="16.5" customHeight="1">
      <c r="B219" s="24"/>
      <c r="C219" s="169"/>
      <c r="D219" s="24"/>
      <c r="L219" s="169"/>
    </row>
    <row r="220" ht="16.5" customHeight="1">
      <c r="B220" s="24"/>
      <c r="C220" s="169"/>
      <c r="D220" s="24"/>
      <c r="L220" s="169"/>
    </row>
    <row r="221" ht="16.5" customHeight="1">
      <c r="B221" s="24"/>
      <c r="C221" s="169"/>
      <c r="D221" s="24"/>
      <c r="L221" s="169"/>
    </row>
    <row r="222" ht="16.5" customHeight="1">
      <c r="B222" s="24"/>
      <c r="C222" s="169"/>
      <c r="D222" s="24"/>
      <c r="L222" s="169"/>
    </row>
    <row r="223" ht="16.5" customHeight="1">
      <c r="B223" s="24"/>
      <c r="C223" s="169"/>
      <c r="D223" s="24"/>
      <c r="L223" s="169"/>
    </row>
    <row r="224" ht="16.5" customHeight="1">
      <c r="B224" s="24"/>
      <c r="C224" s="169"/>
      <c r="D224" s="24"/>
      <c r="L224" s="169"/>
    </row>
    <row r="225" ht="16.5" customHeight="1">
      <c r="B225" s="24"/>
      <c r="C225" s="169"/>
      <c r="D225" s="24"/>
      <c r="L225" s="169"/>
    </row>
    <row r="226" ht="16.5" customHeight="1">
      <c r="B226" s="24"/>
      <c r="C226" s="169"/>
      <c r="D226" s="24"/>
      <c r="L226" s="169"/>
    </row>
    <row r="227" ht="16.5" customHeight="1">
      <c r="B227" s="24"/>
      <c r="C227" s="169"/>
      <c r="D227" s="24"/>
      <c r="L227" s="169"/>
    </row>
    <row r="228" ht="16.5" customHeight="1">
      <c r="B228" s="24"/>
      <c r="C228" s="169"/>
      <c r="D228" s="24"/>
      <c r="L228" s="169"/>
    </row>
    <row r="229" ht="16.5" customHeight="1">
      <c r="B229" s="24"/>
      <c r="C229" s="169"/>
      <c r="D229" s="24"/>
      <c r="L229" s="169"/>
    </row>
    <row r="230" ht="16.5" customHeight="1">
      <c r="B230" s="24"/>
      <c r="C230" s="169"/>
      <c r="D230" s="24"/>
      <c r="L230" s="169"/>
    </row>
    <row r="231" ht="16.5" customHeight="1">
      <c r="B231" s="24"/>
      <c r="C231" s="169"/>
      <c r="D231" s="24"/>
      <c r="L231" s="169"/>
    </row>
    <row r="232" ht="16.5" customHeight="1">
      <c r="B232" s="24"/>
      <c r="C232" s="169"/>
      <c r="D232" s="24"/>
      <c r="L232" s="169"/>
    </row>
    <row r="233" ht="16.5" customHeight="1">
      <c r="B233" s="24"/>
      <c r="C233" s="169"/>
      <c r="D233" s="24"/>
      <c r="L233" s="169"/>
    </row>
    <row r="234" ht="16.5" customHeight="1">
      <c r="B234" s="24"/>
      <c r="C234" s="169"/>
      <c r="D234" s="24"/>
      <c r="L234" s="169"/>
    </row>
    <row r="235" ht="16.5" customHeight="1">
      <c r="B235" s="24"/>
      <c r="C235" s="169"/>
      <c r="D235" s="24"/>
      <c r="L235" s="169"/>
    </row>
    <row r="236" ht="16.5" customHeight="1">
      <c r="B236" s="24"/>
      <c r="C236" s="169"/>
      <c r="D236" s="24"/>
      <c r="L236" s="169"/>
    </row>
    <row r="237" ht="16.5" customHeight="1">
      <c r="B237" s="24"/>
      <c r="C237" s="169"/>
      <c r="D237" s="24"/>
      <c r="L237" s="169"/>
    </row>
    <row r="238" ht="16.5" customHeight="1">
      <c r="B238" s="24"/>
      <c r="C238" s="169"/>
      <c r="D238" s="24"/>
      <c r="L238" s="169"/>
    </row>
    <row r="239" ht="16.5" customHeight="1">
      <c r="B239" s="24"/>
      <c r="C239" s="169"/>
      <c r="D239" s="24"/>
      <c r="L239" s="169"/>
    </row>
    <row r="240" ht="16.5" customHeight="1">
      <c r="B240" s="24"/>
      <c r="C240" s="169"/>
      <c r="D240" s="24"/>
      <c r="L240" s="169"/>
    </row>
    <row r="241" ht="16.5" customHeight="1">
      <c r="B241" s="24"/>
      <c r="C241" s="169"/>
      <c r="D241" s="24"/>
      <c r="L241" s="169"/>
    </row>
    <row r="242" ht="16.5" customHeight="1">
      <c r="B242" s="24"/>
      <c r="C242" s="169"/>
      <c r="D242" s="24"/>
      <c r="L242" s="169"/>
    </row>
    <row r="243" ht="16.5" customHeight="1">
      <c r="B243" s="24"/>
      <c r="C243" s="169"/>
      <c r="D243" s="24"/>
      <c r="L243" s="169"/>
    </row>
    <row r="244" ht="16.5" customHeight="1">
      <c r="B244" s="24"/>
      <c r="C244" s="169"/>
      <c r="D244" s="24"/>
      <c r="L244" s="169"/>
    </row>
    <row r="245" ht="16.5" customHeight="1">
      <c r="B245" s="24"/>
      <c r="C245" s="169"/>
      <c r="D245" s="24"/>
      <c r="L245" s="169"/>
    </row>
    <row r="246" ht="16.5" customHeight="1">
      <c r="B246" s="24"/>
      <c r="C246" s="169"/>
      <c r="D246" s="24"/>
      <c r="L246" s="169"/>
    </row>
    <row r="247" ht="16.5" customHeight="1">
      <c r="B247" s="24"/>
      <c r="C247" s="169"/>
      <c r="D247" s="24"/>
      <c r="L247" s="169"/>
    </row>
    <row r="248" ht="16.5" customHeight="1">
      <c r="B248" s="24"/>
      <c r="C248" s="169"/>
      <c r="D248" s="24"/>
      <c r="L248" s="169"/>
    </row>
    <row r="249" ht="16.5" customHeight="1">
      <c r="B249" s="24"/>
      <c r="C249" s="169"/>
      <c r="D249" s="24"/>
      <c r="L249" s="169"/>
    </row>
    <row r="250" ht="16.5" customHeight="1">
      <c r="B250" s="24"/>
      <c r="C250" s="169"/>
      <c r="D250" s="24"/>
      <c r="L250" s="169"/>
    </row>
    <row r="251" ht="16.5" customHeight="1">
      <c r="B251" s="24"/>
      <c r="C251" s="169"/>
      <c r="D251" s="24"/>
      <c r="L251" s="169"/>
    </row>
    <row r="252" ht="16.5" customHeight="1">
      <c r="B252" s="24"/>
      <c r="C252" s="169"/>
      <c r="D252" s="24"/>
      <c r="L252" s="169"/>
    </row>
    <row r="253" ht="16.5" customHeight="1">
      <c r="B253" s="24"/>
      <c r="C253" s="169"/>
      <c r="D253" s="24"/>
      <c r="L253" s="169"/>
    </row>
    <row r="254" ht="16.5" customHeight="1">
      <c r="B254" s="24"/>
      <c r="C254" s="169"/>
      <c r="D254" s="24"/>
      <c r="L254" s="169"/>
    </row>
    <row r="255" ht="16.5" customHeight="1">
      <c r="B255" s="24"/>
      <c r="C255" s="169"/>
      <c r="D255" s="24"/>
      <c r="L255" s="169"/>
    </row>
    <row r="256" ht="16.5" customHeight="1">
      <c r="B256" s="24"/>
      <c r="C256" s="169"/>
      <c r="D256" s="24"/>
      <c r="L256" s="169"/>
    </row>
    <row r="257" ht="16.5" customHeight="1">
      <c r="B257" s="24"/>
      <c r="C257" s="169"/>
      <c r="D257" s="24"/>
      <c r="L257" s="169"/>
    </row>
    <row r="258" ht="16.5" customHeight="1">
      <c r="B258" s="24"/>
      <c r="C258" s="169"/>
      <c r="D258" s="24"/>
      <c r="L258" s="169"/>
    </row>
    <row r="259" ht="16.5" customHeight="1">
      <c r="B259" s="24"/>
      <c r="C259" s="169"/>
      <c r="D259" s="24"/>
      <c r="L259" s="169"/>
    </row>
    <row r="260" ht="16.5" customHeight="1">
      <c r="B260" s="24"/>
      <c r="C260" s="169"/>
      <c r="D260" s="24"/>
      <c r="L260" s="169"/>
    </row>
    <row r="261" ht="16.5" customHeight="1">
      <c r="B261" s="24"/>
      <c r="C261" s="169"/>
      <c r="D261" s="24"/>
      <c r="L261" s="169"/>
    </row>
    <row r="262" ht="16.5" customHeight="1">
      <c r="B262" s="24"/>
      <c r="C262" s="169"/>
      <c r="D262" s="24"/>
      <c r="L262" s="169"/>
    </row>
    <row r="263" ht="16.5" customHeight="1">
      <c r="B263" s="24"/>
      <c r="C263" s="169"/>
      <c r="D263" s="24"/>
      <c r="L263" s="169"/>
    </row>
    <row r="264" ht="16.5" customHeight="1">
      <c r="B264" s="24"/>
      <c r="C264" s="169"/>
      <c r="D264" s="24"/>
      <c r="L264" s="169"/>
    </row>
    <row r="265" ht="16.5" customHeight="1">
      <c r="B265" s="24"/>
      <c r="C265" s="169"/>
      <c r="D265" s="24"/>
      <c r="L265" s="169"/>
    </row>
    <row r="266" ht="16.5" customHeight="1">
      <c r="B266" s="24"/>
      <c r="C266" s="169"/>
      <c r="D266" s="24"/>
      <c r="L266" s="169"/>
    </row>
    <row r="267" ht="16.5" customHeight="1">
      <c r="B267" s="24"/>
      <c r="C267" s="169"/>
      <c r="D267" s="24"/>
      <c r="L267" s="169"/>
    </row>
    <row r="268" ht="16.5" customHeight="1">
      <c r="B268" s="24"/>
      <c r="C268" s="169"/>
      <c r="D268" s="24"/>
      <c r="L268" s="169"/>
    </row>
    <row r="269" ht="16.5" customHeight="1">
      <c r="B269" s="24"/>
      <c r="C269" s="169"/>
      <c r="D269" s="24"/>
      <c r="L269" s="169"/>
    </row>
    <row r="270" ht="16.5" customHeight="1">
      <c r="B270" s="24"/>
      <c r="C270" s="169"/>
      <c r="D270" s="24"/>
      <c r="L270" s="169"/>
    </row>
    <row r="271" ht="16.5" customHeight="1">
      <c r="B271" s="24"/>
      <c r="C271" s="169"/>
      <c r="D271" s="24"/>
      <c r="L271" s="169"/>
    </row>
    <row r="272" ht="16.5" customHeight="1">
      <c r="B272" s="24"/>
      <c r="C272" s="169"/>
      <c r="D272" s="24"/>
      <c r="L272" s="169"/>
    </row>
    <row r="273" ht="16.5" customHeight="1">
      <c r="B273" s="24"/>
      <c r="C273" s="169"/>
      <c r="D273" s="24"/>
      <c r="L273" s="169"/>
    </row>
    <row r="274" ht="16.5" customHeight="1">
      <c r="B274" s="24"/>
      <c r="C274" s="169"/>
      <c r="D274" s="24"/>
      <c r="L274" s="169"/>
    </row>
    <row r="275" ht="16.5" customHeight="1">
      <c r="B275" s="24"/>
      <c r="C275" s="169"/>
      <c r="D275" s="24"/>
      <c r="L275" s="169"/>
    </row>
    <row r="276" ht="16.5" customHeight="1">
      <c r="B276" s="24"/>
      <c r="C276" s="169"/>
      <c r="D276" s="24"/>
      <c r="L276" s="169"/>
    </row>
    <row r="277" ht="16.5" customHeight="1">
      <c r="B277" s="24"/>
      <c r="C277" s="169"/>
      <c r="D277" s="24"/>
      <c r="L277" s="169"/>
    </row>
    <row r="278" ht="16.5" customHeight="1">
      <c r="B278" s="24"/>
      <c r="C278" s="169"/>
      <c r="D278" s="24"/>
      <c r="L278" s="169"/>
    </row>
    <row r="279" ht="16.5" customHeight="1">
      <c r="B279" s="24"/>
      <c r="C279" s="169"/>
      <c r="D279" s="24"/>
      <c r="L279" s="169"/>
    </row>
    <row r="280" ht="16.5" customHeight="1">
      <c r="B280" s="24"/>
      <c r="C280" s="169"/>
      <c r="D280" s="24"/>
      <c r="L280" s="169"/>
    </row>
    <row r="281" ht="16.5" customHeight="1">
      <c r="B281" s="24"/>
      <c r="C281" s="169"/>
      <c r="D281" s="24"/>
      <c r="L281" s="169"/>
    </row>
    <row r="282" ht="16.5" customHeight="1">
      <c r="B282" s="24"/>
      <c r="C282" s="169"/>
      <c r="D282" s="24"/>
      <c r="L282" s="169"/>
    </row>
    <row r="283" ht="16.5" customHeight="1">
      <c r="B283" s="24"/>
      <c r="C283" s="169"/>
      <c r="D283" s="24"/>
      <c r="L283" s="169"/>
    </row>
    <row r="284" ht="16.5" customHeight="1">
      <c r="B284" s="24"/>
      <c r="C284" s="169"/>
      <c r="D284" s="24"/>
      <c r="L284" s="169"/>
    </row>
    <row r="285" ht="16.5" customHeight="1">
      <c r="B285" s="24"/>
      <c r="C285" s="169"/>
      <c r="D285" s="24"/>
      <c r="L285" s="169"/>
    </row>
    <row r="286" ht="16.5" customHeight="1">
      <c r="B286" s="24"/>
      <c r="C286" s="169"/>
      <c r="D286" s="24"/>
      <c r="L286" s="169"/>
    </row>
    <row r="287" ht="16.5" customHeight="1">
      <c r="B287" s="24"/>
      <c r="C287" s="169"/>
      <c r="D287" s="24"/>
      <c r="L287" s="169"/>
    </row>
    <row r="288" ht="16.5" customHeight="1">
      <c r="B288" s="24"/>
      <c r="C288" s="169"/>
      <c r="D288" s="24"/>
      <c r="L288" s="169"/>
    </row>
    <row r="289" ht="16.5" customHeight="1">
      <c r="B289" s="24"/>
      <c r="C289" s="169"/>
      <c r="D289" s="24"/>
      <c r="L289" s="169"/>
    </row>
    <row r="290" ht="16.5" customHeight="1">
      <c r="B290" s="24"/>
      <c r="C290" s="169"/>
      <c r="D290" s="24"/>
      <c r="L290" s="169"/>
    </row>
    <row r="291" ht="16.5" customHeight="1">
      <c r="B291" s="24"/>
      <c r="C291" s="169"/>
      <c r="D291" s="24"/>
      <c r="L291" s="169"/>
    </row>
    <row r="292" ht="16.5" customHeight="1">
      <c r="B292" s="24"/>
      <c r="C292" s="169"/>
      <c r="D292" s="24"/>
      <c r="L292" s="169"/>
    </row>
    <row r="293" ht="16.5" customHeight="1">
      <c r="B293" s="24"/>
      <c r="C293" s="169"/>
      <c r="D293" s="24"/>
      <c r="L293" s="169"/>
    </row>
    <row r="294" ht="16.5" customHeight="1">
      <c r="B294" s="24"/>
      <c r="C294" s="169"/>
      <c r="D294" s="24"/>
      <c r="L294" s="169"/>
    </row>
    <row r="295" ht="16.5" customHeight="1">
      <c r="B295" s="24"/>
      <c r="C295" s="169"/>
      <c r="D295" s="24"/>
      <c r="L295" s="169"/>
    </row>
    <row r="296" ht="16.5" customHeight="1">
      <c r="B296" s="24"/>
      <c r="C296" s="169"/>
      <c r="D296" s="24"/>
      <c r="L296" s="169"/>
    </row>
    <row r="297" ht="16.5" customHeight="1">
      <c r="B297" s="24"/>
      <c r="C297" s="169"/>
      <c r="D297" s="24"/>
      <c r="L297" s="169"/>
    </row>
    <row r="298" ht="16.5" customHeight="1">
      <c r="B298" s="24"/>
      <c r="C298" s="169"/>
      <c r="D298" s="24"/>
      <c r="L298" s="169"/>
    </row>
    <row r="299" ht="16.5" customHeight="1">
      <c r="B299" s="24"/>
      <c r="C299" s="169"/>
      <c r="D299" s="24"/>
      <c r="L299" s="169"/>
    </row>
    <row r="300" ht="16.5" customHeight="1">
      <c r="B300" s="24"/>
      <c r="C300" s="169"/>
      <c r="D300" s="24"/>
      <c r="L300" s="169"/>
    </row>
    <row r="301" ht="16.5" customHeight="1">
      <c r="B301" s="24"/>
      <c r="C301" s="169"/>
      <c r="D301" s="24"/>
      <c r="L301" s="169"/>
    </row>
    <row r="302" ht="16.5" customHeight="1">
      <c r="B302" s="24"/>
      <c r="C302" s="169"/>
      <c r="D302" s="24"/>
      <c r="L302" s="169"/>
    </row>
    <row r="303" ht="16.5" customHeight="1">
      <c r="B303" s="24"/>
      <c r="C303" s="169"/>
      <c r="D303" s="24"/>
      <c r="L303" s="169"/>
    </row>
    <row r="304" ht="16.5" customHeight="1">
      <c r="B304" s="24"/>
      <c r="C304" s="169"/>
      <c r="D304" s="24"/>
      <c r="L304" s="169"/>
    </row>
    <row r="305" ht="16.5" customHeight="1">
      <c r="B305" s="24"/>
      <c r="C305" s="169"/>
      <c r="D305" s="24"/>
      <c r="L305" s="169"/>
    </row>
    <row r="306" ht="16.5" customHeight="1">
      <c r="B306" s="24"/>
      <c r="C306" s="169"/>
      <c r="D306" s="24"/>
      <c r="L306" s="169"/>
    </row>
    <row r="307" ht="16.5" customHeight="1">
      <c r="B307" s="24"/>
      <c r="C307" s="169"/>
      <c r="D307" s="24"/>
      <c r="L307" s="169"/>
    </row>
    <row r="308" ht="16.5" customHeight="1">
      <c r="B308" s="24"/>
      <c r="C308" s="169"/>
      <c r="D308" s="24"/>
      <c r="L308" s="169"/>
    </row>
    <row r="309" ht="16.5" customHeight="1">
      <c r="B309" s="24"/>
      <c r="C309" s="169"/>
      <c r="D309" s="24"/>
      <c r="L309" s="169"/>
    </row>
    <row r="310" ht="16.5" customHeight="1">
      <c r="B310" s="24"/>
      <c r="C310" s="169"/>
      <c r="D310" s="24"/>
      <c r="L310" s="169"/>
    </row>
    <row r="311" ht="16.5" customHeight="1">
      <c r="B311" s="24"/>
      <c r="C311" s="169"/>
      <c r="D311" s="24"/>
      <c r="L311" s="169"/>
    </row>
    <row r="312" ht="16.5" customHeight="1">
      <c r="B312" s="24"/>
      <c r="C312" s="169"/>
      <c r="D312" s="24"/>
      <c r="L312" s="169"/>
    </row>
    <row r="313" ht="16.5" customHeight="1">
      <c r="B313" s="24"/>
      <c r="C313" s="169"/>
      <c r="D313" s="24"/>
      <c r="L313" s="169"/>
    </row>
    <row r="314" ht="16.5" customHeight="1">
      <c r="B314" s="24"/>
      <c r="C314" s="169"/>
      <c r="D314" s="24"/>
      <c r="L314" s="169"/>
    </row>
    <row r="315" ht="16.5" customHeight="1">
      <c r="B315" s="24"/>
      <c r="C315" s="169"/>
      <c r="D315" s="24"/>
      <c r="L315" s="169"/>
    </row>
    <row r="316" ht="16.5" customHeight="1">
      <c r="B316" s="24"/>
      <c r="C316" s="169"/>
      <c r="D316" s="24"/>
      <c r="L316" s="169"/>
    </row>
    <row r="317" ht="16.5" customHeight="1">
      <c r="B317" s="24"/>
      <c r="C317" s="169"/>
      <c r="D317" s="24"/>
      <c r="L317" s="169"/>
    </row>
    <row r="318" ht="16.5" customHeight="1">
      <c r="B318" s="24"/>
      <c r="C318" s="169"/>
      <c r="D318" s="24"/>
      <c r="L318" s="169"/>
    </row>
    <row r="319" ht="16.5" customHeight="1">
      <c r="B319" s="24"/>
      <c r="C319" s="169"/>
      <c r="D319" s="24"/>
      <c r="L319" s="169"/>
    </row>
    <row r="320" ht="16.5" customHeight="1">
      <c r="B320" s="24"/>
      <c r="C320" s="169"/>
      <c r="D320" s="24"/>
      <c r="L320" s="169"/>
    </row>
    <row r="321" ht="16.5" customHeight="1">
      <c r="B321" s="24"/>
      <c r="C321" s="169"/>
      <c r="D321" s="24"/>
      <c r="L321" s="169"/>
    </row>
    <row r="322" ht="16.5" customHeight="1">
      <c r="B322" s="24"/>
      <c r="C322" s="169"/>
      <c r="D322" s="24"/>
      <c r="L322" s="169"/>
    </row>
    <row r="323" ht="16.5" customHeight="1">
      <c r="B323" s="24"/>
      <c r="C323" s="169"/>
      <c r="D323" s="24"/>
      <c r="L323" s="169"/>
    </row>
    <row r="324" ht="16.5" customHeight="1">
      <c r="B324" s="24"/>
      <c r="C324" s="169"/>
      <c r="D324" s="24"/>
      <c r="L324" s="169"/>
    </row>
    <row r="325" ht="16.5" customHeight="1">
      <c r="B325" s="24"/>
      <c r="C325" s="169"/>
      <c r="D325" s="24"/>
      <c r="L325" s="169"/>
    </row>
    <row r="326" ht="16.5" customHeight="1">
      <c r="B326" s="24"/>
      <c r="C326" s="169"/>
      <c r="D326" s="24"/>
      <c r="L326" s="169"/>
    </row>
    <row r="327" ht="16.5" customHeight="1">
      <c r="B327" s="24"/>
      <c r="C327" s="169"/>
      <c r="D327" s="24"/>
      <c r="L327" s="169"/>
    </row>
    <row r="328" ht="16.5" customHeight="1">
      <c r="B328" s="24"/>
      <c r="C328" s="169"/>
      <c r="D328" s="24"/>
      <c r="L328" s="169"/>
    </row>
    <row r="329" ht="16.5" customHeight="1">
      <c r="B329" s="24"/>
      <c r="C329" s="169"/>
      <c r="D329" s="24"/>
      <c r="L329" s="169"/>
    </row>
    <row r="330" ht="16.5" customHeight="1">
      <c r="B330" s="24"/>
      <c r="C330" s="169"/>
      <c r="D330" s="24"/>
      <c r="L330" s="169"/>
    </row>
    <row r="331" ht="16.5" customHeight="1">
      <c r="B331" s="24"/>
      <c r="C331" s="169"/>
      <c r="D331" s="24"/>
      <c r="L331" s="169"/>
    </row>
    <row r="332" ht="16.5" customHeight="1">
      <c r="B332" s="24"/>
      <c r="C332" s="169"/>
      <c r="D332" s="24"/>
      <c r="L332" s="169"/>
    </row>
    <row r="333" ht="16.5" customHeight="1">
      <c r="B333" s="24"/>
      <c r="C333" s="169"/>
      <c r="D333" s="24"/>
      <c r="L333" s="169"/>
    </row>
    <row r="334" ht="16.5" customHeight="1">
      <c r="B334" s="24"/>
      <c r="C334" s="169"/>
      <c r="D334" s="24"/>
      <c r="L334" s="169"/>
    </row>
    <row r="335" ht="16.5" customHeight="1">
      <c r="B335" s="24"/>
      <c r="C335" s="169"/>
      <c r="D335" s="24"/>
      <c r="L335" s="169"/>
    </row>
    <row r="336" ht="16.5" customHeight="1">
      <c r="B336" s="24"/>
      <c r="C336" s="169"/>
      <c r="D336" s="24"/>
      <c r="L336" s="169"/>
    </row>
    <row r="337" ht="16.5" customHeight="1">
      <c r="B337" s="24"/>
      <c r="C337" s="169"/>
      <c r="D337" s="24"/>
      <c r="L337" s="169"/>
    </row>
    <row r="338" ht="16.5" customHeight="1">
      <c r="B338" s="24"/>
      <c r="C338" s="169"/>
      <c r="D338" s="24"/>
      <c r="L338" s="169"/>
    </row>
    <row r="339" ht="16.5" customHeight="1">
      <c r="B339" s="24"/>
      <c r="C339" s="169"/>
      <c r="D339" s="24"/>
      <c r="L339" s="169"/>
    </row>
    <row r="340" ht="16.5" customHeight="1">
      <c r="B340" s="24"/>
      <c r="C340" s="169"/>
      <c r="D340" s="24"/>
      <c r="L340" s="169"/>
    </row>
    <row r="341" ht="16.5" customHeight="1">
      <c r="B341" s="24"/>
      <c r="C341" s="169"/>
      <c r="D341" s="24"/>
      <c r="L341" s="169"/>
    </row>
    <row r="342" ht="16.5" customHeight="1">
      <c r="B342" s="24"/>
      <c r="C342" s="169"/>
      <c r="D342" s="24"/>
      <c r="L342" s="169"/>
    </row>
    <row r="343" ht="16.5" customHeight="1">
      <c r="B343" s="24"/>
      <c r="C343" s="169"/>
      <c r="D343" s="24"/>
      <c r="L343" s="169"/>
    </row>
    <row r="344" ht="16.5" customHeight="1">
      <c r="B344" s="24"/>
      <c r="C344" s="169"/>
      <c r="D344" s="24"/>
      <c r="L344" s="169"/>
    </row>
    <row r="345" ht="16.5" customHeight="1">
      <c r="B345" s="24"/>
      <c r="C345" s="169"/>
      <c r="D345" s="24"/>
      <c r="L345" s="169"/>
    </row>
    <row r="346" ht="16.5" customHeight="1">
      <c r="B346" s="24"/>
      <c r="C346" s="169"/>
      <c r="D346" s="24"/>
      <c r="L346" s="169"/>
    </row>
    <row r="347" ht="16.5" customHeight="1">
      <c r="B347" s="24"/>
      <c r="C347" s="169"/>
      <c r="D347" s="24"/>
      <c r="L347" s="169"/>
    </row>
    <row r="348" ht="16.5" customHeight="1">
      <c r="B348" s="24"/>
      <c r="C348" s="169"/>
      <c r="D348" s="24"/>
      <c r="L348" s="169"/>
    </row>
    <row r="349" ht="16.5" customHeight="1">
      <c r="B349" s="24"/>
      <c r="C349" s="169"/>
      <c r="D349" s="24"/>
      <c r="L349" s="169"/>
    </row>
    <row r="350" ht="16.5" customHeight="1">
      <c r="B350" s="24"/>
      <c r="C350" s="169"/>
      <c r="D350" s="24"/>
      <c r="L350" s="169"/>
    </row>
    <row r="351" ht="16.5" customHeight="1">
      <c r="B351" s="24"/>
      <c r="C351" s="169"/>
      <c r="D351" s="24"/>
      <c r="L351" s="169"/>
    </row>
    <row r="352" ht="16.5" customHeight="1">
      <c r="B352" s="24"/>
      <c r="C352" s="169"/>
      <c r="D352" s="24"/>
      <c r="L352" s="169"/>
    </row>
    <row r="353" ht="16.5" customHeight="1">
      <c r="B353" s="24"/>
      <c r="C353" s="169"/>
      <c r="D353" s="24"/>
      <c r="L353" s="169"/>
    </row>
    <row r="354" ht="16.5" customHeight="1">
      <c r="B354" s="24"/>
      <c r="C354" s="169"/>
      <c r="D354" s="24"/>
      <c r="L354" s="169"/>
    </row>
    <row r="355" ht="16.5" customHeight="1">
      <c r="B355" s="24"/>
      <c r="C355" s="169"/>
      <c r="D355" s="24"/>
      <c r="L355" s="169"/>
    </row>
    <row r="356" ht="16.5" customHeight="1">
      <c r="B356" s="24"/>
      <c r="C356" s="169"/>
      <c r="D356" s="24"/>
      <c r="L356" s="169"/>
    </row>
    <row r="357" ht="16.5" customHeight="1">
      <c r="B357" s="24"/>
      <c r="C357" s="169"/>
      <c r="D357" s="24"/>
      <c r="L357" s="169"/>
    </row>
    <row r="358" ht="16.5" customHeight="1">
      <c r="B358" s="24"/>
      <c r="C358" s="169"/>
      <c r="D358" s="24"/>
      <c r="L358" s="169"/>
    </row>
    <row r="359" ht="16.5" customHeight="1">
      <c r="B359" s="24"/>
      <c r="C359" s="169"/>
      <c r="D359" s="24"/>
      <c r="L359" s="169"/>
    </row>
    <row r="360" ht="16.5" customHeight="1">
      <c r="B360" s="24"/>
      <c r="C360" s="169"/>
      <c r="D360" s="24"/>
      <c r="L360" s="169"/>
    </row>
    <row r="361" ht="16.5" customHeight="1">
      <c r="B361" s="24"/>
      <c r="C361" s="169"/>
      <c r="D361" s="24"/>
      <c r="L361" s="169"/>
    </row>
    <row r="362" ht="16.5" customHeight="1">
      <c r="B362" s="24"/>
      <c r="C362" s="169"/>
      <c r="D362" s="24"/>
      <c r="L362" s="169"/>
    </row>
    <row r="363" ht="16.5" customHeight="1">
      <c r="B363" s="24"/>
      <c r="C363" s="169"/>
      <c r="D363" s="24"/>
      <c r="L363" s="169"/>
    </row>
    <row r="364" ht="16.5" customHeight="1">
      <c r="B364" s="24"/>
      <c r="C364" s="169"/>
      <c r="D364" s="24"/>
      <c r="L364" s="169"/>
    </row>
    <row r="365" ht="16.5" customHeight="1">
      <c r="B365" s="24"/>
      <c r="C365" s="169"/>
      <c r="D365" s="24"/>
      <c r="L365" s="169"/>
    </row>
    <row r="366" ht="16.5" customHeight="1">
      <c r="B366" s="24"/>
      <c r="C366" s="169"/>
      <c r="D366" s="24"/>
      <c r="L366" s="169"/>
    </row>
    <row r="367" ht="16.5" customHeight="1">
      <c r="B367" s="24"/>
      <c r="C367" s="169"/>
      <c r="D367" s="24"/>
      <c r="L367" s="169"/>
    </row>
    <row r="368" ht="16.5" customHeight="1">
      <c r="B368" s="24"/>
      <c r="C368" s="169"/>
      <c r="D368" s="24"/>
      <c r="L368" s="169"/>
    </row>
    <row r="369" ht="16.5" customHeight="1">
      <c r="B369" s="24"/>
      <c r="C369" s="169"/>
      <c r="D369" s="24"/>
      <c r="L369" s="169"/>
    </row>
    <row r="370" ht="16.5" customHeight="1">
      <c r="B370" s="24"/>
      <c r="C370" s="169"/>
      <c r="D370" s="24"/>
      <c r="L370" s="169"/>
    </row>
    <row r="371" ht="16.5" customHeight="1">
      <c r="B371" s="24"/>
      <c r="C371" s="169"/>
      <c r="D371" s="24"/>
      <c r="L371" s="169"/>
    </row>
    <row r="372" ht="16.5" customHeight="1">
      <c r="B372" s="24"/>
      <c r="C372" s="169"/>
      <c r="D372" s="24"/>
      <c r="L372" s="169"/>
    </row>
    <row r="373" ht="16.5" customHeight="1">
      <c r="B373" s="24"/>
      <c r="C373" s="169"/>
      <c r="D373" s="24"/>
      <c r="L373" s="169"/>
    </row>
    <row r="374" ht="16.5" customHeight="1">
      <c r="B374" s="24"/>
      <c r="C374" s="169"/>
      <c r="D374" s="24"/>
      <c r="L374" s="169"/>
    </row>
    <row r="375" ht="16.5" customHeight="1">
      <c r="B375" s="24"/>
      <c r="C375" s="169"/>
      <c r="D375" s="24"/>
      <c r="L375" s="169"/>
    </row>
    <row r="376" ht="16.5" customHeight="1">
      <c r="B376" s="24"/>
      <c r="C376" s="169"/>
      <c r="D376" s="24"/>
      <c r="L376" s="169"/>
    </row>
    <row r="377" ht="16.5" customHeight="1">
      <c r="B377" s="24"/>
      <c r="C377" s="169"/>
      <c r="D377" s="24"/>
      <c r="L377" s="169"/>
    </row>
    <row r="378" ht="16.5" customHeight="1">
      <c r="B378" s="24"/>
      <c r="C378" s="169"/>
      <c r="D378" s="24"/>
      <c r="L378" s="169"/>
    </row>
    <row r="379" ht="16.5" customHeight="1">
      <c r="B379" s="24"/>
      <c r="C379" s="169"/>
      <c r="D379" s="24"/>
      <c r="L379" s="169"/>
    </row>
    <row r="380" ht="16.5" customHeight="1">
      <c r="B380" s="24"/>
      <c r="C380" s="169"/>
      <c r="D380" s="24"/>
      <c r="L380" s="169"/>
    </row>
    <row r="381" ht="16.5" customHeight="1">
      <c r="B381" s="24"/>
      <c r="C381" s="169"/>
      <c r="D381" s="24"/>
      <c r="L381" s="169"/>
    </row>
    <row r="382" ht="16.5" customHeight="1">
      <c r="B382" s="24"/>
      <c r="C382" s="169"/>
      <c r="D382" s="24"/>
      <c r="L382" s="169"/>
    </row>
    <row r="383" ht="16.5" customHeight="1">
      <c r="B383" s="24"/>
      <c r="C383" s="169"/>
      <c r="D383" s="24"/>
      <c r="L383" s="169"/>
    </row>
    <row r="384" ht="16.5" customHeight="1">
      <c r="B384" s="24"/>
      <c r="C384" s="169"/>
      <c r="D384" s="24"/>
      <c r="L384" s="169"/>
    </row>
    <row r="385" ht="16.5" customHeight="1">
      <c r="B385" s="24"/>
      <c r="C385" s="169"/>
      <c r="D385" s="24"/>
      <c r="L385" s="169"/>
    </row>
    <row r="386" ht="16.5" customHeight="1">
      <c r="B386" s="24"/>
      <c r="C386" s="169"/>
      <c r="D386" s="24"/>
      <c r="L386" s="169"/>
    </row>
    <row r="387" ht="16.5" customHeight="1">
      <c r="B387" s="24"/>
      <c r="C387" s="169"/>
      <c r="D387" s="24"/>
      <c r="L387" s="169"/>
    </row>
    <row r="388" ht="16.5" customHeight="1">
      <c r="B388" s="24"/>
      <c r="C388" s="169"/>
      <c r="D388" s="24"/>
      <c r="L388" s="169"/>
    </row>
    <row r="389" ht="16.5" customHeight="1">
      <c r="B389" s="24"/>
      <c r="C389" s="169"/>
      <c r="D389" s="24"/>
      <c r="L389" s="169"/>
    </row>
    <row r="390" ht="16.5" customHeight="1">
      <c r="B390" s="24"/>
      <c r="C390" s="169"/>
      <c r="D390" s="24"/>
      <c r="L390" s="169"/>
    </row>
    <row r="391" ht="16.5" customHeight="1">
      <c r="B391" s="24"/>
      <c r="C391" s="169"/>
      <c r="D391" s="24"/>
      <c r="L391" s="169"/>
    </row>
    <row r="392" ht="16.5" customHeight="1">
      <c r="B392" s="24"/>
      <c r="C392" s="169"/>
      <c r="D392" s="24"/>
      <c r="L392" s="169"/>
    </row>
    <row r="393" ht="16.5" customHeight="1">
      <c r="B393" s="24"/>
      <c r="C393" s="169"/>
      <c r="D393" s="24"/>
      <c r="L393" s="169"/>
    </row>
    <row r="394" ht="16.5" customHeight="1">
      <c r="B394" s="24"/>
      <c r="C394" s="169"/>
      <c r="D394" s="24"/>
      <c r="L394" s="169"/>
    </row>
    <row r="395" ht="16.5" customHeight="1">
      <c r="B395" s="24"/>
      <c r="C395" s="169"/>
      <c r="D395" s="24"/>
      <c r="L395" s="169"/>
    </row>
    <row r="396" ht="16.5" customHeight="1">
      <c r="B396" s="24"/>
      <c r="C396" s="169"/>
      <c r="D396" s="24"/>
      <c r="L396" s="169"/>
    </row>
    <row r="397" ht="16.5" customHeight="1">
      <c r="B397" s="24"/>
      <c r="C397" s="169"/>
      <c r="D397" s="24"/>
      <c r="L397" s="169"/>
    </row>
    <row r="398" ht="16.5" customHeight="1">
      <c r="B398" s="24"/>
      <c r="C398" s="169"/>
      <c r="D398" s="24"/>
      <c r="L398" s="169"/>
    </row>
    <row r="399" ht="16.5" customHeight="1">
      <c r="B399" s="24"/>
      <c r="C399" s="169"/>
      <c r="D399" s="24"/>
      <c r="L399" s="169"/>
    </row>
    <row r="400" ht="16.5" customHeight="1">
      <c r="B400" s="24"/>
      <c r="C400" s="169"/>
      <c r="D400" s="24"/>
      <c r="L400" s="169"/>
    </row>
    <row r="401" ht="16.5" customHeight="1">
      <c r="B401" s="24"/>
      <c r="C401" s="169"/>
      <c r="D401" s="24"/>
      <c r="L401" s="169"/>
    </row>
    <row r="402" ht="16.5" customHeight="1">
      <c r="B402" s="24"/>
      <c r="C402" s="169"/>
      <c r="D402" s="24"/>
      <c r="L402" s="169"/>
    </row>
    <row r="403" ht="16.5" customHeight="1">
      <c r="B403" s="24"/>
      <c r="C403" s="169"/>
      <c r="D403" s="24"/>
      <c r="L403" s="169"/>
    </row>
    <row r="404" ht="16.5" customHeight="1">
      <c r="B404" s="24"/>
      <c r="C404" s="169"/>
      <c r="D404" s="24"/>
      <c r="L404" s="169"/>
    </row>
    <row r="405" ht="16.5" customHeight="1">
      <c r="B405" s="24"/>
      <c r="C405" s="169"/>
      <c r="D405" s="24"/>
      <c r="L405" s="169"/>
    </row>
    <row r="406" ht="16.5" customHeight="1">
      <c r="B406" s="24"/>
      <c r="C406" s="169"/>
      <c r="D406" s="24"/>
      <c r="L406" s="169"/>
    </row>
    <row r="407" ht="16.5" customHeight="1">
      <c r="B407" s="24"/>
      <c r="C407" s="169"/>
      <c r="D407" s="24"/>
      <c r="L407" s="169"/>
    </row>
    <row r="408" ht="16.5" customHeight="1">
      <c r="B408" s="24"/>
      <c r="C408" s="169"/>
      <c r="D408" s="24"/>
      <c r="L408" s="169"/>
    </row>
    <row r="409" ht="16.5" customHeight="1">
      <c r="B409" s="24"/>
      <c r="C409" s="169"/>
      <c r="D409" s="24"/>
      <c r="L409" s="169"/>
    </row>
    <row r="410" ht="16.5" customHeight="1">
      <c r="B410" s="24"/>
      <c r="C410" s="169"/>
      <c r="D410" s="24"/>
      <c r="L410" s="169"/>
    </row>
    <row r="411" ht="16.5" customHeight="1">
      <c r="B411" s="24"/>
      <c r="C411" s="169"/>
      <c r="D411" s="24"/>
      <c r="L411" s="169"/>
    </row>
    <row r="412" ht="16.5" customHeight="1">
      <c r="B412" s="24"/>
      <c r="C412" s="169"/>
      <c r="D412" s="24"/>
      <c r="L412" s="169"/>
    </row>
    <row r="413" ht="16.5" customHeight="1">
      <c r="B413" s="24"/>
      <c r="C413" s="169"/>
      <c r="D413" s="24"/>
      <c r="L413" s="169"/>
    </row>
    <row r="414" ht="16.5" customHeight="1">
      <c r="B414" s="24"/>
      <c r="C414" s="169"/>
      <c r="D414" s="24"/>
      <c r="L414" s="169"/>
    </row>
    <row r="415" ht="16.5" customHeight="1">
      <c r="B415" s="24"/>
      <c r="C415" s="169"/>
      <c r="D415" s="24"/>
      <c r="L415" s="169"/>
    </row>
    <row r="416" ht="16.5" customHeight="1">
      <c r="B416" s="24"/>
      <c r="C416" s="169"/>
      <c r="D416" s="24"/>
      <c r="L416" s="169"/>
    </row>
    <row r="417" ht="16.5" customHeight="1">
      <c r="B417" s="24"/>
      <c r="C417" s="169"/>
      <c r="D417" s="24"/>
      <c r="L417" s="169"/>
    </row>
    <row r="418" ht="16.5" customHeight="1">
      <c r="B418" s="24"/>
      <c r="C418" s="169"/>
      <c r="D418" s="24"/>
      <c r="L418" s="169"/>
    </row>
    <row r="419" ht="16.5" customHeight="1">
      <c r="B419" s="24"/>
      <c r="C419" s="169"/>
      <c r="D419" s="24"/>
      <c r="L419" s="169"/>
    </row>
    <row r="420" ht="16.5" customHeight="1">
      <c r="B420" s="24"/>
      <c r="C420" s="169"/>
      <c r="D420" s="24"/>
      <c r="L420" s="169"/>
    </row>
    <row r="421" ht="16.5" customHeight="1">
      <c r="B421" s="24"/>
      <c r="C421" s="169"/>
      <c r="D421" s="24"/>
      <c r="L421" s="169"/>
    </row>
    <row r="422" ht="16.5" customHeight="1">
      <c r="B422" s="24"/>
      <c r="C422" s="169"/>
      <c r="D422" s="24"/>
      <c r="L422" s="169"/>
    </row>
    <row r="423" ht="16.5" customHeight="1">
      <c r="B423" s="24"/>
      <c r="C423" s="169"/>
      <c r="D423" s="24"/>
      <c r="L423" s="169"/>
    </row>
    <row r="424" ht="16.5" customHeight="1">
      <c r="B424" s="24"/>
      <c r="C424" s="169"/>
      <c r="D424" s="24"/>
      <c r="L424" s="169"/>
    </row>
    <row r="425" ht="16.5" customHeight="1">
      <c r="B425" s="24"/>
      <c r="C425" s="169"/>
      <c r="D425" s="24"/>
      <c r="L425" s="169"/>
    </row>
    <row r="426" ht="16.5" customHeight="1">
      <c r="B426" s="24"/>
      <c r="C426" s="169"/>
      <c r="D426" s="24"/>
      <c r="L426" s="169"/>
    </row>
    <row r="427" ht="16.5" customHeight="1">
      <c r="B427" s="24"/>
      <c r="C427" s="169"/>
      <c r="D427" s="24"/>
      <c r="L427" s="169"/>
    </row>
    <row r="428" ht="16.5" customHeight="1">
      <c r="B428" s="24"/>
      <c r="C428" s="169"/>
      <c r="D428" s="24"/>
      <c r="L428" s="169"/>
    </row>
    <row r="429" ht="16.5" customHeight="1">
      <c r="B429" s="24"/>
      <c r="C429" s="169"/>
      <c r="D429" s="24"/>
      <c r="L429" s="169"/>
    </row>
    <row r="430" ht="16.5" customHeight="1">
      <c r="B430" s="24"/>
      <c r="C430" s="169"/>
      <c r="D430" s="24"/>
      <c r="L430" s="169"/>
    </row>
    <row r="431" ht="16.5" customHeight="1">
      <c r="B431" s="24"/>
      <c r="C431" s="169"/>
      <c r="D431" s="24"/>
      <c r="L431" s="169"/>
    </row>
    <row r="432" ht="16.5" customHeight="1">
      <c r="B432" s="24"/>
      <c r="C432" s="169"/>
      <c r="D432" s="24"/>
      <c r="L432" s="169"/>
    </row>
    <row r="433" ht="16.5" customHeight="1">
      <c r="B433" s="24"/>
      <c r="C433" s="169"/>
      <c r="D433" s="24"/>
      <c r="L433" s="169"/>
    </row>
    <row r="434" ht="16.5" customHeight="1">
      <c r="B434" s="24"/>
      <c r="C434" s="169"/>
      <c r="D434" s="24"/>
      <c r="L434" s="169"/>
    </row>
    <row r="435" ht="16.5" customHeight="1">
      <c r="B435" s="24"/>
      <c r="C435" s="169"/>
      <c r="D435" s="24"/>
      <c r="L435" s="169"/>
    </row>
    <row r="436" ht="16.5" customHeight="1">
      <c r="B436" s="24"/>
      <c r="C436" s="169"/>
      <c r="D436" s="24"/>
      <c r="L436" s="169"/>
    </row>
    <row r="437" ht="16.5" customHeight="1">
      <c r="B437" s="24"/>
      <c r="C437" s="169"/>
      <c r="D437" s="24"/>
      <c r="L437" s="169"/>
    </row>
    <row r="438" ht="16.5" customHeight="1">
      <c r="B438" s="24"/>
      <c r="C438" s="169"/>
      <c r="D438" s="24"/>
      <c r="L438" s="169"/>
    </row>
    <row r="439" ht="16.5" customHeight="1">
      <c r="B439" s="24"/>
      <c r="C439" s="169"/>
      <c r="D439" s="24"/>
      <c r="L439" s="169"/>
    </row>
    <row r="440" ht="16.5" customHeight="1">
      <c r="B440" s="24"/>
      <c r="C440" s="169"/>
      <c r="D440" s="24"/>
      <c r="L440" s="169"/>
    </row>
    <row r="441" ht="16.5" customHeight="1">
      <c r="B441" s="24"/>
      <c r="C441" s="169"/>
      <c r="D441" s="24"/>
      <c r="L441" s="169"/>
    </row>
    <row r="442" ht="16.5" customHeight="1">
      <c r="B442" s="24"/>
      <c r="C442" s="169"/>
      <c r="D442" s="24"/>
      <c r="L442" s="169"/>
    </row>
    <row r="443" ht="16.5" customHeight="1">
      <c r="B443" s="24"/>
      <c r="C443" s="169"/>
      <c r="D443" s="24"/>
      <c r="L443" s="169"/>
    </row>
    <row r="444" ht="16.5" customHeight="1">
      <c r="B444" s="24"/>
      <c r="C444" s="169"/>
      <c r="D444" s="24"/>
      <c r="L444" s="169"/>
    </row>
    <row r="445" ht="16.5" customHeight="1">
      <c r="B445" s="24"/>
      <c r="C445" s="169"/>
      <c r="D445" s="24"/>
      <c r="L445" s="169"/>
    </row>
    <row r="446" ht="16.5" customHeight="1">
      <c r="B446" s="24"/>
      <c r="C446" s="169"/>
      <c r="D446" s="24"/>
      <c r="L446" s="169"/>
    </row>
    <row r="447" ht="16.5" customHeight="1">
      <c r="B447" s="24"/>
      <c r="C447" s="169"/>
      <c r="D447" s="24"/>
      <c r="L447" s="169"/>
    </row>
    <row r="448" ht="16.5" customHeight="1">
      <c r="B448" s="24"/>
      <c r="C448" s="169"/>
      <c r="D448" s="24"/>
      <c r="L448" s="169"/>
    </row>
    <row r="449" ht="16.5" customHeight="1">
      <c r="B449" s="24"/>
      <c r="C449" s="169"/>
      <c r="D449" s="24"/>
      <c r="L449" s="169"/>
    </row>
    <row r="450" ht="16.5" customHeight="1">
      <c r="B450" s="24"/>
      <c r="C450" s="169"/>
      <c r="D450" s="24"/>
      <c r="L450" s="169"/>
    </row>
    <row r="451" ht="16.5" customHeight="1">
      <c r="B451" s="24"/>
      <c r="C451" s="169"/>
      <c r="D451" s="24"/>
      <c r="L451" s="169"/>
    </row>
    <row r="452" ht="16.5" customHeight="1">
      <c r="B452" s="24"/>
      <c r="C452" s="169"/>
      <c r="D452" s="24"/>
      <c r="L452" s="169"/>
    </row>
    <row r="453" ht="16.5" customHeight="1">
      <c r="B453" s="24"/>
      <c r="C453" s="169"/>
      <c r="D453" s="24"/>
      <c r="L453" s="169"/>
    </row>
    <row r="454" ht="16.5" customHeight="1">
      <c r="B454" s="24"/>
      <c r="C454" s="169"/>
      <c r="D454" s="24"/>
      <c r="L454" s="169"/>
    </row>
    <row r="455" ht="16.5" customHeight="1">
      <c r="B455" s="24"/>
      <c r="C455" s="169"/>
      <c r="D455" s="24"/>
      <c r="L455" s="169"/>
    </row>
    <row r="456" ht="16.5" customHeight="1">
      <c r="B456" s="24"/>
      <c r="C456" s="169"/>
      <c r="D456" s="24"/>
      <c r="L456" s="169"/>
    </row>
    <row r="457" ht="16.5" customHeight="1">
      <c r="B457" s="24"/>
      <c r="C457" s="169"/>
      <c r="D457" s="24"/>
      <c r="L457" s="169"/>
    </row>
    <row r="458" ht="16.5" customHeight="1">
      <c r="B458" s="24"/>
      <c r="C458" s="169"/>
      <c r="D458" s="24"/>
      <c r="L458" s="169"/>
    </row>
    <row r="459" ht="16.5" customHeight="1">
      <c r="B459" s="24"/>
      <c r="C459" s="169"/>
      <c r="D459" s="24"/>
      <c r="L459" s="169"/>
    </row>
    <row r="460" ht="16.5" customHeight="1">
      <c r="B460" s="24"/>
      <c r="C460" s="169"/>
      <c r="D460" s="24"/>
      <c r="L460" s="169"/>
    </row>
    <row r="461" ht="16.5" customHeight="1">
      <c r="B461" s="24"/>
      <c r="C461" s="169"/>
      <c r="D461" s="24"/>
      <c r="L461" s="169"/>
    </row>
    <row r="462" ht="16.5" customHeight="1">
      <c r="B462" s="24"/>
      <c r="C462" s="169"/>
      <c r="D462" s="24"/>
      <c r="L462" s="169"/>
    </row>
    <row r="463" ht="16.5" customHeight="1">
      <c r="B463" s="24"/>
      <c r="C463" s="169"/>
      <c r="D463" s="24"/>
      <c r="L463" s="169"/>
    </row>
    <row r="464" ht="16.5" customHeight="1">
      <c r="B464" s="24"/>
      <c r="C464" s="169"/>
      <c r="D464" s="24"/>
      <c r="L464" s="169"/>
    </row>
    <row r="465" ht="16.5" customHeight="1">
      <c r="B465" s="24"/>
      <c r="C465" s="169"/>
      <c r="D465" s="24"/>
      <c r="L465" s="169"/>
    </row>
    <row r="466" ht="16.5" customHeight="1">
      <c r="B466" s="24"/>
      <c r="C466" s="169"/>
      <c r="D466" s="24"/>
      <c r="L466" s="169"/>
    </row>
    <row r="467" ht="16.5" customHeight="1">
      <c r="B467" s="24"/>
      <c r="C467" s="169"/>
      <c r="D467" s="24"/>
      <c r="L467" s="169"/>
    </row>
    <row r="468" ht="16.5" customHeight="1">
      <c r="B468" s="24"/>
      <c r="C468" s="169"/>
      <c r="D468" s="24"/>
      <c r="L468" s="169"/>
    </row>
    <row r="469" ht="16.5" customHeight="1">
      <c r="B469" s="24"/>
      <c r="C469" s="169"/>
      <c r="D469" s="24"/>
      <c r="L469" s="169"/>
    </row>
    <row r="470" ht="16.5" customHeight="1">
      <c r="B470" s="24"/>
      <c r="C470" s="169"/>
      <c r="D470" s="24"/>
      <c r="L470" s="169"/>
    </row>
    <row r="471" ht="16.5" customHeight="1">
      <c r="B471" s="24"/>
      <c r="C471" s="169"/>
      <c r="D471" s="24"/>
      <c r="L471" s="169"/>
    </row>
    <row r="472" ht="16.5" customHeight="1">
      <c r="B472" s="24"/>
      <c r="C472" s="169"/>
      <c r="D472" s="24"/>
      <c r="L472" s="169"/>
    </row>
    <row r="473" ht="16.5" customHeight="1">
      <c r="B473" s="24"/>
      <c r="C473" s="169"/>
      <c r="D473" s="24"/>
      <c r="L473" s="169"/>
    </row>
    <row r="474" ht="16.5" customHeight="1">
      <c r="B474" s="24"/>
      <c r="C474" s="169"/>
      <c r="D474" s="24"/>
      <c r="L474" s="169"/>
    </row>
    <row r="475" ht="16.5" customHeight="1">
      <c r="B475" s="24"/>
      <c r="C475" s="169"/>
      <c r="D475" s="24"/>
      <c r="L475" s="169"/>
    </row>
    <row r="476" ht="16.5" customHeight="1">
      <c r="B476" s="24"/>
      <c r="C476" s="169"/>
      <c r="D476" s="24"/>
      <c r="L476" s="169"/>
    </row>
    <row r="477" ht="16.5" customHeight="1">
      <c r="B477" s="24"/>
      <c r="C477" s="169"/>
      <c r="D477" s="24"/>
      <c r="L477" s="169"/>
    </row>
    <row r="478" ht="16.5" customHeight="1">
      <c r="B478" s="24"/>
      <c r="C478" s="169"/>
      <c r="D478" s="24"/>
      <c r="L478" s="169"/>
    </row>
    <row r="479" ht="16.5" customHeight="1">
      <c r="B479" s="24"/>
      <c r="C479" s="169"/>
      <c r="D479" s="24"/>
      <c r="L479" s="169"/>
    </row>
    <row r="480" ht="16.5" customHeight="1">
      <c r="B480" s="24"/>
      <c r="C480" s="169"/>
      <c r="D480" s="24"/>
      <c r="L480" s="169"/>
    </row>
    <row r="481" ht="16.5" customHeight="1">
      <c r="B481" s="24"/>
      <c r="C481" s="169"/>
      <c r="D481" s="24"/>
      <c r="L481" s="169"/>
    </row>
    <row r="482" ht="16.5" customHeight="1">
      <c r="B482" s="24"/>
      <c r="C482" s="169"/>
      <c r="D482" s="24"/>
      <c r="L482" s="169"/>
    </row>
    <row r="483" ht="16.5" customHeight="1">
      <c r="B483" s="24"/>
      <c r="C483" s="169"/>
      <c r="D483" s="24"/>
      <c r="L483" s="169"/>
    </row>
    <row r="484" ht="16.5" customHeight="1">
      <c r="B484" s="24"/>
      <c r="C484" s="169"/>
      <c r="D484" s="24"/>
      <c r="L484" s="169"/>
    </row>
    <row r="485" ht="16.5" customHeight="1">
      <c r="B485" s="24"/>
      <c r="C485" s="169"/>
      <c r="D485" s="24"/>
      <c r="L485" s="169"/>
    </row>
    <row r="486" ht="16.5" customHeight="1">
      <c r="B486" s="24"/>
      <c r="C486" s="169"/>
      <c r="D486" s="24"/>
      <c r="L486" s="169"/>
    </row>
    <row r="487" ht="16.5" customHeight="1">
      <c r="B487" s="24"/>
      <c r="C487" s="169"/>
      <c r="D487" s="24"/>
      <c r="L487" s="169"/>
    </row>
    <row r="488" ht="16.5" customHeight="1">
      <c r="B488" s="24"/>
      <c r="C488" s="169"/>
      <c r="D488" s="24"/>
      <c r="L488" s="169"/>
    </row>
    <row r="489" ht="16.5" customHeight="1">
      <c r="B489" s="24"/>
      <c r="C489" s="169"/>
      <c r="D489" s="24"/>
      <c r="L489" s="169"/>
    </row>
    <row r="490" ht="16.5" customHeight="1">
      <c r="B490" s="24"/>
      <c r="C490" s="169"/>
      <c r="D490" s="24"/>
      <c r="L490" s="169"/>
    </row>
    <row r="491" ht="16.5" customHeight="1">
      <c r="B491" s="24"/>
      <c r="C491" s="169"/>
      <c r="D491" s="24"/>
      <c r="L491" s="169"/>
    </row>
    <row r="492" ht="16.5" customHeight="1">
      <c r="B492" s="24"/>
      <c r="C492" s="169"/>
      <c r="D492" s="24"/>
      <c r="L492" s="169"/>
    </row>
    <row r="493" ht="16.5" customHeight="1">
      <c r="B493" s="24"/>
      <c r="C493" s="169"/>
      <c r="D493" s="24"/>
      <c r="L493" s="169"/>
    </row>
    <row r="494" ht="16.5" customHeight="1">
      <c r="B494" s="24"/>
      <c r="C494" s="169"/>
      <c r="D494" s="24"/>
      <c r="L494" s="169"/>
    </row>
    <row r="495" ht="16.5" customHeight="1">
      <c r="B495" s="24"/>
      <c r="C495" s="169"/>
      <c r="D495" s="24"/>
      <c r="L495" s="169"/>
    </row>
    <row r="496" ht="16.5" customHeight="1">
      <c r="B496" s="24"/>
      <c r="C496" s="169"/>
      <c r="D496" s="24"/>
      <c r="L496" s="169"/>
    </row>
    <row r="497" ht="16.5" customHeight="1">
      <c r="B497" s="24"/>
      <c r="C497" s="169"/>
      <c r="D497" s="24"/>
      <c r="L497" s="169"/>
    </row>
    <row r="498" ht="16.5" customHeight="1">
      <c r="B498" s="24"/>
      <c r="C498" s="169"/>
      <c r="D498" s="24"/>
      <c r="L498" s="169"/>
    </row>
    <row r="499" ht="16.5" customHeight="1">
      <c r="B499" s="24"/>
      <c r="C499" s="169"/>
      <c r="D499" s="24"/>
      <c r="L499" s="169"/>
    </row>
    <row r="500" ht="16.5" customHeight="1">
      <c r="B500" s="24"/>
      <c r="C500" s="169"/>
      <c r="D500" s="24"/>
      <c r="L500" s="169"/>
    </row>
    <row r="501" ht="16.5" customHeight="1">
      <c r="B501" s="24"/>
      <c r="C501" s="169"/>
      <c r="D501" s="24"/>
      <c r="L501" s="169"/>
    </row>
    <row r="502" ht="16.5" customHeight="1">
      <c r="B502" s="24"/>
      <c r="C502" s="169"/>
      <c r="D502" s="24"/>
      <c r="L502" s="169"/>
    </row>
    <row r="503" ht="16.5" customHeight="1">
      <c r="B503" s="24"/>
      <c r="C503" s="169"/>
      <c r="D503" s="24"/>
      <c r="L503" s="169"/>
    </row>
    <row r="504" ht="16.5" customHeight="1">
      <c r="B504" s="24"/>
      <c r="C504" s="169"/>
      <c r="D504" s="24"/>
      <c r="L504" s="169"/>
    </row>
    <row r="505" ht="16.5" customHeight="1">
      <c r="B505" s="24"/>
      <c r="C505" s="169"/>
      <c r="D505" s="24"/>
      <c r="L505" s="169"/>
    </row>
    <row r="506" ht="16.5" customHeight="1">
      <c r="B506" s="24"/>
      <c r="C506" s="169"/>
      <c r="D506" s="24"/>
      <c r="L506" s="169"/>
    </row>
    <row r="507" ht="16.5" customHeight="1">
      <c r="B507" s="24"/>
      <c r="C507" s="169"/>
      <c r="D507" s="24"/>
      <c r="L507" s="169"/>
    </row>
    <row r="508" ht="16.5" customHeight="1">
      <c r="B508" s="24"/>
      <c r="C508" s="169"/>
      <c r="D508" s="24"/>
      <c r="L508" s="169"/>
    </row>
    <row r="509" ht="16.5" customHeight="1">
      <c r="B509" s="24"/>
      <c r="C509" s="169"/>
      <c r="D509" s="24"/>
      <c r="L509" s="169"/>
    </row>
    <row r="510" ht="16.5" customHeight="1">
      <c r="B510" s="24"/>
      <c r="C510" s="169"/>
      <c r="D510" s="24"/>
      <c r="L510" s="169"/>
    </row>
    <row r="511" ht="16.5" customHeight="1">
      <c r="B511" s="24"/>
      <c r="C511" s="169"/>
      <c r="D511" s="24"/>
      <c r="L511" s="169"/>
    </row>
    <row r="512" ht="16.5" customHeight="1">
      <c r="B512" s="24"/>
      <c r="C512" s="169"/>
      <c r="D512" s="24"/>
      <c r="L512" s="169"/>
    </row>
    <row r="513" ht="16.5" customHeight="1">
      <c r="B513" s="24"/>
      <c r="C513" s="169"/>
      <c r="D513" s="24"/>
      <c r="L513" s="169"/>
    </row>
    <row r="514" ht="16.5" customHeight="1">
      <c r="B514" s="24"/>
      <c r="C514" s="169"/>
      <c r="D514" s="24"/>
      <c r="L514" s="169"/>
    </row>
    <row r="515" ht="16.5" customHeight="1">
      <c r="B515" s="24"/>
      <c r="C515" s="169"/>
      <c r="D515" s="24"/>
      <c r="L515" s="169"/>
    </row>
    <row r="516" ht="16.5" customHeight="1">
      <c r="B516" s="24"/>
      <c r="C516" s="169"/>
      <c r="D516" s="24"/>
      <c r="L516" s="169"/>
    </row>
    <row r="517" ht="16.5" customHeight="1">
      <c r="B517" s="24"/>
      <c r="C517" s="169"/>
      <c r="D517" s="24"/>
      <c r="L517" s="169"/>
    </row>
    <row r="518" ht="16.5" customHeight="1">
      <c r="B518" s="24"/>
      <c r="C518" s="169"/>
      <c r="D518" s="24"/>
      <c r="L518" s="169"/>
    </row>
    <row r="519" ht="16.5" customHeight="1">
      <c r="B519" s="24"/>
      <c r="C519" s="169"/>
      <c r="D519" s="24"/>
      <c r="L519" s="169"/>
    </row>
    <row r="520" ht="16.5" customHeight="1">
      <c r="B520" s="24"/>
      <c r="C520" s="169"/>
      <c r="D520" s="24"/>
      <c r="L520" s="169"/>
    </row>
    <row r="521" ht="16.5" customHeight="1">
      <c r="B521" s="24"/>
      <c r="C521" s="169"/>
      <c r="D521" s="24"/>
      <c r="L521" s="169"/>
    </row>
    <row r="522" ht="16.5" customHeight="1">
      <c r="B522" s="24"/>
      <c r="C522" s="169"/>
      <c r="D522" s="24"/>
      <c r="L522" s="169"/>
    </row>
    <row r="523" ht="16.5" customHeight="1">
      <c r="B523" s="24"/>
      <c r="C523" s="169"/>
      <c r="D523" s="24"/>
      <c r="L523" s="169"/>
    </row>
    <row r="524" ht="16.5" customHeight="1">
      <c r="B524" s="24"/>
      <c r="C524" s="169"/>
      <c r="D524" s="24"/>
      <c r="L524" s="169"/>
    </row>
    <row r="525" ht="16.5" customHeight="1">
      <c r="B525" s="24"/>
      <c r="C525" s="169"/>
      <c r="D525" s="24"/>
      <c r="L525" s="169"/>
    </row>
    <row r="526" ht="16.5" customHeight="1">
      <c r="B526" s="24"/>
      <c r="C526" s="169"/>
      <c r="D526" s="24"/>
      <c r="L526" s="169"/>
    </row>
    <row r="527" ht="16.5" customHeight="1">
      <c r="B527" s="24"/>
      <c r="C527" s="169"/>
      <c r="D527" s="24"/>
      <c r="L527" s="169"/>
    </row>
    <row r="528" ht="16.5" customHeight="1">
      <c r="B528" s="24"/>
      <c r="C528" s="169"/>
      <c r="D528" s="24"/>
      <c r="L528" s="169"/>
    </row>
    <row r="529" ht="16.5" customHeight="1">
      <c r="B529" s="24"/>
      <c r="C529" s="169"/>
      <c r="D529" s="24"/>
      <c r="L529" s="169"/>
    </row>
    <row r="530" ht="16.5" customHeight="1">
      <c r="B530" s="24"/>
      <c r="C530" s="169"/>
      <c r="D530" s="24"/>
      <c r="L530" s="169"/>
    </row>
    <row r="531" ht="16.5" customHeight="1">
      <c r="B531" s="24"/>
      <c r="C531" s="169"/>
      <c r="D531" s="24"/>
      <c r="L531" s="169"/>
    </row>
    <row r="532" ht="16.5" customHeight="1">
      <c r="B532" s="24"/>
      <c r="C532" s="169"/>
      <c r="D532" s="24"/>
      <c r="L532" s="169"/>
    </row>
    <row r="533" ht="16.5" customHeight="1">
      <c r="B533" s="24"/>
      <c r="C533" s="169"/>
      <c r="D533" s="24"/>
      <c r="L533" s="169"/>
    </row>
    <row r="534" ht="16.5" customHeight="1">
      <c r="B534" s="24"/>
      <c r="C534" s="169"/>
      <c r="D534" s="24"/>
      <c r="L534" s="169"/>
    </row>
    <row r="535" ht="16.5" customHeight="1">
      <c r="B535" s="24"/>
      <c r="C535" s="169"/>
      <c r="D535" s="24"/>
      <c r="L535" s="169"/>
    </row>
    <row r="536" ht="16.5" customHeight="1">
      <c r="B536" s="24"/>
      <c r="C536" s="169"/>
      <c r="D536" s="24"/>
      <c r="L536" s="169"/>
    </row>
    <row r="537" ht="16.5" customHeight="1">
      <c r="B537" s="24"/>
      <c r="C537" s="169"/>
      <c r="D537" s="24"/>
      <c r="L537" s="169"/>
    </row>
    <row r="538" ht="16.5" customHeight="1">
      <c r="B538" s="24"/>
      <c r="C538" s="169"/>
      <c r="D538" s="24"/>
      <c r="L538" s="169"/>
    </row>
    <row r="539" ht="16.5" customHeight="1">
      <c r="B539" s="24"/>
      <c r="C539" s="169"/>
      <c r="D539" s="24"/>
      <c r="L539" s="169"/>
    </row>
    <row r="540" ht="16.5" customHeight="1">
      <c r="B540" s="24"/>
      <c r="C540" s="169"/>
      <c r="D540" s="24"/>
      <c r="L540" s="169"/>
    </row>
    <row r="541" ht="16.5" customHeight="1">
      <c r="B541" s="24"/>
      <c r="C541" s="169"/>
      <c r="D541" s="24"/>
      <c r="L541" s="169"/>
    </row>
    <row r="542" ht="16.5" customHeight="1">
      <c r="B542" s="24"/>
      <c r="C542" s="169"/>
      <c r="D542" s="24"/>
      <c r="L542" s="169"/>
    </row>
    <row r="543" ht="16.5" customHeight="1">
      <c r="B543" s="24"/>
      <c r="C543" s="169"/>
      <c r="D543" s="24"/>
      <c r="L543" s="169"/>
    </row>
    <row r="544" ht="16.5" customHeight="1">
      <c r="B544" s="24"/>
      <c r="C544" s="169"/>
      <c r="D544" s="24"/>
      <c r="L544" s="169"/>
    </row>
    <row r="545" ht="16.5" customHeight="1">
      <c r="B545" s="24"/>
      <c r="C545" s="169"/>
      <c r="D545" s="24"/>
      <c r="L545" s="169"/>
    </row>
    <row r="546" ht="16.5" customHeight="1">
      <c r="B546" s="24"/>
      <c r="C546" s="169"/>
      <c r="D546" s="24"/>
      <c r="L546" s="169"/>
    </row>
    <row r="547" ht="16.5" customHeight="1">
      <c r="B547" s="24"/>
      <c r="C547" s="169"/>
      <c r="D547" s="24"/>
      <c r="L547" s="169"/>
    </row>
    <row r="548" ht="16.5" customHeight="1">
      <c r="B548" s="24"/>
      <c r="C548" s="169"/>
      <c r="D548" s="24"/>
      <c r="L548" s="169"/>
    </row>
    <row r="549" ht="16.5" customHeight="1">
      <c r="B549" s="24"/>
      <c r="C549" s="169"/>
      <c r="D549" s="24"/>
      <c r="L549" s="169"/>
    </row>
    <row r="550" ht="16.5" customHeight="1">
      <c r="B550" s="24"/>
      <c r="C550" s="169"/>
      <c r="D550" s="24"/>
      <c r="L550" s="169"/>
    </row>
    <row r="551" ht="16.5" customHeight="1">
      <c r="B551" s="24"/>
      <c r="C551" s="169"/>
      <c r="D551" s="24"/>
      <c r="L551" s="169"/>
    </row>
    <row r="552" ht="16.5" customHeight="1">
      <c r="B552" s="24"/>
      <c r="C552" s="169"/>
      <c r="D552" s="24"/>
      <c r="L552" s="169"/>
    </row>
    <row r="553" ht="16.5" customHeight="1">
      <c r="B553" s="24"/>
      <c r="C553" s="169"/>
      <c r="D553" s="24"/>
      <c r="L553" s="169"/>
    </row>
    <row r="554" ht="16.5" customHeight="1">
      <c r="B554" s="24"/>
      <c r="C554" s="169"/>
      <c r="D554" s="24"/>
      <c r="L554" s="169"/>
    </row>
    <row r="555" ht="16.5" customHeight="1">
      <c r="B555" s="24"/>
      <c r="C555" s="169"/>
      <c r="D555" s="24"/>
      <c r="L555" s="169"/>
    </row>
    <row r="556" ht="16.5" customHeight="1">
      <c r="B556" s="24"/>
      <c r="C556" s="169"/>
      <c r="D556" s="24"/>
      <c r="L556" s="169"/>
    </row>
    <row r="557" ht="16.5" customHeight="1">
      <c r="B557" s="24"/>
      <c r="C557" s="169"/>
      <c r="D557" s="24"/>
      <c r="L557" s="169"/>
    </row>
    <row r="558" ht="16.5" customHeight="1">
      <c r="B558" s="24"/>
      <c r="C558" s="169"/>
      <c r="D558" s="24"/>
      <c r="L558" s="169"/>
    </row>
    <row r="559" ht="16.5" customHeight="1">
      <c r="B559" s="24"/>
      <c r="C559" s="169"/>
      <c r="D559" s="24"/>
      <c r="L559" s="169"/>
    </row>
    <row r="560" ht="16.5" customHeight="1">
      <c r="B560" s="24"/>
      <c r="C560" s="169"/>
      <c r="D560" s="24"/>
      <c r="L560" s="169"/>
    </row>
    <row r="561" ht="16.5" customHeight="1">
      <c r="B561" s="24"/>
      <c r="C561" s="169"/>
      <c r="D561" s="24"/>
      <c r="L561" s="169"/>
    </row>
    <row r="562" ht="16.5" customHeight="1">
      <c r="B562" s="24"/>
      <c r="C562" s="169"/>
      <c r="D562" s="24"/>
      <c r="L562" s="169"/>
    </row>
    <row r="563" ht="16.5" customHeight="1">
      <c r="B563" s="24"/>
      <c r="C563" s="169"/>
      <c r="D563" s="24"/>
      <c r="L563" s="169"/>
    </row>
    <row r="564" ht="16.5" customHeight="1">
      <c r="B564" s="24"/>
      <c r="C564" s="169"/>
      <c r="D564" s="24"/>
      <c r="L564" s="169"/>
    </row>
    <row r="565" ht="16.5" customHeight="1">
      <c r="B565" s="24"/>
      <c r="C565" s="169"/>
      <c r="D565" s="24"/>
      <c r="L565" s="169"/>
    </row>
    <row r="566" ht="16.5" customHeight="1">
      <c r="B566" s="24"/>
      <c r="C566" s="169"/>
      <c r="D566" s="24"/>
      <c r="L566" s="169"/>
    </row>
    <row r="567" ht="16.5" customHeight="1">
      <c r="B567" s="24"/>
      <c r="C567" s="169"/>
      <c r="D567" s="24"/>
      <c r="L567" s="169"/>
    </row>
    <row r="568" ht="16.5" customHeight="1">
      <c r="B568" s="24"/>
      <c r="C568" s="169"/>
      <c r="D568" s="24"/>
      <c r="L568" s="169"/>
    </row>
    <row r="569" ht="16.5" customHeight="1">
      <c r="B569" s="24"/>
      <c r="C569" s="169"/>
      <c r="D569" s="24"/>
      <c r="L569" s="169"/>
    </row>
    <row r="570" ht="16.5" customHeight="1">
      <c r="B570" s="24"/>
      <c r="C570" s="169"/>
      <c r="D570" s="24"/>
      <c r="L570" s="169"/>
    </row>
    <row r="571" ht="16.5" customHeight="1">
      <c r="B571" s="24"/>
      <c r="C571" s="169"/>
      <c r="D571" s="24"/>
      <c r="L571" s="169"/>
    </row>
    <row r="572" ht="16.5" customHeight="1">
      <c r="B572" s="24"/>
      <c r="C572" s="169"/>
      <c r="D572" s="24"/>
      <c r="L572" s="169"/>
    </row>
    <row r="573" ht="16.5" customHeight="1">
      <c r="B573" s="24"/>
      <c r="C573" s="169"/>
      <c r="D573" s="24"/>
      <c r="L573" s="169"/>
    </row>
    <row r="574" ht="16.5" customHeight="1">
      <c r="B574" s="24"/>
      <c r="C574" s="169"/>
      <c r="D574" s="24"/>
      <c r="L574" s="169"/>
    </row>
    <row r="575" ht="16.5" customHeight="1">
      <c r="B575" s="24"/>
      <c r="C575" s="169"/>
      <c r="D575" s="24"/>
      <c r="L575" s="169"/>
    </row>
    <row r="576" ht="16.5" customHeight="1">
      <c r="B576" s="24"/>
      <c r="C576" s="169"/>
      <c r="D576" s="24"/>
      <c r="L576" s="169"/>
    </row>
    <row r="577" ht="16.5" customHeight="1">
      <c r="B577" s="24"/>
      <c r="C577" s="169"/>
      <c r="D577" s="24"/>
      <c r="L577" s="169"/>
    </row>
    <row r="578" ht="16.5" customHeight="1">
      <c r="B578" s="24"/>
      <c r="C578" s="169"/>
      <c r="D578" s="24"/>
      <c r="L578" s="169"/>
    </row>
    <row r="579" ht="16.5" customHeight="1">
      <c r="B579" s="24"/>
      <c r="C579" s="169"/>
      <c r="D579" s="24"/>
      <c r="L579" s="169"/>
    </row>
    <row r="580" ht="16.5" customHeight="1">
      <c r="B580" s="24"/>
      <c r="C580" s="169"/>
      <c r="D580" s="24"/>
      <c r="L580" s="169"/>
    </row>
    <row r="581" ht="16.5" customHeight="1">
      <c r="B581" s="24"/>
      <c r="C581" s="169"/>
      <c r="D581" s="24"/>
      <c r="L581" s="169"/>
    </row>
    <row r="582" ht="16.5" customHeight="1">
      <c r="B582" s="24"/>
      <c r="C582" s="169"/>
      <c r="D582" s="24"/>
      <c r="L582" s="169"/>
    </row>
    <row r="583" ht="16.5" customHeight="1">
      <c r="B583" s="24"/>
      <c r="C583" s="169"/>
      <c r="D583" s="24"/>
      <c r="L583" s="169"/>
    </row>
    <row r="584" ht="16.5" customHeight="1">
      <c r="B584" s="24"/>
      <c r="C584" s="169"/>
      <c r="D584" s="24"/>
      <c r="L584" s="169"/>
    </row>
    <row r="585" ht="16.5" customHeight="1">
      <c r="B585" s="24"/>
      <c r="C585" s="169"/>
      <c r="D585" s="24"/>
      <c r="L585" s="169"/>
    </row>
    <row r="586" ht="16.5" customHeight="1">
      <c r="B586" s="24"/>
      <c r="C586" s="169"/>
      <c r="D586" s="24"/>
      <c r="L586" s="169"/>
    </row>
    <row r="587" ht="16.5" customHeight="1">
      <c r="B587" s="24"/>
      <c r="C587" s="169"/>
      <c r="D587" s="24"/>
      <c r="L587" s="169"/>
    </row>
    <row r="588" ht="16.5" customHeight="1">
      <c r="B588" s="24"/>
      <c r="C588" s="169"/>
      <c r="D588" s="24"/>
      <c r="L588" s="169"/>
    </row>
    <row r="589" ht="16.5" customHeight="1">
      <c r="B589" s="24"/>
      <c r="C589" s="169"/>
      <c r="D589" s="24"/>
      <c r="L589" s="169"/>
    </row>
    <row r="590" ht="16.5" customHeight="1">
      <c r="B590" s="24"/>
      <c r="C590" s="169"/>
      <c r="D590" s="24"/>
      <c r="L590" s="169"/>
    </row>
    <row r="591" ht="16.5" customHeight="1">
      <c r="B591" s="24"/>
      <c r="C591" s="169"/>
      <c r="D591" s="24"/>
      <c r="L591" s="169"/>
    </row>
    <row r="592" ht="16.5" customHeight="1">
      <c r="B592" s="24"/>
      <c r="C592" s="169"/>
      <c r="D592" s="24"/>
      <c r="L592" s="169"/>
    </row>
    <row r="593" ht="16.5" customHeight="1">
      <c r="B593" s="24"/>
      <c r="C593" s="169"/>
      <c r="D593" s="24"/>
      <c r="L593" s="169"/>
    </row>
    <row r="594" ht="16.5" customHeight="1">
      <c r="B594" s="24"/>
      <c r="C594" s="169"/>
      <c r="D594" s="24"/>
      <c r="L594" s="169"/>
    </row>
    <row r="595" ht="16.5" customHeight="1">
      <c r="B595" s="24"/>
      <c r="C595" s="169"/>
      <c r="D595" s="24"/>
      <c r="L595" s="169"/>
    </row>
    <row r="596" ht="16.5" customHeight="1">
      <c r="B596" s="24"/>
      <c r="C596" s="169"/>
      <c r="D596" s="24"/>
      <c r="L596" s="169"/>
    </row>
    <row r="597" ht="16.5" customHeight="1">
      <c r="B597" s="24"/>
      <c r="C597" s="169"/>
      <c r="D597" s="24"/>
      <c r="L597" s="169"/>
    </row>
    <row r="598" ht="16.5" customHeight="1">
      <c r="B598" s="24"/>
      <c r="C598" s="169"/>
      <c r="D598" s="24"/>
      <c r="L598" s="169"/>
    </row>
    <row r="599" ht="16.5" customHeight="1">
      <c r="B599" s="24"/>
      <c r="C599" s="169"/>
      <c r="D599" s="24"/>
      <c r="L599" s="169"/>
    </row>
    <row r="600" ht="16.5" customHeight="1">
      <c r="B600" s="24"/>
      <c r="C600" s="169"/>
      <c r="D600" s="24"/>
      <c r="L600" s="169"/>
    </row>
    <row r="601" ht="16.5" customHeight="1">
      <c r="B601" s="24"/>
      <c r="C601" s="169"/>
      <c r="D601" s="24"/>
      <c r="L601" s="169"/>
    </row>
    <row r="602" ht="16.5" customHeight="1">
      <c r="B602" s="24"/>
      <c r="C602" s="169"/>
      <c r="D602" s="24"/>
      <c r="L602" s="169"/>
    </row>
    <row r="603" ht="16.5" customHeight="1">
      <c r="B603" s="24"/>
      <c r="C603" s="169"/>
      <c r="D603" s="24"/>
      <c r="L603" s="169"/>
    </row>
    <row r="604" ht="16.5" customHeight="1">
      <c r="B604" s="24"/>
      <c r="C604" s="169"/>
      <c r="D604" s="24"/>
      <c r="L604" s="169"/>
    </row>
    <row r="605" ht="16.5" customHeight="1">
      <c r="B605" s="24"/>
      <c r="C605" s="169"/>
      <c r="D605" s="24"/>
      <c r="L605" s="169"/>
    </row>
    <row r="606" ht="16.5" customHeight="1">
      <c r="B606" s="24"/>
      <c r="C606" s="169"/>
      <c r="D606" s="24"/>
      <c r="L606" s="169"/>
    </row>
    <row r="607" ht="16.5" customHeight="1">
      <c r="B607" s="24"/>
      <c r="C607" s="169"/>
      <c r="D607" s="24"/>
      <c r="L607" s="169"/>
    </row>
    <row r="608" ht="16.5" customHeight="1">
      <c r="B608" s="24"/>
      <c r="C608" s="169"/>
      <c r="D608" s="24"/>
      <c r="L608" s="169"/>
    </row>
    <row r="609" ht="16.5" customHeight="1">
      <c r="B609" s="24"/>
      <c r="C609" s="169"/>
      <c r="D609" s="24"/>
      <c r="L609" s="169"/>
    </row>
    <row r="610" ht="16.5" customHeight="1">
      <c r="B610" s="24"/>
      <c r="C610" s="169"/>
      <c r="D610" s="24"/>
      <c r="L610" s="169"/>
    </row>
    <row r="611" ht="16.5" customHeight="1">
      <c r="B611" s="24"/>
      <c r="C611" s="169"/>
      <c r="D611" s="24"/>
      <c r="L611" s="169"/>
    </row>
    <row r="612" ht="16.5" customHeight="1">
      <c r="B612" s="24"/>
      <c r="C612" s="169"/>
      <c r="D612" s="24"/>
      <c r="L612" s="169"/>
    </row>
    <row r="613" ht="16.5" customHeight="1">
      <c r="B613" s="24"/>
      <c r="C613" s="169"/>
      <c r="D613" s="24"/>
      <c r="L613" s="169"/>
    </row>
    <row r="614" ht="16.5" customHeight="1">
      <c r="B614" s="24"/>
      <c r="C614" s="169"/>
      <c r="D614" s="24"/>
      <c r="L614" s="169"/>
    </row>
    <row r="615" ht="16.5" customHeight="1">
      <c r="B615" s="24"/>
      <c r="C615" s="169"/>
      <c r="D615" s="24"/>
      <c r="L615" s="169"/>
    </row>
    <row r="616" ht="16.5" customHeight="1">
      <c r="B616" s="24"/>
      <c r="C616" s="169"/>
      <c r="D616" s="24"/>
      <c r="L616" s="169"/>
    </row>
    <row r="617" ht="16.5" customHeight="1">
      <c r="B617" s="24"/>
      <c r="C617" s="169"/>
      <c r="D617" s="24"/>
      <c r="L617" s="169"/>
    </row>
    <row r="618" ht="16.5" customHeight="1">
      <c r="B618" s="24"/>
      <c r="C618" s="169"/>
      <c r="D618" s="24"/>
      <c r="L618" s="169"/>
    </row>
    <row r="619" ht="16.5" customHeight="1">
      <c r="B619" s="24"/>
      <c r="C619" s="169"/>
      <c r="D619" s="24"/>
      <c r="L619" s="169"/>
    </row>
    <row r="620" ht="16.5" customHeight="1">
      <c r="B620" s="24"/>
      <c r="C620" s="169"/>
      <c r="D620" s="24"/>
      <c r="L620" s="169"/>
    </row>
    <row r="621" ht="16.5" customHeight="1">
      <c r="B621" s="24"/>
      <c r="C621" s="169"/>
      <c r="D621" s="24"/>
      <c r="L621" s="169"/>
    </row>
    <row r="622" ht="16.5" customHeight="1">
      <c r="B622" s="24"/>
      <c r="C622" s="169"/>
      <c r="D622" s="24"/>
      <c r="L622" s="169"/>
    </row>
    <row r="623" ht="16.5" customHeight="1">
      <c r="B623" s="24"/>
      <c r="C623" s="169"/>
      <c r="D623" s="24"/>
      <c r="L623" s="169"/>
    </row>
    <row r="624" ht="16.5" customHeight="1">
      <c r="B624" s="24"/>
      <c r="C624" s="169"/>
      <c r="D624" s="24"/>
      <c r="L624" s="169"/>
    </row>
    <row r="625" ht="16.5" customHeight="1">
      <c r="B625" s="24"/>
      <c r="C625" s="169"/>
      <c r="D625" s="24"/>
      <c r="L625" s="169"/>
    </row>
    <row r="626" ht="16.5" customHeight="1">
      <c r="B626" s="24"/>
      <c r="C626" s="169"/>
      <c r="D626" s="24"/>
      <c r="L626" s="169"/>
    </row>
    <row r="627" ht="16.5" customHeight="1">
      <c r="B627" s="24"/>
      <c r="C627" s="169"/>
      <c r="D627" s="24"/>
      <c r="L627" s="169"/>
    </row>
    <row r="628" ht="16.5" customHeight="1">
      <c r="B628" s="24"/>
      <c r="C628" s="169"/>
      <c r="D628" s="24"/>
      <c r="L628" s="169"/>
    </row>
    <row r="629" ht="16.5" customHeight="1">
      <c r="B629" s="24"/>
      <c r="C629" s="169"/>
      <c r="D629" s="24"/>
      <c r="L629" s="169"/>
    </row>
    <row r="630" ht="16.5" customHeight="1">
      <c r="B630" s="24"/>
      <c r="C630" s="169"/>
      <c r="D630" s="24"/>
      <c r="L630" s="169"/>
    </row>
    <row r="631" ht="16.5" customHeight="1">
      <c r="B631" s="24"/>
      <c r="C631" s="169"/>
      <c r="D631" s="24"/>
      <c r="L631" s="169"/>
    </row>
    <row r="632" ht="16.5" customHeight="1">
      <c r="B632" s="24"/>
      <c r="C632" s="169"/>
      <c r="D632" s="24"/>
      <c r="L632" s="169"/>
    </row>
    <row r="633" ht="16.5" customHeight="1">
      <c r="B633" s="24"/>
      <c r="C633" s="169"/>
      <c r="D633" s="24"/>
      <c r="L633" s="169"/>
    </row>
    <row r="634" ht="16.5" customHeight="1">
      <c r="B634" s="24"/>
      <c r="C634" s="169"/>
      <c r="D634" s="24"/>
      <c r="L634" s="169"/>
    </row>
    <row r="635" ht="16.5" customHeight="1">
      <c r="B635" s="24"/>
      <c r="C635" s="169"/>
      <c r="D635" s="24"/>
      <c r="L635" s="169"/>
    </row>
    <row r="636" ht="16.5" customHeight="1">
      <c r="B636" s="24"/>
      <c r="C636" s="169"/>
      <c r="D636" s="24"/>
      <c r="L636" s="169"/>
    </row>
    <row r="637" ht="16.5" customHeight="1">
      <c r="B637" s="24"/>
      <c r="C637" s="169"/>
      <c r="D637" s="24"/>
      <c r="L637" s="169"/>
    </row>
    <row r="638" ht="16.5" customHeight="1">
      <c r="B638" s="24"/>
      <c r="C638" s="169"/>
      <c r="D638" s="24"/>
      <c r="L638" s="169"/>
    </row>
    <row r="639" ht="16.5" customHeight="1">
      <c r="B639" s="24"/>
      <c r="C639" s="169"/>
      <c r="D639" s="24"/>
      <c r="L639" s="169"/>
    </row>
    <row r="640" ht="16.5" customHeight="1">
      <c r="B640" s="24"/>
      <c r="C640" s="169"/>
      <c r="D640" s="24"/>
      <c r="L640" s="169"/>
    </row>
    <row r="641" ht="16.5" customHeight="1">
      <c r="B641" s="24"/>
      <c r="C641" s="169"/>
      <c r="D641" s="24"/>
      <c r="L641" s="169"/>
    </row>
    <row r="642" ht="16.5" customHeight="1">
      <c r="B642" s="24"/>
      <c r="C642" s="169"/>
      <c r="D642" s="24"/>
      <c r="L642" s="169"/>
    </row>
    <row r="643" ht="16.5" customHeight="1">
      <c r="B643" s="24"/>
      <c r="C643" s="169"/>
      <c r="D643" s="24"/>
      <c r="L643" s="169"/>
    </row>
    <row r="644" ht="16.5" customHeight="1">
      <c r="B644" s="24"/>
      <c r="C644" s="169"/>
      <c r="D644" s="24"/>
      <c r="L644" s="169"/>
    </row>
    <row r="645" ht="16.5" customHeight="1">
      <c r="B645" s="24"/>
      <c r="C645" s="169"/>
      <c r="D645" s="24"/>
      <c r="L645" s="169"/>
    </row>
    <row r="646" ht="16.5" customHeight="1">
      <c r="B646" s="24"/>
      <c r="C646" s="169"/>
      <c r="D646" s="24"/>
      <c r="L646" s="169"/>
    </row>
    <row r="647" ht="16.5" customHeight="1">
      <c r="B647" s="24"/>
      <c r="C647" s="169"/>
      <c r="D647" s="24"/>
      <c r="L647" s="169"/>
    </row>
    <row r="648" ht="16.5" customHeight="1">
      <c r="B648" s="24"/>
      <c r="C648" s="169"/>
      <c r="D648" s="24"/>
      <c r="L648" s="169"/>
    </row>
    <row r="649" ht="16.5" customHeight="1">
      <c r="B649" s="24"/>
      <c r="C649" s="169"/>
      <c r="D649" s="24"/>
      <c r="L649" s="169"/>
    </row>
    <row r="650" ht="16.5" customHeight="1">
      <c r="B650" s="24"/>
      <c r="C650" s="169"/>
      <c r="D650" s="24"/>
      <c r="L650" s="169"/>
    </row>
    <row r="651" ht="16.5" customHeight="1">
      <c r="B651" s="24"/>
      <c r="C651" s="169"/>
      <c r="D651" s="24"/>
      <c r="L651" s="169"/>
    </row>
    <row r="652" ht="16.5" customHeight="1">
      <c r="B652" s="24"/>
      <c r="C652" s="169"/>
      <c r="D652" s="24"/>
      <c r="L652" s="169"/>
    </row>
    <row r="653" ht="16.5" customHeight="1">
      <c r="B653" s="24"/>
      <c r="C653" s="169"/>
      <c r="D653" s="24"/>
      <c r="L653" s="169"/>
    </row>
    <row r="654" ht="16.5" customHeight="1">
      <c r="B654" s="24"/>
      <c r="C654" s="169"/>
      <c r="D654" s="24"/>
      <c r="L654" s="169"/>
    </row>
    <row r="655" ht="16.5" customHeight="1">
      <c r="B655" s="24"/>
      <c r="C655" s="169"/>
      <c r="D655" s="24"/>
      <c r="L655" s="169"/>
    </row>
    <row r="656" ht="16.5" customHeight="1">
      <c r="B656" s="24"/>
      <c r="C656" s="169"/>
      <c r="D656" s="24"/>
      <c r="L656" s="169"/>
    </row>
    <row r="657" ht="16.5" customHeight="1">
      <c r="B657" s="24"/>
      <c r="C657" s="169"/>
      <c r="D657" s="24"/>
      <c r="L657" s="169"/>
    </row>
    <row r="658" ht="16.5" customHeight="1">
      <c r="B658" s="24"/>
      <c r="C658" s="169"/>
      <c r="D658" s="24"/>
      <c r="L658" s="169"/>
    </row>
    <row r="659" ht="16.5" customHeight="1">
      <c r="B659" s="24"/>
      <c r="C659" s="169"/>
      <c r="D659" s="24"/>
      <c r="L659" s="169"/>
    </row>
    <row r="660" ht="16.5" customHeight="1">
      <c r="B660" s="24"/>
      <c r="C660" s="169"/>
      <c r="D660" s="24"/>
      <c r="L660" s="169"/>
    </row>
    <row r="661" ht="16.5" customHeight="1">
      <c r="B661" s="24"/>
      <c r="C661" s="169"/>
      <c r="D661" s="24"/>
      <c r="L661" s="169"/>
    </row>
    <row r="662" ht="16.5" customHeight="1">
      <c r="B662" s="24"/>
      <c r="C662" s="169"/>
      <c r="D662" s="24"/>
      <c r="L662" s="169"/>
    </row>
    <row r="663" ht="16.5" customHeight="1">
      <c r="B663" s="24"/>
      <c r="C663" s="169"/>
      <c r="D663" s="24"/>
      <c r="L663" s="169"/>
    </row>
    <row r="664" ht="16.5" customHeight="1">
      <c r="B664" s="24"/>
      <c r="C664" s="169"/>
      <c r="D664" s="24"/>
      <c r="L664" s="169"/>
    </row>
    <row r="665" ht="16.5" customHeight="1">
      <c r="B665" s="24"/>
      <c r="C665" s="169"/>
      <c r="D665" s="24"/>
      <c r="L665" s="169"/>
    </row>
    <row r="666" ht="16.5" customHeight="1">
      <c r="B666" s="24"/>
      <c r="C666" s="169"/>
      <c r="D666" s="24"/>
      <c r="L666" s="169"/>
    </row>
    <row r="667" ht="16.5" customHeight="1">
      <c r="B667" s="24"/>
      <c r="C667" s="169"/>
      <c r="D667" s="24"/>
      <c r="L667" s="169"/>
    </row>
    <row r="668" ht="16.5" customHeight="1">
      <c r="B668" s="24"/>
      <c r="C668" s="169"/>
      <c r="D668" s="24"/>
      <c r="L668" s="169"/>
    </row>
    <row r="669" ht="16.5" customHeight="1">
      <c r="B669" s="24"/>
      <c r="C669" s="169"/>
      <c r="D669" s="24"/>
      <c r="L669" s="169"/>
    </row>
    <row r="670" ht="16.5" customHeight="1">
      <c r="B670" s="24"/>
      <c r="C670" s="169"/>
      <c r="D670" s="24"/>
      <c r="L670" s="169"/>
    </row>
    <row r="671" ht="16.5" customHeight="1">
      <c r="B671" s="24"/>
      <c r="C671" s="169"/>
      <c r="D671" s="24"/>
      <c r="L671" s="169"/>
    </row>
    <row r="672" ht="16.5" customHeight="1">
      <c r="B672" s="24"/>
      <c r="C672" s="169"/>
      <c r="D672" s="24"/>
      <c r="L672" s="169"/>
    </row>
    <row r="673" ht="16.5" customHeight="1">
      <c r="B673" s="24"/>
      <c r="C673" s="169"/>
      <c r="D673" s="24"/>
      <c r="L673" s="169"/>
    </row>
    <row r="674" ht="16.5" customHeight="1">
      <c r="B674" s="24"/>
      <c r="C674" s="169"/>
      <c r="D674" s="24"/>
      <c r="L674" s="169"/>
    </row>
    <row r="675" ht="16.5" customHeight="1">
      <c r="B675" s="24"/>
      <c r="C675" s="169"/>
      <c r="D675" s="24"/>
      <c r="L675" s="169"/>
    </row>
    <row r="676" ht="16.5" customHeight="1">
      <c r="B676" s="24"/>
      <c r="C676" s="169"/>
      <c r="D676" s="24"/>
      <c r="L676" s="169"/>
    </row>
    <row r="677" ht="16.5" customHeight="1">
      <c r="B677" s="24"/>
      <c r="C677" s="169"/>
      <c r="D677" s="24"/>
      <c r="L677" s="169"/>
    </row>
    <row r="678" ht="16.5" customHeight="1">
      <c r="B678" s="24"/>
      <c r="C678" s="169"/>
      <c r="D678" s="24"/>
      <c r="L678" s="169"/>
    </row>
    <row r="679" ht="16.5" customHeight="1">
      <c r="B679" s="24"/>
      <c r="C679" s="169"/>
      <c r="D679" s="24"/>
      <c r="L679" s="169"/>
    </row>
    <row r="680" ht="16.5" customHeight="1">
      <c r="B680" s="24"/>
      <c r="C680" s="169"/>
      <c r="D680" s="24"/>
      <c r="L680" s="169"/>
    </row>
    <row r="681" ht="16.5" customHeight="1">
      <c r="B681" s="24"/>
      <c r="C681" s="169"/>
      <c r="D681" s="24"/>
      <c r="L681" s="169"/>
    </row>
    <row r="682" ht="16.5" customHeight="1">
      <c r="B682" s="24"/>
      <c r="C682" s="169"/>
      <c r="D682" s="24"/>
      <c r="L682" s="169"/>
    </row>
    <row r="683" ht="16.5" customHeight="1">
      <c r="B683" s="24"/>
      <c r="C683" s="169"/>
      <c r="D683" s="24"/>
      <c r="L683" s="169"/>
    </row>
    <row r="684" ht="16.5" customHeight="1">
      <c r="B684" s="24"/>
      <c r="C684" s="169"/>
      <c r="D684" s="24"/>
      <c r="L684" s="169"/>
    </row>
    <row r="685" ht="16.5" customHeight="1">
      <c r="B685" s="24"/>
      <c r="C685" s="169"/>
      <c r="D685" s="24"/>
      <c r="L685" s="169"/>
    </row>
    <row r="686" ht="16.5" customHeight="1">
      <c r="B686" s="24"/>
      <c r="C686" s="169"/>
      <c r="D686" s="24"/>
      <c r="L686" s="169"/>
    </row>
    <row r="687" ht="16.5" customHeight="1">
      <c r="B687" s="24"/>
      <c r="C687" s="169"/>
      <c r="D687" s="24"/>
      <c r="L687" s="169"/>
    </row>
    <row r="688" ht="16.5" customHeight="1">
      <c r="B688" s="24"/>
      <c r="C688" s="169"/>
      <c r="D688" s="24"/>
      <c r="L688" s="169"/>
    </row>
    <row r="689" ht="16.5" customHeight="1">
      <c r="B689" s="24"/>
      <c r="C689" s="169"/>
      <c r="D689" s="24"/>
      <c r="L689" s="169"/>
    </row>
    <row r="690" ht="16.5" customHeight="1">
      <c r="B690" s="24"/>
      <c r="C690" s="169"/>
      <c r="D690" s="24"/>
      <c r="L690" s="169"/>
    </row>
    <row r="691" ht="16.5" customHeight="1">
      <c r="B691" s="24"/>
      <c r="C691" s="169"/>
      <c r="D691" s="24"/>
      <c r="L691" s="169"/>
    </row>
    <row r="692" ht="16.5" customHeight="1">
      <c r="B692" s="24"/>
      <c r="C692" s="169"/>
      <c r="D692" s="24"/>
      <c r="L692" s="169"/>
    </row>
    <row r="693" ht="16.5" customHeight="1">
      <c r="B693" s="24"/>
      <c r="C693" s="169"/>
      <c r="D693" s="24"/>
      <c r="L693" s="169"/>
    </row>
    <row r="694" ht="16.5" customHeight="1">
      <c r="B694" s="24"/>
      <c r="C694" s="169"/>
      <c r="D694" s="24"/>
      <c r="L694" s="169"/>
    </row>
    <row r="695" ht="16.5" customHeight="1">
      <c r="B695" s="24"/>
      <c r="C695" s="169"/>
      <c r="D695" s="24"/>
      <c r="L695" s="169"/>
    </row>
    <row r="696" ht="16.5" customHeight="1">
      <c r="B696" s="24"/>
      <c r="C696" s="169"/>
      <c r="D696" s="24"/>
      <c r="L696" s="169"/>
    </row>
    <row r="697" ht="16.5" customHeight="1">
      <c r="B697" s="24"/>
      <c r="C697" s="169"/>
      <c r="D697" s="24"/>
      <c r="L697" s="169"/>
    </row>
    <row r="698" ht="16.5" customHeight="1">
      <c r="B698" s="24"/>
      <c r="C698" s="169"/>
      <c r="D698" s="24"/>
      <c r="L698" s="169"/>
    </row>
    <row r="699" ht="16.5" customHeight="1">
      <c r="B699" s="24"/>
      <c r="C699" s="169"/>
      <c r="D699" s="24"/>
      <c r="L699" s="169"/>
    </row>
    <row r="700" ht="16.5" customHeight="1">
      <c r="B700" s="24"/>
      <c r="C700" s="169"/>
      <c r="D700" s="24"/>
      <c r="L700" s="169"/>
    </row>
    <row r="701" ht="16.5" customHeight="1">
      <c r="B701" s="24"/>
      <c r="C701" s="169"/>
      <c r="D701" s="24"/>
      <c r="L701" s="169"/>
    </row>
    <row r="702" ht="16.5" customHeight="1">
      <c r="B702" s="24"/>
      <c r="C702" s="169"/>
      <c r="D702" s="24"/>
      <c r="L702" s="169"/>
    </row>
    <row r="703" ht="16.5" customHeight="1">
      <c r="B703" s="24"/>
      <c r="C703" s="169"/>
      <c r="D703" s="24"/>
      <c r="L703" s="169"/>
    </row>
    <row r="704" ht="16.5" customHeight="1">
      <c r="B704" s="24"/>
      <c r="C704" s="169"/>
      <c r="D704" s="24"/>
      <c r="L704" s="169"/>
    </row>
    <row r="705" ht="16.5" customHeight="1">
      <c r="B705" s="24"/>
      <c r="C705" s="169"/>
      <c r="D705" s="24"/>
      <c r="L705" s="169"/>
    </row>
    <row r="706" ht="16.5" customHeight="1">
      <c r="B706" s="24"/>
      <c r="C706" s="169"/>
      <c r="D706" s="24"/>
      <c r="L706" s="169"/>
    </row>
    <row r="707" ht="16.5" customHeight="1">
      <c r="B707" s="24"/>
      <c r="C707" s="169"/>
      <c r="D707" s="24"/>
      <c r="L707" s="169"/>
    </row>
    <row r="708" ht="16.5" customHeight="1">
      <c r="B708" s="24"/>
      <c r="C708" s="169"/>
      <c r="D708" s="24"/>
      <c r="L708" s="169"/>
    </row>
    <row r="709" ht="16.5" customHeight="1">
      <c r="B709" s="24"/>
      <c r="C709" s="169"/>
      <c r="D709" s="24"/>
      <c r="L709" s="169"/>
    </row>
    <row r="710" ht="16.5" customHeight="1">
      <c r="B710" s="24"/>
      <c r="C710" s="169"/>
      <c r="D710" s="24"/>
      <c r="L710" s="169"/>
    </row>
    <row r="711" ht="16.5" customHeight="1">
      <c r="B711" s="24"/>
      <c r="C711" s="169"/>
      <c r="D711" s="24"/>
      <c r="L711" s="169"/>
    </row>
    <row r="712" ht="16.5" customHeight="1">
      <c r="B712" s="24"/>
      <c r="C712" s="169"/>
      <c r="D712" s="24"/>
      <c r="L712" s="169"/>
    </row>
    <row r="713" ht="16.5" customHeight="1">
      <c r="B713" s="24"/>
      <c r="C713" s="169"/>
      <c r="D713" s="24"/>
      <c r="L713" s="169"/>
    </row>
    <row r="714" ht="16.5" customHeight="1">
      <c r="B714" s="24"/>
      <c r="C714" s="169"/>
      <c r="D714" s="24"/>
      <c r="L714" s="169"/>
    </row>
    <row r="715" ht="16.5" customHeight="1">
      <c r="B715" s="24"/>
      <c r="C715" s="169"/>
      <c r="D715" s="24"/>
      <c r="L715" s="169"/>
    </row>
    <row r="716" ht="16.5" customHeight="1">
      <c r="B716" s="24"/>
      <c r="C716" s="169"/>
      <c r="D716" s="24"/>
      <c r="L716" s="169"/>
    </row>
    <row r="717" ht="16.5" customHeight="1">
      <c r="B717" s="24"/>
      <c r="C717" s="169"/>
      <c r="D717" s="24"/>
      <c r="L717" s="169"/>
    </row>
    <row r="718" ht="16.5" customHeight="1">
      <c r="B718" s="24"/>
      <c r="C718" s="169"/>
      <c r="D718" s="24"/>
      <c r="L718" s="169"/>
    </row>
    <row r="719" ht="16.5" customHeight="1">
      <c r="B719" s="24"/>
      <c r="C719" s="169"/>
      <c r="D719" s="24"/>
      <c r="L719" s="169"/>
    </row>
    <row r="720" ht="16.5" customHeight="1">
      <c r="B720" s="24"/>
      <c r="C720" s="169"/>
      <c r="D720" s="24"/>
      <c r="L720" s="169"/>
    </row>
    <row r="721" ht="16.5" customHeight="1">
      <c r="B721" s="24"/>
      <c r="C721" s="169"/>
      <c r="D721" s="24"/>
      <c r="L721" s="169"/>
    </row>
    <row r="722" ht="16.5" customHeight="1">
      <c r="B722" s="24"/>
      <c r="C722" s="169"/>
      <c r="D722" s="24"/>
      <c r="L722" s="169"/>
    </row>
    <row r="723" ht="16.5" customHeight="1">
      <c r="B723" s="24"/>
      <c r="C723" s="169"/>
      <c r="D723" s="24"/>
      <c r="L723" s="169"/>
    </row>
    <row r="724" ht="16.5" customHeight="1">
      <c r="B724" s="24"/>
      <c r="C724" s="169"/>
      <c r="D724" s="24"/>
      <c r="L724" s="169"/>
    </row>
    <row r="725" ht="16.5" customHeight="1">
      <c r="B725" s="24"/>
      <c r="C725" s="169"/>
      <c r="D725" s="24"/>
      <c r="L725" s="169"/>
    </row>
    <row r="726" ht="16.5" customHeight="1">
      <c r="B726" s="24"/>
      <c r="C726" s="169"/>
      <c r="D726" s="24"/>
      <c r="L726" s="169"/>
    </row>
    <row r="727" ht="16.5" customHeight="1">
      <c r="B727" s="24"/>
      <c r="C727" s="169"/>
      <c r="D727" s="24"/>
      <c r="L727" s="169"/>
    </row>
    <row r="728" ht="16.5" customHeight="1">
      <c r="B728" s="24"/>
      <c r="C728" s="169"/>
      <c r="D728" s="24"/>
      <c r="L728" s="169"/>
    </row>
    <row r="729" ht="16.5" customHeight="1">
      <c r="B729" s="24"/>
      <c r="C729" s="169"/>
      <c r="D729" s="24"/>
      <c r="L729" s="169"/>
    </row>
    <row r="730" ht="16.5" customHeight="1">
      <c r="B730" s="24"/>
      <c r="C730" s="169"/>
      <c r="D730" s="24"/>
      <c r="L730" s="169"/>
    </row>
    <row r="731" ht="16.5" customHeight="1">
      <c r="B731" s="24"/>
      <c r="C731" s="169"/>
      <c r="D731" s="24"/>
      <c r="L731" s="169"/>
    </row>
    <row r="732" ht="16.5" customHeight="1">
      <c r="B732" s="24"/>
      <c r="C732" s="169"/>
      <c r="D732" s="24"/>
      <c r="L732" s="169"/>
    </row>
    <row r="733" ht="16.5" customHeight="1">
      <c r="B733" s="24"/>
      <c r="C733" s="169"/>
      <c r="D733" s="24"/>
      <c r="L733" s="169"/>
    </row>
    <row r="734" ht="16.5" customHeight="1">
      <c r="B734" s="24"/>
      <c r="C734" s="169"/>
      <c r="D734" s="24"/>
      <c r="L734" s="169"/>
    </row>
    <row r="735" ht="16.5" customHeight="1">
      <c r="B735" s="24"/>
      <c r="C735" s="169"/>
      <c r="D735" s="24"/>
      <c r="L735" s="169"/>
    </row>
    <row r="736" ht="16.5" customHeight="1">
      <c r="B736" s="24"/>
      <c r="C736" s="169"/>
      <c r="D736" s="24"/>
      <c r="L736" s="169"/>
    </row>
    <row r="737" ht="16.5" customHeight="1">
      <c r="B737" s="24"/>
      <c r="C737" s="169"/>
      <c r="D737" s="24"/>
      <c r="L737" s="169"/>
    </row>
    <row r="738" ht="16.5" customHeight="1">
      <c r="B738" s="24"/>
      <c r="C738" s="169"/>
      <c r="D738" s="24"/>
      <c r="L738" s="169"/>
    </row>
    <row r="739" ht="16.5" customHeight="1">
      <c r="B739" s="24"/>
      <c r="C739" s="169"/>
      <c r="D739" s="24"/>
      <c r="L739" s="169"/>
    </row>
    <row r="740" ht="16.5" customHeight="1">
      <c r="B740" s="24"/>
      <c r="C740" s="169"/>
      <c r="D740" s="24"/>
      <c r="L740" s="169"/>
    </row>
    <row r="741" ht="16.5" customHeight="1">
      <c r="B741" s="24"/>
      <c r="C741" s="169"/>
      <c r="D741" s="24"/>
      <c r="L741" s="169"/>
    </row>
    <row r="742" ht="16.5" customHeight="1">
      <c r="B742" s="24"/>
      <c r="C742" s="169"/>
      <c r="D742" s="24"/>
      <c r="L742" s="169"/>
    </row>
    <row r="743" ht="16.5" customHeight="1">
      <c r="B743" s="24"/>
      <c r="C743" s="169"/>
      <c r="D743" s="24"/>
      <c r="L743" s="169"/>
    </row>
    <row r="744" ht="16.5" customHeight="1">
      <c r="B744" s="24"/>
      <c r="C744" s="169"/>
      <c r="D744" s="24"/>
      <c r="L744" s="169"/>
    </row>
    <row r="745" ht="16.5" customHeight="1">
      <c r="B745" s="24"/>
      <c r="C745" s="169"/>
      <c r="D745" s="24"/>
      <c r="L745" s="169"/>
    </row>
    <row r="746" ht="16.5" customHeight="1">
      <c r="B746" s="24"/>
      <c r="C746" s="169"/>
      <c r="D746" s="24"/>
      <c r="L746" s="169"/>
    </row>
    <row r="747" ht="16.5" customHeight="1">
      <c r="B747" s="24"/>
      <c r="C747" s="169"/>
      <c r="D747" s="24"/>
      <c r="L747" s="169"/>
    </row>
    <row r="748" ht="16.5" customHeight="1">
      <c r="B748" s="24"/>
      <c r="C748" s="169"/>
      <c r="D748" s="24"/>
      <c r="L748" s="169"/>
    </row>
    <row r="749" ht="16.5" customHeight="1">
      <c r="B749" s="24"/>
      <c r="C749" s="169"/>
      <c r="D749" s="24"/>
      <c r="L749" s="169"/>
    </row>
    <row r="750" ht="16.5" customHeight="1">
      <c r="B750" s="24"/>
      <c r="C750" s="169"/>
      <c r="D750" s="24"/>
      <c r="L750" s="169"/>
    </row>
    <row r="751" ht="16.5" customHeight="1">
      <c r="B751" s="24"/>
      <c r="C751" s="169"/>
      <c r="D751" s="24"/>
      <c r="L751" s="169"/>
    </row>
    <row r="752" ht="16.5" customHeight="1">
      <c r="B752" s="24"/>
      <c r="C752" s="169"/>
      <c r="D752" s="24"/>
      <c r="L752" s="169"/>
    </row>
    <row r="753" ht="16.5" customHeight="1">
      <c r="B753" s="24"/>
      <c r="C753" s="169"/>
      <c r="D753" s="24"/>
      <c r="L753" s="169"/>
    </row>
    <row r="754" ht="16.5" customHeight="1">
      <c r="B754" s="24"/>
      <c r="C754" s="169"/>
      <c r="D754" s="24"/>
      <c r="L754" s="169"/>
    </row>
    <row r="755" ht="16.5" customHeight="1">
      <c r="B755" s="24"/>
      <c r="C755" s="169"/>
      <c r="D755" s="24"/>
      <c r="L755" s="169"/>
    </row>
    <row r="756" ht="16.5" customHeight="1">
      <c r="B756" s="24"/>
      <c r="C756" s="169"/>
      <c r="D756" s="24"/>
      <c r="L756" s="169"/>
    </row>
    <row r="757" ht="16.5" customHeight="1">
      <c r="B757" s="24"/>
      <c r="C757" s="169"/>
      <c r="D757" s="24"/>
      <c r="L757" s="169"/>
    </row>
    <row r="758" ht="16.5" customHeight="1">
      <c r="B758" s="24"/>
      <c r="C758" s="169"/>
      <c r="D758" s="24"/>
      <c r="L758" s="169"/>
    </row>
    <row r="759" ht="16.5" customHeight="1">
      <c r="B759" s="24"/>
      <c r="C759" s="169"/>
      <c r="D759" s="24"/>
      <c r="L759" s="169"/>
    </row>
    <row r="760" ht="16.5" customHeight="1">
      <c r="B760" s="24"/>
      <c r="C760" s="169"/>
      <c r="D760" s="24"/>
      <c r="L760" s="169"/>
    </row>
    <row r="761" ht="16.5" customHeight="1">
      <c r="B761" s="24"/>
      <c r="C761" s="169"/>
      <c r="D761" s="24"/>
      <c r="L761" s="169"/>
    </row>
    <row r="762" ht="16.5" customHeight="1">
      <c r="B762" s="24"/>
      <c r="C762" s="169"/>
      <c r="D762" s="24"/>
      <c r="L762" s="169"/>
    </row>
    <row r="763" ht="16.5" customHeight="1">
      <c r="B763" s="24"/>
      <c r="C763" s="169"/>
      <c r="D763" s="24"/>
      <c r="L763" s="169"/>
    </row>
    <row r="764" ht="16.5" customHeight="1">
      <c r="B764" s="24"/>
      <c r="C764" s="169"/>
      <c r="D764" s="24"/>
      <c r="L764" s="169"/>
    </row>
    <row r="765" ht="16.5" customHeight="1">
      <c r="B765" s="24"/>
      <c r="C765" s="169"/>
      <c r="D765" s="24"/>
      <c r="L765" s="169"/>
    </row>
    <row r="766" ht="16.5" customHeight="1">
      <c r="B766" s="24"/>
      <c r="C766" s="169"/>
      <c r="D766" s="24"/>
      <c r="L766" s="169"/>
    </row>
    <row r="767" ht="16.5" customHeight="1">
      <c r="B767" s="24"/>
      <c r="C767" s="169"/>
      <c r="D767" s="24"/>
      <c r="L767" s="169"/>
    </row>
    <row r="768" ht="16.5" customHeight="1">
      <c r="B768" s="24"/>
      <c r="C768" s="169"/>
      <c r="D768" s="24"/>
      <c r="L768" s="169"/>
    </row>
    <row r="769" ht="16.5" customHeight="1">
      <c r="B769" s="24"/>
      <c r="C769" s="169"/>
      <c r="D769" s="24"/>
      <c r="L769" s="169"/>
    </row>
    <row r="770" ht="16.5" customHeight="1">
      <c r="B770" s="24"/>
      <c r="C770" s="169"/>
      <c r="D770" s="24"/>
      <c r="L770" s="169"/>
    </row>
    <row r="771" ht="16.5" customHeight="1">
      <c r="B771" s="24"/>
      <c r="C771" s="169"/>
      <c r="D771" s="24"/>
      <c r="L771" s="169"/>
    </row>
    <row r="772" ht="16.5" customHeight="1">
      <c r="B772" s="24"/>
      <c r="C772" s="169"/>
      <c r="D772" s="24"/>
      <c r="L772" s="169"/>
    </row>
    <row r="773" ht="16.5" customHeight="1">
      <c r="B773" s="24"/>
      <c r="C773" s="169"/>
      <c r="D773" s="24"/>
      <c r="L773" s="169"/>
    </row>
    <row r="774" ht="16.5" customHeight="1">
      <c r="B774" s="24"/>
      <c r="C774" s="169"/>
      <c r="D774" s="24"/>
      <c r="L774" s="169"/>
    </row>
    <row r="775" ht="16.5" customHeight="1">
      <c r="B775" s="24"/>
      <c r="C775" s="169"/>
      <c r="D775" s="24"/>
      <c r="L775" s="169"/>
    </row>
    <row r="776" ht="16.5" customHeight="1">
      <c r="B776" s="24"/>
      <c r="C776" s="169"/>
      <c r="D776" s="24"/>
      <c r="L776" s="169"/>
    </row>
    <row r="777" ht="16.5" customHeight="1">
      <c r="B777" s="24"/>
      <c r="C777" s="169"/>
      <c r="D777" s="24"/>
      <c r="L777" s="169"/>
    </row>
    <row r="778" ht="16.5" customHeight="1">
      <c r="B778" s="24"/>
      <c r="C778" s="169"/>
      <c r="D778" s="24"/>
      <c r="L778" s="169"/>
    </row>
    <row r="779" ht="16.5" customHeight="1">
      <c r="B779" s="24"/>
      <c r="C779" s="169"/>
      <c r="D779" s="24"/>
      <c r="L779" s="169"/>
    </row>
    <row r="780" ht="16.5" customHeight="1">
      <c r="B780" s="24"/>
      <c r="C780" s="169"/>
      <c r="D780" s="24"/>
      <c r="L780" s="169"/>
    </row>
    <row r="781" ht="16.5" customHeight="1">
      <c r="B781" s="24"/>
      <c r="C781" s="169"/>
      <c r="D781" s="24"/>
      <c r="L781" s="169"/>
    </row>
    <row r="782" ht="16.5" customHeight="1">
      <c r="B782" s="24"/>
      <c r="C782" s="169"/>
      <c r="D782" s="24"/>
      <c r="L782" s="169"/>
    </row>
    <row r="783" ht="16.5" customHeight="1">
      <c r="B783" s="24"/>
      <c r="C783" s="169"/>
      <c r="D783" s="24"/>
      <c r="L783" s="169"/>
    </row>
    <row r="784" ht="16.5" customHeight="1">
      <c r="B784" s="24"/>
      <c r="C784" s="169"/>
      <c r="D784" s="24"/>
      <c r="L784" s="169"/>
    </row>
    <row r="785" ht="16.5" customHeight="1">
      <c r="B785" s="24"/>
      <c r="C785" s="169"/>
      <c r="D785" s="24"/>
      <c r="L785" s="169"/>
    </row>
    <row r="786" ht="16.5" customHeight="1">
      <c r="B786" s="24"/>
      <c r="C786" s="169"/>
      <c r="D786" s="24"/>
      <c r="L786" s="169"/>
    </row>
    <row r="787" ht="16.5" customHeight="1">
      <c r="B787" s="24"/>
      <c r="C787" s="169"/>
      <c r="D787" s="24"/>
      <c r="L787" s="169"/>
    </row>
    <row r="788" ht="16.5" customHeight="1">
      <c r="B788" s="24"/>
      <c r="C788" s="169"/>
      <c r="D788" s="24"/>
      <c r="L788" s="169"/>
    </row>
    <row r="789" ht="16.5" customHeight="1">
      <c r="B789" s="24"/>
      <c r="C789" s="169"/>
      <c r="D789" s="24"/>
      <c r="L789" s="169"/>
    </row>
    <row r="790" ht="16.5" customHeight="1">
      <c r="B790" s="24"/>
      <c r="C790" s="169"/>
      <c r="D790" s="24"/>
      <c r="L790" s="169"/>
    </row>
    <row r="791" ht="16.5" customHeight="1">
      <c r="B791" s="24"/>
      <c r="C791" s="169"/>
      <c r="D791" s="24"/>
      <c r="L791" s="169"/>
    </row>
    <row r="792" ht="16.5" customHeight="1">
      <c r="B792" s="24"/>
      <c r="C792" s="169"/>
      <c r="D792" s="24"/>
      <c r="L792" s="169"/>
    </row>
    <row r="793" ht="16.5" customHeight="1">
      <c r="B793" s="24"/>
      <c r="C793" s="169"/>
      <c r="D793" s="24"/>
      <c r="L793" s="169"/>
    </row>
    <row r="794" ht="16.5" customHeight="1">
      <c r="B794" s="24"/>
      <c r="C794" s="169"/>
      <c r="D794" s="24"/>
      <c r="L794" s="169"/>
    </row>
    <row r="795" ht="16.5" customHeight="1">
      <c r="B795" s="24"/>
      <c r="C795" s="169"/>
      <c r="D795" s="24"/>
      <c r="L795" s="169"/>
    </row>
    <row r="796" ht="16.5" customHeight="1">
      <c r="B796" s="24"/>
      <c r="C796" s="169"/>
      <c r="D796" s="24"/>
      <c r="L796" s="169"/>
    </row>
    <row r="797" ht="16.5" customHeight="1">
      <c r="B797" s="24"/>
      <c r="C797" s="169"/>
      <c r="D797" s="24"/>
      <c r="L797" s="169"/>
    </row>
    <row r="798" ht="16.5" customHeight="1">
      <c r="B798" s="24"/>
      <c r="C798" s="169"/>
      <c r="D798" s="24"/>
      <c r="L798" s="169"/>
    </row>
    <row r="799" ht="16.5" customHeight="1">
      <c r="B799" s="24"/>
      <c r="C799" s="169"/>
      <c r="D799" s="24"/>
      <c r="L799" s="169"/>
    </row>
    <row r="800" ht="16.5" customHeight="1">
      <c r="B800" s="24"/>
      <c r="C800" s="169"/>
      <c r="D800" s="24"/>
      <c r="L800" s="169"/>
    </row>
    <row r="801" ht="16.5" customHeight="1">
      <c r="B801" s="24"/>
      <c r="C801" s="169"/>
      <c r="D801" s="24"/>
      <c r="L801" s="169"/>
    </row>
    <row r="802" ht="16.5" customHeight="1">
      <c r="B802" s="24"/>
      <c r="C802" s="169"/>
      <c r="D802" s="24"/>
      <c r="L802" s="169"/>
    </row>
    <row r="803" ht="16.5" customHeight="1">
      <c r="B803" s="24"/>
      <c r="C803" s="169"/>
      <c r="D803" s="24"/>
      <c r="L803" s="169"/>
    </row>
    <row r="804" ht="16.5" customHeight="1">
      <c r="B804" s="24"/>
      <c r="C804" s="169"/>
      <c r="D804" s="24"/>
      <c r="L804" s="169"/>
    </row>
    <row r="805" ht="16.5" customHeight="1">
      <c r="B805" s="24"/>
      <c r="C805" s="169"/>
      <c r="D805" s="24"/>
      <c r="L805" s="169"/>
    </row>
    <row r="806" ht="16.5" customHeight="1">
      <c r="B806" s="24"/>
      <c r="C806" s="169"/>
      <c r="D806" s="24"/>
      <c r="L806" s="169"/>
    </row>
    <row r="807" ht="16.5" customHeight="1">
      <c r="B807" s="24"/>
      <c r="C807" s="169"/>
      <c r="D807" s="24"/>
      <c r="L807" s="169"/>
    </row>
    <row r="808" ht="16.5" customHeight="1">
      <c r="B808" s="24"/>
      <c r="C808" s="169"/>
      <c r="D808" s="24"/>
      <c r="L808" s="169"/>
    </row>
    <row r="809" ht="16.5" customHeight="1">
      <c r="B809" s="24"/>
      <c r="C809" s="169"/>
      <c r="D809" s="24"/>
      <c r="L809" s="169"/>
    </row>
    <row r="810" ht="16.5" customHeight="1">
      <c r="B810" s="24"/>
      <c r="C810" s="169"/>
      <c r="D810" s="24"/>
      <c r="L810" s="169"/>
    </row>
    <row r="811" ht="16.5" customHeight="1">
      <c r="B811" s="24"/>
      <c r="C811" s="169"/>
      <c r="D811" s="24"/>
      <c r="L811" s="169"/>
    </row>
    <row r="812" ht="16.5" customHeight="1">
      <c r="B812" s="24"/>
      <c r="C812" s="169"/>
      <c r="D812" s="24"/>
      <c r="L812" s="169"/>
    </row>
    <row r="813" ht="16.5" customHeight="1">
      <c r="B813" s="24"/>
      <c r="C813" s="169"/>
      <c r="D813" s="24"/>
      <c r="L813" s="169"/>
    </row>
    <row r="814" ht="16.5" customHeight="1">
      <c r="B814" s="24"/>
      <c r="C814" s="169"/>
      <c r="D814" s="24"/>
      <c r="L814" s="169"/>
    </row>
    <row r="815" ht="16.5" customHeight="1">
      <c r="B815" s="24"/>
      <c r="C815" s="169"/>
      <c r="D815" s="24"/>
      <c r="L815" s="169"/>
    </row>
    <row r="816" ht="16.5" customHeight="1">
      <c r="B816" s="24"/>
      <c r="C816" s="169"/>
      <c r="D816" s="24"/>
      <c r="L816" s="169"/>
    </row>
    <row r="817" ht="16.5" customHeight="1">
      <c r="B817" s="24"/>
      <c r="C817" s="169"/>
      <c r="D817" s="24"/>
      <c r="L817" s="169"/>
    </row>
    <row r="818" ht="16.5" customHeight="1">
      <c r="B818" s="24"/>
      <c r="C818" s="169"/>
      <c r="D818" s="24"/>
      <c r="L818" s="169"/>
    </row>
    <row r="819" ht="16.5" customHeight="1">
      <c r="B819" s="24"/>
      <c r="C819" s="169"/>
      <c r="D819" s="24"/>
      <c r="L819" s="169"/>
    </row>
    <row r="820" ht="16.5" customHeight="1">
      <c r="B820" s="24"/>
      <c r="C820" s="169"/>
      <c r="D820" s="24"/>
      <c r="L820" s="169"/>
    </row>
    <row r="821" ht="16.5" customHeight="1">
      <c r="B821" s="24"/>
      <c r="C821" s="169"/>
      <c r="D821" s="24"/>
      <c r="L821" s="169"/>
    </row>
    <row r="822" ht="16.5" customHeight="1">
      <c r="B822" s="24"/>
      <c r="C822" s="169"/>
      <c r="D822" s="24"/>
      <c r="L822" s="169"/>
    </row>
    <row r="823" ht="16.5" customHeight="1">
      <c r="B823" s="24"/>
      <c r="C823" s="169"/>
      <c r="D823" s="24"/>
      <c r="L823" s="169"/>
    </row>
    <row r="824" ht="16.5" customHeight="1">
      <c r="B824" s="24"/>
      <c r="C824" s="169"/>
      <c r="D824" s="24"/>
      <c r="L824" s="169"/>
    </row>
    <row r="825" ht="16.5" customHeight="1">
      <c r="B825" s="24"/>
      <c r="C825" s="169"/>
      <c r="D825" s="24"/>
      <c r="L825" s="169"/>
    </row>
    <row r="826" ht="16.5" customHeight="1">
      <c r="B826" s="24"/>
      <c r="C826" s="169"/>
      <c r="D826" s="24"/>
      <c r="L826" s="169"/>
    </row>
    <row r="827" ht="16.5" customHeight="1">
      <c r="B827" s="24"/>
      <c r="C827" s="169"/>
      <c r="D827" s="24"/>
      <c r="L827" s="169"/>
    </row>
    <row r="828" ht="16.5" customHeight="1">
      <c r="B828" s="24"/>
      <c r="C828" s="169"/>
      <c r="D828" s="24"/>
      <c r="L828" s="169"/>
    </row>
    <row r="829" ht="16.5" customHeight="1">
      <c r="B829" s="24"/>
      <c r="C829" s="169"/>
      <c r="D829" s="24"/>
      <c r="L829" s="169"/>
    </row>
    <row r="830" ht="16.5" customHeight="1">
      <c r="B830" s="24"/>
      <c r="C830" s="169"/>
      <c r="D830" s="24"/>
      <c r="L830" s="169"/>
    </row>
    <row r="831" ht="16.5" customHeight="1">
      <c r="B831" s="24"/>
      <c r="C831" s="169"/>
      <c r="D831" s="24"/>
      <c r="L831" s="169"/>
    </row>
    <row r="832" ht="16.5" customHeight="1">
      <c r="B832" s="24"/>
      <c r="C832" s="169"/>
      <c r="D832" s="24"/>
      <c r="L832" s="169"/>
    </row>
    <row r="833" ht="16.5" customHeight="1">
      <c r="B833" s="24"/>
      <c r="C833" s="169"/>
      <c r="D833" s="24"/>
      <c r="L833" s="169"/>
    </row>
    <row r="834" ht="16.5" customHeight="1">
      <c r="B834" s="24"/>
      <c r="C834" s="169"/>
      <c r="D834" s="24"/>
      <c r="L834" s="169"/>
    </row>
    <row r="835" ht="16.5" customHeight="1">
      <c r="B835" s="24"/>
      <c r="C835" s="169"/>
      <c r="D835" s="24"/>
      <c r="L835" s="169"/>
    </row>
    <row r="836" ht="16.5" customHeight="1">
      <c r="B836" s="24"/>
      <c r="C836" s="169"/>
      <c r="D836" s="24"/>
      <c r="L836" s="169"/>
    </row>
    <row r="837" ht="16.5" customHeight="1">
      <c r="B837" s="24"/>
      <c r="C837" s="169"/>
      <c r="D837" s="24"/>
      <c r="L837" s="169"/>
    </row>
    <row r="838" ht="16.5" customHeight="1">
      <c r="B838" s="24"/>
      <c r="C838" s="169"/>
      <c r="D838" s="24"/>
      <c r="L838" s="169"/>
    </row>
    <row r="839" ht="16.5" customHeight="1">
      <c r="B839" s="24"/>
      <c r="C839" s="169"/>
      <c r="D839" s="24"/>
      <c r="L839" s="169"/>
    </row>
    <row r="840" ht="16.5" customHeight="1">
      <c r="B840" s="24"/>
      <c r="C840" s="169"/>
      <c r="D840" s="24"/>
      <c r="L840" s="169"/>
    </row>
    <row r="841" ht="16.5" customHeight="1">
      <c r="B841" s="24"/>
      <c r="C841" s="169"/>
      <c r="D841" s="24"/>
      <c r="L841" s="169"/>
    </row>
    <row r="842" ht="16.5" customHeight="1">
      <c r="B842" s="24"/>
      <c r="C842" s="169"/>
      <c r="D842" s="24"/>
      <c r="L842" s="169"/>
    </row>
    <row r="843" ht="16.5" customHeight="1">
      <c r="B843" s="24"/>
      <c r="C843" s="169"/>
      <c r="D843" s="24"/>
      <c r="L843" s="169"/>
    </row>
    <row r="844" ht="16.5" customHeight="1">
      <c r="B844" s="24"/>
      <c r="C844" s="169"/>
      <c r="D844" s="24"/>
      <c r="L844" s="169"/>
    </row>
    <row r="845" ht="16.5" customHeight="1">
      <c r="B845" s="24"/>
      <c r="C845" s="169"/>
      <c r="D845" s="24"/>
      <c r="L845" s="169"/>
    </row>
    <row r="846" ht="16.5" customHeight="1">
      <c r="B846" s="24"/>
      <c r="C846" s="169"/>
      <c r="D846" s="24"/>
      <c r="L846" s="169"/>
    </row>
    <row r="847" ht="16.5" customHeight="1">
      <c r="B847" s="24"/>
      <c r="C847" s="169"/>
      <c r="D847" s="24"/>
      <c r="L847" s="169"/>
    </row>
    <row r="848" ht="16.5" customHeight="1">
      <c r="B848" s="24"/>
      <c r="C848" s="169"/>
      <c r="D848" s="24"/>
      <c r="L848" s="169"/>
    </row>
    <row r="849" ht="16.5" customHeight="1">
      <c r="B849" s="24"/>
      <c r="C849" s="169"/>
      <c r="D849" s="24"/>
      <c r="L849" s="169"/>
    </row>
    <row r="850" ht="16.5" customHeight="1">
      <c r="B850" s="24"/>
      <c r="C850" s="169"/>
      <c r="D850" s="24"/>
      <c r="L850" s="169"/>
    </row>
    <row r="851" ht="16.5" customHeight="1">
      <c r="B851" s="24"/>
      <c r="C851" s="169"/>
      <c r="D851" s="24"/>
      <c r="L851" s="169"/>
    </row>
    <row r="852" ht="16.5" customHeight="1">
      <c r="B852" s="24"/>
      <c r="C852" s="169"/>
      <c r="D852" s="24"/>
      <c r="L852" s="169"/>
    </row>
    <row r="853" ht="16.5" customHeight="1">
      <c r="B853" s="24"/>
      <c r="C853" s="169"/>
      <c r="D853" s="24"/>
      <c r="L853" s="169"/>
    </row>
    <row r="854" ht="16.5" customHeight="1">
      <c r="B854" s="24"/>
      <c r="C854" s="169"/>
      <c r="D854" s="24"/>
      <c r="L854" s="169"/>
    </row>
    <row r="855" ht="16.5" customHeight="1">
      <c r="B855" s="24"/>
      <c r="C855" s="169"/>
      <c r="D855" s="24"/>
      <c r="L855" s="169"/>
    </row>
    <row r="856" ht="16.5" customHeight="1">
      <c r="B856" s="24"/>
      <c r="C856" s="169"/>
      <c r="D856" s="24"/>
      <c r="L856" s="169"/>
    </row>
    <row r="857" ht="16.5" customHeight="1">
      <c r="B857" s="24"/>
      <c r="C857" s="169"/>
      <c r="D857" s="24"/>
      <c r="L857" s="169"/>
    </row>
    <row r="858" ht="16.5" customHeight="1">
      <c r="B858" s="24"/>
      <c r="C858" s="169"/>
      <c r="D858" s="24"/>
      <c r="L858" s="169"/>
    </row>
    <row r="859" ht="16.5" customHeight="1">
      <c r="B859" s="24"/>
      <c r="C859" s="169"/>
      <c r="D859" s="24"/>
      <c r="L859" s="169"/>
    </row>
    <row r="860" ht="16.5" customHeight="1">
      <c r="B860" s="24"/>
      <c r="C860" s="169"/>
      <c r="D860" s="24"/>
      <c r="L860" s="169"/>
    </row>
    <row r="861" ht="16.5" customHeight="1">
      <c r="B861" s="24"/>
      <c r="C861" s="169"/>
      <c r="D861" s="24"/>
      <c r="L861" s="169"/>
    </row>
    <row r="862" ht="16.5" customHeight="1">
      <c r="B862" s="24"/>
      <c r="C862" s="169"/>
      <c r="D862" s="24"/>
      <c r="L862" s="169"/>
    </row>
    <row r="863" ht="16.5" customHeight="1">
      <c r="B863" s="24"/>
      <c r="C863" s="169"/>
      <c r="D863" s="24"/>
      <c r="L863" s="169"/>
    </row>
    <row r="864" ht="16.5" customHeight="1">
      <c r="B864" s="24"/>
      <c r="C864" s="169"/>
      <c r="D864" s="24"/>
      <c r="L864" s="169"/>
    </row>
    <row r="865" ht="16.5" customHeight="1">
      <c r="B865" s="24"/>
      <c r="C865" s="169"/>
      <c r="D865" s="24"/>
      <c r="L865" s="169"/>
    </row>
    <row r="866" ht="16.5" customHeight="1">
      <c r="B866" s="24"/>
      <c r="C866" s="169"/>
      <c r="D866" s="24"/>
      <c r="L866" s="169"/>
    </row>
    <row r="867" ht="16.5" customHeight="1">
      <c r="B867" s="24"/>
      <c r="C867" s="169"/>
      <c r="D867" s="24"/>
      <c r="L867" s="169"/>
    </row>
    <row r="868" ht="16.5" customHeight="1">
      <c r="B868" s="24"/>
      <c r="C868" s="169"/>
      <c r="D868" s="24"/>
      <c r="L868" s="169"/>
    </row>
    <row r="869" ht="16.5" customHeight="1">
      <c r="B869" s="24"/>
      <c r="C869" s="169"/>
      <c r="D869" s="24"/>
      <c r="L869" s="169"/>
    </row>
    <row r="870" ht="16.5" customHeight="1">
      <c r="B870" s="24"/>
      <c r="C870" s="169"/>
      <c r="D870" s="24"/>
      <c r="L870" s="169"/>
    </row>
    <row r="871" ht="16.5" customHeight="1">
      <c r="B871" s="24"/>
      <c r="C871" s="169"/>
      <c r="D871" s="24"/>
      <c r="L871" s="169"/>
    </row>
    <row r="872" ht="16.5" customHeight="1">
      <c r="B872" s="24"/>
      <c r="C872" s="169"/>
      <c r="D872" s="24"/>
      <c r="L872" s="169"/>
    </row>
    <row r="873" ht="16.5" customHeight="1">
      <c r="B873" s="24"/>
      <c r="C873" s="169"/>
      <c r="D873" s="24"/>
      <c r="L873" s="169"/>
    </row>
    <row r="874" ht="16.5" customHeight="1">
      <c r="B874" s="24"/>
      <c r="C874" s="169"/>
      <c r="D874" s="24"/>
      <c r="L874" s="169"/>
    </row>
    <row r="875" ht="16.5" customHeight="1">
      <c r="B875" s="24"/>
      <c r="C875" s="169"/>
      <c r="D875" s="24"/>
      <c r="L875" s="169"/>
    </row>
    <row r="876" ht="16.5" customHeight="1">
      <c r="B876" s="24"/>
      <c r="C876" s="169"/>
      <c r="D876" s="24"/>
      <c r="L876" s="169"/>
    </row>
    <row r="877" ht="16.5" customHeight="1">
      <c r="B877" s="24"/>
      <c r="C877" s="169"/>
      <c r="D877" s="24"/>
      <c r="L877" s="169"/>
    </row>
    <row r="878" ht="16.5" customHeight="1">
      <c r="B878" s="24"/>
      <c r="C878" s="169"/>
      <c r="D878" s="24"/>
      <c r="L878" s="169"/>
    </row>
    <row r="879" ht="16.5" customHeight="1">
      <c r="B879" s="24"/>
      <c r="C879" s="169"/>
      <c r="D879" s="24"/>
      <c r="L879" s="169"/>
    </row>
    <row r="880" ht="16.5" customHeight="1">
      <c r="B880" s="24"/>
      <c r="C880" s="169"/>
      <c r="D880" s="24"/>
      <c r="L880" s="169"/>
    </row>
    <row r="881" ht="16.5" customHeight="1">
      <c r="B881" s="24"/>
      <c r="C881" s="169"/>
      <c r="D881" s="24"/>
      <c r="L881" s="169"/>
    </row>
    <row r="882" ht="16.5" customHeight="1">
      <c r="B882" s="24"/>
      <c r="C882" s="169"/>
      <c r="D882" s="24"/>
      <c r="L882" s="169"/>
    </row>
    <row r="883" ht="16.5" customHeight="1">
      <c r="B883" s="24"/>
      <c r="C883" s="169"/>
      <c r="D883" s="24"/>
      <c r="L883" s="169"/>
    </row>
    <row r="884" ht="16.5" customHeight="1">
      <c r="B884" s="24"/>
      <c r="C884" s="169"/>
      <c r="D884" s="24"/>
      <c r="L884" s="169"/>
    </row>
    <row r="885" ht="16.5" customHeight="1">
      <c r="B885" s="24"/>
      <c r="C885" s="169"/>
      <c r="D885" s="24"/>
      <c r="L885" s="169"/>
    </row>
    <row r="886" ht="16.5" customHeight="1">
      <c r="B886" s="24"/>
      <c r="C886" s="169"/>
      <c r="D886" s="24"/>
      <c r="L886" s="169"/>
    </row>
    <row r="887" ht="16.5" customHeight="1">
      <c r="B887" s="24"/>
      <c r="C887" s="169"/>
      <c r="D887" s="24"/>
      <c r="L887" s="169"/>
    </row>
    <row r="888" ht="16.5" customHeight="1">
      <c r="B888" s="24"/>
      <c r="C888" s="169"/>
      <c r="D888" s="24"/>
      <c r="L888" s="169"/>
    </row>
    <row r="889" ht="16.5" customHeight="1">
      <c r="B889" s="24"/>
      <c r="C889" s="169"/>
      <c r="D889" s="24"/>
      <c r="L889" s="169"/>
    </row>
    <row r="890" ht="16.5" customHeight="1">
      <c r="B890" s="24"/>
      <c r="C890" s="169"/>
      <c r="D890" s="24"/>
      <c r="L890" s="169"/>
    </row>
    <row r="891" ht="16.5" customHeight="1">
      <c r="B891" s="24"/>
      <c r="C891" s="169"/>
      <c r="D891" s="24"/>
      <c r="L891" s="169"/>
    </row>
    <row r="892" ht="16.5" customHeight="1">
      <c r="B892" s="24"/>
      <c r="C892" s="169"/>
      <c r="D892" s="24"/>
      <c r="L892" s="169"/>
    </row>
    <row r="893" ht="16.5" customHeight="1">
      <c r="B893" s="24"/>
      <c r="C893" s="169"/>
      <c r="D893" s="24"/>
      <c r="L893" s="169"/>
    </row>
    <row r="894" ht="16.5" customHeight="1">
      <c r="B894" s="24"/>
      <c r="C894" s="169"/>
      <c r="D894" s="24"/>
      <c r="L894" s="169"/>
    </row>
    <row r="895" ht="16.5" customHeight="1">
      <c r="B895" s="24"/>
      <c r="C895" s="169"/>
      <c r="D895" s="24"/>
      <c r="L895" s="169"/>
    </row>
    <row r="896" ht="16.5" customHeight="1">
      <c r="B896" s="24"/>
      <c r="C896" s="169"/>
      <c r="D896" s="24"/>
      <c r="L896" s="169"/>
    </row>
    <row r="897" ht="16.5" customHeight="1">
      <c r="B897" s="24"/>
      <c r="C897" s="169"/>
      <c r="D897" s="24"/>
      <c r="L897" s="169"/>
    </row>
    <row r="898" ht="16.5" customHeight="1">
      <c r="B898" s="24"/>
      <c r="C898" s="169"/>
      <c r="D898" s="24"/>
      <c r="L898" s="169"/>
    </row>
    <row r="899" ht="16.5" customHeight="1">
      <c r="B899" s="24"/>
      <c r="C899" s="169"/>
      <c r="D899" s="24"/>
      <c r="L899" s="169"/>
    </row>
    <row r="900" ht="16.5" customHeight="1">
      <c r="B900" s="24"/>
      <c r="C900" s="169"/>
      <c r="D900" s="24"/>
      <c r="L900" s="169"/>
    </row>
    <row r="901" ht="16.5" customHeight="1">
      <c r="B901" s="24"/>
      <c r="C901" s="169"/>
      <c r="D901" s="24"/>
      <c r="L901" s="169"/>
    </row>
    <row r="902" ht="16.5" customHeight="1">
      <c r="B902" s="24"/>
      <c r="C902" s="169"/>
      <c r="D902" s="24"/>
      <c r="L902" s="169"/>
    </row>
    <row r="903" ht="16.5" customHeight="1">
      <c r="B903" s="24"/>
      <c r="C903" s="169"/>
      <c r="D903" s="24"/>
      <c r="L903" s="169"/>
    </row>
    <row r="904" ht="16.5" customHeight="1">
      <c r="B904" s="24"/>
      <c r="C904" s="169"/>
      <c r="D904" s="24"/>
      <c r="L904" s="169"/>
    </row>
    <row r="905" ht="16.5" customHeight="1">
      <c r="B905" s="24"/>
      <c r="C905" s="169"/>
      <c r="D905" s="24"/>
      <c r="L905" s="169"/>
    </row>
    <row r="906" ht="16.5" customHeight="1">
      <c r="B906" s="24"/>
      <c r="C906" s="169"/>
      <c r="D906" s="24"/>
      <c r="L906" s="169"/>
    </row>
    <row r="907" ht="16.5" customHeight="1">
      <c r="B907" s="24"/>
      <c r="C907" s="169"/>
      <c r="D907" s="24"/>
      <c r="L907" s="169"/>
    </row>
    <row r="908" ht="16.5" customHeight="1">
      <c r="B908" s="24"/>
      <c r="C908" s="169"/>
      <c r="D908" s="24"/>
      <c r="L908" s="169"/>
    </row>
    <row r="909" ht="16.5" customHeight="1">
      <c r="B909" s="24"/>
      <c r="C909" s="169"/>
      <c r="D909" s="24"/>
      <c r="L909" s="169"/>
    </row>
    <row r="910" ht="16.5" customHeight="1">
      <c r="B910" s="24"/>
      <c r="C910" s="169"/>
      <c r="D910" s="24"/>
      <c r="L910" s="169"/>
    </row>
    <row r="911" ht="16.5" customHeight="1">
      <c r="B911" s="24"/>
      <c r="C911" s="169"/>
      <c r="D911" s="24"/>
      <c r="L911" s="169"/>
    </row>
    <row r="912" ht="16.5" customHeight="1">
      <c r="B912" s="24"/>
      <c r="C912" s="169"/>
      <c r="D912" s="24"/>
      <c r="L912" s="169"/>
    </row>
    <row r="913" ht="16.5" customHeight="1">
      <c r="B913" s="24"/>
      <c r="C913" s="169"/>
      <c r="D913" s="24"/>
      <c r="L913" s="169"/>
    </row>
    <row r="914" ht="16.5" customHeight="1">
      <c r="B914" s="24"/>
      <c r="C914" s="169"/>
      <c r="D914" s="24"/>
      <c r="L914" s="169"/>
    </row>
    <row r="915" ht="16.5" customHeight="1">
      <c r="B915" s="24"/>
      <c r="C915" s="169"/>
      <c r="D915" s="24"/>
      <c r="L915" s="169"/>
    </row>
    <row r="916" ht="16.5" customHeight="1">
      <c r="B916" s="24"/>
      <c r="C916" s="169"/>
      <c r="D916" s="24"/>
      <c r="L916" s="169"/>
    </row>
    <row r="917" ht="16.5" customHeight="1">
      <c r="B917" s="24"/>
      <c r="C917" s="169"/>
      <c r="D917" s="24"/>
      <c r="L917" s="169"/>
    </row>
    <row r="918" ht="16.5" customHeight="1">
      <c r="B918" s="24"/>
      <c r="C918" s="169"/>
      <c r="D918" s="24"/>
      <c r="L918" s="169"/>
    </row>
    <row r="919" ht="16.5" customHeight="1">
      <c r="B919" s="24"/>
      <c r="C919" s="169"/>
      <c r="D919" s="24"/>
      <c r="L919" s="169"/>
    </row>
    <row r="920" ht="16.5" customHeight="1">
      <c r="B920" s="24"/>
      <c r="C920" s="169"/>
      <c r="D920" s="24"/>
      <c r="L920" s="169"/>
    </row>
    <row r="921" ht="16.5" customHeight="1">
      <c r="B921" s="24"/>
      <c r="C921" s="169"/>
      <c r="D921" s="24"/>
      <c r="L921" s="169"/>
    </row>
    <row r="922" ht="16.5" customHeight="1">
      <c r="B922" s="24"/>
      <c r="C922" s="169"/>
      <c r="D922" s="24"/>
      <c r="L922" s="169"/>
    </row>
    <row r="923" ht="16.5" customHeight="1">
      <c r="B923" s="24"/>
      <c r="C923" s="169"/>
      <c r="D923" s="24"/>
      <c r="L923" s="169"/>
    </row>
    <row r="924" ht="16.5" customHeight="1">
      <c r="B924" s="24"/>
      <c r="C924" s="169"/>
      <c r="D924" s="24"/>
      <c r="L924" s="169"/>
    </row>
    <row r="925" ht="16.5" customHeight="1">
      <c r="B925" s="24"/>
      <c r="C925" s="169"/>
      <c r="D925" s="24"/>
      <c r="L925" s="169"/>
    </row>
    <row r="926" ht="16.5" customHeight="1">
      <c r="B926" s="24"/>
      <c r="C926" s="169"/>
      <c r="D926" s="24"/>
      <c r="L926" s="169"/>
    </row>
    <row r="927" ht="16.5" customHeight="1">
      <c r="B927" s="24"/>
      <c r="C927" s="169"/>
      <c r="D927" s="24"/>
      <c r="L927" s="169"/>
    </row>
    <row r="928" ht="16.5" customHeight="1">
      <c r="B928" s="24"/>
      <c r="C928" s="169"/>
      <c r="D928" s="24"/>
      <c r="L928" s="169"/>
    </row>
    <row r="929" ht="16.5" customHeight="1">
      <c r="B929" s="24"/>
      <c r="C929" s="169"/>
      <c r="D929" s="24"/>
      <c r="L929" s="169"/>
    </row>
    <row r="930" ht="16.5" customHeight="1">
      <c r="B930" s="24"/>
      <c r="C930" s="169"/>
      <c r="D930" s="24"/>
      <c r="L930" s="169"/>
    </row>
    <row r="931" ht="16.5" customHeight="1">
      <c r="B931" s="24"/>
      <c r="C931" s="169"/>
      <c r="D931" s="24"/>
      <c r="L931" s="169"/>
    </row>
    <row r="932" ht="16.5" customHeight="1">
      <c r="B932" s="24"/>
      <c r="C932" s="169"/>
      <c r="D932" s="24"/>
      <c r="L932" s="169"/>
    </row>
    <row r="933" ht="16.5" customHeight="1">
      <c r="B933" s="24"/>
      <c r="C933" s="169"/>
      <c r="D933" s="24"/>
      <c r="L933" s="169"/>
    </row>
    <row r="934" ht="16.5" customHeight="1">
      <c r="B934" s="24"/>
      <c r="C934" s="169"/>
      <c r="D934" s="24"/>
      <c r="L934" s="169"/>
    </row>
    <row r="935" ht="16.5" customHeight="1">
      <c r="B935" s="24"/>
      <c r="C935" s="169"/>
      <c r="D935" s="24"/>
      <c r="L935" s="169"/>
    </row>
    <row r="936" ht="16.5" customHeight="1">
      <c r="B936" s="24"/>
      <c r="C936" s="169"/>
      <c r="D936" s="24"/>
      <c r="L936" s="169"/>
    </row>
    <row r="937" ht="16.5" customHeight="1">
      <c r="B937" s="24"/>
      <c r="C937" s="169"/>
      <c r="D937" s="24"/>
      <c r="L937" s="169"/>
    </row>
    <row r="938" ht="16.5" customHeight="1">
      <c r="B938" s="24"/>
      <c r="C938" s="169"/>
      <c r="D938" s="24"/>
      <c r="L938" s="169"/>
    </row>
    <row r="939" ht="16.5" customHeight="1">
      <c r="B939" s="24"/>
      <c r="C939" s="169"/>
      <c r="D939" s="24"/>
      <c r="L939" s="169"/>
    </row>
    <row r="940" ht="16.5" customHeight="1">
      <c r="B940" s="24"/>
      <c r="C940" s="169"/>
      <c r="D940" s="24"/>
      <c r="L940" s="169"/>
    </row>
    <row r="941" ht="16.5" customHeight="1">
      <c r="B941" s="24"/>
      <c r="C941" s="169"/>
      <c r="D941" s="24"/>
      <c r="L941" s="169"/>
    </row>
    <row r="942" ht="16.5" customHeight="1">
      <c r="B942" s="24"/>
      <c r="C942" s="169"/>
      <c r="D942" s="24"/>
      <c r="L942" s="169"/>
    </row>
    <row r="943" ht="16.5" customHeight="1">
      <c r="B943" s="24"/>
      <c r="C943" s="169"/>
      <c r="D943" s="24"/>
      <c r="L943" s="169"/>
    </row>
    <row r="944" ht="16.5" customHeight="1">
      <c r="B944" s="24"/>
      <c r="C944" s="169"/>
      <c r="D944" s="24"/>
      <c r="L944" s="169"/>
    </row>
    <row r="945" ht="16.5" customHeight="1">
      <c r="B945" s="24"/>
      <c r="C945" s="169"/>
      <c r="D945" s="24"/>
      <c r="L945" s="169"/>
    </row>
    <row r="946" ht="16.5" customHeight="1">
      <c r="B946" s="24"/>
      <c r="C946" s="169"/>
      <c r="D946" s="24"/>
      <c r="L946" s="169"/>
    </row>
    <row r="947" ht="16.5" customHeight="1">
      <c r="B947" s="24"/>
      <c r="C947" s="169"/>
      <c r="D947" s="24"/>
      <c r="L947" s="169"/>
    </row>
    <row r="948" ht="16.5" customHeight="1">
      <c r="B948" s="24"/>
      <c r="C948" s="169"/>
      <c r="D948" s="24"/>
      <c r="L948" s="169"/>
    </row>
    <row r="949" ht="16.5" customHeight="1">
      <c r="B949" s="24"/>
      <c r="C949" s="169"/>
      <c r="D949" s="24"/>
      <c r="L949" s="169"/>
    </row>
    <row r="950" ht="16.5" customHeight="1">
      <c r="B950" s="24"/>
      <c r="C950" s="169"/>
      <c r="D950" s="24"/>
      <c r="L950" s="169"/>
    </row>
    <row r="951" ht="16.5" customHeight="1">
      <c r="B951" s="24"/>
      <c r="C951" s="169"/>
      <c r="D951" s="24"/>
      <c r="L951" s="169"/>
    </row>
    <row r="952" ht="16.5" customHeight="1">
      <c r="B952" s="24"/>
      <c r="C952" s="169"/>
      <c r="D952" s="24"/>
      <c r="L952" s="169"/>
    </row>
    <row r="953" ht="16.5" customHeight="1">
      <c r="B953" s="24"/>
      <c r="C953" s="169"/>
      <c r="D953" s="24"/>
      <c r="L953" s="169"/>
    </row>
    <row r="954" ht="16.5" customHeight="1">
      <c r="B954" s="24"/>
      <c r="C954" s="169"/>
      <c r="D954" s="24"/>
      <c r="L954" s="169"/>
    </row>
    <row r="955" ht="16.5" customHeight="1">
      <c r="B955" s="24"/>
      <c r="C955" s="169"/>
      <c r="D955" s="24"/>
      <c r="L955" s="169"/>
    </row>
    <row r="956" ht="16.5" customHeight="1">
      <c r="B956" s="24"/>
      <c r="C956" s="169"/>
      <c r="D956" s="24"/>
      <c r="L956" s="169"/>
    </row>
    <row r="957" ht="16.5" customHeight="1">
      <c r="B957" s="24"/>
      <c r="C957" s="169"/>
      <c r="D957" s="24"/>
      <c r="L957" s="169"/>
    </row>
    <row r="958" ht="16.5" customHeight="1">
      <c r="B958" s="24"/>
      <c r="C958" s="169"/>
      <c r="D958" s="24"/>
      <c r="L958" s="169"/>
    </row>
    <row r="959" ht="16.5" customHeight="1">
      <c r="B959" s="24"/>
      <c r="C959" s="169"/>
      <c r="D959" s="24"/>
      <c r="L959" s="169"/>
    </row>
    <row r="960" ht="16.5" customHeight="1">
      <c r="B960" s="24"/>
      <c r="C960" s="169"/>
      <c r="D960" s="24"/>
      <c r="L960" s="169"/>
    </row>
    <row r="961" ht="16.5" customHeight="1">
      <c r="B961" s="24"/>
      <c r="C961" s="169"/>
      <c r="D961" s="24"/>
      <c r="L961" s="169"/>
    </row>
    <row r="962" ht="16.5" customHeight="1">
      <c r="B962" s="24"/>
      <c r="C962" s="169"/>
      <c r="D962" s="24"/>
      <c r="L962" s="169"/>
    </row>
    <row r="963" ht="16.5" customHeight="1">
      <c r="B963" s="24"/>
      <c r="C963" s="169"/>
      <c r="D963" s="24"/>
      <c r="L963" s="169"/>
    </row>
    <row r="964" ht="16.5" customHeight="1">
      <c r="B964" s="24"/>
      <c r="C964" s="169"/>
      <c r="D964" s="24"/>
      <c r="L964" s="169"/>
    </row>
    <row r="965" ht="16.5" customHeight="1">
      <c r="B965" s="24"/>
      <c r="C965" s="169"/>
      <c r="D965" s="24"/>
      <c r="L965" s="169"/>
    </row>
    <row r="966" ht="16.5" customHeight="1">
      <c r="B966" s="24"/>
      <c r="C966" s="169"/>
      <c r="D966" s="24"/>
      <c r="L966" s="169"/>
    </row>
    <row r="967" ht="16.5" customHeight="1">
      <c r="B967" s="24"/>
      <c r="C967" s="169"/>
      <c r="D967" s="24"/>
      <c r="L967" s="169"/>
    </row>
    <row r="968" ht="16.5" customHeight="1">
      <c r="B968" s="24"/>
      <c r="C968" s="169"/>
      <c r="D968" s="24"/>
      <c r="L968" s="169"/>
    </row>
    <row r="969" ht="16.5" customHeight="1">
      <c r="B969" s="24"/>
      <c r="C969" s="169"/>
      <c r="D969" s="24"/>
      <c r="L969" s="169"/>
    </row>
    <row r="970" ht="16.5" customHeight="1">
      <c r="B970" s="24"/>
      <c r="C970" s="169"/>
      <c r="D970" s="24"/>
      <c r="L970" s="169"/>
    </row>
    <row r="971" ht="16.5" customHeight="1">
      <c r="B971" s="24"/>
      <c r="C971" s="169"/>
      <c r="D971" s="24"/>
      <c r="L971" s="169"/>
    </row>
    <row r="972" ht="16.5" customHeight="1">
      <c r="B972" s="24"/>
      <c r="C972" s="169"/>
      <c r="D972" s="24"/>
      <c r="L972" s="169"/>
    </row>
    <row r="973" ht="16.5" customHeight="1">
      <c r="B973" s="24"/>
      <c r="C973" s="169"/>
      <c r="D973" s="24"/>
      <c r="L973" s="169"/>
    </row>
    <row r="974" ht="16.5" customHeight="1">
      <c r="B974" s="24"/>
      <c r="C974" s="169"/>
      <c r="D974" s="24"/>
      <c r="L974" s="169"/>
    </row>
    <row r="975" ht="16.5" customHeight="1">
      <c r="B975" s="24"/>
      <c r="C975" s="169"/>
      <c r="D975" s="24"/>
      <c r="L975" s="169"/>
    </row>
    <row r="976" ht="16.5" customHeight="1">
      <c r="B976" s="24"/>
      <c r="C976" s="169"/>
      <c r="D976" s="24"/>
      <c r="L976" s="169"/>
    </row>
    <row r="977" ht="16.5" customHeight="1">
      <c r="B977" s="24"/>
      <c r="C977" s="169"/>
      <c r="D977" s="24"/>
      <c r="L977" s="169"/>
    </row>
    <row r="978" ht="16.5" customHeight="1">
      <c r="B978" s="24"/>
      <c r="C978" s="169"/>
      <c r="D978" s="24"/>
      <c r="L978" s="169"/>
    </row>
    <row r="979" ht="16.5" customHeight="1">
      <c r="B979" s="24"/>
      <c r="C979" s="169"/>
      <c r="D979" s="24"/>
      <c r="L979" s="169"/>
    </row>
    <row r="980" ht="16.5" customHeight="1">
      <c r="B980" s="24"/>
      <c r="C980" s="169"/>
      <c r="D980" s="24"/>
      <c r="L980" s="169"/>
    </row>
    <row r="981" ht="16.5" customHeight="1">
      <c r="B981" s="24"/>
      <c r="C981" s="169"/>
      <c r="D981" s="24"/>
      <c r="L981" s="169"/>
    </row>
    <row r="982" ht="16.5" customHeight="1">
      <c r="B982" s="24"/>
      <c r="C982" s="169"/>
      <c r="D982" s="24"/>
      <c r="L982" s="169"/>
    </row>
    <row r="983" ht="16.5" customHeight="1">
      <c r="B983" s="24"/>
      <c r="C983" s="169"/>
      <c r="D983" s="24"/>
      <c r="L983" s="169"/>
    </row>
    <row r="984" ht="16.5" customHeight="1">
      <c r="B984" s="24"/>
      <c r="C984" s="169"/>
      <c r="D984" s="24"/>
      <c r="L984" s="169"/>
    </row>
    <row r="985" ht="16.5" customHeight="1">
      <c r="B985" s="24"/>
      <c r="C985" s="169"/>
      <c r="D985" s="24"/>
      <c r="L985" s="169"/>
    </row>
    <row r="986" ht="16.5" customHeight="1">
      <c r="B986" s="24"/>
      <c r="C986" s="169"/>
      <c r="D986" s="24"/>
      <c r="L986" s="169"/>
    </row>
    <row r="987" ht="16.5" customHeight="1">
      <c r="B987" s="24"/>
      <c r="C987" s="169"/>
      <c r="D987" s="24"/>
      <c r="L987" s="169"/>
    </row>
    <row r="988" ht="16.5" customHeight="1">
      <c r="B988" s="24"/>
      <c r="C988" s="169"/>
      <c r="D988" s="24"/>
      <c r="L988" s="169"/>
    </row>
    <row r="989" ht="16.5" customHeight="1">
      <c r="B989" s="24"/>
      <c r="C989" s="169"/>
      <c r="D989" s="24"/>
      <c r="L989" s="169"/>
    </row>
    <row r="990" ht="16.5" customHeight="1">
      <c r="B990" s="24"/>
      <c r="C990" s="169"/>
      <c r="D990" s="24"/>
      <c r="L990" s="169"/>
    </row>
    <row r="991" ht="16.5" customHeight="1">
      <c r="B991" s="24"/>
      <c r="C991" s="169"/>
      <c r="D991" s="24"/>
      <c r="L991" s="169"/>
    </row>
    <row r="992" ht="16.5" customHeight="1">
      <c r="B992" s="24"/>
      <c r="C992" s="169"/>
      <c r="D992" s="24"/>
      <c r="L992" s="169"/>
    </row>
    <row r="993" ht="16.5" customHeight="1">
      <c r="B993" s="24"/>
      <c r="C993" s="169"/>
      <c r="D993" s="24"/>
      <c r="L993" s="169"/>
    </row>
    <row r="994" ht="16.5" customHeight="1">
      <c r="B994" s="24"/>
      <c r="C994" s="169"/>
      <c r="D994" s="24"/>
      <c r="L994" s="169"/>
    </row>
    <row r="995" ht="16.5" customHeight="1">
      <c r="B995" s="24"/>
      <c r="C995" s="169"/>
      <c r="D995" s="24"/>
      <c r="L995" s="169"/>
    </row>
    <row r="996" ht="16.5" customHeight="1">
      <c r="B996" s="24"/>
      <c r="C996" s="169"/>
      <c r="D996" s="24"/>
      <c r="L996" s="169"/>
    </row>
    <row r="997" ht="16.5" customHeight="1">
      <c r="B997" s="24"/>
      <c r="C997" s="169"/>
      <c r="D997" s="24"/>
      <c r="L997" s="169"/>
    </row>
    <row r="998" ht="16.5" customHeight="1">
      <c r="B998" s="24"/>
      <c r="C998" s="169"/>
      <c r="D998" s="24"/>
      <c r="L998" s="169"/>
    </row>
    <row r="999" ht="16.5" customHeight="1">
      <c r="B999" s="24"/>
      <c r="C999" s="169"/>
      <c r="D999" s="24"/>
      <c r="L999" s="169"/>
    </row>
    <row r="1000" ht="16.5" customHeight="1">
      <c r="B1000" s="24"/>
      <c r="C1000" s="169"/>
      <c r="D1000" s="24"/>
      <c r="L1000" s="169"/>
    </row>
  </sheetData>
  <printOptions/>
  <pageMargins bottom="0.75" footer="0.0" header="0.0" left="0.7" right="0.7" top="0.75"/>
  <pageSetup paperSize="9"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3">
      <c r="A3" s="1"/>
      <c r="B3" s="2" t="s">
        <v>1840</v>
      </c>
      <c r="C3" s="1"/>
      <c r="D3" s="1"/>
      <c r="E3" s="1"/>
      <c r="F3" s="1"/>
      <c r="G3" s="1"/>
      <c r="H3" s="1"/>
      <c r="I3" s="1"/>
      <c r="J3" s="1"/>
      <c r="K3" s="1"/>
      <c r="L3" s="1"/>
      <c r="M3" s="1"/>
      <c r="N3" s="1"/>
      <c r="O3" s="1"/>
      <c r="P3" s="1"/>
      <c r="Q3" s="1"/>
      <c r="R3" s="1"/>
      <c r="S3" s="1"/>
      <c r="T3" s="1"/>
      <c r="U3" s="1"/>
      <c r="V3" s="1"/>
      <c r="W3" s="1"/>
      <c r="X3" s="1"/>
      <c r="Y3" s="1"/>
      <c r="Z3" s="1"/>
    </row>
    <row r="5">
      <c r="B5" s="3" t="s">
        <v>1841</v>
      </c>
    </row>
    <row r="6">
      <c r="B6" s="3" t="s">
        <v>1842</v>
      </c>
    </row>
    <row r="7">
      <c r="B7" s="3" t="s">
        <v>1843</v>
      </c>
    </row>
    <row r="10">
      <c r="A10" s="1"/>
      <c r="B10" s="2" t="s">
        <v>1844</v>
      </c>
      <c r="C10" s="2" t="s">
        <v>1845</v>
      </c>
      <c r="D10" s="1"/>
      <c r="E10" s="1"/>
      <c r="F10" s="1"/>
      <c r="G10" s="1"/>
      <c r="H10" s="1"/>
      <c r="I10" s="1"/>
      <c r="J10" s="1"/>
      <c r="K10" s="1"/>
      <c r="L10" s="1"/>
      <c r="M10" s="1"/>
      <c r="N10" s="1"/>
      <c r="O10" s="1"/>
      <c r="P10" s="1"/>
      <c r="Q10" s="1"/>
      <c r="R10" s="1"/>
      <c r="S10" s="1"/>
      <c r="T10" s="1"/>
      <c r="U10" s="1"/>
      <c r="V10" s="1"/>
      <c r="W10" s="1"/>
      <c r="X10" s="1"/>
      <c r="Y10" s="1"/>
      <c r="Z10" s="1"/>
    </row>
    <row r="12">
      <c r="B12" s="3" t="s">
        <v>1846</v>
      </c>
      <c r="C12" s="3" t="s">
        <v>1847</v>
      </c>
      <c r="D12" s="3" t="s">
        <v>1848</v>
      </c>
    </row>
    <row r="13">
      <c r="D13" s="3" t="s">
        <v>1849</v>
      </c>
    </row>
    <row r="14">
      <c r="D14" s="3" t="s">
        <v>1850</v>
      </c>
    </row>
    <row r="18">
      <c r="A18" s="1"/>
      <c r="B18" s="2" t="s">
        <v>1851</v>
      </c>
      <c r="C18" s="1"/>
      <c r="D18" s="1"/>
      <c r="E18" s="1"/>
      <c r="F18" s="1"/>
      <c r="G18" s="1"/>
      <c r="H18" s="1"/>
      <c r="I18" s="1"/>
      <c r="J18" s="1"/>
      <c r="K18" s="1"/>
      <c r="L18" s="1"/>
      <c r="M18" s="1"/>
      <c r="N18" s="1"/>
      <c r="O18" s="1"/>
      <c r="P18" s="1"/>
      <c r="Q18" s="1"/>
      <c r="R18" s="1"/>
      <c r="S18" s="1"/>
      <c r="T18" s="1"/>
      <c r="U18" s="1"/>
      <c r="V18" s="1"/>
      <c r="W18" s="1"/>
      <c r="X18" s="1"/>
      <c r="Y18" s="1"/>
      <c r="Z18" s="1"/>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4.71"/>
    <col customWidth="1" min="4" max="4" width="19.57"/>
  </cols>
  <sheetData>
    <row r="1">
      <c r="A1" s="266"/>
      <c r="B1" s="266"/>
      <c r="C1" s="268"/>
      <c r="D1" s="268"/>
      <c r="E1" s="268"/>
      <c r="F1" s="268"/>
      <c r="G1" s="268"/>
      <c r="H1" s="268"/>
      <c r="I1" s="268"/>
      <c r="J1" s="268"/>
      <c r="K1" s="268"/>
      <c r="L1" s="268"/>
      <c r="M1" s="268"/>
      <c r="N1" s="268"/>
      <c r="O1" s="268"/>
      <c r="P1" s="268"/>
      <c r="Q1" s="268"/>
      <c r="R1" s="268"/>
      <c r="S1" s="268"/>
      <c r="T1" s="268"/>
      <c r="U1" s="268"/>
      <c r="V1" s="268"/>
      <c r="W1" s="268"/>
      <c r="X1" s="268"/>
      <c r="Y1" s="268"/>
      <c r="Z1" s="268"/>
    </row>
    <row r="2">
      <c r="A2" s="2" t="s">
        <v>1852</v>
      </c>
      <c r="B2" s="2"/>
      <c r="C2" s="1"/>
      <c r="D2" s="1"/>
      <c r="E2" s="1"/>
      <c r="F2" s="1"/>
      <c r="G2" s="1"/>
      <c r="H2" s="1"/>
      <c r="I2" s="1"/>
      <c r="J2" s="1"/>
      <c r="K2" s="1"/>
      <c r="L2" s="1"/>
      <c r="M2" s="1"/>
      <c r="N2" s="1"/>
      <c r="O2" s="1"/>
      <c r="P2" s="1"/>
      <c r="Q2" s="1"/>
      <c r="R2" s="1"/>
      <c r="S2" s="1"/>
      <c r="T2" s="1"/>
      <c r="U2" s="1"/>
      <c r="V2" s="1"/>
      <c r="W2" s="1"/>
      <c r="X2" s="1"/>
      <c r="Y2" s="1"/>
      <c r="Z2" s="1"/>
    </row>
    <row r="3">
      <c r="A3" s="266" t="s">
        <v>1853</v>
      </c>
      <c r="B3" s="266"/>
      <c r="C3" s="268"/>
      <c r="D3" s="268"/>
      <c r="E3" s="268"/>
      <c r="F3" s="268"/>
      <c r="G3" s="268"/>
      <c r="H3" s="268"/>
      <c r="I3" s="268"/>
      <c r="J3" s="268"/>
      <c r="K3" s="268"/>
      <c r="L3" s="268"/>
      <c r="M3" s="268"/>
      <c r="N3" s="268"/>
      <c r="O3" s="268"/>
      <c r="P3" s="268"/>
      <c r="Q3" s="268"/>
      <c r="R3" s="268"/>
      <c r="S3" s="268"/>
      <c r="T3" s="268"/>
      <c r="U3" s="268"/>
      <c r="V3" s="268"/>
      <c r="W3" s="268"/>
      <c r="X3" s="268"/>
      <c r="Y3" s="268"/>
      <c r="Z3" s="268"/>
    </row>
    <row r="4">
      <c r="A4" s="266" t="s">
        <v>1854</v>
      </c>
      <c r="B4" s="266"/>
      <c r="C4" s="268"/>
      <c r="D4" s="268"/>
      <c r="E4" s="268"/>
      <c r="F4" s="268"/>
      <c r="G4" s="268"/>
      <c r="H4" s="268"/>
      <c r="I4" s="268"/>
      <c r="J4" s="268"/>
      <c r="K4" s="268"/>
      <c r="L4" s="268"/>
      <c r="M4" s="268"/>
      <c r="N4" s="268"/>
      <c r="O4" s="268"/>
      <c r="P4" s="268"/>
      <c r="Q4" s="268"/>
      <c r="R4" s="268"/>
      <c r="S4" s="268"/>
      <c r="T4" s="268"/>
      <c r="U4" s="268"/>
      <c r="V4" s="268"/>
      <c r="W4" s="268"/>
      <c r="X4" s="268"/>
      <c r="Y4" s="268"/>
      <c r="Z4" s="268"/>
    </row>
    <row r="5">
      <c r="A5" s="266" t="s">
        <v>1855</v>
      </c>
      <c r="B5" s="266"/>
      <c r="C5" s="268"/>
      <c r="D5" s="268"/>
      <c r="E5" s="268"/>
      <c r="F5" s="268"/>
      <c r="G5" s="268"/>
      <c r="H5" s="268"/>
      <c r="I5" s="268"/>
      <c r="J5" s="268"/>
      <c r="K5" s="268"/>
      <c r="L5" s="268"/>
      <c r="M5" s="268"/>
      <c r="N5" s="268"/>
      <c r="O5" s="268"/>
      <c r="P5" s="268"/>
      <c r="Q5" s="268"/>
      <c r="R5" s="268"/>
      <c r="S5" s="268"/>
      <c r="T5" s="268"/>
      <c r="U5" s="268"/>
      <c r="V5" s="268"/>
      <c r="W5" s="268"/>
      <c r="X5" s="268"/>
      <c r="Y5" s="268"/>
      <c r="Z5" s="268"/>
    </row>
    <row r="6">
      <c r="A6" s="266"/>
      <c r="B6" s="266"/>
      <c r="C6" s="268"/>
      <c r="D6" s="268"/>
      <c r="E6" s="268"/>
      <c r="F6" s="268"/>
      <c r="G6" s="268"/>
      <c r="H6" s="268"/>
      <c r="I6" s="268"/>
      <c r="J6" s="268"/>
      <c r="K6" s="268"/>
      <c r="L6" s="268"/>
      <c r="M6" s="268"/>
      <c r="N6" s="268"/>
      <c r="O6" s="268"/>
      <c r="P6" s="268"/>
      <c r="Q6" s="268"/>
      <c r="R6" s="268"/>
      <c r="S6" s="268"/>
      <c r="T6" s="268"/>
      <c r="U6" s="268"/>
      <c r="V6" s="268"/>
      <c r="W6" s="268"/>
      <c r="X6" s="268"/>
      <c r="Y6" s="268"/>
      <c r="Z6" s="268"/>
    </row>
    <row r="7">
      <c r="A7" s="266"/>
      <c r="B7" s="266"/>
      <c r="C7" s="268"/>
      <c r="D7" s="268"/>
      <c r="E7" s="268"/>
      <c r="F7" s="268"/>
      <c r="G7" s="268"/>
      <c r="H7" s="268"/>
      <c r="I7" s="268"/>
      <c r="J7" s="268"/>
      <c r="K7" s="268"/>
      <c r="L7" s="268"/>
      <c r="M7" s="268"/>
      <c r="N7" s="268"/>
      <c r="O7" s="268"/>
      <c r="P7" s="268"/>
      <c r="Q7" s="268"/>
      <c r="R7" s="268"/>
      <c r="S7" s="268"/>
      <c r="T7" s="268"/>
      <c r="U7" s="268"/>
      <c r="V7" s="268"/>
      <c r="W7" s="268"/>
      <c r="X7" s="268"/>
      <c r="Y7" s="268"/>
      <c r="Z7" s="268"/>
    </row>
    <row r="8">
      <c r="A8" s="266"/>
      <c r="B8" s="266"/>
      <c r="C8" s="268"/>
      <c r="D8" s="268"/>
      <c r="E8" s="268"/>
      <c r="F8" s="268"/>
      <c r="G8" s="268"/>
      <c r="H8" s="268"/>
      <c r="I8" s="268"/>
      <c r="J8" s="268"/>
      <c r="K8" s="268"/>
      <c r="L8" s="268"/>
      <c r="M8" s="268"/>
      <c r="N8" s="268"/>
      <c r="O8" s="268"/>
      <c r="P8" s="268"/>
      <c r="Q8" s="268"/>
      <c r="R8" s="268"/>
      <c r="S8" s="268"/>
      <c r="T8" s="268"/>
      <c r="U8" s="268"/>
      <c r="V8" s="268"/>
      <c r="W8" s="268"/>
      <c r="X8" s="268"/>
      <c r="Y8" s="268"/>
      <c r="Z8" s="268"/>
    </row>
    <row r="9">
      <c r="A9" s="2" t="s">
        <v>1856</v>
      </c>
      <c r="B9" s="1"/>
      <c r="C9" s="1"/>
      <c r="D9" s="1"/>
      <c r="E9" s="1"/>
      <c r="F9" s="1"/>
      <c r="G9" s="1"/>
      <c r="H9" s="1"/>
      <c r="I9" s="1"/>
      <c r="J9" s="1"/>
      <c r="K9" s="1"/>
      <c r="L9" s="1"/>
      <c r="M9" s="1"/>
      <c r="N9" s="1"/>
      <c r="O9" s="1"/>
      <c r="P9" s="1"/>
      <c r="Q9" s="1"/>
      <c r="R9" s="1"/>
      <c r="S9" s="1"/>
      <c r="T9" s="1"/>
      <c r="U9" s="1"/>
      <c r="V9" s="1"/>
      <c r="W9" s="1"/>
      <c r="X9" s="1"/>
      <c r="Y9" s="1"/>
      <c r="Z9" s="1"/>
    </row>
    <row r="10">
      <c r="A10" s="3" t="s">
        <v>1857</v>
      </c>
    </row>
    <row r="12">
      <c r="A12" s="3" t="s">
        <v>1858</v>
      </c>
    </row>
    <row r="13">
      <c r="B13" s="251" t="s">
        <v>1859</v>
      </c>
    </row>
    <row r="15">
      <c r="A15" s="378"/>
      <c r="B15" s="378"/>
    </row>
    <row r="16">
      <c r="A16" s="378"/>
      <c r="B16" s="378"/>
      <c r="G16" s="3" t="s">
        <v>1860</v>
      </c>
    </row>
    <row r="17">
      <c r="A17" s="379" t="s">
        <v>1861</v>
      </c>
      <c r="B17" s="379" t="s">
        <v>605</v>
      </c>
      <c r="C17" s="380"/>
      <c r="D17" s="380"/>
      <c r="E17" s="380"/>
      <c r="F17" s="381" t="s">
        <v>106</v>
      </c>
      <c r="G17" s="380"/>
      <c r="H17" s="380"/>
      <c r="I17" s="381" t="s">
        <v>1862</v>
      </c>
      <c r="J17" s="380"/>
      <c r="K17" s="380"/>
      <c r="L17" s="380"/>
      <c r="M17" s="381" t="s">
        <v>1863</v>
      </c>
      <c r="N17" s="381" t="s">
        <v>1864</v>
      </c>
      <c r="O17" s="380"/>
      <c r="P17" s="380"/>
      <c r="Q17" s="380"/>
      <c r="R17" s="380"/>
      <c r="S17" s="380"/>
      <c r="T17" s="380"/>
      <c r="U17" s="380"/>
      <c r="V17" s="380"/>
      <c r="W17" s="380"/>
      <c r="X17" s="380"/>
      <c r="Y17" s="380"/>
      <c r="Z17" s="380"/>
    </row>
    <row r="18">
      <c r="A18" s="382"/>
      <c r="B18" s="382" t="s">
        <v>904</v>
      </c>
      <c r="C18" s="383" t="s">
        <v>618</v>
      </c>
      <c r="D18" s="383" t="s">
        <v>622</v>
      </c>
      <c r="E18" s="384"/>
      <c r="F18" s="383" t="s">
        <v>755</v>
      </c>
      <c r="G18" s="383" t="s">
        <v>1865</v>
      </c>
      <c r="H18" s="383" t="s">
        <v>361</v>
      </c>
      <c r="I18" s="383" t="s">
        <v>755</v>
      </c>
      <c r="J18" s="384"/>
      <c r="K18" s="383" t="s">
        <v>1866</v>
      </c>
      <c r="L18" s="384"/>
      <c r="M18" s="383" t="s">
        <v>361</v>
      </c>
      <c r="N18" s="383" t="s">
        <v>853</v>
      </c>
      <c r="O18" s="384"/>
      <c r="P18" s="384"/>
      <c r="Q18" s="384"/>
      <c r="R18" s="384"/>
      <c r="S18" s="384"/>
      <c r="T18" s="384"/>
      <c r="U18" s="384"/>
      <c r="V18" s="384"/>
      <c r="W18" s="384"/>
      <c r="X18" s="384"/>
      <c r="Y18" s="384"/>
      <c r="Z18" s="384"/>
    </row>
    <row r="19">
      <c r="A19" s="382"/>
      <c r="C19" s="383" t="s">
        <v>625</v>
      </c>
      <c r="D19" s="383" t="s">
        <v>628</v>
      </c>
      <c r="E19" s="384"/>
      <c r="F19" s="383" t="s">
        <v>862</v>
      </c>
      <c r="G19" s="383" t="s">
        <v>1867</v>
      </c>
      <c r="H19" s="383" t="s">
        <v>863</v>
      </c>
      <c r="I19" s="383" t="s">
        <v>862</v>
      </c>
      <c r="J19" s="384"/>
      <c r="K19" s="384"/>
      <c r="L19" s="384"/>
      <c r="M19" s="384"/>
      <c r="N19" s="383" t="s">
        <v>1868</v>
      </c>
      <c r="O19" s="384"/>
      <c r="P19" s="384"/>
      <c r="Q19" s="384"/>
      <c r="R19" s="384"/>
      <c r="S19" s="384"/>
      <c r="T19" s="384"/>
      <c r="U19" s="384"/>
      <c r="V19" s="384"/>
      <c r="W19" s="384"/>
      <c r="X19" s="384"/>
      <c r="Y19" s="384"/>
      <c r="Z19" s="384"/>
    </row>
    <row r="20">
      <c r="A20" s="382"/>
      <c r="B20" s="382" t="s">
        <v>1869</v>
      </c>
      <c r="C20" s="385" t="s">
        <v>1870</v>
      </c>
      <c r="D20" s="384"/>
      <c r="E20" s="384"/>
      <c r="F20" s="383" t="s">
        <v>1871</v>
      </c>
      <c r="G20" s="383" t="s">
        <v>1872</v>
      </c>
      <c r="H20" s="383" t="s">
        <v>853</v>
      </c>
      <c r="I20" s="383" t="s">
        <v>1871</v>
      </c>
      <c r="J20" s="384"/>
      <c r="K20" s="384"/>
      <c r="L20" s="384"/>
      <c r="M20" s="384"/>
      <c r="N20" s="384"/>
      <c r="O20" s="384"/>
      <c r="P20" s="384"/>
      <c r="Q20" s="384"/>
      <c r="R20" s="384"/>
      <c r="S20" s="384"/>
      <c r="T20" s="384"/>
      <c r="U20" s="384"/>
      <c r="V20" s="384"/>
      <c r="W20" s="384"/>
      <c r="X20" s="384"/>
      <c r="Y20" s="384"/>
      <c r="Z20" s="384"/>
    </row>
    <row r="21">
      <c r="A21" s="382"/>
      <c r="C21" s="383" t="s">
        <v>1873</v>
      </c>
      <c r="D21" s="384"/>
      <c r="E21" s="384"/>
      <c r="F21" s="384"/>
      <c r="G21" s="384"/>
      <c r="H21" s="384"/>
      <c r="I21" s="383" t="s">
        <v>249</v>
      </c>
      <c r="J21" s="384"/>
      <c r="K21" s="384"/>
      <c r="L21" s="384"/>
      <c r="M21" s="384"/>
      <c r="N21" s="384"/>
      <c r="O21" s="384"/>
      <c r="P21" s="384"/>
      <c r="Q21" s="384"/>
      <c r="R21" s="384"/>
      <c r="S21" s="384"/>
      <c r="T21" s="384"/>
      <c r="U21" s="384"/>
      <c r="V21" s="384"/>
      <c r="W21" s="384"/>
      <c r="X21" s="384"/>
      <c r="Y21" s="384"/>
      <c r="Z21" s="384"/>
    </row>
    <row r="22">
      <c r="A22" s="382"/>
      <c r="B22" s="382" t="s">
        <v>1874</v>
      </c>
      <c r="C22" s="383" t="s">
        <v>1875</v>
      </c>
      <c r="D22" s="383" t="s">
        <v>1876</v>
      </c>
      <c r="E22" s="384"/>
      <c r="F22" s="384"/>
      <c r="G22" s="384"/>
      <c r="H22" s="384"/>
      <c r="I22" s="384"/>
      <c r="J22" s="384"/>
      <c r="K22" s="384"/>
      <c r="L22" s="384"/>
      <c r="M22" s="384"/>
      <c r="N22" s="384"/>
      <c r="O22" s="384"/>
      <c r="P22" s="384"/>
      <c r="Q22" s="384"/>
      <c r="R22" s="384"/>
      <c r="S22" s="384"/>
      <c r="T22" s="384"/>
      <c r="U22" s="384"/>
      <c r="V22" s="384"/>
      <c r="W22" s="384"/>
      <c r="X22" s="384"/>
      <c r="Y22" s="384"/>
      <c r="Z22" s="384"/>
    </row>
    <row r="23">
      <c r="A23" s="382"/>
      <c r="B23" s="382"/>
      <c r="C23" s="384"/>
      <c r="D23" s="384"/>
      <c r="E23" s="384"/>
      <c r="F23" s="384"/>
      <c r="G23" s="384"/>
      <c r="H23" s="384"/>
      <c r="I23" s="384"/>
      <c r="J23" s="384"/>
      <c r="K23" s="384"/>
      <c r="L23" s="384"/>
      <c r="M23" s="384"/>
      <c r="N23" s="384"/>
      <c r="O23" s="384"/>
      <c r="P23" s="384"/>
      <c r="Q23" s="384"/>
      <c r="R23" s="384"/>
      <c r="S23" s="384"/>
      <c r="T23" s="384"/>
      <c r="U23" s="384"/>
      <c r="V23" s="384"/>
      <c r="W23" s="384"/>
      <c r="X23" s="384"/>
      <c r="Y23" s="384"/>
      <c r="Z23" s="384"/>
    </row>
    <row r="24">
      <c r="A24" s="386" t="s">
        <v>1877</v>
      </c>
      <c r="B24" s="379"/>
      <c r="C24" s="380"/>
      <c r="D24" s="380"/>
      <c r="E24" s="380"/>
      <c r="F24" s="380"/>
      <c r="G24" s="380"/>
      <c r="H24" s="380"/>
      <c r="I24" s="380"/>
      <c r="J24" s="380"/>
      <c r="K24" s="380"/>
      <c r="L24" s="380"/>
      <c r="M24" s="380"/>
      <c r="N24" s="380"/>
      <c r="O24" s="380"/>
      <c r="P24" s="380"/>
      <c r="Q24" s="380"/>
      <c r="R24" s="380"/>
      <c r="S24" s="380"/>
      <c r="T24" s="380"/>
      <c r="U24" s="380"/>
      <c r="V24" s="380"/>
      <c r="W24" s="380"/>
      <c r="X24" s="380"/>
      <c r="Y24" s="380"/>
      <c r="Z24" s="380"/>
    </row>
    <row r="25">
      <c r="A25" s="378"/>
      <c r="B25" s="378"/>
    </row>
    <row r="26">
      <c r="A26" s="378"/>
      <c r="B26" s="378"/>
      <c r="G26" s="3" t="s">
        <v>1878</v>
      </c>
    </row>
    <row r="27">
      <c r="A27" s="378"/>
      <c r="B27" s="378"/>
      <c r="G27" s="3" t="s">
        <v>1879</v>
      </c>
    </row>
    <row r="28">
      <c r="A28" s="378"/>
      <c r="B28" s="378"/>
    </row>
    <row r="29">
      <c r="A29" s="378"/>
      <c r="B29" s="378"/>
    </row>
    <row r="30">
      <c r="A30" s="378"/>
      <c r="B30" s="378"/>
    </row>
    <row r="31">
      <c r="A31" s="378"/>
      <c r="B31" s="378"/>
    </row>
    <row r="32">
      <c r="A32" s="378"/>
      <c r="B32" s="378"/>
    </row>
    <row r="33">
      <c r="A33" s="378"/>
      <c r="B33" s="378"/>
    </row>
    <row r="34">
      <c r="A34" s="378"/>
      <c r="B34" s="378"/>
      <c r="G34" s="3" t="s">
        <v>1880</v>
      </c>
    </row>
    <row r="35">
      <c r="A35" s="378"/>
      <c r="B35" s="378"/>
      <c r="G35" s="387"/>
    </row>
    <row r="36">
      <c r="A36" s="378"/>
      <c r="B36" s="378"/>
      <c r="G36" s="388" t="s">
        <v>1881</v>
      </c>
    </row>
    <row r="37">
      <c r="A37" s="378"/>
      <c r="B37" s="378"/>
      <c r="G37" s="388" t="s">
        <v>1882</v>
      </c>
    </row>
    <row r="38">
      <c r="A38" s="378"/>
      <c r="B38" s="378"/>
      <c r="G38" s="388" t="s">
        <v>1883</v>
      </c>
    </row>
    <row r="39">
      <c r="A39" s="378"/>
      <c r="B39" s="378"/>
      <c r="G39" s="388" t="s">
        <v>1884</v>
      </c>
    </row>
    <row r="40">
      <c r="A40" s="378"/>
      <c r="B40" s="378"/>
      <c r="G40" s="388" t="s">
        <v>1885</v>
      </c>
    </row>
    <row r="41">
      <c r="A41" s="378"/>
      <c r="B41" s="378"/>
      <c r="G41" s="388" t="s">
        <v>1886</v>
      </c>
    </row>
    <row r="42">
      <c r="A42" s="378"/>
      <c r="B42" s="378"/>
      <c r="G42" s="388" t="s">
        <v>1887</v>
      </c>
    </row>
    <row r="43">
      <c r="A43" s="378"/>
      <c r="B43" s="378"/>
      <c r="G43" s="388" t="s">
        <v>1888</v>
      </c>
    </row>
    <row r="44">
      <c r="A44" s="378"/>
      <c r="B44" s="378"/>
      <c r="G44" s="388" t="s">
        <v>1889</v>
      </c>
    </row>
    <row r="45">
      <c r="A45" s="378"/>
      <c r="B45" s="378"/>
      <c r="G45" s="388" t="s">
        <v>1890</v>
      </c>
    </row>
    <row r="46">
      <c r="A46" s="378"/>
      <c r="B46" s="378"/>
      <c r="G46" s="388" t="s">
        <v>1891</v>
      </c>
    </row>
    <row r="47">
      <c r="A47" s="378"/>
      <c r="B47" s="378"/>
      <c r="G47" s="388" t="s">
        <v>1892</v>
      </c>
    </row>
    <row r="48">
      <c r="A48" s="378"/>
      <c r="B48" s="378"/>
      <c r="G48" s="388" t="s">
        <v>1893</v>
      </c>
    </row>
    <row r="49">
      <c r="A49" s="378"/>
      <c r="B49" s="378"/>
      <c r="G49" s="388" t="s">
        <v>1894</v>
      </c>
    </row>
    <row r="50">
      <c r="A50" s="378"/>
      <c r="B50" s="378"/>
    </row>
    <row r="51">
      <c r="A51" s="20" t="s">
        <v>1895</v>
      </c>
    </row>
    <row r="52">
      <c r="A52" s="20"/>
    </row>
    <row r="53">
      <c r="A53" s="20"/>
    </row>
    <row r="54">
      <c r="A54" s="20"/>
    </row>
    <row r="55">
      <c r="A55" s="20"/>
    </row>
    <row r="56">
      <c r="A56" s="20"/>
    </row>
    <row r="57">
      <c r="A57" s="20"/>
    </row>
    <row r="58">
      <c r="A58" s="20"/>
    </row>
    <row r="59">
      <c r="A59" s="20"/>
    </row>
    <row r="60">
      <c r="A60" s="20"/>
    </row>
    <row r="61">
      <c r="A61" s="20"/>
    </row>
    <row r="62">
      <c r="A62" s="20"/>
    </row>
    <row r="63">
      <c r="A63" s="20"/>
    </row>
    <row r="64">
      <c r="A64" s="20"/>
    </row>
    <row r="65">
      <c r="A65" s="20"/>
    </row>
    <row r="66">
      <c r="A66" s="20"/>
    </row>
    <row r="67">
      <c r="A67" s="20"/>
    </row>
    <row r="68">
      <c r="A68" s="20"/>
    </row>
    <row r="69">
      <c r="A69" s="20"/>
    </row>
    <row r="70">
      <c r="A70" s="20"/>
    </row>
    <row r="71">
      <c r="A71" s="20"/>
    </row>
    <row r="72">
      <c r="A72" s="20"/>
    </row>
    <row r="73">
      <c r="A73" s="20"/>
    </row>
    <row r="74">
      <c r="A74" s="20"/>
    </row>
    <row r="75">
      <c r="A75" s="20"/>
    </row>
    <row r="76">
      <c r="A76" s="20"/>
    </row>
    <row r="77">
      <c r="A77" s="20"/>
    </row>
    <row r="78">
      <c r="A78" s="20"/>
    </row>
    <row r="79">
      <c r="A79" s="20"/>
    </row>
    <row r="80">
      <c r="A80" s="20"/>
    </row>
    <row r="81">
      <c r="A81" s="20"/>
    </row>
    <row r="82">
      <c r="A82" s="20"/>
    </row>
    <row r="83">
      <c r="A83" s="20"/>
    </row>
    <row r="84">
      <c r="A84" s="20"/>
    </row>
    <row r="85">
      <c r="A85" s="20"/>
    </row>
    <row r="86">
      <c r="A86" s="20"/>
    </row>
    <row r="87">
      <c r="A87" s="20"/>
    </row>
    <row r="88">
      <c r="A88" s="20"/>
    </row>
    <row r="89">
      <c r="A89" s="20"/>
    </row>
    <row r="90">
      <c r="A90" s="20"/>
    </row>
    <row r="91">
      <c r="A91" s="20"/>
    </row>
    <row r="92">
      <c r="A92" s="20"/>
    </row>
    <row r="93">
      <c r="A93" s="20"/>
    </row>
    <row r="94">
      <c r="A94" s="20"/>
    </row>
    <row r="95">
      <c r="A95" s="20"/>
    </row>
    <row r="96">
      <c r="A96" s="20"/>
    </row>
    <row r="97">
      <c r="A97" s="20"/>
    </row>
    <row r="98">
      <c r="A98" s="20"/>
    </row>
    <row r="99">
      <c r="A99" s="20"/>
    </row>
    <row r="100">
      <c r="A100" s="20"/>
    </row>
    <row r="101">
      <c r="A101" s="20"/>
    </row>
    <row r="102">
      <c r="A102" s="20"/>
    </row>
    <row r="103">
      <c r="A103" s="20"/>
    </row>
    <row r="104">
      <c r="A104" s="20"/>
    </row>
    <row r="105">
      <c r="A105" s="20"/>
    </row>
    <row r="106">
      <c r="A106" s="20"/>
    </row>
    <row r="107">
      <c r="A107" s="20"/>
    </row>
    <row r="108">
      <c r="A108" s="20"/>
    </row>
    <row r="109">
      <c r="A109" s="20"/>
    </row>
    <row r="110">
      <c r="A110" s="20"/>
    </row>
    <row r="111">
      <c r="A111" s="20"/>
    </row>
    <row r="112">
      <c r="A112" s="20"/>
      <c r="G112" s="3" t="s">
        <v>1896</v>
      </c>
    </row>
    <row r="113">
      <c r="A113" s="20"/>
    </row>
    <row r="114">
      <c r="A114" s="20"/>
    </row>
    <row r="115">
      <c r="A115" s="20"/>
    </row>
    <row r="116">
      <c r="A116" s="20"/>
    </row>
    <row r="117">
      <c r="A117" s="20"/>
    </row>
    <row r="118">
      <c r="A118" s="20"/>
    </row>
    <row r="119">
      <c r="A119" s="20"/>
    </row>
    <row r="120">
      <c r="A120" s="20"/>
    </row>
    <row r="121">
      <c r="A121" s="20"/>
    </row>
    <row r="122">
      <c r="A122" s="20"/>
    </row>
    <row r="123">
      <c r="A123" s="20"/>
    </row>
    <row r="124">
      <c r="A124" s="20"/>
    </row>
    <row r="125">
      <c r="A125" s="20"/>
    </row>
    <row r="126">
      <c r="A126" s="20"/>
    </row>
    <row r="127">
      <c r="A127" s="20"/>
    </row>
    <row r="128">
      <c r="A128" s="20"/>
    </row>
    <row r="129">
      <c r="A129" s="20"/>
    </row>
    <row r="130">
      <c r="A130" s="20"/>
    </row>
    <row r="131">
      <c r="A131" s="20"/>
    </row>
    <row r="132">
      <c r="A132" s="20"/>
    </row>
    <row r="133">
      <c r="A133" s="20"/>
    </row>
    <row r="134">
      <c r="A134" s="20"/>
    </row>
    <row r="135">
      <c r="A135" s="20"/>
    </row>
    <row r="136">
      <c r="A136" s="20"/>
    </row>
    <row r="137">
      <c r="A137" s="20"/>
    </row>
    <row r="138">
      <c r="A138" s="20"/>
    </row>
    <row r="139">
      <c r="A139" s="20"/>
    </row>
    <row r="140">
      <c r="A140" s="20"/>
    </row>
    <row r="141">
      <c r="A141" s="20"/>
    </row>
    <row r="142">
      <c r="A142" s="20"/>
    </row>
    <row r="143">
      <c r="A143" s="20"/>
    </row>
    <row r="144">
      <c r="A144" s="20"/>
    </row>
    <row r="145">
      <c r="A145" s="20"/>
    </row>
    <row r="146">
      <c r="A146" s="20"/>
    </row>
    <row r="147">
      <c r="A147" s="20"/>
    </row>
    <row r="148">
      <c r="A148" s="20"/>
    </row>
    <row r="149">
      <c r="A149" s="20"/>
    </row>
    <row r="150">
      <c r="A150" s="20"/>
    </row>
    <row r="151">
      <c r="A151" s="20"/>
    </row>
    <row r="152">
      <c r="A152" s="20"/>
    </row>
    <row r="153">
      <c r="A153" s="389" t="s">
        <v>1897</v>
      </c>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20" t="s">
        <v>1898</v>
      </c>
    </row>
    <row r="155">
      <c r="A155" s="20"/>
    </row>
    <row r="156">
      <c r="A156" s="20" t="s">
        <v>1899</v>
      </c>
      <c r="D156" s="3" t="s">
        <v>1900</v>
      </c>
    </row>
    <row r="157">
      <c r="A157" s="20"/>
    </row>
    <row r="158">
      <c r="A158" s="20"/>
    </row>
    <row r="159">
      <c r="A159" s="20"/>
    </row>
    <row r="160">
      <c r="A160" s="20"/>
    </row>
    <row r="161">
      <c r="A161" s="20"/>
    </row>
    <row r="162">
      <c r="A162" s="20"/>
    </row>
    <row r="163">
      <c r="A163" s="20"/>
    </row>
    <row r="164">
      <c r="A164" s="20"/>
    </row>
    <row r="165">
      <c r="A165" s="20"/>
    </row>
    <row r="166">
      <c r="A166" s="20"/>
    </row>
    <row r="167">
      <c r="A167" s="20"/>
    </row>
    <row r="168">
      <c r="A168" s="20"/>
    </row>
    <row r="169">
      <c r="A169" s="20"/>
    </row>
    <row r="170">
      <c r="A170" s="20"/>
    </row>
    <row r="171">
      <c r="A171" s="20"/>
    </row>
    <row r="172">
      <c r="A172" s="20"/>
    </row>
    <row r="173">
      <c r="A173" s="20"/>
    </row>
    <row r="174">
      <c r="A174" s="20"/>
    </row>
    <row r="175">
      <c r="A175" s="20"/>
    </row>
    <row r="176">
      <c r="A176" s="20"/>
    </row>
    <row r="177">
      <c r="A177" s="20" t="s">
        <v>1901</v>
      </c>
    </row>
    <row r="178">
      <c r="A178" s="20" t="s">
        <v>1902</v>
      </c>
    </row>
    <row r="179">
      <c r="A179" s="390"/>
    </row>
    <row r="180">
      <c r="A180" s="391"/>
    </row>
    <row r="181">
      <c r="A181" s="392" t="s">
        <v>1855</v>
      </c>
    </row>
    <row r="182">
      <c r="A182" s="393" t="s">
        <v>1855</v>
      </c>
    </row>
    <row r="183">
      <c r="A183" s="19" t="s">
        <v>1903</v>
      </c>
    </row>
    <row r="184">
      <c r="A184" s="20" t="s">
        <v>1904</v>
      </c>
    </row>
    <row r="185">
      <c r="A185" s="20" t="s">
        <v>1905</v>
      </c>
    </row>
    <row r="186">
      <c r="A186" s="20" t="s">
        <v>1906</v>
      </c>
    </row>
    <row r="187">
      <c r="A187" s="390"/>
    </row>
    <row r="188">
      <c r="A188" s="391"/>
    </row>
    <row r="189">
      <c r="A189" s="392" t="s">
        <v>1907</v>
      </c>
    </row>
    <row r="190">
      <c r="A190" s="393" t="s">
        <v>1907</v>
      </c>
    </row>
    <row r="191">
      <c r="A191" s="19" t="s">
        <v>1908</v>
      </c>
    </row>
    <row r="192">
      <c r="A192" s="20" t="s">
        <v>1909</v>
      </c>
    </row>
    <row r="193">
      <c r="A193" s="20" t="s">
        <v>1910</v>
      </c>
    </row>
    <row r="194">
      <c r="A194" s="21"/>
    </row>
    <row r="195">
      <c r="A195" s="20" t="s">
        <v>1911</v>
      </c>
    </row>
    <row r="198">
      <c r="A198" s="2" t="s">
        <v>1912</v>
      </c>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3" t="s">
        <v>1913</v>
      </c>
      <c r="B199" s="3" t="s">
        <v>1914</v>
      </c>
    </row>
    <row r="200">
      <c r="A200" s="3" t="s">
        <v>1915</v>
      </c>
      <c r="B200" s="3" t="s">
        <v>1916</v>
      </c>
    </row>
    <row r="202">
      <c r="B202" s="3" t="s">
        <v>1917</v>
      </c>
    </row>
    <row r="205">
      <c r="B205" s="17" t="s">
        <v>1918</v>
      </c>
    </row>
    <row r="209">
      <c r="B209" s="3" t="s">
        <v>1919</v>
      </c>
    </row>
    <row r="242">
      <c r="A242" s="2" t="s">
        <v>1920</v>
      </c>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9">
      <c r="A249" s="394" t="s">
        <v>1921</v>
      </c>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1">
      <c r="A251" s="3" t="s">
        <v>1922</v>
      </c>
      <c r="B251" s="3" t="s">
        <v>1923</v>
      </c>
      <c r="D251" s="395" t="s">
        <v>1924</v>
      </c>
      <c r="E251" s="395" t="s">
        <v>1925</v>
      </c>
    </row>
    <row r="253">
      <c r="A253" s="396"/>
    </row>
    <row r="254">
      <c r="A254" s="397" t="s">
        <v>1926</v>
      </c>
    </row>
    <row r="259">
      <c r="A259" s="398" t="s">
        <v>1927</v>
      </c>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2">
      <c r="A262" s="20" t="s">
        <v>1928</v>
      </c>
    </row>
    <row r="263">
      <c r="A263" s="18"/>
    </row>
    <row r="264">
      <c r="A264" s="399" t="s">
        <v>1929</v>
      </c>
    </row>
    <row r="265">
      <c r="A265" s="20" t="s">
        <v>1930</v>
      </c>
    </row>
    <row r="266">
      <c r="A266" s="20" t="s">
        <v>1931</v>
      </c>
    </row>
    <row r="267">
      <c r="A267" s="20" t="s">
        <v>1932</v>
      </c>
    </row>
    <row r="268">
      <c r="A268" s="20" t="s">
        <v>1933</v>
      </c>
    </row>
    <row r="272">
      <c r="A272" s="399" t="s">
        <v>1934</v>
      </c>
    </row>
    <row r="273">
      <c r="A273" s="20" t="s">
        <v>1935</v>
      </c>
    </row>
    <row r="274">
      <c r="A274" s="20" t="s">
        <v>1936</v>
      </c>
    </row>
    <row r="275">
      <c r="A275" s="20" t="s">
        <v>1937</v>
      </c>
    </row>
    <row r="276">
      <c r="A276" s="20" t="s">
        <v>1938</v>
      </c>
    </row>
    <row r="279">
      <c r="A279" s="399" t="s">
        <v>1939</v>
      </c>
    </row>
    <row r="280">
      <c r="A280" s="20" t="s">
        <v>1940</v>
      </c>
    </row>
    <row r="281">
      <c r="A281" s="20" t="s">
        <v>1941</v>
      </c>
    </row>
    <row r="282">
      <c r="A282" s="20" t="s">
        <v>1942</v>
      </c>
    </row>
    <row r="283">
      <c r="A283" s="20" t="s">
        <v>1943</v>
      </c>
    </row>
    <row r="287">
      <c r="A287" s="382" t="s">
        <v>1379</v>
      </c>
    </row>
    <row r="288">
      <c r="A288" s="20" t="s">
        <v>1944</v>
      </c>
    </row>
    <row r="289">
      <c r="A289" s="20" t="s">
        <v>1945</v>
      </c>
    </row>
    <row r="290">
      <c r="A290" s="20" t="s">
        <v>1946</v>
      </c>
    </row>
    <row r="291">
      <c r="A291" s="21"/>
    </row>
    <row r="292">
      <c r="A292" s="17" t="s">
        <v>1947</v>
      </c>
    </row>
    <row r="296">
      <c r="A296" s="1"/>
      <c r="B296" s="2" t="s">
        <v>1948</v>
      </c>
      <c r="C296" s="1"/>
      <c r="D296" s="1"/>
      <c r="E296" s="1"/>
      <c r="F296" s="1"/>
      <c r="G296" s="1"/>
      <c r="H296" s="1"/>
      <c r="I296" s="1"/>
      <c r="J296" s="1"/>
      <c r="K296" s="1"/>
      <c r="L296" s="1"/>
      <c r="M296" s="1"/>
      <c r="N296" s="1"/>
      <c r="O296" s="1"/>
      <c r="P296" s="1"/>
      <c r="Q296" s="1"/>
      <c r="R296" s="1"/>
      <c r="S296" s="1"/>
      <c r="T296" s="1"/>
      <c r="U296" s="1"/>
      <c r="V296" s="1"/>
      <c r="W296" s="1"/>
      <c r="X296" s="1"/>
      <c r="Y296" s="1"/>
      <c r="Z296" s="1"/>
    </row>
    <row r="318">
      <c r="A318" s="1"/>
      <c r="B318" s="2" t="s">
        <v>1949</v>
      </c>
      <c r="C318" s="1"/>
      <c r="D318" s="1"/>
      <c r="E318" s="1"/>
      <c r="F318" s="1"/>
      <c r="G318" s="1"/>
      <c r="H318" s="1"/>
      <c r="I318" s="1"/>
      <c r="J318" s="1"/>
      <c r="K318" s="1"/>
      <c r="L318" s="1"/>
      <c r="M318" s="1"/>
      <c r="N318" s="1"/>
      <c r="O318" s="1"/>
      <c r="P318" s="1"/>
      <c r="Q318" s="1"/>
      <c r="R318" s="1"/>
      <c r="S318" s="1"/>
      <c r="T318" s="1"/>
      <c r="U318" s="1"/>
      <c r="V318" s="1"/>
      <c r="W318" s="1"/>
      <c r="X318" s="1"/>
      <c r="Y318" s="1"/>
      <c r="Z318" s="1"/>
    </row>
    <row r="385">
      <c r="A385" s="2" t="s">
        <v>1950</v>
      </c>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sheetData>
  <mergeCells count="2">
    <mergeCell ref="B18:B19"/>
    <mergeCell ref="B20:B21"/>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0">
      <c r="I20" s="3" t="s">
        <v>1951</v>
      </c>
    </row>
    <row r="21">
      <c r="I21" s="3" t="s">
        <v>1952</v>
      </c>
    </row>
    <row r="22">
      <c r="I22" s="3" t="s">
        <v>1953</v>
      </c>
    </row>
    <row r="38">
      <c r="J38" s="3" t="s">
        <v>1954</v>
      </c>
    </row>
    <row r="81">
      <c r="K81" s="10" t="s">
        <v>1955</v>
      </c>
    </row>
    <row r="113">
      <c r="A113" s="1"/>
      <c r="B113" s="2" t="s">
        <v>1956</v>
      </c>
      <c r="C113" s="1"/>
      <c r="D113" s="1"/>
      <c r="E113" s="1"/>
      <c r="F113" s="1"/>
      <c r="G113" s="1"/>
      <c r="H113" s="1"/>
      <c r="I113" s="1"/>
      <c r="J113" s="1"/>
      <c r="K113" s="1"/>
      <c r="L113" s="1"/>
      <c r="M113" s="1"/>
      <c r="N113" s="1"/>
      <c r="O113" s="1"/>
      <c r="P113" s="1"/>
      <c r="Q113" s="1"/>
      <c r="R113" s="1"/>
      <c r="S113" s="1"/>
      <c r="T113" s="1"/>
      <c r="U113" s="1"/>
      <c r="V113" s="1"/>
      <c r="W113" s="1"/>
      <c r="X113" s="1"/>
      <c r="Y113" s="1"/>
      <c r="Z113" s="1"/>
    </row>
    <row r="115">
      <c r="D115" s="3" t="s">
        <v>1957</v>
      </c>
      <c r="F115" s="3" t="s">
        <v>1958</v>
      </c>
    </row>
    <row r="116">
      <c r="B116" s="3" t="s">
        <v>1959</v>
      </c>
      <c r="D116" s="3" t="s">
        <v>1960</v>
      </c>
    </row>
    <row r="117">
      <c r="B117" s="3" t="s">
        <v>1961</v>
      </c>
    </row>
    <row r="119">
      <c r="B119" s="3" t="s">
        <v>1962</v>
      </c>
    </row>
    <row r="120">
      <c r="B120" s="3" t="s">
        <v>1963</v>
      </c>
    </row>
    <row r="121">
      <c r="B121" s="3" t="s">
        <v>1964</v>
      </c>
    </row>
    <row r="124">
      <c r="A124" s="1"/>
      <c r="B124" s="293" t="s">
        <v>1965</v>
      </c>
      <c r="C124" s="1"/>
      <c r="D124" s="1"/>
      <c r="E124" s="1"/>
      <c r="F124" s="1"/>
      <c r="G124" s="1"/>
      <c r="H124" s="1"/>
      <c r="I124" s="1"/>
      <c r="J124" s="1"/>
      <c r="K124" s="1"/>
      <c r="L124" s="1"/>
      <c r="M124" s="1"/>
      <c r="N124" s="1"/>
      <c r="O124" s="1"/>
      <c r="P124" s="1"/>
      <c r="Q124" s="1"/>
      <c r="R124" s="1"/>
      <c r="S124" s="1"/>
      <c r="T124" s="1"/>
      <c r="U124" s="1"/>
      <c r="V124" s="1"/>
      <c r="W124" s="1"/>
      <c r="X124" s="1"/>
      <c r="Y124" s="1"/>
      <c r="Z124" s="1"/>
    </row>
    <row r="126">
      <c r="B126" s="400"/>
    </row>
    <row r="127">
      <c r="B127" s="20" t="s">
        <v>1966</v>
      </c>
    </row>
    <row r="128">
      <c r="B128" s="21"/>
    </row>
    <row r="129">
      <c r="B129" s="20" t="s">
        <v>1967</v>
      </c>
    </row>
    <row r="130">
      <c r="B130" s="18"/>
    </row>
    <row r="131">
      <c r="B131" s="19" t="s">
        <v>1968</v>
      </c>
    </row>
    <row r="132">
      <c r="B132" s="20" t="s">
        <v>1969</v>
      </c>
    </row>
    <row r="133">
      <c r="B133" s="21"/>
    </row>
    <row r="134">
      <c r="B134" s="17" t="s">
        <v>1970</v>
      </c>
    </row>
    <row r="135">
      <c r="B135" s="400"/>
    </row>
    <row r="136">
      <c r="B136" s="19"/>
    </row>
    <row r="137">
      <c r="B137" s="401"/>
    </row>
    <row r="138">
      <c r="B138" s="402"/>
    </row>
    <row r="139">
      <c r="B139" s="403"/>
    </row>
    <row r="140">
      <c r="B140" s="404"/>
    </row>
    <row r="141">
      <c r="B141" s="403"/>
    </row>
    <row r="142">
      <c r="B142" s="405"/>
    </row>
    <row r="143">
      <c r="B143" s="405"/>
    </row>
    <row r="144">
      <c r="B144" s="405"/>
    </row>
    <row r="145">
      <c r="B145" s="402"/>
    </row>
    <row r="146">
      <c r="B146" s="402"/>
    </row>
    <row r="147">
      <c r="B147" s="404"/>
    </row>
    <row r="148">
      <c r="B148" s="403"/>
    </row>
    <row r="149">
      <c r="B149" s="405"/>
    </row>
    <row r="150">
      <c r="B150" s="405"/>
    </row>
    <row r="151">
      <c r="B151" s="405"/>
    </row>
    <row r="152">
      <c r="B152" s="406" t="s">
        <v>1971</v>
      </c>
    </row>
    <row r="153">
      <c r="B153" s="406" t="s">
        <v>1972</v>
      </c>
    </row>
    <row r="154">
      <c r="B154" s="21"/>
    </row>
    <row r="155">
      <c r="B155" s="20" t="s">
        <v>1973</v>
      </c>
    </row>
    <row r="156">
      <c r="B156" s="18"/>
    </row>
    <row r="157">
      <c r="B157" s="19" t="s">
        <v>1974</v>
      </c>
    </row>
    <row r="158">
      <c r="B158" s="17" t="s">
        <v>1975</v>
      </c>
    </row>
    <row r="159">
      <c r="B159" s="17" t="s">
        <v>1976</v>
      </c>
    </row>
    <row r="160">
      <c r="B160" s="17" t="s">
        <v>1977</v>
      </c>
    </row>
    <row r="161">
      <c r="B161" s="21"/>
    </row>
    <row r="162">
      <c r="B162" s="20" t="s">
        <v>1978</v>
      </c>
    </row>
  </sheetData>
  <hyperlinks>
    <hyperlink r:id="rId1" location="%E1%84%8B%E1%85%A7%E1%86%AB%E1%84%80%E1%85%A7%E1%86%AF-%E1%84%8B%E1%85%A5%E1%86%AE%E1%84%80%E1%85%B5" ref="K81"/>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3">
      <c r="A3" s="1"/>
      <c r="B3" s="2" t="s">
        <v>1979</v>
      </c>
      <c r="C3" s="1"/>
      <c r="D3" s="1"/>
      <c r="E3" s="1"/>
      <c r="F3" s="1"/>
      <c r="G3" s="1"/>
      <c r="H3" s="1"/>
      <c r="I3" s="2" t="s">
        <v>1980</v>
      </c>
      <c r="J3" s="1"/>
      <c r="K3" s="331" t="s">
        <v>1981</v>
      </c>
      <c r="L3" s="331" t="s">
        <v>1982</v>
      </c>
      <c r="M3" s="1"/>
      <c r="N3" s="1"/>
      <c r="O3" s="1"/>
      <c r="P3" s="1"/>
      <c r="Q3" s="1"/>
      <c r="R3" s="1"/>
      <c r="S3" s="1"/>
      <c r="T3" s="1"/>
      <c r="U3" s="1"/>
      <c r="V3" s="1"/>
      <c r="W3" s="1"/>
      <c r="X3" s="1"/>
      <c r="Y3" s="1"/>
      <c r="Z3" s="1"/>
    </row>
    <row r="4">
      <c r="L4" s="251" t="s">
        <v>1983</v>
      </c>
    </row>
    <row r="5">
      <c r="B5" s="3" t="s">
        <v>1984</v>
      </c>
      <c r="D5" s="3" t="s">
        <v>1985</v>
      </c>
      <c r="F5" s="278" t="s">
        <v>1986</v>
      </c>
    </row>
    <row r="6">
      <c r="D6" s="3" t="s">
        <v>1987</v>
      </c>
    </row>
    <row r="7">
      <c r="I7" s="3" t="s">
        <v>1988</v>
      </c>
    </row>
    <row r="11">
      <c r="B11" s="3" t="s">
        <v>1989</v>
      </c>
      <c r="D11" s="3" t="s">
        <v>1990</v>
      </c>
    </row>
    <row r="12">
      <c r="D12" s="3" t="s">
        <v>1991</v>
      </c>
      <c r="G12" s="3" t="s">
        <v>502</v>
      </c>
    </row>
    <row r="13">
      <c r="E13" s="3" t="s">
        <v>1992</v>
      </c>
      <c r="H13" s="3" t="s">
        <v>1993</v>
      </c>
      <c r="I13" s="10" t="s">
        <v>1994</v>
      </c>
    </row>
    <row r="15">
      <c r="B15" s="3" t="s">
        <v>1995</v>
      </c>
      <c r="D15" s="3" t="s">
        <v>1996</v>
      </c>
    </row>
    <row r="16">
      <c r="D16" s="3" t="s">
        <v>1997</v>
      </c>
      <c r="E16" s="3" t="s">
        <v>1998</v>
      </c>
    </row>
    <row r="19">
      <c r="B19" s="3" t="s">
        <v>1999</v>
      </c>
      <c r="D19" s="3" t="s">
        <v>2000</v>
      </c>
      <c r="G19" s="3" t="s">
        <v>502</v>
      </c>
    </row>
    <row r="21">
      <c r="B21" s="3" t="s">
        <v>2001</v>
      </c>
      <c r="D21" s="3" t="s">
        <v>2002</v>
      </c>
      <c r="G21" s="3" t="s">
        <v>2003</v>
      </c>
    </row>
    <row r="22">
      <c r="A22" s="1"/>
      <c r="B22" s="2" t="s">
        <v>2004</v>
      </c>
      <c r="C22" s="1"/>
      <c r="D22" s="1"/>
      <c r="E22" s="1"/>
      <c r="F22" s="1"/>
      <c r="G22" s="1"/>
      <c r="H22" s="1"/>
      <c r="I22" s="1"/>
      <c r="J22" s="1"/>
      <c r="K22" s="1"/>
      <c r="L22" s="1"/>
      <c r="M22" s="1"/>
      <c r="N22" s="1"/>
      <c r="O22" s="1"/>
      <c r="P22" s="1"/>
      <c r="Q22" s="1"/>
      <c r="R22" s="1"/>
      <c r="S22" s="1"/>
      <c r="T22" s="1"/>
      <c r="U22" s="1"/>
      <c r="V22" s="1"/>
      <c r="W22" s="1"/>
      <c r="X22" s="1"/>
      <c r="Y22" s="1"/>
      <c r="Z22" s="1"/>
    </row>
    <row r="54">
      <c r="A54" s="1"/>
      <c r="B54" s="2" t="s">
        <v>2005</v>
      </c>
      <c r="C54" s="1"/>
      <c r="D54" s="1"/>
      <c r="E54" s="1"/>
      <c r="F54" s="1"/>
      <c r="G54" s="1"/>
      <c r="H54" s="1"/>
      <c r="I54" s="1"/>
      <c r="J54" s="1"/>
      <c r="K54" s="1"/>
      <c r="L54" s="1"/>
      <c r="M54" s="1"/>
      <c r="N54" s="1"/>
      <c r="O54" s="1"/>
      <c r="P54" s="1"/>
      <c r="Q54" s="1"/>
      <c r="R54" s="1"/>
      <c r="S54" s="1"/>
      <c r="T54" s="1"/>
      <c r="U54" s="1"/>
      <c r="V54" s="1"/>
      <c r="W54" s="1"/>
      <c r="X54" s="1"/>
      <c r="Y54" s="1"/>
      <c r="Z54" s="1"/>
    </row>
    <row r="56">
      <c r="C56" s="3" t="s">
        <v>2006</v>
      </c>
      <c r="F56" s="407" t="s">
        <v>2007</v>
      </c>
    </row>
    <row r="57">
      <c r="F57" s="9"/>
    </row>
    <row r="58">
      <c r="F58" s="407" t="s">
        <v>2008</v>
      </c>
    </row>
    <row r="59">
      <c r="F59" s="9"/>
    </row>
    <row r="60">
      <c r="F60" s="407" t="s">
        <v>2009</v>
      </c>
    </row>
    <row r="70">
      <c r="A70" s="1"/>
      <c r="B70" s="2" t="s">
        <v>2010</v>
      </c>
      <c r="C70" s="1"/>
      <c r="D70" s="1"/>
      <c r="E70" s="1"/>
      <c r="F70" s="1"/>
      <c r="G70" s="1"/>
      <c r="H70" s="1"/>
      <c r="I70" s="1"/>
      <c r="J70" s="1"/>
      <c r="K70" s="1"/>
      <c r="L70" s="1"/>
      <c r="M70" s="1"/>
      <c r="N70" s="1"/>
      <c r="O70" s="1"/>
      <c r="P70" s="1"/>
      <c r="Q70" s="1"/>
      <c r="R70" s="1"/>
      <c r="S70" s="1"/>
      <c r="T70" s="1"/>
      <c r="U70" s="1"/>
      <c r="V70" s="1"/>
      <c r="W70" s="1"/>
      <c r="X70" s="1"/>
      <c r="Y70" s="1"/>
      <c r="Z70" s="1"/>
    </row>
    <row r="72">
      <c r="B72" s="3" t="s">
        <v>2011</v>
      </c>
    </row>
    <row r="73">
      <c r="B73" s="3" t="s">
        <v>2012</v>
      </c>
      <c r="D73" s="3" t="s">
        <v>2013</v>
      </c>
      <c r="F73" s="3" t="s">
        <v>2014</v>
      </c>
    </row>
    <row r="74">
      <c r="B74" s="3" t="s">
        <v>2015</v>
      </c>
      <c r="D74" s="3" t="s">
        <v>2016</v>
      </c>
      <c r="F74" s="3" t="s">
        <v>2017</v>
      </c>
    </row>
    <row r="75">
      <c r="B75" s="3" t="s">
        <v>2018</v>
      </c>
      <c r="D75" s="3" t="s">
        <v>2019</v>
      </c>
      <c r="E75" s="3" t="s">
        <v>2020</v>
      </c>
    </row>
    <row r="76">
      <c r="B76" s="3" t="s">
        <v>2021</v>
      </c>
    </row>
    <row r="80">
      <c r="B80" s="3" t="s">
        <v>2022</v>
      </c>
    </row>
    <row r="81">
      <c r="B81" s="408" t="s">
        <v>2023</v>
      </c>
    </row>
    <row r="82">
      <c r="B82" s="408" t="s">
        <v>2024</v>
      </c>
    </row>
    <row r="83">
      <c r="B83" s="408" t="s">
        <v>2025</v>
      </c>
    </row>
    <row r="84">
      <c r="B84" s="408" t="s">
        <v>2026</v>
      </c>
    </row>
    <row r="85">
      <c r="B85" s="408" t="s">
        <v>2027</v>
      </c>
    </row>
    <row r="86">
      <c r="B86" s="408" t="s">
        <v>2028</v>
      </c>
    </row>
    <row r="87">
      <c r="B87" s="408" t="s">
        <v>2025</v>
      </c>
    </row>
    <row r="88">
      <c r="B88" s="408" t="s">
        <v>2026</v>
      </c>
    </row>
    <row r="89">
      <c r="B89" s="408" t="s">
        <v>2029</v>
      </c>
    </row>
    <row r="90">
      <c r="B90" s="408" t="s">
        <v>2030</v>
      </c>
    </row>
    <row r="91">
      <c r="B91" s="408" t="s">
        <v>2025</v>
      </c>
    </row>
    <row r="92">
      <c r="B92" s="408" t="s">
        <v>2026</v>
      </c>
    </row>
    <row r="93">
      <c r="B93" s="408" t="s">
        <v>2031</v>
      </c>
    </row>
    <row r="94">
      <c r="B94" s="408" t="s">
        <v>2032</v>
      </c>
    </row>
    <row r="95">
      <c r="B95" s="408" t="s">
        <v>2025</v>
      </c>
    </row>
    <row r="96">
      <c r="B96" s="408" t="s">
        <v>2026</v>
      </c>
    </row>
    <row r="97">
      <c r="B97" s="408" t="s">
        <v>2031</v>
      </c>
    </row>
    <row r="98">
      <c r="B98" s="408" t="s">
        <v>2033</v>
      </c>
    </row>
    <row r="99">
      <c r="B99" s="408" t="s">
        <v>2025</v>
      </c>
    </row>
    <row r="100">
      <c r="B100" s="408" t="s">
        <v>2026</v>
      </c>
    </row>
    <row r="101">
      <c r="B101" s="408" t="s">
        <v>2034</v>
      </c>
    </row>
    <row r="102">
      <c r="B102" s="408" t="s">
        <v>2012</v>
      </c>
    </row>
    <row r="103">
      <c r="B103" s="408" t="s">
        <v>2015</v>
      </c>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10">
      <c r="B110" s="409" t="s">
        <v>1379</v>
      </c>
    </row>
    <row r="111">
      <c r="B111" s="410"/>
    </row>
    <row r="112">
      <c r="B112" s="409" t="s">
        <v>2035</v>
      </c>
    </row>
    <row r="117">
      <c r="A117" s="1"/>
      <c r="B117" s="2" t="s">
        <v>2036</v>
      </c>
      <c r="C117" s="1"/>
      <c r="D117" s="1"/>
      <c r="E117" s="1"/>
      <c r="F117" s="1"/>
      <c r="G117" s="1"/>
      <c r="H117" s="1"/>
      <c r="I117" s="1"/>
      <c r="J117" s="1"/>
      <c r="K117" s="1"/>
      <c r="L117" s="1"/>
      <c r="M117" s="1"/>
      <c r="N117" s="1"/>
      <c r="O117" s="1"/>
      <c r="P117" s="1"/>
      <c r="Q117" s="1"/>
      <c r="R117" s="1"/>
      <c r="S117" s="1"/>
      <c r="T117" s="1"/>
      <c r="U117" s="1"/>
      <c r="V117" s="1"/>
      <c r="W117" s="1"/>
      <c r="X117" s="1"/>
      <c r="Y117" s="1"/>
      <c r="Z117" s="1"/>
    </row>
    <row r="178">
      <c r="A178" s="1"/>
      <c r="B178" s="2" t="s">
        <v>2037</v>
      </c>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D179" s="3" t="s">
        <v>2038</v>
      </c>
    </row>
    <row r="216">
      <c r="A216" s="1"/>
      <c r="B216" s="2" t="s">
        <v>2039</v>
      </c>
      <c r="C216" s="1"/>
      <c r="D216" s="1"/>
      <c r="E216" s="1"/>
      <c r="F216" s="1"/>
      <c r="G216" s="1"/>
      <c r="H216" s="1"/>
      <c r="I216" s="1"/>
      <c r="J216" s="1"/>
      <c r="K216" s="1"/>
      <c r="L216" s="1"/>
      <c r="M216" s="1"/>
      <c r="N216" s="1"/>
      <c r="O216" s="1"/>
      <c r="P216" s="1"/>
      <c r="Q216" s="1"/>
      <c r="R216" s="1"/>
      <c r="S216" s="1"/>
      <c r="T216" s="1"/>
      <c r="U216" s="1"/>
      <c r="V216" s="1"/>
      <c r="W216" s="1"/>
      <c r="X216" s="1"/>
      <c r="Y216" s="1"/>
      <c r="Z216" s="1"/>
    </row>
    <row r="302">
      <c r="A302" s="1"/>
      <c r="B302" s="2" t="s">
        <v>2040</v>
      </c>
      <c r="C302" s="1"/>
      <c r="D302" s="1"/>
      <c r="E302" s="1"/>
      <c r="F302" s="1"/>
      <c r="G302" s="1"/>
      <c r="H302" s="1"/>
      <c r="I302" s="1"/>
      <c r="J302" s="1"/>
      <c r="K302" s="1"/>
      <c r="L302" s="1"/>
      <c r="M302" s="1"/>
      <c r="N302" s="1"/>
      <c r="O302" s="1"/>
      <c r="P302" s="1"/>
      <c r="Q302" s="1"/>
      <c r="R302" s="1"/>
      <c r="S302" s="1"/>
      <c r="T302" s="1"/>
      <c r="U302" s="1"/>
      <c r="V302" s="1"/>
      <c r="W302" s="1"/>
      <c r="X302" s="1"/>
      <c r="Y302" s="1"/>
      <c r="Z302" s="1"/>
    </row>
    <row r="334">
      <c r="A334" s="1"/>
      <c r="B334" s="2" t="s">
        <v>2041</v>
      </c>
      <c r="C334" s="1"/>
      <c r="D334" s="2" t="s">
        <v>2042</v>
      </c>
      <c r="E334" s="1"/>
      <c r="F334" s="1"/>
      <c r="G334" s="1"/>
      <c r="H334" s="1"/>
      <c r="I334" s="1"/>
      <c r="J334" s="1"/>
      <c r="K334" s="1"/>
      <c r="L334" s="1"/>
      <c r="M334" s="1"/>
      <c r="N334" s="1"/>
      <c r="O334" s="1"/>
      <c r="P334" s="1"/>
      <c r="Q334" s="1"/>
      <c r="R334" s="1"/>
      <c r="S334" s="1"/>
      <c r="T334" s="1"/>
      <c r="U334" s="1"/>
      <c r="V334" s="1"/>
      <c r="W334" s="1"/>
      <c r="X334" s="1"/>
      <c r="Y334" s="1"/>
      <c r="Z334" s="1"/>
    </row>
    <row r="337">
      <c r="B337" s="20" t="s">
        <v>2042</v>
      </c>
    </row>
    <row r="338">
      <c r="B338" s="18"/>
    </row>
    <row r="339">
      <c r="B339" s="19" t="s">
        <v>2043</v>
      </c>
    </row>
    <row r="340">
      <c r="B340" s="21"/>
    </row>
    <row r="341">
      <c r="B341" s="17" t="s">
        <v>2044</v>
      </c>
    </row>
    <row r="342">
      <c r="B342" s="411"/>
    </row>
    <row r="343">
      <c r="B343" s="391"/>
    </row>
    <row r="344">
      <c r="B344" s="401"/>
    </row>
    <row r="345">
      <c r="B345" s="412" t="s">
        <v>2045</v>
      </c>
    </row>
    <row r="346">
      <c r="B346" s="402" t="s">
        <v>2046</v>
      </c>
    </row>
    <row r="347">
      <c r="B347" s="413" t="s">
        <v>2047</v>
      </c>
    </row>
    <row r="348">
      <c r="B348" s="414"/>
    </row>
    <row r="349">
      <c r="B349" s="413" t="s">
        <v>2048</v>
      </c>
    </row>
    <row r="350">
      <c r="B350" s="415"/>
    </row>
    <row r="351">
      <c r="B351" s="416"/>
    </row>
    <row r="352">
      <c r="B352" s="417"/>
    </row>
    <row r="353">
      <c r="B353" s="412" t="s">
        <v>2049</v>
      </c>
    </row>
    <row r="354">
      <c r="B354" s="402" t="s">
        <v>2050</v>
      </c>
    </row>
    <row r="355">
      <c r="B355" s="413" t="s">
        <v>2047</v>
      </c>
    </row>
    <row r="356">
      <c r="B356" s="414"/>
    </row>
    <row r="357">
      <c r="B357" s="413" t="s">
        <v>2051</v>
      </c>
    </row>
    <row r="358">
      <c r="B358" s="415"/>
    </row>
    <row r="359">
      <c r="B359" s="416"/>
    </row>
    <row r="360">
      <c r="B360" s="417"/>
    </row>
    <row r="361">
      <c r="B361" s="405" t="s">
        <v>2052</v>
      </c>
    </row>
    <row r="362">
      <c r="B362" s="402" t="s">
        <v>2053</v>
      </c>
    </row>
    <row r="363">
      <c r="B363" s="413" t="s">
        <v>2054</v>
      </c>
    </row>
    <row r="364">
      <c r="B364" s="414"/>
    </row>
    <row r="365">
      <c r="B365" s="413" t="s">
        <v>2055</v>
      </c>
    </row>
    <row r="366">
      <c r="B366" s="415"/>
    </row>
    <row r="367">
      <c r="B367" s="416"/>
    </row>
    <row r="368">
      <c r="B368" s="417"/>
    </row>
    <row r="369">
      <c r="B369" s="412" t="s">
        <v>2056</v>
      </c>
    </row>
    <row r="370">
      <c r="B370" s="402" t="s">
        <v>2057</v>
      </c>
    </row>
    <row r="371">
      <c r="B371" s="413" t="s">
        <v>2058</v>
      </c>
    </row>
    <row r="372">
      <c r="B372" s="414"/>
    </row>
    <row r="373">
      <c r="B373" s="413" t="s">
        <v>2059</v>
      </c>
    </row>
    <row r="374">
      <c r="B374" s="415"/>
    </row>
    <row r="375">
      <c r="B375" s="416"/>
    </row>
    <row r="376">
      <c r="B376" s="417"/>
    </row>
    <row r="377">
      <c r="B377" s="412" t="s">
        <v>2060</v>
      </c>
    </row>
    <row r="378">
      <c r="B378" s="402" t="s">
        <v>2061</v>
      </c>
    </row>
    <row r="379">
      <c r="B379" s="413" t="s">
        <v>2047</v>
      </c>
    </row>
    <row r="380">
      <c r="B380" s="414"/>
    </row>
    <row r="381">
      <c r="B381" s="413" t="s">
        <v>2062</v>
      </c>
    </row>
    <row r="382">
      <c r="B382" s="415"/>
    </row>
    <row r="383">
      <c r="B383" s="416"/>
    </row>
    <row r="384">
      <c r="B384" s="417"/>
    </row>
    <row r="385">
      <c r="B385" s="412" t="s">
        <v>2063</v>
      </c>
    </row>
    <row r="386">
      <c r="B386" s="413" t="s">
        <v>2064</v>
      </c>
    </row>
    <row r="387">
      <c r="B387" s="414"/>
    </row>
    <row r="388">
      <c r="B388" s="413" t="s">
        <v>2065</v>
      </c>
    </row>
    <row r="389">
      <c r="B389" s="415"/>
    </row>
    <row r="390">
      <c r="B390" s="416"/>
    </row>
    <row r="391">
      <c r="B391" s="417"/>
    </row>
    <row r="392">
      <c r="B392" s="402" t="s">
        <v>2066</v>
      </c>
    </row>
    <row r="393">
      <c r="B393" s="402" t="s">
        <v>2067</v>
      </c>
    </row>
    <row r="394">
      <c r="B394" s="413" t="s">
        <v>2068</v>
      </c>
    </row>
    <row r="397">
      <c r="A397" s="1"/>
      <c r="B397" s="2" t="s">
        <v>2069</v>
      </c>
      <c r="C397" s="1"/>
      <c r="D397" s="1"/>
      <c r="E397" s="1"/>
      <c r="F397" s="1"/>
      <c r="G397" s="1"/>
      <c r="H397" s="1"/>
      <c r="I397" s="1"/>
      <c r="J397" s="1"/>
      <c r="K397" s="1"/>
      <c r="L397" s="1"/>
      <c r="M397" s="1"/>
      <c r="N397" s="1"/>
      <c r="O397" s="1"/>
      <c r="P397" s="1"/>
      <c r="Q397" s="1"/>
      <c r="R397" s="1"/>
      <c r="S397" s="1"/>
      <c r="T397" s="1"/>
      <c r="U397" s="1"/>
      <c r="V397" s="1"/>
      <c r="W397" s="1"/>
      <c r="X397" s="1"/>
      <c r="Y397" s="1"/>
      <c r="Z397" s="1"/>
    </row>
    <row r="399">
      <c r="B399" s="17" t="s">
        <v>2070</v>
      </c>
    </row>
    <row r="403">
      <c r="B403" s="378" t="s">
        <v>2071</v>
      </c>
    </row>
    <row r="404">
      <c r="B404" s="21"/>
    </row>
    <row r="405">
      <c r="B405" s="17" t="s">
        <v>2072</v>
      </c>
    </row>
    <row r="406">
      <c r="B406" s="411"/>
    </row>
    <row r="407">
      <c r="B407" s="391"/>
    </row>
    <row r="408">
      <c r="B408" s="401"/>
    </row>
    <row r="409">
      <c r="B409" s="412" t="s">
        <v>2073</v>
      </c>
    </row>
    <row r="410">
      <c r="B410" s="412" t="s">
        <v>2074</v>
      </c>
    </row>
    <row r="411">
      <c r="B411" s="412" t="s">
        <v>2075</v>
      </c>
    </row>
    <row r="412">
      <c r="B412" s="406" t="s">
        <v>2076</v>
      </c>
    </row>
    <row r="413">
      <c r="B413" s="418"/>
    </row>
    <row r="414">
      <c r="B414" s="406" t="s">
        <v>2077</v>
      </c>
    </row>
    <row r="415">
      <c r="B415" s="415"/>
    </row>
    <row r="416">
      <c r="B416" s="416"/>
    </row>
    <row r="417">
      <c r="B417" s="417"/>
    </row>
    <row r="418">
      <c r="B418" s="412" t="s">
        <v>2078</v>
      </c>
    </row>
    <row r="419">
      <c r="B419" s="412" t="s">
        <v>2079</v>
      </c>
    </row>
    <row r="420">
      <c r="B420" s="412" t="s">
        <v>2080</v>
      </c>
    </row>
    <row r="421">
      <c r="B421" s="406" t="s">
        <v>2081</v>
      </c>
    </row>
    <row r="422">
      <c r="B422" s="418"/>
    </row>
    <row r="423">
      <c r="B423" s="406" t="s">
        <v>2051</v>
      </c>
    </row>
    <row r="424">
      <c r="B424" s="415"/>
    </row>
    <row r="425">
      <c r="B425" s="416"/>
    </row>
    <row r="426">
      <c r="B426" s="417"/>
    </row>
    <row r="427">
      <c r="B427" s="405" t="s">
        <v>2082</v>
      </c>
    </row>
    <row r="428">
      <c r="B428" s="405" t="s">
        <v>2083</v>
      </c>
    </row>
    <row r="429">
      <c r="B429" s="405" t="s">
        <v>2084</v>
      </c>
    </row>
    <row r="430">
      <c r="B430" s="406" t="s">
        <v>2085</v>
      </c>
    </row>
    <row r="431">
      <c r="B431" s="418"/>
    </row>
    <row r="432">
      <c r="B432" s="406" t="s">
        <v>2048</v>
      </c>
    </row>
    <row r="433">
      <c r="B433" s="415"/>
    </row>
    <row r="434">
      <c r="B434" s="416"/>
    </row>
    <row r="435">
      <c r="B435" s="417"/>
    </row>
    <row r="436">
      <c r="B436" s="412" t="s">
        <v>2086</v>
      </c>
    </row>
    <row r="437">
      <c r="B437" s="412" t="s">
        <v>2087</v>
      </c>
    </row>
    <row r="438">
      <c r="B438" s="406" t="s">
        <v>2088</v>
      </c>
    </row>
    <row r="439">
      <c r="B439" s="418"/>
    </row>
    <row r="440">
      <c r="B440" s="406" t="s">
        <v>2089</v>
      </c>
    </row>
    <row r="441">
      <c r="B441" s="415"/>
    </row>
    <row r="442">
      <c r="B442" s="416"/>
    </row>
    <row r="443">
      <c r="B443" s="417"/>
    </row>
    <row r="444">
      <c r="B444" s="402" t="s">
        <v>2090</v>
      </c>
    </row>
    <row r="445">
      <c r="B445" s="402" t="s">
        <v>2091</v>
      </c>
    </row>
    <row r="446">
      <c r="B446" s="406" t="s">
        <v>2092</v>
      </c>
    </row>
    <row r="447">
      <c r="B447" s="418"/>
    </row>
    <row r="448">
      <c r="B448" s="406" t="s">
        <v>2093</v>
      </c>
    </row>
    <row r="449">
      <c r="B449" s="415"/>
    </row>
    <row r="450">
      <c r="B450" s="416"/>
    </row>
    <row r="451">
      <c r="B451" s="417"/>
    </row>
    <row r="452">
      <c r="B452" s="412" t="s">
        <v>2094</v>
      </c>
    </row>
    <row r="453">
      <c r="B453" s="406" t="s">
        <v>2095</v>
      </c>
    </row>
    <row r="454">
      <c r="B454" s="19" t="s">
        <v>2096</v>
      </c>
    </row>
    <row r="455">
      <c r="B455" s="17" t="s">
        <v>2097</v>
      </c>
    </row>
    <row r="456">
      <c r="B456" s="17" t="s">
        <v>2098</v>
      </c>
    </row>
    <row r="457">
      <c r="B457" s="19" t="s">
        <v>2099</v>
      </c>
    </row>
    <row r="458">
      <c r="B458" s="21"/>
    </row>
    <row r="459">
      <c r="B459" s="17" t="s">
        <v>2100</v>
      </c>
    </row>
    <row r="460">
      <c r="B460" s="400"/>
    </row>
    <row r="461">
      <c r="B461" s="19" t="s">
        <v>24</v>
      </c>
    </row>
    <row r="462">
      <c r="B462" s="401" t="s">
        <v>2101</v>
      </c>
    </row>
    <row r="463">
      <c r="B463" s="412" t="s">
        <v>2073</v>
      </c>
    </row>
    <row r="464">
      <c r="B464" s="406" t="s">
        <v>2102</v>
      </c>
    </row>
    <row r="465">
      <c r="B465" s="412" t="s">
        <v>2103</v>
      </c>
    </row>
    <row r="466">
      <c r="B466" s="406" t="s">
        <v>2104</v>
      </c>
    </row>
    <row r="467">
      <c r="B467" s="21"/>
    </row>
    <row r="468">
      <c r="B468" s="17" t="s">
        <v>2105</v>
      </c>
    </row>
    <row r="469">
      <c r="B469" s="400"/>
    </row>
    <row r="470">
      <c r="B470" s="19" t="s">
        <v>24</v>
      </c>
    </row>
    <row r="471">
      <c r="B471" s="401" t="s">
        <v>2101</v>
      </c>
    </row>
    <row r="472">
      <c r="B472" s="405" t="s">
        <v>2082</v>
      </c>
    </row>
    <row r="473">
      <c r="B473" s="406" t="s">
        <v>2106</v>
      </c>
    </row>
    <row r="474">
      <c r="B474" s="405" t="s">
        <v>2107</v>
      </c>
    </row>
    <row r="475">
      <c r="B475" s="406" t="s">
        <v>2108</v>
      </c>
    </row>
    <row r="476">
      <c r="B476" s="21"/>
    </row>
    <row r="477">
      <c r="B477" s="17" t="s">
        <v>2109</v>
      </c>
    </row>
    <row r="478">
      <c r="B478" s="400"/>
    </row>
    <row r="479">
      <c r="B479" s="19" t="s">
        <v>24</v>
      </c>
    </row>
    <row r="480">
      <c r="B480" s="401" t="s">
        <v>2101</v>
      </c>
    </row>
    <row r="481">
      <c r="B481" s="412" t="s">
        <v>2086</v>
      </c>
    </row>
    <row r="482">
      <c r="B482" s="406" t="s">
        <v>2110</v>
      </c>
    </row>
    <row r="483">
      <c r="B483" s="412" t="s">
        <v>2111</v>
      </c>
    </row>
    <row r="484">
      <c r="B484" s="406" t="s">
        <v>2112</v>
      </c>
    </row>
    <row r="485">
      <c r="B485" s="19" t="s">
        <v>2113</v>
      </c>
    </row>
    <row r="486">
      <c r="B486" s="21"/>
    </row>
    <row r="487">
      <c r="B487" s="17" t="s">
        <v>2114</v>
      </c>
    </row>
    <row r="491">
      <c r="A491" s="1"/>
      <c r="B491" s="419" t="s">
        <v>1863</v>
      </c>
      <c r="C491" s="2" t="s">
        <v>2115</v>
      </c>
      <c r="D491" s="1"/>
      <c r="E491" s="1"/>
      <c r="F491" s="1"/>
      <c r="G491" s="1"/>
      <c r="H491" s="1"/>
      <c r="I491" s="1"/>
      <c r="J491" s="1"/>
      <c r="K491" s="1"/>
      <c r="L491" s="1"/>
      <c r="M491" s="1"/>
      <c r="N491" s="1"/>
      <c r="O491" s="1"/>
      <c r="P491" s="1"/>
      <c r="Q491" s="1"/>
      <c r="R491" s="1"/>
      <c r="S491" s="1"/>
      <c r="T491" s="1"/>
      <c r="U491" s="1"/>
      <c r="V491" s="1"/>
      <c r="W491" s="1"/>
      <c r="X491" s="1"/>
      <c r="Y491" s="1"/>
      <c r="Z491" s="1"/>
    </row>
    <row r="492">
      <c r="B492" s="378"/>
    </row>
    <row r="493">
      <c r="A493" s="268"/>
      <c r="B493" s="268"/>
      <c r="C493" s="268"/>
      <c r="D493" s="268"/>
      <c r="E493" s="268"/>
      <c r="F493" s="268"/>
      <c r="G493" s="268"/>
      <c r="H493" s="268"/>
      <c r="I493" s="268"/>
      <c r="J493" s="268"/>
      <c r="K493" s="268"/>
      <c r="L493" s="268"/>
      <c r="M493" s="268"/>
      <c r="N493" s="268"/>
      <c r="O493" s="268"/>
      <c r="P493" s="268"/>
      <c r="Q493" s="268"/>
      <c r="R493" s="268"/>
      <c r="S493" s="268"/>
      <c r="T493" s="268"/>
      <c r="U493" s="268"/>
      <c r="V493" s="268"/>
      <c r="W493" s="268"/>
      <c r="X493" s="268"/>
      <c r="Y493" s="268"/>
      <c r="Z493" s="268"/>
    </row>
    <row r="494">
      <c r="B494" s="17"/>
    </row>
    <row r="495">
      <c r="B495" s="411"/>
    </row>
    <row r="496">
      <c r="B496" s="391"/>
    </row>
    <row r="497">
      <c r="B497" s="401"/>
    </row>
    <row r="498">
      <c r="B498" s="412"/>
    </row>
    <row r="499">
      <c r="B499" s="406"/>
    </row>
    <row r="500">
      <c r="B500" s="406"/>
    </row>
    <row r="501">
      <c r="B501" s="418"/>
    </row>
    <row r="502">
      <c r="B502" s="406"/>
    </row>
    <row r="503">
      <c r="B503" s="415"/>
    </row>
    <row r="504">
      <c r="B504" s="416"/>
    </row>
    <row r="505">
      <c r="B505" s="417"/>
    </row>
    <row r="506">
      <c r="B506" s="412"/>
    </row>
    <row r="507">
      <c r="B507" s="406"/>
    </row>
    <row r="508">
      <c r="B508" s="406"/>
    </row>
    <row r="509">
      <c r="B509" s="418"/>
    </row>
    <row r="510">
      <c r="B510" s="406"/>
    </row>
    <row r="511">
      <c r="B511" s="415"/>
    </row>
    <row r="512">
      <c r="B512" s="416"/>
    </row>
    <row r="513">
      <c r="B513" s="417"/>
    </row>
    <row r="514">
      <c r="B514" s="412"/>
    </row>
    <row r="515">
      <c r="B515" s="406"/>
    </row>
    <row r="516">
      <c r="B516" s="406"/>
    </row>
    <row r="517">
      <c r="B517" s="418"/>
    </row>
    <row r="518">
      <c r="B518" s="406"/>
    </row>
    <row r="519">
      <c r="B519" s="415"/>
    </row>
    <row r="520">
      <c r="B520" s="416"/>
    </row>
    <row r="521">
      <c r="B521" s="417"/>
    </row>
    <row r="522">
      <c r="B522" s="405"/>
    </row>
    <row r="523">
      <c r="B523" s="406"/>
    </row>
    <row r="524">
      <c r="B524" s="418"/>
    </row>
    <row r="525">
      <c r="B525" s="406"/>
    </row>
    <row r="526">
      <c r="B526" s="415"/>
    </row>
    <row r="527">
      <c r="B527" s="416"/>
    </row>
    <row r="528">
      <c r="B528" s="417"/>
    </row>
    <row r="529">
      <c r="B529" s="403"/>
    </row>
    <row r="530">
      <c r="B530" s="403"/>
    </row>
    <row r="531">
      <c r="B531" s="403"/>
    </row>
    <row r="532">
      <c r="B532" s="412"/>
    </row>
    <row r="533">
      <c r="B533" s="406"/>
    </row>
    <row r="534">
      <c r="B534" s="418"/>
    </row>
    <row r="535">
      <c r="B535" s="406"/>
    </row>
    <row r="536">
      <c r="B536" s="415"/>
    </row>
    <row r="537">
      <c r="B537" s="416"/>
    </row>
    <row r="538">
      <c r="B538" s="417"/>
    </row>
    <row r="539">
      <c r="B539" s="402"/>
    </row>
    <row r="540">
      <c r="B540" s="412"/>
    </row>
    <row r="541">
      <c r="B541" s="406"/>
    </row>
    <row r="542">
      <c r="B542" s="418"/>
    </row>
    <row r="543">
      <c r="B543" s="406"/>
    </row>
    <row r="544">
      <c r="A544" s="1"/>
      <c r="B544" s="420" t="s">
        <v>2116</v>
      </c>
      <c r="C544" s="1"/>
      <c r="D544" s="2" t="s">
        <v>2117</v>
      </c>
      <c r="E544" s="2" t="s">
        <v>2118</v>
      </c>
      <c r="F544" s="1"/>
      <c r="G544" s="1"/>
      <c r="H544" s="1"/>
      <c r="I544" s="1"/>
      <c r="J544" s="1"/>
      <c r="K544" s="1"/>
      <c r="L544" s="1"/>
      <c r="M544" s="1"/>
      <c r="N544" s="1"/>
      <c r="O544" s="1"/>
      <c r="P544" s="1"/>
      <c r="Q544" s="1"/>
      <c r="R544" s="1"/>
      <c r="S544" s="1"/>
      <c r="T544" s="1"/>
      <c r="U544" s="1"/>
      <c r="V544" s="1"/>
      <c r="W544" s="1"/>
      <c r="X544" s="1"/>
      <c r="Y544" s="1"/>
      <c r="Z544" s="1"/>
    </row>
    <row r="545">
      <c r="B545" s="17" t="s">
        <v>2119</v>
      </c>
    </row>
    <row r="546">
      <c r="B546" s="421"/>
    </row>
    <row r="547">
      <c r="B547" s="17" t="s">
        <v>2120</v>
      </c>
    </row>
    <row r="548">
      <c r="B548" s="412"/>
    </row>
    <row r="549">
      <c r="B549" s="406"/>
    </row>
    <row r="550">
      <c r="B550" s="406"/>
    </row>
    <row r="551">
      <c r="B551" s="418"/>
    </row>
    <row r="552">
      <c r="B552" s="406"/>
    </row>
    <row r="553">
      <c r="B553" s="21"/>
    </row>
    <row r="554">
      <c r="B554" s="17"/>
    </row>
  </sheetData>
  <hyperlinks>
    <hyperlink r:id="rId1" ref="F5"/>
    <hyperlink r:id="rId2" ref="I13"/>
  </hyperlinks>
  <drawing r:id="rId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8" width="8.71"/>
  </cols>
  <sheetData>
    <row r="1" ht="16.5" customHeight="1"/>
    <row r="2" ht="16.5" customHeight="1">
      <c r="A2" s="1"/>
      <c r="B2" s="2" t="s">
        <v>2121</v>
      </c>
      <c r="C2" s="1"/>
      <c r="D2" s="1"/>
      <c r="E2" s="1"/>
      <c r="F2" s="1"/>
      <c r="G2" s="1"/>
      <c r="H2" s="1"/>
      <c r="I2" s="1"/>
      <c r="J2" s="1"/>
      <c r="K2" s="1"/>
      <c r="L2" s="1"/>
      <c r="M2" s="1"/>
      <c r="N2" s="1"/>
      <c r="O2" s="1"/>
      <c r="P2" s="1"/>
      <c r="Q2" s="1"/>
      <c r="R2" s="1"/>
      <c r="S2" s="1"/>
      <c r="T2" s="1"/>
      <c r="U2" s="1"/>
      <c r="V2" s="1"/>
      <c r="W2" s="1"/>
      <c r="X2" s="1"/>
      <c r="Y2" s="1"/>
      <c r="Z2" s="1"/>
      <c r="AA2" s="1"/>
      <c r="AB2" s="1"/>
    </row>
    <row r="3" ht="16.5" customHeight="1"/>
    <row r="4" ht="16.5" customHeight="1">
      <c r="K4" s="329" t="s">
        <v>2122</v>
      </c>
      <c r="M4" s="3" t="s">
        <v>2123</v>
      </c>
    </row>
    <row r="5" ht="16.5" customHeight="1">
      <c r="M5" s="3" t="s">
        <v>2124</v>
      </c>
    </row>
    <row r="6" ht="16.5" customHeight="1">
      <c r="M6" s="422" t="s">
        <v>2122</v>
      </c>
      <c r="N6" s="3" t="s">
        <v>2125</v>
      </c>
    </row>
    <row r="7" ht="16.5" customHeight="1">
      <c r="N7" s="3" t="s">
        <v>2126</v>
      </c>
    </row>
    <row r="8" ht="16.5" customHeight="1">
      <c r="M8" s="3" t="s">
        <v>2127</v>
      </c>
    </row>
    <row r="9" ht="16.5" customHeight="1">
      <c r="M9" s="3" t="s">
        <v>2128</v>
      </c>
    </row>
    <row r="10" ht="16.5" customHeight="1"/>
    <row r="11" ht="16.5" customHeight="1"/>
    <row r="12" ht="16.5" customHeight="1"/>
    <row r="13" ht="16.5" customHeight="1"/>
    <row r="14" ht="16.5" customHeight="1"/>
    <row r="15" ht="16.5" customHeight="1"/>
    <row r="16"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c r="A32" s="1"/>
      <c r="B32" s="1"/>
      <c r="C32" s="1"/>
      <c r="D32" s="1" t="s">
        <v>2129</v>
      </c>
      <c r="E32" s="1"/>
      <c r="F32" s="1"/>
      <c r="G32" s="1"/>
      <c r="H32" s="1"/>
      <c r="I32" s="1"/>
      <c r="J32" s="1"/>
      <c r="K32" s="1"/>
      <c r="L32" s="1" t="s">
        <v>2130</v>
      </c>
      <c r="M32" s="1"/>
      <c r="N32" s="1"/>
      <c r="O32" s="1"/>
      <c r="P32" s="1"/>
      <c r="Q32" s="1"/>
      <c r="R32" s="1"/>
      <c r="S32" s="1"/>
      <c r="T32" s="1"/>
      <c r="U32" s="1"/>
      <c r="V32" s="1"/>
      <c r="W32" s="1"/>
      <c r="X32" s="1"/>
      <c r="Y32" s="1"/>
      <c r="Z32" s="1"/>
      <c r="AA32" s="1"/>
      <c r="AB32" s="1"/>
    </row>
    <row r="33" ht="16.5" customHeight="1"/>
    <row r="34" ht="16.5" customHeight="1">
      <c r="D34" s="27" t="s">
        <v>2131</v>
      </c>
      <c r="H34" s="27" t="s">
        <v>2132</v>
      </c>
      <c r="L34" s="423" t="s">
        <v>2133</v>
      </c>
    </row>
    <row r="35" ht="16.5" customHeight="1">
      <c r="L35" s="423" t="s">
        <v>2134</v>
      </c>
    </row>
    <row r="36" ht="16.5" customHeight="1">
      <c r="D36" s="27" t="s">
        <v>2135</v>
      </c>
    </row>
    <row r="37" ht="16.5" customHeight="1">
      <c r="E37" s="27" t="s">
        <v>2136</v>
      </c>
      <c r="L37" s="423" t="s">
        <v>2137</v>
      </c>
    </row>
    <row r="38" ht="16.5" customHeight="1">
      <c r="E38" s="27" t="s">
        <v>2138</v>
      </c>
      <c r="L38" s="424" t="s">
        <v>2139</v>
      </c>
    </row>
    <row r="39" ht="16.5" customHeight="1">
      <c r="L39" s="425" t="s">
        <v>2140</v>
      </c>
    </row>
    <row r="40" ht="16.5" customHeight="1">
      <c r="D40" s="27" t="s">
        <v>2141</v>
      </c>
      <c r="L40" s="424" t="s">
        <v>2142</v>
      </c>
    </row>
    <row r="41" ht="16.5" customHeight="1">
      <c r="E41" s="27" t="s">
        <v>2143</v>
      </c>
    </row>
    <row r="42" ht="16.5" customHeight="1">
      <c r="E42" s="27" t="s">
        <v>2144</v>
      </c>
    </row>
    <row r="43" ht="16.5" customHeight="1">
      <c r="L43" s="424" t="s">
        <v>2145</v>
      </c>
    </row>
    <row r="44" ht="16.5" customHeight="1">
      <c r="E44" s="27" t="s">
        <v>2146</v>
      </c>
      <c r="L44" s="424" t="s">
        <v>2147</v>
      </c>
    </row>
    <row r="45" ht="16.5" customHeight="1">
      <c r="E45" s="27" t="s">
        <v>2103</v>
      </c>
      <c r="L45" s="424" t="s">
        <v>2148</v>
      </c>
    </row>
    <row r="46" ht="16.5" customHeight="1">
      <c r="E46" s="27" t="s">
        <v>2144</v>
      </c>
      <c r="L46" s="424" t="s">
        <v>2149</v>
      </c>
    </row>
    <row r="47" ht="16.5" customHeight="1">
      <c r="L47" s="424" t="s">
        <v>2150</v>
      </c>
    </row>
    <row r="48" ht="16.5" customHeight="1">
      <c r="E48" s="27" t="s">
        <v>2151</v>
      </c>
      <c r="L48" s="426" t="s">
        <v>2152</v>
      </c>
    </row>
    <row r="49" ht="16.5" customHeight="1">
      <c r="E49" s="27" t="s">
        <v>2103</v>
      </c>
      <c r="L49" s="424" t="s">
        <v>2153</v>
      </c>
    </row>
    <row r="50" ht="16.5" customHeight="1">
      <c r="E50" s="27" t="s">
        <v>2144</v>
      </c>
      <c r="L50" s="424" t="s">
        <v>2154</v>
      </c>
    </row>
    <row r="51" ht="16.5" customHeight="1">
      <c r="L51" s="424" t="s">
        <v>2155</v>
      </c>
    </row>
    <row r="52" ht="16.5" customHeight="1">
      <c r="D52" s="27" t="s">
        <v>2156</v>
      </c>
      <c r="L52" s="424" t="s">
        <v>2157</v>
      </c>
    </row>
    <row r="53" ht="16.5" customHeight="1">
      <c r="D53" s="27" t="s">
        <v>2158</v>
      </c>
    </row>
    <row r="54" ht="16.5" customHeight="1">
      <c r="D54" s="27" t="s">
        <v>2159</v>
      </c>
    </row>
    <row r="55" ht="16.5" customHeight="1">
      <c r="D55" s="27" t="s">
        <v>2160</v>
      </c>
    </row>
    <row r="56" ht="16.5" customHeight="1">
      <c r="E56" s="27" t="s">
        <v>2064</v>
      </c>
    </row>
    <row r="57" ht="16.5" customHeight="1"/>
    <row r="58" ht="16.5" customHeight="1">
      <c r="D58" s="27" t="s">
        <v>2161</v>
      </c>
    </row>
    <row r="59" ht="16.5" customHeight="1">
      <c r="D59" s="27" t="s">
        <v>2162</v>
      </c>
      <c r="E59" s="27" t="s">
        <v>2064</v>
      </c>
    </row>
    <row r="60" ht="16.5" customHeight="1"/>
    <row r="61" ht="16.5" customHeight="1"/>
    <row r="62" ht="16.5" customHeight="1">
      <c r="A62" s="1"/>
      <c r="B62" s="1"/>
      <c r="C62" s="17" t="s">
        <v>2163</v>
      </c>
      <c r="D62" s="1"/>
      <c r="E62" s="1"/>
      <c r="F62" s="1"/>
      <c r="G62" s="1"/>
      <c r="H62" s="1"/>
      <c r="I62" s="1"/>
      <c r="J62" s="1"/>
      <c r="K62" s="1"/>
      <c r="L62" s="1"/>
      <c r="M62" s="1"/>
      <c r="N62" s="1"/>
      <c r="O62" s="1"/>
      <c r="P62" s="1"/>
      <c r="Q62" s="1"/>
      <c r="R62" s="1"/>
      <c r="S62" s="1"/>
      <c r="T62" s="1"/>
      <c r="U62" s="1"/>
      <c r="V62" s="1"/>
      <c r="W62" s="1"/>
      <c r="X62" s="1"/>
      <c r="Y62" s="1"/>
      <c r="Z62" s="1"/>
      <c r="AA62" s="1"/>
      <c r="AB62" s="1"/>
    </row>
    <row r="63" ht="16.5" customHeight="1"/>
    <row r="64" ht="16.5" customHeight="1"/>
    <row r="65" ht="16.5" customHeight="1">
      <c r="C65" s="21"/>
    </row>
    <row r="66" ht="16.5" customHeight="1">
      <c r="C66" s="17" t="s">
        <v>2164</v>
      </c>
    </row>
    <row r="67" ht="16.5" customHeight="1">
      <c r="C67" s="17" t="s">
        <v>2165</v>
      </c>
    </row>
    <row r="68" ht="16.5" customHeight="1">
      <c r="C68" s="17" t="s">
        <v>2166</v>
      </c>
    </row>
    <row r="69" ht="16.5" customHeight="1">
      <c r="C69" s="17" t="s">
        <v>2167</v>
      </c>
    </row>
    <row r="70" ht="16.5" customHeight="1">
      <c r="C70" s="17" t="s">
        <v>2168</v>
      </c>
    </row>
    <row r="71" ht="16.5" customHeight="1">
      <c r="C71" s="17" t="s">
        <v>2169</v>
      </c>
    </row>
    <row r="72" ht="16.5" customHeight="1">
      <c r="C72" s="17" t="s">
        <v>2170</v>
      </c>
    </row>
    <row r="73" ht="16.5" customHeight="1">
      <c r="C73" s="17" t="s">
        <v>2171</v>
      </c>
    </row>
    <row r="74" ht="16.5" customHeight="1">
      <c r="C74" s="17" t="s">
        <v>2172</v>
      </c>
    </row>
    <row r="75" ht="16.5" customHeight="1">
      <c r="C75" s="17" t="s">
        <v>2173</v>
      </c>
    </row>
    <row r="76" ht="16.5" customHeight="1"/>
    <row r="77" ht="16.5" customHeight="1"/>
    <row r="78" ht="16.5" customHeight="1">
      <c r="A78" s="1"/>
      <c r="B78" s="1"/>
      <c r="C78" s="2" t="s">
        <v>2174</v>
      </c>
      <c r="D78" s="1"/>
      <c r="E78" s="1"/>
      <c r="F78" s="1"/>
      <c r="G78" s="1"/>
      <c r="H78" s="1"/>
      <c r="I78" s="1"/>
      <c r="J78" s="1"/>
      <c r="K78" s="1"/>
      <c r="L78" s="1"/>
      <c r="M78" s="1"/>
      <c r="N78" s="1"/>
      <c r="O78" s="1"/>
      <c r="P78" s="1"/>
      <c r="Q78" s="1"/>
      <c r="R78" s="1"/>
      <c r="S78" s="1"/>
      <c r="T78" s="1"/>
      <c r="U78" s="1"/>
      <c r="V78" s="1"/>
      <c r="W78" s="1"/>
      <c r="X78" s="1"/>
      <c r="Y78" s="1"/>
      <c r="Z78" s="1"/>
      <c r="AA78" s="1"/>
      <c r="AB78" s="1"/>
    </row>
    <row r="79" ht="16.5" customHeight="1"/>
    <row r="80" ht="16.5" customHeight="1">
      <c r="C80" s="272" t="s">
        <v>2175</v>
      </c>
    </row>
    <row r="81" ht="16.5" customHeight="1"/>
    <row r="82" ht="16.5" customHeight="1"/>
    <row r="83" ht="16.5" customHeight="1"/>
    <row r="84" ht="16.5" customHeight="1">
      <c r="A84" s="1"/>
      <c r="B84" s="1"/>
      <c r="C84" s="2" t="s">
        <v>2176</v>
      </c>
      <c r="D84" s="1"/>
      <c r="E84" s="1"/>
      <c r="F84" s="1"/>
      <c r="G84" s="1"/>
      <c r="H84" s="1"/>
      <c r="I84" s="1"/>
      <c r="J84" s="1"/>
      <c r="K84" s="1"/>
      <c r="L84" s="1"/>
      <c r="M84" s="1"/>
      <c r="N84" s="1"/>
      <c r="O84" s="1"/>
      <c r="P84" s="1"/>
      <c r="Q84" s="1"/>
      <c r="R84" s="1"/>
      <c r="S84" s="1"/>
      <c r="T84" s="1"/>
      <c r="U84" s="1"/>
      <c r="V84" s="1"/>
      <c r="W84" s="1"/>
      <c r="X84" s="1"/>
      <c r="Y84" s="1"/>
      <c r="Z84" s="1"/>
      <c r="AA84" s="1"/>
      <c r="AB84" s="1"/>
    </row>
    <row r="85" ht="16.5" customHeight="1"/>
    <row r="86" ht="16.5" customHeight="1">
      <c r="C86" s="3" t="s">
        <v>2177</v>
      </c>
      <c r="G86" s="3" t="s">
        <v>2178</v>
      </c>
    </row>
    <row r="87" ht="16.5" customHeight="1"/>
    <row r="88" ht="16.5" customHeight="1">
      <c r="D88" s="3" t="s">
        <v>2179</v>
      </c>
      <c r="I88" s="3" t="s">
        <v>2180</v>
      </c>
    </row>
    <row r="89" ht="16.5" customHeight="1"/>
    <row r="90" ht="16.5" customHeight="1">
      <c r="C90" s="3" t="s">
        <v>2181</v>
      </c>
    </row>
    <row r="91" ht="16.5" customHeight="1">
      <c r="C91" s="3" t="s">
        <v>2182</v>
      </c>
      <c r="D91" s="3" t="s">
        <v>2183</v>
      </c>
    </row>
    <row r="92" ht="16.5" customHeight="1"/>
    <row r="93" ht="16.5" customHeight="1">
      <c r="D93" s="3" t="s">
        <v>2184</v>
      </c>
    </row>
    <row r="94" ht="16.5" customHeight="1"/>
    <row r="95" ht="16.5" customHeight="1"/>
    <row r="96" ht="16.5" customHeight="1"/>
    <row r="97" ht="16.5" customHeight="1"/>
    <row r="98" ht="16.5" customHeight="1">
      <c r="A98" s="1"/>
      <c r="B98" s="1"/>
      <c r="C98" s="293" t="s">
        <v>2185</v>
      </c>
      <c r="D98" s="1"/>
      <c r="E98" s="1"/>
      <c r="F98" s="1"/>
      <c r="G98" s="1"/>
      <c r="H98" s="1"/>
      <c r="I98" s="1"/>
      <c r="J98" s="1"/>
      <c r="K98" s="1"/>
      <c r="L98" s="1"/>
      <c r="M98" s="1"/>
      <c r="N98" s="1"/>
      <c r="O98" s="1"/>
      <c r="P98" s="1"/>
      <c r="Q98" s="1"/>
      <c r="R98" s="1"/>
      <c r="S98" s="1"/>
      <c r="T98" s="1"/>
      <c r="U98" s="1"/>
      <c r="V98" s="1"/>
      <c r="W98" s="1"/>
      <c r="X98" s="1"/>
      <c r="Y98" s="1"/>
      <c r="Z98" s="1"/>
      <c r="AA98" s="1"/>
      <c r="AB98" s="1"/>
    </row>
    <row r="99" ht="16.5" customHeight="1">
      <c r="C99" s="18"/>
    </row>
    <row r="100" ht="16.5" customHeight="1">
      <c r="C100" s="19" t="s">
        <v>2186</v>
      </c>
    </row>
    <row r="101" ht="16.5" customHeight="1">
      <c r="C101" s="17" t="s">
        <v>2187</v>
      </c>
    </row>
    <row r="102" ht="16.5" customHeight="1">
      <c r="C102" s="17" t="s">
        <v>2188</v>
      </c>
    </row>
    <row r="103" ht="16.5" customHeight="1">
      <c r="C103" s="17" t="s">
        <v>2189</v>
      </c>
    </row>
    <row r="104" ht="16.5" customHeight="1"/>
    <row r="105" ht="16.5" customHeight="1"/>
    <row r="106" ht="16.5" customHeight="1">
      <c r="C106" s="278" t="s">
        <v>2190</v>
      </c>
    </row>
    <row r="107" ht="16.5" customHeight="1"/>
    <row r="108" ht="16.5" customHeight="1"/>
    <row r="109" ht="16.5" customHeight="1"/>
    <row r="110" ht="16.5" customHeight="1"/>
    <row r="111" ht="16.5" customHeight="1"/>
    <row r="112" ht="16.5" customHeight="1">
      <c r="C112" s="1"/>
      <c r="D112" s="2" t="s">
        <v>2191</v>
      </c>
      <c r="E112" s="1"/>
      <c r="F112" s="427" t="s">
        <v>2192</v>
      </c>
      <c r="G112" s="1"/>
      <c r="H112" s="1"/>
      <c r="I112" s="1"/>
      <c r="J112" s="1"/>
      <c r="K112" s="1"/>
      <c r="L112" s="1"/>
      <c r="M112" s="1"/>
      <c r="N112" s="1"/>
      <c r="O112" s="1"/>
      <c r="P112" s="1"/>
      <c r="Q112" s="1"/>
      <c r="R112" s="1"/>
      <c r="S112" s="1"/>
      <c r="T112" s="1"/>
      <c r="U112" s="1"/>
      <c r="V112" s="1"/>
      <c r="W112" s="1"/>
      <c r="X112" s="1"/>
      <c r="Y112" s="1"/>
      <c r="Z112" s="1"/>
      <c r="AA112" s="1"/>
      <c r="AB112" s="1"/>
    </row>
    <row r="113" ht="16.5" customHeight="1"/>
    <row r="114" ht="16.5" customHeight="1"/>
    <row r="115" ht="16.5" customHeight="1"/>
    <row r="116" ht="16.5" customHeight="1"/>
    <row r="117" ht="16.5" customHeight="1">
      <c r="A117" s="1"/>
      <c r="B117" s="1"/>
      <c r="C117" s="293" t="s">
        <v>2193</v>
      </c>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ht="16.5" customHeight="1"/>
    <row r="119" ht="16.5" customHeight="1"/>
    <row r="120" ht="16.5" customHeight="1">
      <c r="C120" s="399" t="s">
        <v>2194</v>
      </c>
    </row>
    <row r="121" ht="16.5" customHeight="1">
      <c r="C121" s="17" t="s">
        <v>2195</v>
      </c>
    </row>
    <row r="122" ht="16.5" customHeight="1">
      <c r="C122" s="20" t="s">
        <v>2196</v>
      </c>
    </row>
    <row r="123" ht="16.5" customHeight="1">
      <c r="C123" s="21"/>
    </row>
    <row r="124" ht="16.5" customHeight="1">
      <c r="C124" s="17" t="s">
        <v>2197</v>
      </c>
    </row>
    <row r="125" ht="16.5" customHeight="1">
      <c r="C125" s="20" t="s">
        <v>2198</v>
      </c>
    </row>
    <row r="126" ht="16.5" customHeight="1">
      <c r="C126" s="20" t="s">
        <v>2199</v>
      </c>
    </row>
    <row r="127" ht="16.5" customHeight="1">
      <c r="C127" s="20" t="s">
        <v>2200</v>
      </c>
    </row>
    <row r="128" ht="16.5" customHeight="1">
      <c r="C128" s="20" t="s">
        <v>2201</v>
      </c>
    </row>
    <row r="129" ht="16.5" customHeight="1">
      <c r="C129" s="17" t="s">
        <v>2202</v>
      </c>
    </row>
    <row r="130" ht="16.5" customHeight="1">
      <c r="C130" s="19" t="s">
        <v>2203</v>
      </c>
    </row>
    <row r="131" ht="16.5" customHeight="1">
      <c r="C131" s="401" t="s">
        <v>2101</v>
      </c>
    </row>
    <row r="132" ht="16.5" customHeight="1">
      <c r="C132" s="393" t="s">
        <v>2204</v>
      </c>
    </row>
    <row r="133" ht="16.5" customHeight="1">
      <c r="C133" s="393" t="s">
        <v>2205</v>
      </c>
    </row>
    <row r="134" ht="16.5" customHeight="1">
      <c r="C134" s="393" t="s">
        <v>2206</v>
      </c>
    </row>
    <row r="135" ht="16.5" customHeight="1">
      <c r="C135" s="393" t="s">
        <v>2207</v>
      </c>
    </row>
    <row r="136" ht="16.5" customHeight="1">
      <c r="C136" s="399" t="s">
        <v>2208</v>
      </c>
    </row>
    <row r="137" ht="16.5" customHeight="1">
      <c r="C137" s="17" t="s">
        <v>2195</v>
      </c>
    </row>
    <row r="138" ht="16.5" customHeight="1">
      <c r="C138" s="21"/>
    </row>
    <row r="139" ht="16.5" customHeight="1">
      <c r="C139" s="20" t="s">
        <v>2209</v>
      </c>
    </row>
    <row r="140" ht="16.5" customHeight="1">
      <c r="C140" s="21"/>
    </row>
    <row r="141" ht="16.5" customHeight="1">
      <c r="C141" s="17" t="s">
        <v>2197</v>
      </c>
    </row>
    <row r="142" ht="16.5" customHeight="1">
      <c r="C142" s="20" t="s">
        <v>2210</v>
      </c>
    </row>
    <row r="143" ht="16.5" customHeight="1">
      <c r="C143" s="20" t="s">
        <v>2211</v>
      </c>
    </row>
    <row r="144" ht="16.5" customHeight="1">
      <c r="C144" s="20" t="s">
        <v>2212</v>
      </c>
    </row>
    <row r="145" ht="16.5" customHeight="1">
      <c r="C145" s="20" t="s">
        <v>2213</v>
      </c>
    </row>
    <row r="146" ht="16.5" customHeight="1">
      <c r="C146" s="17" t="s">
        <v>2202</v>
      </c>
    </row>
    <row r="147" ht="16.5" customHeight="1">
      <c r="C147" s="19" t="s">
        <v>2203</v>
      </c>
    </row>
    <row r="148" ht="16.5" customHeight="1">
      <c r="C148" s="401" t="s">
        <v>2101</v>
      </c>
    </row>
    <row r="149" ht="16.5" customHeight="1">
      <c r="C149" s="393" t="s">
        <v>2214</v>
      </c>
    </row>
    <row r="150" ht="16.5" customHeight="1">
      <c r="C150" s="393" t="s">
        <v>2215</v>
      </c>
    </row>
    <row r="151" ht="16.5" customHeight="1">
      <c r="C151" s="393" t="s">
        <v>2216</v>
      </c>
    </row>
    <row r="152" ht="16.5" customHeight="1">
      <c r="C152" s="393" t="s">
        <v>2217</v>
      </c>
    </row>
    <row r="153" ht="16.5" customHeight="1">
      <c r="C153" s="399" t="s">
        <v>2218</v>
      </c>
    </row>
    <row r="154" ht="16.5" customHeight="1">
      <c r="C154" s="17" t="s">
        <v>2195</v>
      </c>
    </row>
    <row r="155" ht="16.5" customHeight="1">
      <c r="C155" s="21"/>
    </row>
    <row r="156" ht="16.5" customHeight="1">
      <c r="C156" s="20" t="s">
        <v>2219</v>
      </c>
    </row>
    <row r="157" ht="16.5" customHeight="1">
      <c r="C157" s="21"/>
    </row>
    <row r="158" ht="16.5" customHeight="1">
      <c r="C158" s="17" t="s">
        <v>2197</v>
      </c>
    </row>
    <row r="159" ht="16.5" customHeight="1">
      <c r="C159" s="17" t="s">
        <v>2220</v>
      </c>
    </row>
    <row r="160" ht="16.5" customHeight="1">
      <c r="C160" s="20" t="s">
        <v>2221</v>
      </c>
    </row>
    <row r="161" ht="16.5" customHeight="1">
      <c r="C161" s="20" t="s">
        <v>2222</v>
      </c>
    </row>
    <row r="162" ht="16.5" customHeight="1">
      <c r="C162" s="20" t="s">
        <v>2223</v>
      </c>
    </row>
    <row r="163" ht="16.5" customHeight="1">
      <c r="C163" s="20" t="s">
        <v>2224</v>
      </c>
    </row>
    <row r="164" ht="16.5" customHeight="1">
      <c r="C164" s="17" t="s">
        <v>2225</v>
      </c>
    </row>
    <row r="165" ht="16.5" customHeight="1">
      <c r="C165" s="20" t="s">
        <v>2226</v>
      </c>
    </row>
    <row r="166" ht="16.5" customHeight="1">
      <c r="C166" s="20" t="s">
        <v>2227</v>
      </c>
    </row>
    <row r="167" ht="16.5" customHeight="1">
      <c r="C167" s="20" t="s">
        <v>2228</v>
      </c>
    </row>
    <row r="168" ht="16.5" customHeight="1">
      <c r="C168" s="20" t="s">
        <v>2229</v>
      </c>
    </row>
    <row r="169" ht="16.5" customHeight="1">
      <c r="C169" s="17" t="s">
        <v>2202</v>
      </c>
    </row>
    <row r="170" ht="16.5" customHeight="1">
      <c r="C170" s="19" t="s">
        <v>2203</v>
      </c>
    </row>
    <row r="171" ht="16.5" customHeight="1">
      <c r="C171" s="401" t="s">
        <v>2101</v>
      </c>
    </row>
    <row r="172" ht="16.5" customHeight="1">
      <c r="C172" s="406" t="s">
        <v>2230</v>
      </c>
    </row>
    <row r="173" ht="16.5" customHeight="1">
      <c r="C173" s="406" t="s">
        <v>2231</v>
      </c>
    </row>
    <row r="174" ht="16.5" customHeight="1">
      <c r="C174" s="406" t="s">
        <v>2232</v>
      </c>
    </row>
    <row r="175" ht="16.5" customHeight="1">
      <c r="C175" s="406" t="s">
        <v>2233</v>
      </c>
    </row>
    <row r="176" ht="16.5" customHeight="1">
      <c r="C176" s="406" t="s">
        <v>2234</v>
      </c>
    </row>
    <row r="177" ht="16.5" customHeight="1">
      <c r="C177" s="406" t="s">
        <v>2235</v>
      </c>
    </row>
    <row r="178" ht="16.5" customHeight="1">
      <c r="C178" s="406" t="s">
        <v>2236</v>
      </c>
    </row>
    <row r="179" ht="16.5" customHeight="1">
      <c r="C179" s="406" t="s">
        <v>1853</v>
      </c>
    </row>
    <row r="180" ht="16.5" customHeight="1">
      <c r="C180" s="406" t="s">
        <v>2237</v>
      </c>
    </row>
    <row r="181" ht="16.5" customHeight="1">
      <c r="C181" s="406" t="s">
        <v>1915</v>
      </c>
    </row>
    <row r="182" ht="16.5" customHeight="1">
      <c r="C182" s="406" t="s">
        <v>2238</v>
      </c>
    </row>
    <row r="183" ht="16.5" customHeight="1">
      <c r="C183" s="19" t="s">
        <v>1379</v>
      </c>
    </row>
    <row r="184" ht="16.5" customHeight="1">
      <c r="C184" s="20" t="s">
        <v>2239</v>
      </c>
    </row>
    <row r="185" ht="16.5" customHeight="1">
      <c r="C185" s="20" t="s">
        <v>2240</v>
      </c>
    </row>
    <row r="186" ht="16.5" customHeight="1">
      <c r="C186" s="20" t="s">
        <v>2241</v>
      </c>
    </row>
    <row r="187" ht="16.5" customHeight="1">
      <c r="C187" s="21"/>
    </row>
    <row r="188" ht="16.5" customHeight="1">
      <c r="C188" s="20" t="s">
        <v>2242</v>
      </c>
    </row>
    <row r="189" ht="16.5" customHeight="1"/>
    <row r="190" ht="16.5" customHeight="1"/>
    <row r="191" ht="16.5" customHeight="1"/>
    <row r="192" ht="16.5" customHeight="1"/>
    <row r="193" ht="16.5" customHeight="1">
      <c r="A193" s="1"/>
      <c r="B193" s="1"/>
      <c r="C193" s="2" t="s">
        <v>2243</v>
      </c>
      <c r="D193" s="1"/>
      <c r="E193" s="1"/>
      <c r="F193" s="1"/>
      <c r="G193" s="1"/>
      <c r="H193" s="1"/>
      <c r="I193" s="1"/>
      <c r="J193" s="1"/>
      <c r="K193" s="1"/>
      <c r="L193" s="1"/>
      <c r="M193" s="427" t="s">
        <v>2244</v>
      </c>
      <c r="N193" s="1"/>
      <c r="O193" s="1"/>
      <c r="P193" s="1"/>
      <c r="Q193" s="1"/>
      <c r="R193" s="1"/>
      <c r="S193" s="1"/>
      <c r="T193" s="1"/>
      <c r="U193" s="1"/>
      <c r="V193" s="1"/>
      <c r="W193" s="1"/>
      <c r="X193" s="1"/>
      <c r="Y193" s="1"/>
      <c r="Z193" s="1"/>
      <c r="AA193" s="1"/>
      <c r="AB193" s="1"/>
    </row>
    <row r="194" ht="16.5" customHeight="1"/>
    <row r="195" ht="16.5" customHeight="1">
      <c r="C195" s="3" t="s">
        <v>2245</v>
      </c>
    </row>
    <row r="196" ht="16.5" customHeight="1"/>
    <row r="197" ht="16.5" customHeight="1">
      <c r="C197" s="3" t="s">
        <v>2246</v>
      </c>
    </row>
    <row r="198" ht="16.5" customHeight="1">
      <c r="C198" s="3" t="s">
        <v>2247</v>
      </c>
    </row>
    <row r="199" ht="16.5" customHeight="1">
      <c r="O199" s="428" t="s">
        <v>2248</v>
      </c>
    </row>
    <row r="200" ht="16.5" customHeight="1">
      <c r="C200" s="3" t="s">
        <v>2249</v>
      </c>
      <c r="O200" s="429"/>
    </row>
    <row r="201" ht="16.5" customHeight="1">
      <c r="O201" s="428" t="s">
        <v>2250</v>
      </c>
    </row>
    <row r="202" ht="16.5" customHeight="1">
      <c r="O202" s="429"/>
    </row>
    <row r="203" ht="16.5" customHeight="1">
      <c r="C203" s="3" t="s">
        <v>2251</v>
      </c>
      <c r="O203" s="428" t="s">
        <v>2252</v>
      </c>
    </row>
    <row r="204" ht="16.5" customHeight="1">
      <c r="C204" s="3" t="s">
        <v>2253</v>
      </c>
      <c r="O204" s="429"/>
    </row>
    <row r="205" ht="16.5" customHeight="1">
      <c r="C205" s="3" t="s">
        <v>2254</v>
      </c>
      <c r="O205" s="428" t="s">
        <v>2255</v>
      </c>
    </row>
    <row r="206" ht="16.5" customHeight="1">
      <c r="O206" s="429"/>
    </row>
    <row r="207" ht="16.5" customHeight="1">
      <c r="O207" s="428" t="s">
        <v>2256</v>
      </c>
    </row>
    <row r="208" ht="16.5" customHeight="1">
      <c r="C208" s="3" t="s">
        <v>2257</v>
      </c>
    </row>
    <row r="209" ht="16.5" customHeight="1">
      <c r="C209" s="3" t="s">
        <v>2258</v>
      </c>
    </row>
    <row r="210" ht="16.5" customHeight="1">
      <c r="C210" s="3" t="s">
        <v>2259</v>
      </c>
    </row>
    <row r="211" ht="16.5" customHeight="1">
      <c r="C211" s="3" t="s">
        <v>2260</v>
      </c>
    </row>
    <row r="212" ht="16.5" customHeight="1">
      <c r="C212" s="3" t="s">
        <v>2261</v>
      </c>
    </row>
    <row r="213" ht="16.5" customHeight="1"/>
    <row r="214" ht="16.5" customHeight="1"/>
    <row r="215" ht="16.5" customHeight="1"/>
    <row r="216" ht="16.5" customHeight="1"/>
    <row r="217" ht="16.5" customHeight="1"/>
    <row r="218" ht="16.5" customHeight="1">
      <c r="A218" s="1"/>
      <c r="B218" s="1"/>
      <c r="C218" s="2" t="s">
        <v>2262</v>
      </c>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c r="A290" s="1"/>
      <c r="B290" s="2" t="s">
        <v>2263</v>
      </c>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ht="16.5" customHeight="1"/>
    <row r="292" ht="16.5" customHeight="1">
      <c r="B292" s="430" t="s">
        <v>2264</v>
      </c>
    </row>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c r="A751" s="1"/>
      <c r="B751" s="1"/>
      <c r="C751" s="431" t="s">
        <v>2265</v>
      </c>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ht="16.5" customHeight="1">
      <c r="C752" s="3" t="s">
        <v>2266</v>
      </c>
    </row>
    <row r="753" ht="16.5" customHeight="1"/>
    <row r="754" ht="16.5" customHeight="1"/>
    <row r="755" ht="16.5" customHeight="1"/>
    <row r="756" ht="16.5" customHeight="1"/>
    <row r="757" ht="16.5" customHeight="1"/>
    <row r="758" ht="16.5" customHeight="1"/>
    <row r="759" ht="16.5" customHeight="1"/>
    <row r="760" ht="16.5" customHeight="1">
      <c r="A760" s="1"/>
      <c r="B760" s="2" t="s">
        <v>2267</v>
      </c>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ht="16.5" customHeight="1"/>
    <row r="762" ht="16.5" customHeight="1">
      <c r="B762" s="3" t="s">
        <v>2268</v>
      </c>
    </row>
    <row r="763" ht="16.5" customHeight="1">
      <c r="B763" s="432"/>
    </row>
    <row r="764" ht="16.5" customHeight="1">
      <c r="B764" s="3" t="s">
        <v>2269</v>
      </c>
    </row>
    <row r="765" ht="16.5" customHeight="1"/>
    <row r="766" ht="16.5" customHeight="1"/>
    <row r="767" ht="16.5" customHeight="1">
      <c r="B767" s="3" t="s">
        <v>2270</v>
      </c>
    </row>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c r="A809" s="1"/>
      <c r="B809" s="1"/>
      <c r="C809" s="2" t="s">
        <v>2271</v>
      </c>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ht="16.5" customHeight="1"/>
    <row r="811" ht="16.5" customHeight="1">
      <c r="C811" s="3" t="s">
        <v>2272</v>
      </c>
    </row>
    <row r="812" ht="16.5" customHeight="1"/>
    <row r="813" ht="16.5" customHeight="1"/>
    <row r="814" ht="16.5" customHeight="1">
      <c r="C814" s="3" t="s">
        <v>2273</v>
      </c>
    </row>
    <row r="815" ht="16.5" customHeight="1"/>
    <row r="816" ht="16.5" customHeight="1">
      <c r="C816" s="3" t="s">
        <v>2274</v>
      </c>
      <c r="E816" s="3" t="s">
        <v>2275</v>
      </c>
    </row>
    <row r="817" ht="16.5" customHeight="1"/>
    <row r="818" ht="16.5" customHeight="1">
      <c r="C818" s="3" t="s">
        <v>2276</v>
      </c>
      <c r="G818" s="3" t="s">
        <v>2277</v>
      </c>
    </row>
    <row r="819" ht="16.5" customHeight="1">
      <c r="G819" s="433" t="s">
        <v>2278</v>
      </c>
    </row>
    <row r="820" ht="16.5" customHeight="1"/>
    <row r="821" ht="16.5" customHeight="1">
      <c r="G821" s="430" t="s">
        <v>2279</v>
      </c>
    </row>
    <row r="822" ht="16.5" customHeight="1"/>
    <row r="823" ht="16.5" customHeight="1">
      <c r="G823" s="3" t="s">
        <v>2280</v>
      </c>
    </row>
    <row r="824" ht="16.5" customHeight="1"/>
    <row r="825" ht="16.5" customHeight="1"/>
    <row r="826" ht="16.5" customHeight="1"/>
    <row r="827" ht="16.5" customHeight="1">
      <c r="A827" s="1"/>
      <c r="B827" s="1"/>
      <c r="C827" s="1"/>
      <c r="D827" s="2" t="s">
        <v>2281</v>
      </c>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ht="16.5" customHeight="1"/>
    <row r="829" ht="16.5" customHeight="1">
      <c r="D829" s="10" t="s">
        <v>2282</v>
      </c>
    </row>
    <row r="830" ht="16.5" customHeight="1">
      <c r="D830" s="3" t="s">
        <v>2283</v>
      </c>
    </row>
    <row r="831" ht="16.5" customHeight="1">
      <c r="D831" s="3" t="s">
        <v>2284</v>
      </c>
    </row>
    <row r="832" ht="16.5" customHeight="1"/>
    <row r="833" ht="16.5" customHeight="1">
      <c r="D833" s="3" t="s">
        <v>2285</v>
      </c>
    </row>
    <row r="834" ht="16.5" customHeight="1">
      <c r="D834" s="3" t="s">
        <v>2286</v>
      </c>
    </row>
    <row r="835" ht="16.5" customHeight="1"/>
    <row r="836" ht="16.5" customHeight="1"/>
    <row r="837" ht="16.5" customHeight="1">
      <c r="D837" s="3" t="s">
        <v>2287</v>
      </c>
    </row>
    <row r="838" ht="16.5" customHeight="1">
      <c r="D838" s="3" t="s">
        <v>2288</v>
      </c>
    </row>
    <row r="839" ht="16.5" customHeight="1">
      <c r="D839" s="3" t="s">
        <v>2289</v>
      </c>
    </row>
    <row r="840" ht="16.5" customHeight="1"/>
    <row r="841" ht="16.5" customHeight="1"/>
    <row r="842" ht="16.5" customHeight="1">
      <c r="A842" s="1"/>
      <c r="B842" s="1"/>
      <c r="C842" s="2" t="s">
        <v>2290</v>
      </c>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ht="16.5" customHeight="1">
      <c r="C843" s="3" t="s">
        <v>2291</v>
      </c>
    </row>
    <row r="844" ht="16.5" customHeight="1"/>
    <row r="845" ht="16.5" customHeight="1">
      <c r="C845" s="434" t="s">
        <v>2292</v>
      </c>
    </row>
    <row r="846" ht="16.5" customHeight="1">
      <c r="C846" s="434" t="s">
        <v>2293</v>
      </c>
    </row>
    <row r="847" ht="16.5" customHeight="1">
      <c r="C847" s="435" t="s">
        <v>2294</v>
      </c>
    </row>
    <row r="848" ht="16.5" customHeight="1">
      <c r="C848" s="434" t="s">
        <v>2295</v>
      </c>
    </row>
    <row r="849" ht="16.5" customHeight="1">
      <c r="C849" s="435" t="s">
        <v>2296</v>
      </c>
    </row>
    <row r="850" ht="16.5" customHeight="1">
      <c r="C850" s="434" t="s">
        <v>2297</v>
      </c>
    </row>
    <row r="851" ht="16.5" customHeight="1">
      <c r="C851" s="434" t="s">
        <v>2298</v>
      </c>
    </row>
    <row r="852" ht="16.5" customHeight="1"/>
    <row r="853" ht="16.5" customHeight="1"/>
    <row r="854" ht="16.5" customHeight="1"/>
    <row r="855" ht="16.5" customHeight="1">
      <c r="A855" s="1"/>
      <c r="B855" s="2" t="s">
        <v>2299</v>
      </c>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ht="16.5" customHeight="1"/>
    <row r="857" ht="16.5" customHeight="1">
      <c r="B857" s="3" t="s">
        <v>2300</v>
      </c>
    </row>
    <row r="858" ht="16.5" customHeight="1">
      <c r="B858" s="387"/>
    </row>
    <row r="859" ht="16.5" customHeight="1">
      <c r="B859" s="388" t="s">
        <v>2301</v>
      </c>
    </row>
    <row r="860" ht="16.5" customHeight="1">
      <c r="B860" s="387"/>
    </row>
    <row r="861" ht="16.5" customHeight="1">
      <c r="B861" s="388" t="s">
        <v>2302</v>
      </c>
    </row>
    <row r="862" ht="16.5" customHeight="1">
      <c r="B862" s="387"/>
    </row>
    <row r="863" ht="16.5" customHeight="1">
      <c r="B863" s="388" t="s">
        <v>2303</v>
      </c>
    </row>
    <row r="864" ht="16.5" customHeight="1">
      <c r="B864" s="387"/>
    </row>
    <row r="865" ht="16.5" customHeight="1">
      <c r="B865" s="388" t="s">
        <v>2304</v>
      </c>
    </row>
    <row r="866" ht="16.5" customHeight="1"/>
    <row r="867" ht="16.5" customHeight="1"/>
    <row r="868" ht="16.5" customHeight="1">
      <c r="B868" s="3" t="s">
        <v>2305</v>
      </c>
    </row>
    <row r="869" ht="16.5" customHeight="1"/>
    <row r="870" ht="16.5" customHeight="1">
      <c r="B870" s="3" t="s">
        <v>2246</v>
      </c>
    </row>
    <row r="871" ht="16.5" customHeight="1">
      <c r="B871" s="3" t="s">
        <v>2306</v>
      </c>
    </row>
    <row r="872" ht="16.5" customHeight="1"/>
    <row r="873" ht="16.5" customHeight="1">
      <c r="B873" s="3" t="s">
        <v>2307</v>
      </c>
    </row>
    <row r="874" ht="16.5" customHeight="1">
      <c r="B874" s="3" t="s">
        <v>2308</v>
      </c>
    </row>
    <row r="875" ht="16.5" customHeight="1"/>
    <row r="876" ht="16.5" customHeight="1">
      <c r="B876" s="3" t="s">
        <v>2309</v>
      </c>
    </row>
    <row r="877" ht="16.5" customHeight="1">
      <c r="B877" s="3" t="s">
        <v>2310</v>
      </c>
    </row>
    <row r="878" ht="16.5" customHeight="1"/>
    <row r="879" ht="16.5" customHeight="1">
      <c r="B879" s="3" t="s">
        <v>2311</v>
      </c>
    </row>
    <row r="880" ht="16.5" customHeight="1">
      <c r="B880" s="3" t="s">
        <v>2312</v>
      </c>
    </row>
    <row r="881" ht="16.5" customHeight="1"/>
    <row r="882" ht="16.5" customHeight="1">
      <c r="B882" s="3" t="s">
        <v>2313</v>
      </c>
    </row>
    <row r="883" ht="16.5" customHeight="1">
      <c r="B883" s="3" t="s">
        <v>2314</v>
      </c>
    </row>
    <row r="884" ht="16.5" customHeight="1">
      <c r="B884" s="3" t="s">
        <v>2315</v>
      </c>
    </row>
    <row r="885" ht="16.5" customHeight="1"/>
    <row r="886" ht="16.5" customHeight="1"/>
    <row r="887" ht="16.5" customHeight="1">
      <c r="B887" s="3" t="s">
        <v>2316</v>
      </c>
    </row>
    <row r="888" ht="16.5" customHeight="1"/>
    <row r="889" ht="16.5" customHeight="1">
      <c r="B889" s="3" t="s">
        <v>2317</v>
      </c>
    </row>
    <row r="890" ht="16.5" customHeight="1">
      <c r="B890" s="3" t="s">
        <v>2318</v>
      </c>
    </row>
    <row r="891" ht="16.5" customHeight="1"/>
    <row r="892" ht="16.5" customHeight="1">
      <c r="B892" s="3" t="s">
        <v>2319</v>
      </c>
    </row>
    <row r="893" ht="16.5" customHeight="1">
      <c r="B893" s="3" t="s">
        <v>2320</v>
      </c>
    </row>
    <row r="894" ht="16.5" customHeight="1"/>
    <row r="895" ht="16.5" customHeight="1">
      <c r="B895" s="3" t="s">
        <v>2321</v>
      </c>
    </row>
    <row r="896" ht="16.5" customHeight="1">
      <c r="B896" s="3" t="s">
        <v>2322</v>
      </c>
    </row>
    <row r="897" ht="16.5" customHeight="1"/>
    <row r="898" ht="16.5" customHeight="1">
      <c r="B898" s="3" t="s">
        <v>2323</v>
      </c>
    </row>
    <row r="899" ht="16.5" customHeight="1">
      <c r="B899" s="3" t="s">
        <v>2324</v>
      </c>
    </row>
    <row r="900" ht="16.5" customHeight="1"/>
    <row r="901" ht="16.5" customHeight="1"/>
    <row r="902" ht="16.5" customHeight="1">
      <c r="B902" s="3" t="s">
        <v>2325</v>
      </c>
    </row>
    <row r="903" ht="16.5" customHeight="1"/>
    <row r="904" ht="16.5" customHeight="1">
      <c r="B904" s="3" t="s">
        <v>2326</v>
      </c>
    </row>
    <row r="905" ht="16.5" customHeight="1">
      <c r="B905" s="3" t="s">
        <v>2327</v>
      </c>
    </row>
    <row r="906" ht="16.5" customHeight="1"/>
    <row r="907" ht="16.5" customHeight="1">
      <c r="B907" s="3" t="s">
        <v>2328</v>
      </c>
    </row>
    <row r="908" ht="16.5" customHeight="1">
      <c r="B908" s="3" t="s">
        <v>2329</v>
      </c>
    </row>
    <row r="909" ht="16.5" customHeight="1"/>
    <row r="910" ht="16.5" customHeight="1">
      <c r="B910" s="3" t="s">
        <v>2330</v>
      </c>
    </row>
    <row r="911" ht="16.5" customHeight="1">
      <c r="B911" s="3" t="s">
        <v>2331</v>
      </c>
    </row>
    <row r="912" ht="16.5" customHeight="1"/>
    <row r="913" ht="16.5" customHeight="1"/>
    <row r="914" ht="16.5" customHeight="1"/>
    <row r="915" ht="16.5" customHeight="1">
      <c r="B915" s="3" t="s">
        <v>2332</v>
      </c>
    </row>
    <row r="916" ht="16.5" customHeight="1"/>
    <row r="917" ht="16.5" customHeight="1"/>
    <row r="918" ht="16.5" customHeight="1">
      <c r="B918" s="3" t="s">
        <v>2333</v>
      </c>
    </row>
    <row r="919" ht="16.5" customHeight="1"/>
    <row r="920" ht="16.5" customHeight="1">
      <c r="B920" s="3" t="s">
        <v>2307</v>
      </c>
    </row>
    <row r="921" ht="16.5" customHeight="1">
      <c r="B921" s="3" t="s">
        <v>2308</v>
      </c>
    </row>
    <row r="922" ht="16.5" customHeight="1"/>
    <row r="923" ht="16.5" customHeight="1">
      <c r="B923" s="3" t="s">
        <v>2334</v>
      </c>
    </row>
    <row r="924" ht="16.5" customHeight="1">
      <c r="B924" s="3" t="s">
        <v>2335</v>
      </c>
    </row>
    <row r="925" ht="16.5" customHeight="1"/>
    <row r="926" ht="16.5" customHeight="1">
      <c r="B926" s="3" t="s">
        <v>2336</v>
      </c>
    </row>
    <row r="927" ht="16.5" customHeight="1"/>
    <row r="928" ht="16.5" customHeight="1"/>
    <row r="929" ht="16.5" customHeight="1">
      <c r="B929" s="3" t="s">
        <v>2337</v>
      </c>
    </row>
    <row r="930" ht="16.5" customHeight="1"/>
    <row r="931" ht="16.5" customHeight="1"/>
    <row r="932" ht="16.5" customHeight="1">
      <c r="A932" s="1"/>
      <c r="B932" s="2" t="s">
        <v>2338</v>
      </c>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ht="16.5" customHeight="1"/>
    <row r="934" ht="16.5" customHeight="1">
      <c r="B934" s="3" t="s">
        <v>2339</v>
      </c>
    </row>
    <row r="935" ht="16.5" customHeight="1"/>
    <row r="936" ht="16.5" customHeight="1"/>
    <row r="937" ht="16.5" customHeight="1">
      <c r="B937" s="3" t="s">
        <v>2340</v>
      </c>
    </row>
    <row r="938" ht="16.5" customHeight="1"/>
    <row r="939" ht="16.5" customHeight="1">
      <c r="B939" s="3" t="s">
        <v>2341</v>
      </c>
    </row>
    <row r="940" ht="16.5" customHeight="1">
      <c r="B940" s="3" t="s">
        <v>2342</v>
      </c>
    </row>
    <row r="941" ht="16.5" customHeight="1">
      <c r="B941" s="3" t="s">
        <v>2343</v>
      </c>
    </row>
    <row r="942" ht="16.5" customHeight="1"/>
    <row r="943" ht="16.5" customHeight="1">
      <c r="B943" s="3" t="s">
        <v>2344</v>
      </c>
    </row>
    <row r="944" ht="16.5" customHeight="1">
      <c r="B944" s="3" t="s">
        <v>2345</v>
      </c>
    </row>
    <row r="945" ht="16.5" customHeight="1"/>
    <row r="946" ht="16.5" customHeight="1">
      <c r="B946" s="3" t="s">
        <v>2346</v>
      </c>
    </row>
    <row r="947" ht="16.5" customHeight="1">
      <c r="B947" s="3" t="s">
        <v>2347</v>
      </c>
    </row>
    <row r="948" ht="16.5" customHeight="1">
      <c r="B948" s="3" t="s">
        <v>2348</v>
      </c>
    </row>
    <row r="949" ht="16.5" customHeight="1">
      <c r="B949" s="3" t="s">
        <v>2349</v>
      </c>
    </row>
    <row r="950" ht="16.5" customHeight="1"/>
    <row r="951" ht="16.5" customHeight="1">
      <c r="B951" s="3" t="s">
        <v>2350</v>
      </c>
    </row>
    <row r="952" ht="16.5" customHeight="1"/>
    <row r="953" ht="16.5" customHeight="1">
      <c r="B953" s="3" t="s">
        <v>2351</v>
      </c>
    </row>
    <row r="954" ht="16.5" customHeight="1">
      <c r="B954" s="3" t="s">
        <v>2352</v>
      </c>
    </row>
    <row r="955" ht="16.5" customHeight="1"/>
    <row r="956" ht="16.5" customHeight="1">
      <c r="B956" s="3" t="s">
        <v>2353</v>
      </c>
    </row>
    <row r="957" ht="16.5" customHeight="1">
      <c r="B957" s="3" t="s">
        <v>2354</v>
      </c>
    </row>
    <row r="958" ht="16.5" customHeight="1">
      <c r="B958" s="3"/>
    </row>
    <row r="959" ht="16.5" customHeight="1">
      <c r="B959" s="3" t="s">
        <v>2350</v>
      </c>
    </row>
    <row r="960" ht="16.5" customHeight="1"/>
    <row r="961" ht="16.5" customHeight="1">
      <c r="B961" s="3" t="s">
        <v>2355</v>
      </c>
    </row>
    <row r="962" ht="16.5" customHeight="1"/>
    <row r="963" ht="16.5" customHeight="1">
      <c r="A963" s="1"/>
      <c r="B963" s="2" t="s">
        <v>2356</v>
      </c>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ht="16.5" customHeight="1"/>
    <row r="965" ht="16.5" customHeight="1">
      <c r="A965" s="1"/>
      <c r="B965" s="2" t="s">
        <v>2357</v>
      </c>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ht="16.5" customHeight="1">
      <c r="B966" s="436" t="s">
        <v>2358</v>
      </c>
    </row>
    <row r="967" ht="16.5" customHeight="1">
      <c r="B967" s="434" t="s">
        <v>2359</v>
      </c>
    </row>
    <row r="968" ht="16.5" customHeight="1">
      <c r="B968" s="434" t="s">
        <v>2360</v>
      </c>
    </row>
    <row r="969" ht="16.5" customHeight="1">
      <c r="B969" s="434" t="s">
        <v>2361</v>
      </c>
    </row>
    <row r="970" ht="16.5" customHeight="1"/>
    <row r="971" ht="16.5" customHeight="1">
      <c r="B971" s="437" t="s">
        <v>2362</v>
      </c>
    </row>
    <row r="972" ht="16.5" customHeight="1">
      <c r="B972" s="437" t="s">
        <v>2363</v>
      </c>
    </row>
    <row r="973" ht="16.5" customHeight="1">
      <c r="B973" s="437"/>
      <c r="L973" s="297" t="s">
        <v>2364</v>
      </c>
    </row>
    <row r="974" ht="16.5" customHeight="1">
      <c r="B974" s="437"/>
      <c r="L974" s="297" t="s">
        <v>2365</v>
      </c>
    </row>
    <row r="975" ht="16.5" customHeight="1">
      <c r="B975" s="437" t="s">
        <v>2358</v>
      </c>
    </row>
    <row r="976" ht="16.5" customHeight="1">
      <c r="B976" s="437" t="s">
        <v>2366</v>
      </c>
    </row>
    <row r="977" ht="16.5" customHeight="1">
      <c r="B977" s="437" t="s">
        <v>2367</v>
      </c>
    </row>
    <row r="978" ht="16.5" customHeight="1">
      <c r="B978" s="437" t="s">
        <v>2368</v>
      </c>
    </row>
    <row r="979" ht="16.5" customHeight="1">
      <c r="B979" s="437" t="s">
        <v>2369</v>
      </c>
    </row>
    <row r="980" ht="16.5" customHeight="1">
      <c r="B980" s="437" t="s">
        <v>2370</v>
      </c>
    </row>
    <row r="981" ht="16.5" customHeight="1"/>
    <row r="982" ht="16.5" customHeight="1">
      <c r="A982" s="1"/>
      <c r="B982" s="2" t="s">
        <v>2371</v>
      </c>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ht="16.5" customHeight="1"/>
    <row r="984" ht="16.5" customHeight="1"/>
    <row r="985" ht="16.5" customHeight="1">
      <c r="B985" s="3" t="s">
        <v>2372</v>
      </c>
    </row>
    <row r="986" ht="16.5" customHeight="1">
      <c r="B986" s="387"/>
    </row>
    <row r="987" ht="16.5" customHeight="1">
      <c r="B987" s="388" t="s">
        <v>2373</v>
      </c>
    </row>
    <row r="988" ht="16.5" customHeight="1">
      <c r="B988" s="22" t="s">
        <v>1974</v>
      </c>
    </row>
    <row r="989" ht="16.5" customHeight="1">
      <c r="B989" s="22" t="s">
        <v>2374</v>
      </c>
    </row>
    <row r="990" ht="16.5" customHeight="1">
      <c r="B990" s="22" t="s">
        <v>2375</v>
      </c>
    </row>
    <row r="991" ht="16.5" customHeight="1">
      <c r="B991" s="22" t="s">
        <v>1579</v>
      </c>
    </row>
    <row r="992" ht="16.5" customHeight="1">
      <c r="B992" s="22" t="s">
        <v>2376</v>
      </c>
    </row>
    <row r="993" ht="16.5" customHeight="1">
      <c r="B993" s="22" t="s">
        <v>2377</v>
      </c>
    </row>
    <row r="994" ht="16.5" customHeight="1">
      <c r="B994" s="22" t="s">
        <v>2378</v>
      </c>
    </row>
    <row r="995" ht="16.5" customHeight="1">
      <c r="B995" s="388" t="s">
        <v>2379</v>
      </c>
    </row>
    <row r="996" ht="16.5" customHeight="1">
      <c r="B996" s="22" t="s">
        <v>1974</v>
      </c>
    </row>
    <row r="997" ht="16.5" customHeight="1">
      <c r="B997" s="22" t="s">
        <v>2380</v>
      </c>
    </row>
    <row r="998" ht="16.5" customHeight="1">
      <c r="B998" s="22" t="s">
        <v>2381</v>
      </c>
    </row>
    <row r="999" ht="16.5" customHeight="1">
      <c r="B999" s="22" t="s">
        <v>2382</v>
      </c>
    </row>
    <row r="1000" ht="16.5" customHeight="1">
      <c r="B1000" s="22" t="s">
        <v>1579</v>
      </c>
    </row>
    <row r="1001" ht="16.5" customHeight="1">
      <c r="B1001" s="22" t="s">
        <v>2383</v>
      </c>
    </row>
    <row r="1002" ht="16.5" customHeight="1">
      <c r="B1002" s="22" t="s">
        <v>2384</v>
      </c>
    </row>
    <row r="1003" ht="16.5" customHeight="1">
      <c r="B1003" s="22" t="s">
        <v>2385</v>
      </c>
    </row>
    <row r="1004" ht="16.5" customHeight="1">
      <c r="B1004" s="388" t="s">
        <v>2113</v>
      </c>
    </row>
    <row r="1005" ht="16.5" customHeight="1">
      <c r="B1005" s="388" t="s">
        <v>2386</v>
      </c>
    </row>
    <row r="1006" ht="16.5" customHeight="1">
      <c r="B1006" s="388" t="s">
        <v>2387</v>
      </c>
    </row>
    <row r="1007" ht="16.5" customHeight="1"/>
    <row r="1008" ht="16.5" customHeight="1"/>
    <row r="1009" ht="16.5" customHeight="1">
      <c r="B1009" s="3" t="s">
        <v>2358</v>
      </c>
    </row>
    <row r="1010" ht="16.5" customHeight="1"/>
    <row r="1011" ht="16.5" customHeight="1">
      <c r="B1011" s="3" t="s">
        <v>2388</v>
      </c>
    </row>
    <row r="1012" ht="16.5" customHeight="1">
      <c r="B1012" s="3" t="s">
        <v>2389</v>
      </c>
    </row>
    <row r="1013" ht="16.5" customHeight="1"/>
    <row r="1014" ht="16.5" customHeight="1">
      <c r="B1014" s="3" t="s">
        <v>2390</v>
      </c>
    </row>
    <row r="1015" ht="16.5" customHeight="1">
      <c r="B1015" s="3" t="s">
        <v>2360</v>
      </c>
    </row>
    <row r="1016" ht="16.5" customHeight="1">
      <c r="B1016" s="3" t="s">
        <v>2361</v>
      </c>
    </row>
    <row r="1017" ht="16.5" customHeight="1"/>
    <row r="1018" ht="16.5" customHeight="1">
      <c r="B1018" s="3" t="s">
        <v>2366</v>
      </c>
    </row>
    <row r="1019" ht="16.5" customHeight="1">
      <c r="B1019" s="3" t="s">
        <v>2367</v>
      </c>
    </row>
    <row r="1020" ht="16.5" customHeight="1">
      <c r="B1020" s="3" t="s">
        <v>2368</v>
      </c>
    </row>
    <row r="1021" ht="16.5" customHeight="1"/>
    <row r="1022" ht="16.5" customHeight="1">
      <c r="B1022" s="3" t="s">
        <v>2370</v>
      </c>
    </row>
    <row r="1023" ht="16.5" customHeight="1"/>
    <row r="1024" ht="16.5" customHeight="1">
      <c r="B1024" s="3" t="s">
        <v>2340</v>
      </c>
    </row>
    <row r="1025" ht="16.5" customHeight="1"/>
    <row r="1026" ht="16.5" customHeight="1">
      <c r="B1026" s="3" t="s">
        <v>2341</v>
      </c>
    </row>
    <row r="1027" ht="16.5" customHeight="1">
      <c r="B1027" s="3" t="s">
        <v>2391</v>
      </c>
    </row>
    <row r="1028" ht="16.5" customHeight="1"/>
    <row r="1029" ht="16.5" customHeight="1">
      <c r="B1029" s="3" t="s">
        <v>2392</v>
      </c>
    </row>
    <row r="1030" ht="16.5" customHeight="1">
      <c r="B1030" s="3" t="s">
        <v>2393</v>
      </c>
    </row>
    <row r="1031" ht="16.5" customHeight="1"/>
    <row r="1032" ht="16.5" customHeight="1">
      <c r="B1032" s="3" t="s">
        <v>2394</v>
      </c>
    </row>
    <row r="1033" ht="16.5" customHeight="1">
      <c r="B1033" s="3" t="s">
        <v>2395</v>
      </c>
    </row>
    <row r="1034" ht="16.5" customHeight="1"/>
    <row r="1035" ht="16.5" customHeight="1">
      <c r="B1035" s="3" t="s">
        <v>2396</v>
      </c>
    </row>
    <row r="1036" ht="16.5" customHeight="1"/>
    <row r="1037" ht="16.5" customHeight="1"/>
    <row r="1038" ht="16.5" customHeight="1"/>
    <row r="1039" ht="16.5" customHeight="1">
      <c r="A1039" s="1"/>
      <c r="B1039" s="3" t="s">
        <v>2397</v>
      </c>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row>
    <row r="1040" ht="16.5" customHeight="1"/>
    <row r="1041" ht="16.5" customHeight="1"/>
    <row r="1042" ht="16.5" customHeight="1">
      <c r="B1042" s="3" t="s">
        <v>2398</v>
      </c>
    </row>
    <row r="1043" ht="16.5" customHeight="1"/>
    <row r="1044" ht="16.5" customHeight="1">
      <c r="B1044" s="3" t="s">
        <v>2399</v>
      </c>
    </row>
    <row r="1045" ht="16.5" customHeight="1"/>
    <row r="1046" ht="16.5" customHeight="1">
      <c r="B1046" s="3" t="s">
        <v>2400</v>
      </c>
    </row>
    <row r="1047" ht="16.5" customHeight="1">
      <c r="B1047" s="3" t="s">
        <v>2401</v>
      </c>
    </row>
    <row r="1048" ht="16.5" customHeight="1">
      <c r="B1048" s="3" t="s">
        <v>2402</v>
      </c>
    </row>
    <row r="1049" ht="16.5" customHeight="1"/>
    <row r="1050" ht="16.5" customHeight="1"/>
    <row r="1051" ht="16.5" customHeight="1"/>
    <row r="1052" ht="16.5" customHeight="1"/>
    <row r="1053" ht="16.5" customHeight="1"/>
    <row r="1054" ht="16.5" customHeight="1"/>
    <row r="1055" ht="16.5" customHeight="1"/>
    <row r="1056" ht="16.5" customHeight="1"/>
    <row r="1057" ht="16.5" customHeight="1"/>
    <row r="1058" ht="16.5" customHeight="1"/>
    <row r="1059" ht="16.5" customHeight="1"/>
    <row r="1060" ht="16.5" customHeight="1"/>
    <row r="1061" ht="16.5" customHeight="1"/>
    <row r="1062" ht="16.5" customHeight="1"/>
    <row r="1063" ht="16.5" customHeight="1"/>
    <row r="1064" ht="16.5" customHeight="1"/>
    <row r="1065" ht="16.5" customHeight="1"/>
    <row r="1066" ht="16.5" customHeight="1"/>
    <row r="1067" ht="16.5" customHeight="1"/>
    <row r="1068" ht="16.5" customHeight="1"/>
    <row r="1069" ht="16.5" customHeight="1"/>
    <row r="1070" ht="16.5" customHeight="1"/>
    <row r="1071" ht="16.5" customHeight="1"/>
    <row r="1072" ht="16.5" customHeight="1"/>
    <row r="1073" ht="16.5" customHeight="1"/>
    <row r="1074" ht="16.5" customHeight="1"/>
    <row r="1075" ht="16.5" customHeight="1"/>
    <row r="1076" ht="16.5" customHeight="1"/>
    <row r="1077" ht="16.5" customHeight="1"/>
    <row r="1078" ht="16.5" customHeight="1"/>
    <row r="1079" ht="16.5" customHeight="1"/>
    <row r="1080" ht="16.5" customHeight="1">
      <c r="A1080" s="1"/>
      <c r="B1080" s="2" t="s">
        <v>2403</v>
      </c>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row>
    <row r="1081" ht="16.5" customHeight="1"/>
    <row r="1082" ht="16.5" customHeight="1">
      <c r="B1082" s="3" t="s">
        <v>2404</v>
      </c>
    </row>
    <row r="1083" ht="16.5" customHeight="1"/>
    <row r="1084" ht="16.5" customHeight="1">
      <c r="B1084" s="3" t="s">
        <v>2399</v>
      </c>
    </row>
    <row r="1085" ht="16.5" customHeight="1"/>
    <row r="1086" ht="16.5" customHeight="1">
      <c r="B1086" s="3" t="s">
        <v>2405</v>
      </c>
    </row>
    <row r="1087" ht="16.5" customHeight="1">
      <c r="B1087" s="3" t="s">
        <v>2406</v>
      </c>
    </row>
    <row r="1088" ht="16.5" customHeight="1">
      <c r="B1088" s="3" t="s">
        <v>2407</v>
      </c>
    </row>
    <row r="1089" ht="16.5" customHeight="1"/>
    <row r="1090" ht="16.5" customHeight="1"/>
    <row r="1091" ht="16.5" customHeight="1"/>
    <row r="1092" ht="16.5" customHeight="1"/>
    <row r="1093" ht="16.5" customHeight="1"/>
    <row r="1094" ht="16.5" customHeight="1"/>
    <row r="1095" ht="16.5" customHeight="1"/>
    <row r="1096" ht="16.5" customHeight="1"/>
    <row r="1097" ht="16.5" customHeight="1"/>
    <row r="1098" ht="16.5" customHeight="1"/>
    <row r="1099" ht="16.5" customHeight="1"/>
    <row r="1100" ht="16.5" customHeight="1"/>
    <row r="1101" ht="16.5" customHeight="1"/>
    <row r="1102" ht="16.5" customHeight="1"/>
    <row r="1103" ht="16.5" customHeight="1"/>
    <row r="1104" ht="16.5" customHeight="1"/>
    <row r="1105" ht="16.5" customHeight="1"/>
    <row r="1106" ht="16.5" customHeight="1"/>
    <row r="1107" ht="16.5" customHeight="1"/>
    <row r="1108" ht="16.5" customHeight="1"/>
    <row r="1109" ht="16.5" customHeight="1"/>
    <row r="1110" ht="16.5" customHeight="1"/>
    <row r="1111" ht="16.5" customHeight="1">
      <c r="B1111" s="3" t="s">
        <v>2408</v>
      </c>
    </row>
    <row r="1112" ht="16.5" customHeight="1"/>
    <row r="1113" ht="16.5" customHeight="1"/>
    <row r="1114" ht="16.5" customHeight="1"/>
    <row r="1115" ht="16.5" customHeight="1"/>
    <row r="1116" ht="16.5" customHeight="1"/>
    <row r="1117" ht="16.5" customHeight="1"/>
    <row r="1118" ht="16.5" customHeight="1"/>
    <row r="1119" ht="16.5" customHeight="1"/>
    <row r="1120" ht="16.5" customHeight="1"/>
    <row r="1121" ht="16.5" customHeight="1"/>
    <row r="1122" ht="16.5" customHeight="1"/>
    <row r="1123" ht="16.5" customHeight="1"/>
    <row r="1124" ht="16.5" customHeight="1"/>
    <row r="1125" ht="16.5" customHeight="1"/>
    <row r="1126" ht="16.5" customHeight="1"/>
    <row r="1127" ht="16.5" customHeight="1"/>
    <row r="1128" ht="16.5" customHeight="1"/>
    <row r="1129" ht="16.5" customHeight="1"/>
    <row r="1130" ht="16.5" customHeight="1"/>
    <row r="1131" ht="16.5" customHeight="1"/>
    <row r="1132" ht="16.5" customHeight="1"/>
    <row r="1133" ht="16.5" customHeight="1"/>
    <row r="1134" ht="16.5" customHeight="1"/>
    <row r="1135" ht="16.5" customHeight="1"/>
    <row r="1136" ht="16.5" customHeight="1"/>
    <row r="1137" ht="16.5" customHeight="1"/>
    <row r="1138" ht="16.5" customHeight="1"/>
    <row r="1139" ht="16.5" customHeight="1"/>
    <row r="1140" ht="16.5" customHeight="1"/>
    <row r="1141" ht="16.5" customHeight="1"/>
    <row r="1142" ht="16.5" customHeight="1"/>
    <row r="1143" ht="16.5" customHeight="1"/>
    <row r="1144" ht="16.5" customHeight="1"/>
    <row r="1145" ht="16.5" customHeight="1"/>
    <row r="1146" ht="16.5" customHeight="1"/>
    <row r="1147" ht="16.5" customHeight="1"/>
    <row r="1148" ht="16.5" customHeight="1"/>
    <row r="1149" ht="16.5" customHeight="1"/>
    <row r="1150" ht="16.5" customHeight="1"/>
    <row r="1151" ht="16.5" customHeight="1"/>
    <row r="1152" ht="16.5" customHeight="1"/>
    <row r="1153" ht="16.5" customHeight="1"/>
    <row r="1154" ht="16.5" customHeight="1"/>
    <row r="1155" ht="16.5" customHeight="1"/>
    <row r="1156" ht="16.5" customHeight="1"/>
    <row r="1157" ht="16.5" customHeight="1"/>
    <row r="1158" ht="16.5" customHeight="1"/>
    <row r="1159" ht="16.5" customHeight="1"/>
    <row r="1160" ht="16.5" customHeight="1"/>
    <row r="1161" ht="16.5" customHeight="1"/>
    <row r="1162" ht="16.5" customHeight="1"/>
    <row r="1163" ht="16.5" customHeight="1"/>
    <row r="1164" ht="16.5" customHeight="1"/>
    <row r="1165" ht="16.5" customHeight="1"/>
    <row r="1166" ht="16.5" customHeight="1"/>
    <row r="1167" ht="16.5" customHeight="1"/>
    <row r="1168" ht="16.5" customHeight="1"/>
    <row r="1169" ht="16.5" customHeight="1"/>
    <row r="1170" ht="16.5" customHeight="1"/>
    <row r="1171" ht="16.5" customHeight="1"/>
    <row r="1172" ht="16.5" customHeight="1"/>
    <row r="1173" ht="16.5" customHeight="1"/>
    <row r="1174" ht="16.5" customHeight="1"/>
    <row r="1175" ht="16.5" customHeight="1"/>
    <row r="1176" ht="16.5" customHeight="1"/>
    <row r="1177" ht="16.5" customHeight="1"/>
    <row r="1178" ht="16.5" customHeight="1"/>
    <row r="1179" ht="16.5" customHeight="1"/>
    <row r="1180" ht="16.5" customHeight="1"/>
    <row r="1181" ht="16.5" customHeight="1"/>
    <row r="1182" ht="16.5" customHeight="1"/>
    <row r="1183" ht="16.5" customHeight="1"/>
    <row r="1184" ht="16.5" customHeight="1"/>
    <row r="1185" ht="16.5" customHeight="1"/>
    <row r="1186" ht="16.5" customHeight="1"/>
    <row r="1187" ht="16.5" customHeight="1"/>
    <row r="1188" ht="16.5" customHeight="1"/>
    <row r="1189" ht="16.5" customHeight="1"/>
    <row r="1190" ht="16.5" customHeight="1"/>
    <row r="1191" ht="16.5" customHeight="1"/>
    <row r="1192" ht="16.5" customHeight="1"/>
    <row r="1193" ht="16.5" customHeight="1"/>
    <row r="1194" ht="16.5" customHeight="1"/>
    <row r="1195" ht="16.5" customHeight="1"/>
    <row r="1196" ht="16.5" customHeight="1"/>
    <row r="1197" ht="16.5" customHeight="1"/>
    <row r="1198" ht="16.5" customHeight="1"/>
    <row r="1199" ht="16.5" customHeight="1"/>
    <row r="1200" ht="16.5" customHeight="1"/>
    <row r="1201" ht="16.5" customHeight="1"/>
    <row r="1202" ht="16.5" customHeight="1"/>
    <row r="1203" ht="16.5" customHeight="1"/>
    <row r="1204" ht="16.5" customHeight="1"/>
    <row r="1205" ht="16.5" customHeight="1"/>
    <row r="1206" ht="16.5" customHeight="1"/>
    <row r="1207" ht="16.5" customHeight="1"/>
    <row r="1208" ht="16.5" customHeight="1"/>
    <row r="1209" ht="16.5" customHeight="1"/>
    <row r="1210" ht="16.5" customHeight="1"/>
    <row r="1211" ht="16.5" customHeight="1"/>
    <row r="1212" ht="16.5" customHeight="1"/>
    <row r="1213" ht="16.5" customHeight="1"/>
    <row r="1214" ht="16.5" customHeight="1"/>
    <row r="1215" ht="16.5" customHeight="1"/>
    <row r="1216" ht="16.5" customHeight="1"/>
    <row r="1217" ht="16.5" customHeight="1"/>
    <row r="1218" ht="16.5" customHeight="1"/>
    <row r="1219" ht="16.5" customHeight="1"/>
    <row r="1220" ht="16.5" customHeight="1"/>
    <row r="1221" ht="16.5" customHeight="1"/>
    <row r="1222" ht="16.5" customHeight="1"/>
    <row r="1223" ht="16.5" customHeight="1"/>
    <row r="1224" ht="16.5" customHeight="1"/>
    <row r="1225" ht="16.5" customHeight="1"/>
    <row r="1226" ht="16.5" customHeight="1"/>
    <row r="1227" ht="16.5" customHeight="1"/>
    <row r="1228" ht="16.5" customHeight="1"/>
    <row r="1229" ht="16.5" customHeight="1"/>
    <row r="1230" ht="16.5" customHeight="1"/>
    <row r="1231" ht="16.5" customHeight="1"/>
    <row r="1232" ht="16.5" customHeight="1"/>
    <row r="1233" ht="16.5" customHeight="1"/>
    <row r="1234" ht="16.5" customHeight="1"/>
    <row r="1235" ht="16.5" customHeight="1"/>
    <row r="1236" ht="16.5" customHeight="1"/>
    <row r="1237" ht="16.5" customHeight="1"/>
    <row r="1238" ht="16.5" customHeight="1"/>
    <row r="1239" ht="16.5" customHeight="1"/>
    <row r="1240" ht="16.5" customHeight="1"/>
    <row r="1241" ht="16.5" customHeight="1"/>
    <row r="1242" ht="16.5" customHeight="1"/>
    <row r="1243" ht="16.5" customHeight="1"/>
    <row r="1244" ht="16.5" customHeight="1"/>
    <row r="1245" ht="16.5" customHeight="1"/>
    <row r="1246" ht="16.5" customHeight="1"/>
    <row r="1247" ht="16.5" customHeight="1"/>
    <row r="1248" ht="16.5" customHeight="1"/>
    <row r="1249" ht="16.5" customHeight="1"/>
    <row r="1250" ht="16.5" customHeight="1"/>
    <row r="1251" ht="16.5" customHeight="1"/>
    <row r="1252" ht="16.5" customHeight="1"/>
    <row r="1253" ht="16.5" customHeight="1"/>
    <row r="1254" ht="16.5" customHeight="1"/>
    <row r="1255" ht="16.5" customHeight="1"/>
    <row r="1256" ht="16.5" customHeight="1"/>
    <row r="1257" ht="16.5" customHeight="1"/>
    <row r="1258" ht="16.5" customHeight="1"/>
    <row r="1259" ht="16.5" customHeight="1"/>
    <row r="1260" ht="16.5" customHeight="1"/>
    <row r="1261" ht="16.5" customHeight="1"/>
    <row r="1262" ht="16.5" customHeight="1"/>
    <row r="1263" ht="16.5" customHeight="1"/>
    <row r="1264" ht="16.5" customHeight="1"/>
    <row r="1265" ht="16.5" customHeight="1"/>
    <row r="1266" ht="16.5" customHeight="1"/>
    <row r="1267" ht="16.5" customHeight="1"/>
    <row r="1268" ht="16.5" customHeight="1"/>
    <row r="1269" ht="16.5" customHeight="1"/>
    <row r="1270" ht="16.5" customHeight="1"/>
    <row r="1271" ht="16.5" customHeight="1"/>
    <row r="1272" ht="16.5" customHeight="1"/>
    <row r="1273" ht="16.5" customHeight="1"/>
    <row r="1274" ht="16.5" customHeight="1"/>
    <row r="1275" ht="16.5" customHeight="1"/>
    <row r="1276" ht="16.5" customHeight="1"/>
    <row r="1277" ht="16.5" customHeight="1"/>
    <row r="1278" ht="16.5" customHeight="1"/>
    <row r="1279" ht="16.5" customHeight="1"/>
    <row r="1280" ht="16.5" customHeight="1"/>
    <row r="1281" ht="16.5" customHeight="1"/>
    <row r="1282" ht="16.5" customHeight="1"/>
    <row r="1283" ht="16.5" customHeight="1"/>
    <row r="1284" ht="16.5" customHeight="1"/>
    <row r="1285" ht="16.5" customHeight="1"/>
    <row r="1286" ht="16.5" customHeight="1"/>
    <row r="1287" ht="16.5" customHeight="1"/>
    <row r="1288" ht="16.5" customHeight="1"/>
    <row r="1289" ht="16.5" customHeight="1"/>
    <row r="1290" ht="16.5" customHeight="1"/>
    <row r="1291" ht="16.5" customHeight="1"/>
    <row r="1292" ht="16.5" customHeight="1"/>
    <row r="1293" ht="16.5" customHeight="1"/>
    <row r="1294" ht="16.5" customHeight="1"/>
    <row r="1295" ht="16.5" customHeight="1"/>
    <row r="1296" ht="16.5" customHeight="1"/>
    <row r="1297" ht="16.5" customHeight="1"/>
    <row r="1298" ht="16.5" customHeight="1"/>
    <row r="1299" ht="16.5" customHeight="1"/>
    <row r="1300" ht="16.5" customHeight="1"/>
    <row r="1301" ht="16.5" customHeight="1"/>
    <row r="1302" ht="16.5" customHeight="1"/>
    <row r="1303" ht="16.5" customHeight="1"/>
    <row r="1304" ht="16.5" customHeight="1"/>
    <row r="1305" ht="16.5" customHeight="1"/>
    <row r="1306" ht="16.5" customHeight="1"/>
    <row r="1307" ht="16.5" customHeight="1"/>
    <row r="1308" ht="16.5" customHeight="1"/>
    <row r="1309" ht="16.5" customHeight="1"/>
    <row r="1310" ht="16.5" customHeight="1"/>
    <row r="1311" ht="16.5" customHeight="1"/>
    <row r="1312" ht="16.5" customHeight="1"/>
    <row r="1313" ht="16.5" customHeight="1"/>
    <row r="1314" ht="16.5" customHeight="1"/>
    <row r="1315" ht="16.5" customHeight="1"/>
    <row r="1316" ht="16.5" customHeight="1"/>
    <row r="1317" ht="16.5" customHeight="1"/>
    <row r="1318" ht="16.5" customHeight="1"/>
    <row r="1319" ht="16.5" customHeight="1"/>
    <row r="1320" ht="16.5" customHeight="1"/>
    <row r="1321" ht="16.5" customHeight="1"/>
    <row r="1322" ht="16.5" customHeight="1"/>
    <row r="1323" ht="16.5" customHeight="1"/>
    <row r="1324" ht="16.5" customHeight="1"/>
    <row r="1325" ht="16.5" customHeight="1"/>
    <row r="1326" ht="16.5" customHeight="1"/>
    <row r="1327" ht="16.5" customHeight="1"/>
    <row r="1328" ht="16.5" customHeight="1"/>
    <row r="1329" ht="16.5" customHeight="1"/>
    <row r="1330" ht="16.5" customHeight="1"/>
    <row r="1331" ht="16.5" customHeight="1"/>
    <row r="1332" ht="16.5" customHeight="1"/>
    <row r="1333" ht="16.5" customHeight="1"/>
    <row r="1334" ht="16.5" customHeight="1"/>
    <row r="1335" ht="16.5" customHeight="1"/>
    <row r="1336" ht="16.5" customHeight="1"/>
    <row r="1337" ht="16.5" customHeight="1"/>
    <row r="1338" ht="16.5" customHeight="1"/>
    <row r="1339" ht="16.5" customHeight="1"/>
    <row r="1340" ht="16.5" customHeight="1"/>
    <row r="1341" ht="16.5" customHeight="1"/>
    <row r="1342" ht="16.5" customHeight="1"/>
    <row r="1343" ht="16.5" customHeight="1"/>
    <row r="1344" ht="16.5" customHeight="1"/>
    <row r="1345" ht="16.5" customHeight="1"/>
    <row r="1346" ht="16.5" customHeight="1"/>
    <row r="1347" ht="16.5" customHeight="1"/>
    <row r="1348" ht="16.5" customHeight="1"/>
    <row r="1349" ht="16.5" customHeight="1"/>
    <row r="1350" ht="16.5" customHeight="1"/>
    <row r="1351" ht="16.5" customHeight="1"/>
    <row r="1352" ht="16.5" customHeight="1"/>
    <row r="1353" ht="16.5" customHeight="1"/>
    <row r="1354" ht="16.5" customHeight="1"/>
    <row r="1355" ht="16.5" customHeight="1"/>
    <row r="1356" ht="16.5" customHeight="1"/>
    <row r="1357" ht="16.5" customHeight="1"/>
    <row r="1358" ht="16.5" customHeight="1"/>
    <row r="1359" ht="16.5" customHeight="1"/>
    <row r="1360" ht="16.5" customHeight="1"/>
    <row r="1361" ht="16.5" customHeight="1"/>
    <row r="1362" ht="16.5" customHeight="1"/>
    <row r="1363" ht="16.5" customHeight="1"/>
    <row r="1364" ht="16.5" customHeight="1"/>
    <row r="1365" ht="16.5" customHeight="1"/>
    <row r="1366" ht="16.5" customHeight="1"/>
    <row r="1367" ht="16.5" customHeight="1"/>
    <row r="1368" ht="16.5" customHeight="1"/>
    <row r="1369" ht="16.5" customHeight="1"/>
    <row r="1370" ht="16.5" customHeight="1"/>
    <row r="1371" ht="16.5" customHeight="1"/>
    <row r="1372" ht="16.5" customHeight="1"/>
    <row r="1373" ht="16.5" customHeight="1"/>
    <row r="1374" ht="16.5" customHeight="1"/>
    <row r="1375" ht="16.5" customHeight="1"/>
    <row r="1376" ht="16.5" customHeight="1"/>
    <row r="1377" ht="16.5" customHeight="1"/>
    <row r="1378" ht="16.5" customHeight="1"/>
    <row r="1379" ht="16.5" customHeight="1"/>
    <row r="1380" ht="16.5" customHeight="1"/>
    <row r="1381" ht="16.5" customHeight="1"/>
    <row r="1382" ht="16.5" customHeight="1"/>
    <row r="1383" ht="16.5" customHeight="1"/>
    <row r="1384" ht="16.5" customHeight="1"/>
    <row r="1385" ht="16.5" customHeight="1"/>
    <row r="1386" ht="16.5" customHeight="1"/>
    <row r="1387" ht="16.5" customHeight="1"/>
    <row r="1388" ht="16.5" customHeight="1"/>
    <row r="1389" ht="16.5" customHeight="1"/>
    <row r="1390" ht="16.5" customHeight="1"/>
    <row r="1391" ht="16.5" customHeight="1"/>
    <row r="1392" ht="16.5" customHeight="1"/>
    <row r="1393" ht="16.5" customHeight="1"/>
    <row r="1394" ht="16.5" customHeight="1"/>
    <row r="1395" ht="16.5" customHeight="1"/>
    <row r="1396" ht="16.5" customHeight="1"/>
    <row r="1397" ht="16.5" customHeight="1"/>
    <row r="1398" ht="16.5" customHeight="1"/>
    <row r="1399" ht="16.5" customHeight="1"/>
    <row r="1400" ht="16.5" customHeight="1"/>
    <row r="1401" ht="16.5" customHeight="1"/>
    <row r="1402" ht="16.5" customHeight="1"/>
    <row r="1403" ht="16.5" customHeight="1"/>
    <row r="1404" ht="16.5" customHeight="1"/>
    <row r="1405" ht="16.5" customHeight="1"/>
    <row r="1406" ht="16.5" customHeight="1"/>
    <row r="1407" ht="16.5" customHeight="1"/>
    <row r="1408" ht="16.5" customHeight="1"/>
    <row r="1409" ht="16.5" customHeight="1"/>
    <row r="1410" ht="16.5" customHeight="1"/>
    <row r="1411" ht="16.5" customHeight="1"/>
    <row r="1412" ht="16.5" customHeight="1"/>
    <row r="1413" ht="16.5" customHeight="1"/>
    <row r="1414" ht="16.5" customHeight="1"/>
    <row r="1415" ht="16.5" customHeight="1"/>
    <row r="1416" ht="16.5" customHeight="1"/>
    <row r="1417" ht="16.5" customHeight="1"/>
    <row r="1418" ht="16.5" customHeight="1"/>
    <row r="1419" ht="16.5" customHeight="1"/>
    <row r="1420" ht="16.5" customHeight="1"/>
    <row r="1421" ht="16.5" customHeight="1"/>
    <row r="1422" ht="16.5" customHeight="1"/>
    <row r="1423" ht="16.5" customHeight="1"/>
    <row r="1424" ht="16.5" customHeight="1"/>
    <row r="1425" ht="16.5" customHeight="1"/>
    <row r="1426" ht="16.5" customHeight="1"/>
    <row r="1427" ht="16.5" customHeight="1"/>
    <row r="1428" ht="16.5" customHeight="1"/>
    <row r="1429" ht="16.5" customHeight="1"/>
    <row r="1430" ht="16.5" customHeight="1"/>
    <row r="1431" ht="16.5" customHeight="1"/>
    <row r="1432" ht="16.5" customHeight="1"/>
    <row r="1433" ht="16.5" customHeight="1"/>
    <row r="1434" ht="16.5" customHeight="1"/>
    <row r="1435" ht="16.5" customHeight="1"/>
    <row r="1436" ht="16.5" customHeight="1"/>
    <row r="1437" ht="16.5" customHeight="1"/>
    <row r="1438" ht="16.5" customHeight="1"/>
    <row r="1439" ht="16.5" customHeight="1"/>
    <row r="1440" ht="16.5" customHeight="1"/>
    <row r="1441" ht="16.5" customHeight="1"/>
    <row r="1442" ht="16.5" customHeight="1"/>
    <row r="1443" ht="16.5" customHeight="1"/>
    <row r="1444" ht="16.5" customHeight="1"/>
    <row r="1445" ht="16.5" customHeight="1"/>
    <row r="1446" ht="16.5" customHeight="1"/>
    <row r="1447" ht="16.5" customHeight="1"/>
    <row r="1448" ht="16.5" customHeight="1"/>
    <row r="1449" ht="16.5" customHeight="1"/>
    <row r="1450" ht="16.5" customHeight="1"/>
    <row r="1451" ht="16.5" customHeight="1"/>
    <row r="1452" ht="16.5" customHeight="1"/>
    <row r="1453" ht="16.5" customHeight="1"/>
    <row r="1454" ht="16.5" customHeight="1"/>
    <row r="1455" ht="16.5" customHeight="1"/>
    <row r="1456" ht="16.5" customHeight="1"/>
    <row r="1457" ht="16.5" customHeight="1"/>
    <row r="1458" ht="16.5" customHeight="1"/>
    <row r="1459" ht="16.5" customHeight="1"/>
    <row r="1460" ht="16.5" customHeight="1"/>
    <row r="1461" ht="16.5" customHeight="1"/>
    <row r="1462" ht="16.5" customHeight="1"/>
    <row r="1463" ht="16.5" customHeight="1"/>
    <row r="1464" ht="16.5" customHeight="1"/>
    <row r="1465" ht="16.5" customHeight="1"/>
    <row r="1466" ht="16.5" customHeight="1"/>
    <row r="1467" ht="16.5" customHeight="1"/>
    <row r="1468" ht="16.5" customHeight="1"/>
    <row r="1469" ht="16.5" customHeight="1"/>
    <row r="1470" ht="16.5" customHeight="1"/>
    <row r="1471" ht="16.5" customHeight="1"/>
    <row r="1472" ht="16.5" customHeight="1"/>
    <row r="1473" ht="16.5" customHeight="1"/>
    <row r="1474" ht="16.5" customHeight="1"/>
    <row r="1475" ht="16.5" customHeight="1"/>
    <row r="1476" ht="16.5" customHeight="1"/>
    <row r="1477" ht="16.5" customHeight="1"/>
    <row r="1478" ht="16.5" customHeight="1"/>
    <row r="1479" ht="16.5" customHeight="1"/>
    <row r="1480" ht="16.5" customHeight="1"/>
    <row r="1481" ht="16.5" customHeight="1"/>
    <row r="1482" ht="16.5" customHeight="1"/>
    <row r="1483" ht="16.5" customHeight="1"/>
    <row r="1484" ht="16.5" customHeight="1"/>
    <row r="1485" ht="16.5" customHeight="1"/>
    <row r="1486" ht="16.5" customHeight="1"/>
    <row r="1487" ht="16.5" customHeight="1"/>
    <row r="1488" ht="16.5" customHeight="1"/>
    <row r="1489" ht="16.5" customHeight="1"/>
    <row r="1490" ht="16.5" customHeight="1"/>
    <row r="1491" ht="16.5" customHeight="1"/>
    <row r="1492" ht="16.5" customHeight="1"/>
    <row r="1493" ht="16.5" customHeight="1"/>
    <row r="1494" ht="16.5" customHeight="1"/>
    <row r="1495" ht="16.5" customHeight="1"/>
    <row r="1496" ht="16.5" customHeight="1"/>
    <row r="1497" ht="16.5" customHeight="1"/>
    <row r="1498" ht="16.5" customHeight="1"/>
    <row r="1499" ht="16.5" customHeight="1"/>
    <row r="1500" ht="16.5" customHeight="1"/>
    <row r="1501" ht="16.5" customHeight="1"/>
    <row r="1502" ht="16.5" customHeight="1"/>
    <row r="1503" ht="16.5" customHeight="1"/>
    <row r="1504" ht="16.5" customHeight="1"/>
    <row r="1505" ht="16.5" customHeight="1"/>
    <row r="1506" ht="16.5" customHeight="1"/>
    <row r="1507" ht="16.5" customHeight="1"/>
    <row r="1508" ht="16.5" customHeight="1"/>
    <row r="1509" ht="16.5" customHeight="1"/>
    <row r="1510" ht="16.5" customHeight="1"/>
    <row r="1511" ht="16.5" customHeight="1"/>
    <row r="1512" ht="16.5" customHeight="1"/>
    <row r="1513" ht="16.5" customHeight="1"/>
    <row r="1514" ht="16.5" customHeight="1"/>
    <row r="1515" ht="16.5" customHeight="1"/>
    <row r="1516" ht="16.5" customHeight="1"/>
    <row r="1517" ht="16.5" customHeight="1"/>
    <row r="1518" ht="16.5" customHeight="1"/>
    <row r="1519" ht="16.5" customHeight="1"/>
    <row r="1520" ht="16.5" customHeight="1"/>
    <row r="1521" ht="16.5" customHeight="1"/>
    <row r="1522" ht="16.5" customHeight="1"/>
    <row r="1523" ht="16.5" customHeight="1"/>
    <row r="1524" ht="16.5" customHeight="1"/>
    <row r="1525" ht="16.5" customHeight="1"/>
    <row r="1526" ht="16.5" customHeight="1"/>
    <row r="1527" ht="16.5" customHeight="1"/>
    <row r="1528" ht="16.5" customHeight="1"/>
    <row r="1529" ht="16.5" customHeight="1"/>
    <row r="1530" ht="16.5" customHeight="1"/>
    <row r="1531" ht="16.5" customHeight="1"/>
    <row r="1532" ht="16.5" customHeight="1"/>
    <row r="1533" ht="16.5" customHeight="1"/>
    <row r="1534" ht="16.5" customHeight="1"/>
    <row r="1535" ht="16.5" customHeight="1"/>
    <row r="1536" ht="16.5" customHeight="1"/>
    <row r="1537" ht="16.5" customHeight="1"/>
    <row r="1538" ht="16.5" customHeight="1"/>
    <row r="1539" ht="16.5" customHeight="1"/>
    <row r="1540" ht="16.5" customHeight="1"/>
    <row r="1541" ht="16.5" customHeight="1"/>
    <row r="1542" ht="16.5" customHeight="1"/>
    <row r="1543" ht="16.5" customHeight="1"/>
    <row r="1544" ht="16.5" customHeight="1"/>
    <row r="1545" ht="16.5" customHeight="1"/>
    <row r="1546" ht="16.5" customHeight="1"/>
    <row r="1547" ht="16.5" customHeight="1"/>
    <row r="1548" ht="16.5" customHeight="1"/>
    <row r="1549" ht="16.5" customHeight="1"/>
    <row r="1550" ht="16.5" customHeight="1"/>
    <row r="1551" ht="16.5" customHeight="1"/>
    <row r="1552" ht="16.5" customHeight="1"/>
    <row r="1553" ht="16.5" customHeight="1"/>
    <row r="1554" ht="16.5" customHeight="1"/>
    <row r="1555" ht="16.5" customHeight="1"/>
    <row r="1556" ht="16.5" customHeight="1"/>
    <row r="1557" ht="16.5" customHeight="1"/>
    <row r="1558" ht="16.5" customHeight="1"/>
    <row r="1559" ht="16.5" customHeight="1"/>
    <row r="1560" ht="16.5" customHeight="1"/>
    <row r="1561" ht="16.5" customHeight="1"/>
    <row r="1562" ht="16.5" customHeight="1"/>
    <row r="1563" ht="16.5" customHeight="1"/>
    <row r="1564" ht="16.5" customHeight="1"/>
    <row r="1565" ht="16.5" customHeight="1"/>
    <row r="1566" ht="16.5" customHeight="1"/>
    <row r="1567" ht="16.5" customHeight="1"/>
    <row r="1568" ht="16.5" customHeight="1"/>
    <row r="1569" ht="16.5" customHeight="1"/>
    <row r="1570" ht="16.5" customHeight="1"/>
    <row r="1571" ht="16.5" customHeight="1"/>
    <row r="1572" ht="16.5" customHeight="1"/>
    <row r="1573" ht="16.5" customHeight="1"/>
    <row r="1574" ht="16.5" customHeight="1"/>
    <row r="1575" ht="16.5" customHeight="1"/>
    <row r="1576" ht="16.5" customHeight="1"/>
    <row r="1577" ht="16.5" customHeight="1"/>
    <row r="1578" ht="16.5" customHeight="1"/>
    <row r="1579" ht="16.5" customHeight="1"/>
    <row r="1580" ht="16.5" customHeight="1"/>
    <row r="1581" ht="16.5" customHeight="1"/>
    <row r="1582" ht="16.5" customHeight="1"/>
    <row r="1583" ht="16.5" customHeight="1"/>
    <row r="1584" ht="16.5" customHeight="1"/>
    <row r="1585" ht="16.5" customHeight="1"/>
    <row r="1586" ht="16.5" customHeight="1"/>
    <row r="1587" ht="16.5" customHeight="1"/>
    <row r="1588" ht="16.5" customHeight="1"/>
    <row r="1589" ht="16.5" customHeight="1"/>
    <row r="1590" ht="16.5" customHeight="1"/>
    <row r="1591" ht="16.5" customHeight="1"/>
    <row r="1592" ht="16.5" customHeight="1"/>
    <row r="1593" ht="16.5" customHeight="1"/>
    <row r="1594" ht="16.5" customHeight="1"/>
    <row r="1595" ht="16.5" customHeight="1"/>
    <row r="1596" ht="16.5" customHeight="1"/>
    <row r="1597" ht="16.5" customHeight="1"/>
    <row r="1598" ht="16.5" customHeight="1"/>
    <row r="1599" ht="16.5" customHeight="1"/>
    <row r="1600" ht="16.5" customHeight="1"/>
    <row r="1601" ht="16.5" customHeight="1"/>
    <row r="1602" ht="16.5" customHeight="1"/>
    <row r="1603" ht="16.5" customHeight="1"/>
    <row r="1604" ht="16.5" customHeight="1"/>
    <row r="1605" ht="16.5" customHeight="1"/>
    <row r="1606" ht="16.5" customHeight="1"/>
    <row r="1607" ht="16.5" customHeight="1"/>
    <row r="1608" ht="16.5" customHeight="1"/>
    <row r="1609" ht="16.5" customHeight="1"/>
    <row r="1610" ht="16.5" customHeight="1"/>
    <row r="1611" ht="16.5" customHeight="1"/>
    <row r="1612" ht="16.5" customHeight="1"/>
    <row r="1613" ht="16.5" customHeight="1"/>
    <row r="1614" ht="16.5" customHeight="1"/>
    <row r="1615" ht="16.5" customHeight="1"/>
    <row r="1616" ht="16.5" customHeight="1"/>
    <row r="1617" ht="16.5" customHeight="1"/>
    <row r="1618" ht="16.5" customHeight="1"/>
    <row r="1619" ht="16.5" customHeight="1"/>
    <row r="1620" ht="16.5" customHeight="1"/>
    <row r="1621" ht="16.5" customHeight="1"/>
    <row r="1622" ht="16.5" customHeight="1"/>
    <row r="1623" ht="16.5" customHeight="1"/>
    <row r="1624" ht="16.5" customHeight="1"/>
    <row r="1625" ht="16.5" customHeight="1"/>
    <row r="1626" ht="16.5" customHeight="1"/>
    <row r="1627" ht="16.5" customHeight="1"/>
    <row r="1628" ht="16.5" customHeight="1"/>
    <row r="1629" ht="16.5" customHeight="1"/>
    <row r="1630" ht="16.5" customHeight="1"/>
    <row r="1631" ht="16.5" customHeight="1"/>
    <row r="1632" ht="16.5" customHeight="1"/>
    <row r="1633" ht="16.5" customHeight="1"/>
    <row r="1634" ht="16.5" customHeight="1"/>
    <row r="1635" ht="16.5" customHeight="1"/>
    <row r="1636" ht="16.5" customHeight="1"/>
    <row r="1637" ht="16.5" customHeight="1"/>
    <row r="1638" ht="16.5" customHeight="1"/>
    <row r="1639" ht="16.5" customHeight="1"/>
    <row r="1640" ht="16.5" customHeight="1"/>
    <row r="1641" ht="16.5" customHeight="1"/>
    <row r="1642" ht="16.5" customHeight="1"/>
    <row r="1643" ht="16.5" customHeight="1"/>
    <row r="1644" ht="16.5" customHeight="1"/>
    <row r="1645" ht="16.5" customHeight="1"/>
    <row r="1646" ht="16.5" customHeight="1"/>
    <row r="1647" ht="16.5" customHeight="1"/>
    <row r="1648" ht="16.5" customHeight="1"/>
    <row r="1649" ht="16.5" customHeight="1"/>
    <row r="1650" ht="16.5" customHeight="1"/>
    <row r="1651" ht="16.5" customHeight="1"/>
    <row r="1652" ht="16.5" customHeight="1"/>
    <row r="1653" ht="16.5" customHeight="1"/>
    <row r="1654" ht="16.5" customHeight="1"/>
    <row r="1655" ht="16.5" customHeight="1"/>
    <row r="1656" ht="16.5" customHeight="1"/>
    <row r="1657" ht="16.5" customHeight="1"/>
    <row r="1658" ht="16.5" customHeight="1"/>
    <row r="1659" ht="16.5" customHeight="1"/>
    <row r="1660" ht="16.5" customHeight="1"/>
    <row r="1661" ht="16.5" customHeight="1"/>
    <row r="1662" ht="16.5" customHeight="1"/>
    <row r="1663" ht="16.5" customHeight="1"/>
    <row r="1664" ht="16.5" customHeight="1"/>
    <row r="1665" ht="16.5" customHeight="1"/>
    <row r="1666" ht="16.5" customHeight="1"/>
    <row r="1667" ht="16.5" customHeight="1"/>
    <row r="1668" ht="16.5" customHeight="1"/>
    <row r="1669" ht="16.5" customHeight="1"/>
    <row r="1670" ht="16.5" customHeight="1"/>
    <row r="1671" ht="16.5" customHeight="1"/>
    <row r="1672" ht="16.5" customHeight="1"/>
    <row r="1673" ht="16.5" customHeight="1"/>
    <row r="1674" ht="16.5" customHeight="1"/>
    <row r="1675" ht="16.5" customHeight="1"/>
    <row r="1676" ht="16.5" customHeight="1"/>
    <row r="1677" ht="16.5" customHeight="1"/>
    <row r="1678" ht="16.5" customHeight="1"/>
    <row r="1679" ht="16.5" customHeight="1"/>
    <row r="1680" ht="16.5" customHeight="1"/>
    <row r="1681" ht="16.5" customHeight="1"/>
    <row r="1682" ht="16.5" customHeight="1"/>
    <row r="1683" ht="16.5" customHeight="1"/>
    <row r="1684" ht="16.5" customHeight="1"/>
    <row r="1685" ht="16.5" customHeight="1"/>
    <row r="1686" ht="16.5" customHeight="1"/>
    <row r="1687" ht="16.5" customHeight="1"/>
    <row r="1688" ht="16.5" customHeight="1"/>
    <row r="1689" ht="16.5" customHeight="1"/>
    <row r="1690" ht="16.5" customHeight="1"/>
    <row r="1691" ht="16.5" customHeight="1"/>
    <row r="1692" ht="16.5" customHeight="1"/>
    <row r="1693" ht="16.5" customHeight="1"/>
    <row r="1694" ht="16.5" customHeight="1"/>
    <row r="1695" ht="16.5" customHeight="1"/>
    <row r="1696" ht="16.5" customHeight="1"/>
    <row r="1697" ht="16.5" customHeight="1"/>
    <row r="1698" ht="16.5" customHeight="1"/>
    <row r="1699" ht="16.5" customHeight="1"/>
    <row r="1700" ht="16.5" customHeight="1"/>
    <row r="1701" ht="16.5" customHeight="1"/>
    <row r="1702" ht="16.5" customHeight="1"/>
    <row r="1703" ht="16.5" customHeight="1"/>
    <row r="1704" ht="16.5" customHeight="1"/>
    <row r="1705" ht="16.5" customHeight="1"/>
    <row r="1706" ht="16.5" customHeight="1"/>
    <row r="1707" ht="16.5" customHeight="1"/>
    <row r="1708" ht="16.5" customHeight="1"/>
    <row r="1709" ht="16.5" customHeight="1"/>
    <row r="1710" ht="16.5" customHeight="1"/>
    <row r="1711" ht="16.5" customHeight="1"/>
    <row r="1712" ht="16.5" customHeight="1"/>
    <row r="1713" ht="16.5" customHeight="1"/>
    <row r="1714" ht="16.5" customHeight="1"/>
    <row r="1715" ht="16.5" customHeight="1"/>
    <row r="1716" ht="16.5" customHeight="1"/>
    <row r="1717" ht="16.5" customHeight="1"/>
    <row r="1718" ht="16.5" customHeight="1"/>
    <row r="1719" ht="16.5" customHeight="1"/>
    <row r="1720" ht="16.5" customHeight="1"/>
    <row r="1721" ht="16.5" customHeight="1"/>
    <row r="1722" ht="16.5" customHeight="1"/>
    <row r="1723" ht="16.5" customHeight="1"/>
    <row r="1724" ht="16.5" customHeight="1"/>
    <row r="1725" ht="16.5" customHeight="1"/>
    <row r="1726" ht="16.5" customHeight="1"/>
    <row r="1727" ht="16.5" customHeight="1"/>
    <row r="1728" ht="16.5" customHeight="1"/>
    <row r="1729" ht="16.5" customHeight="1"/>
    <row r="1730" ht="16.5" customHeight="1"/>
    <row r="1731" ht="16.5" customHeight="1"/>
    <row r="1732" ht="16.5" customHeight="1"/>
    <row r="1733" ht="16.5" customHeight="1"/>
    <row r="1734" ht="16.5" customHeight="1"/>
    <row r="1735" ht="16.5" customHeight="1"/>
    <row r="1736" ht="16.5" customHeight="1"/>
    <row r="1737" ht="16.5" customHeight="1"/>
    <row r="1738" ht="16.5" customHeight="1"/>
    <row r="1739" ht="16.5" customHeight="1"/>
    <row r="1740" ht="16.5" customHeight="1"/>
    <row r="1741" ht="16.5" customHeight="1"/>
    <row r="1742" ht="16.5" customHeight="1"/>
    <row r="1743" ht="16.5" customHeight="1"/>
    <row r="1744" ht="16.5" customHeight="1"/>
    <row r="1745" ht="16.5" customHeight="1"/>
    <row r="1746" ht="16.5" customHeight="1"/>
    <row r="1747" ht="16.5" customHeight="1"/>
    <row r="1748" ht="16.5" customHeight="1"/>
    <row r="1749" ht="16.5" customHeight="1"/>
    <row r="1750" ht="16.5" customHeight="1"/>
    <row r="1751" ht="16.5" customHeight="1"/>
    <row r="1752" ht="16.5" customHeight="1"/>
    <row r="1753" ht="16.5" customHeight="1"/>
    <row r="1754" ht="16.5" customHeight="1"/>
    <row r="1755" ht="16.5" customHeight="1"/>
    <row r="1756" ht="16.5" customHeight="1"/>
    <row r="1757" ht="16.5" customHeight="1"/>
    <row r="1758" ht="16.5" customHeight="1"/>
    <row r="1759" ht="16.5" customHeight="1"/>
    <row r="1760" ht="16.5" customHeight="1"/>
    <row r="1761" ht="16.5" customHeight="1"/>
    <row r="1762" ht="16.5" customHeight="1"/>
    <row r="1763" ht="16.5" customHeight="1"/>
    <row r="1764" ht="16.5" customHeight="1"/>
    <row r="1765" ht="16.5" customHeight="1"/>
    <row r="1766" ht="16.5" customHeight="1"/>
    <row r="1767" ht="16.5" customHeight="1"/>
    <row r="1768" ht="16.5" customHeight="1"/>
    <row r="1769" ht="16.5" customHeight="1"/>
    <row r="1770" ht="16.5" customHeight="1"/>
    <row r="1771" ht="16.5" customHeight="1"/>
    <row r="1772" ht="16.5" customHeight="1"/>
    <row r="1773" ht="16.5" customHeight="1"/>
    <row r="1774" ht="16.5" customHeight="1"/>
    <row r="1775" ht="16.5" customHeight="1"/>
    <row r="1776" ht="16.5" customHeight="1"/>
    <row r="1777" ht="16.5" customHeight="1"/>
    <row r="1778" ht="16.5" customHeight="1"/>
    <row r="1779" ht="16.5" customHeight="1"/>
    <row r="1780" ht="16.5" customHeight="1"/>
    <row r="1781" ht="16.5" customHeight="1"/>
    <row r="1782" ht="16.5" customHeight="1"/>
    <row r="1783" ht="16.5" customHeight="1"/>
    <row r="1784" ht="16.5" customHeight="1"/>
    <row r="1785" ht="16.5" customHeight="1"/>
    <row r="1786" ht="16.5" customHeight="1"/>
    <row r="1787" ht="16.5" customHeight="1"/>
    <row r="1788" ht="16.5" customHeight="1"/>
    <row r="1789" ht="16.5" customHeight="1"/>
    <row r="1790" ht="16.5" customHeight="1"/>
    <row r="1791" ht="16.5" customHeight="1"/>
    <row r="1792" ht="16.5" customHeight="1"/>
    <row r="1793" ht="16.5" customHeight="1"/>
    <row r="1794" ht="16.5" customHeight="1"/>
    <row r="1795" ht="16.5" customHeight="1"/>
    <row r="1796" ht="16.5" customHeight="1"/>
    <row r="1797" ht="16.5" customHeight="1"/>
    <row r="1798" ht="16.5" customHeight="1"/>
    <row r="1799" ht="16.5" customHeight="1"/>
    <row r="1800" ht="16.5" customHeight="1"/>
    <row r="1801" ht="16.5" customHeight="1"/>
    <row r="1802" ht="16.5" customHeight="1"/>
    <row r="1803" ht="16.5" customHeight="1"/>
    <row r="1804" ht="16.5" customHeight="1"/>
    <row r="1805" ht="16.5" customHeight="1"/>
    <row r="1806" ht="16.5" customHeight="1"/>
    <row r="1807" ht="16.5" customHeight="1"/>
    <row r="1808" ht="16.5" customHeight="1"/>
    <row r="1809" ht="16.5" customHeight="1"/>
    <row r="1810" ht="16.5" customHeight="1"/>
    <row r="1811" ht="16.5" customHeight="1"/>
    <row r="1812" ht="16.5" customHeight="1"/>
    <row r="1813" ht="16.5" customHeight="1"/>
    <row r="1814" ht="16.5" customHeight="1"/>
    <row r="1815" ht="16.5" customHeight="1"/>
    <row r="1816" ht="16.5" customHeight="1"/>
    <row r="1817" ht="16.5" customHeight="1"/>
    <row r="1818" ht="16.5" customHeight="1"/>
    <row r="1819" ht="16.5" customHeight="1"/>
    <row r="1820" ht="16.5" customHeight="1"/>
    <row r="1821" ht="16.5" customHeight="1"/>
    <row r="1822" ht="16.5" customHeight="1"/>
    <row r="1823" ht="16.5" customHeight="1"/>
    <row r="1824" ht="16.5" customHeight="1"/>
    <row r="1825" ht="16.5" customHeight="1"/>
    <row r="1826" ht="16.5" customHeight="1"/>
    <row r="1827" ht="16.5" customHeight="1"/>
    <row r="1828" ht="16.5" customHeight="1"/>
    <row r="1829" ht="16.5" customHeight="1"/>
    <row r="1830" ht="16.5" customHeight="1"/>
    <row r="1831" ht="16.5" customHeight="1"/>
    <row r="1832" ht="16.5" customHeight="1"/>
    <row r="1833" ht="16.5" customHeight="1"/>
    <row r="1834" ht="16.5" customHeight="1"/>
    <row r="1835" ht="16.5" customHeight="1"/>
    <row r="1836" ht="16.5" customHeight="1"/>
    <row r="1837" ht="16.5" customHeight="1"/>
    <row r="1838" ht="16.5" customHeight="1"/>
    <row r="1839" ht="16.5" customHeight="1"/>
    <row r="1840" ht="16.5" customHeight="1"/>
    <row r="1841" ht="16.5" customHeight="1"/>
    <row r="1842" ht="16.5" customHeight="1"/>
    <row r="1843" ht="16.5" customHeight="1"/>
    <row r="1844" ht="16.5" customHeight="1"/>
    <row r="1845" ht="16.5" customHeight="1"/>
    <row r="1846" ht="16.5" customHeight="1"/>
    <row r="1847" ht="16.5" customHeight="1"/>
    <row r="1848" ht="16.5" customHeight="1"/>
    <row r="1849" ht="16.5" customHeight="1"/>
    <row r="1850" ht="16.5" customHeight="1"/>
    <row r="1851" ht="16.5" customHeight="1"/>
    <row r="1852" ht="16.5" customHeight="1"/>
    <row r="1853" ht="16.5" customHeight="1"/>
    <row r="1854" ht="16.5" customHeight="1"/>
    <row r="1855" ht="16.5" customHeight="1"/>
    <row r="1856" ht="16.5" customHeight="1"/>
    <row r="1857" ht="16.5" customHeight="1"/>
    <row r="1858" ht="16.5" customHeight="1"/>
    <row r="1859" ht="16.5" customHeight="1"/>
    <row r="1860" ht="16.5" customHeight="1"/>
    <row r="1861" ht="16.5" customHeight="1"/>
    <row r="1862" ht="16.5" customHeight="1"/>
    <row r="1863" ht="16.5" customHeight="1"/>
    <row r="1864" ht="16.5" customHeight="1"/>
    <row r="1865" ht="16.5" customHeight="1"/>
    <row r="1866" ht="16.5" customHeight="1"/>
    <row r="1867" ht="16.5" customHeight="1"/>
    <row r="1868" ht="16.5" customHeight="1"/>
    <row r="1869" ht="16.5" customHeight="1"/>
    <row r="1870" ht="16.5" customHeight="1"/>
    <row r="1871" ht="16.5" customHeight="1"/>
    <row r="1872" ht="16.5" customHeight="1"/>
    <row r="1873" ht="16.5" customHeight="1"/>
    <row r="1874" ht="16.5" customHeight="1"/>
    <row r="1875" ht="16.5" customHeight="1"/>
    <row r="1876" ht="16.5" customHeight="1"/>
    <row r="1877" ht="16.5" customHeight="1"/>
    <row r="1878" ht="16.5" customHeight="1"/>
    <row r="1879" ht="16.5" customHeight="1"/>
    <row r="1880" ht="16.5" customHeight="1"/>
    <row r="1881" ht="16.5" customHeight="1"/>
    <row r="1882" ht="16.5" customHeight="1"/>
    <row r="1883" ht="16.5" customHeight="1"/>
    <row r="1884" ht="16.5" customHeight="1"/>
    <row r="1885" ht="16.5" customHeight="1"/>
    <row r="1886" ht="16.5" customHeight="1"/>
    <row r="1887" ht="16.5" customHeight="1"/>
    <row r="1888" ht="16.5" customHeight="1"/>
    <row r="1889" ht="16.5" customHeight="1"/>
    <row r="1890" ht="16.5" customHeight="1"/>
    <row r="1891" ht="16.5" customHeight="1"/>
    <row r="1892" ht="16.5" customHeight="1"/>
    <row r="1893" ht="16.5" customHeight="1"/>
    <row r="1894" ht="16.5" customHeight="1"/>
    <row r="1895" ht="16.5" customHeight="1"/>
    <row r="1896" ht="16.5" customHeight="1"/>
    <row r="1897" ht="16.5" customHeight="1"/>
    <row r="1898" ht="16.5" customHeight="1"/>
    <row r="1899" ht="16.5" customHeight="1"/>
    <row r="1900" ht="16.5" customHeight="1"/>
    <row r="1901" ht="16.5" customHeight="1"/>
    <row r="1902" ht="16.5" customHeight="1"/>
    <row r="1903" ht="16.5" customHeight="1"/>
    <row r="1904" ht="16.5" customHeight="1"/>
    <row r="1905" ht="16.5" customHeight="1"/>
    <row r="1906" ht="16.5" customHeight="1"/>
    <row r="1907" ht="16.5" customHeight="1"/>
    <row r="1908" ht="16.5" customHeight="1"/>
    <row r="1909" ht="16.5" customHeight="1"/>
    <row r="1910" ht="16.5" customHeight="1"/>
    <row r="1911" ht="16.5" customHeight="1"/>
    <row r="1912" ht="16.5" customHeight="1"/>
    <row r="1913" ht="16.5" customHeight="1"/>
    <row r="1914" ht="16.5" customHeight="1"/>
    <row r="1915" ht="16.5" customHeight="1"/>
    <row r="1916" ht="16.5" customHeight="1"/>
    <row r="1917" ht="16.5" customHeight="1"/>
    <row r="1918" ht="16.5" customHeight="1"/>
    <row r="1919" ht="16.5" customHeight="1"/>
    <row r="1920" ht="16.5" customHeight="1"/>
    <row r="1921" ht="16.5" customHeight="1"/>
    <row r="1922" ht="16.5" customHeight="1"/>
    <row r="1923" ht="16.5" customHeight="1"/>
    <row r="1924" ht="16.5" customHeight="1"/>
    <row r="1925" ht="16.5" customHeight="1"/>
    <row r="1926" ht="16.5" customHeight="1"/>
    <row r="1927" ht="16.5" customHeight="1"/>
    <row r="1928" ht="16.5" customHeight="1"/>
    <row r="1929" ht="16.5" customHeight="1"/>
    <row r="1930" ht="16.5" customHeight="1"/>
    <row r="1931" ht="16.5" customHeight="1"/>
    <row r="1932" ht="16.5" customHeight="1"/>
    <row r="1933" ht="16.5" customHeight="1"/>
    <row r="1934" ht="16.5" customHeight="1"/>
    <row r="1935" ht="16.5" customHeight="1"/>
    <row r="1936" ht="16.5" customHeight="1"/>
    <row r="1937" ht="16.5" customHeight="1"/>
    <row r="1938" ht="16.5" customHeight="1"/>
    <row r="1939" ht="16.5" customHeight="1"/>
    <row r="1940" ht="16.5" customHeight="1"/>
    <row r="1941" ht="16.5" customHeight="1"/>
    <row r="1942" ht="16.5" customHeight="1"/>
    <row r="1943" ht="16.5" customHeight="1"/>
    <row r="1944" ht="16.5" customHeight="1"/>
    <row r="1945" ht="16.5" customHeight="1"/>
    <row r="1946" ht="16.5" customHeight="1"/>
    <row r="1947" ht="16.5" customHeight="1"/>
    <row r="1948" ht="16.5" customHeight="1"/>
    <row r="1949" ht="16.5" customHeight="1"/>
    <row r="1950" ht="16.5" customHeight="1"/>
    <row r="1951" ht="16.5" customHeight="1"/>
    <row r="1952" ht="16.5" customHeight="1"/>
    <row r="1953" ht="16.5" customHeight="1"/>
    <row r="1954" ht="16.5" customHeight="1"/>
    <row r="1955" ht="16.5" customHeight="1"/>
    <row r="1956" ht="16.5" customHeight="1"/>
    <row r="1957" ht="16.5" customHeight="1"/>
    <row r="1958" ht="16.5" customHeight="1"/>
    <row r="1959" ht="16.5" customHeight="1"/>
    <row r="1960" ht="16.5" customHeight="1"/>
    <row r="1961" ht="16.5" customHeight="1"/>
    <row r="1962" ht="16.5" customHeight="1"/>
    <row r="1963" ht="16.5" customHeight="1"/>
    <row r="1964" ht="16.5" customHeight="1"/>
    <row r="1965" ht="16.5" customHeight="1"/>
    <row r="1966" ht="16.5" customHeight="1"/>
    <row r="1967" ht="16.5" customHeight="1"/>
    <row r="1968" ht="16.5" customHeight="1"/>
    <row r="1969" ht="16.5" customHeight="1"/>
    <row r="1970" ht="16.5" customHeight="1"/>
    <row r="1971" ht="16.5" customHeight="1"/>
    <row r="1972" ht="16.5" customHeight="1"/>
    <row r="1973" ht="16.5" customHeight="1"/>
    <row r="1974" ht="16.5" customHeight="1"/>
    <row r="1975" ht="16.5" customHeight="1"/>
    <row r="1976" ht="16.5" customHeight="1"/>
    <row r="1977" ht="16.5" customHeight="1"/>
    <row r="1978" ht="16.5" customHeight="1"/>
    <row r="1979" ht="16.5" customHeight="1"/>
    <row r="1980" ht="16.5" customHeight="1"/>
    <row r="1981" ht="16.5" customHeight="1"/>
    <row r="1982" ht="16.5" customHeight="1"/>
    <row r="1983" ht="16.5" customHeight="1"/>
    <row r="1984" ht="16.5" customHeight="1"/>
    <row r="1985" ht="16.5" customHeight="1"/>
    <row r="1986" ht="16.5" customHeight="1"/>
    <row r="1987" ht="16.5" customHeight="1"/>
    <row r="1988" ht="16.5" customHeight="1"/>
    <row r="1989" ht="16.5" customHeight="1"/>
    <row r="1990" ht="16.5" customHeight="1"/>
    <row r="1991" ht="16.5" customHeight="1"/>
    <row r="1992" ht="16.5" customHeight="1"/>
    <row r="1993" ht="16.5" customHeight="1"/>
    <row r="1994" ht="16.5" customHeight="1"/>
    <row r="1995" ht="16.5" customHeight="1"/>
    <row r="1996" ht="16.5" customHeight="1"/>
    <row r="1997" ht="16.5" customHeight="1"/>
    <row r="1998" ht="16.5" customHeight="1"/>
    <row r="1999" ht="16.5" customHeight="1"/>
    <row r="2000" ht="16.5" customHeight="1"/>
    <row r="2001" ht="16.5" customHeight="1"/>
    <row r="2002" ht="16.5" customHeight="1"/>
    <row r="2003" ht="16.5" customHeight="1"/>
    <row r="2004" ht="16.5" customHeight="1"/>
    <row r="2005" ht="16.5" customHeight="1"/>
    <row r="2006" ht="16.5" customHeight="1"/>
    <row r="2007" ht="16.5" customHeight="1"/>
    <row r="2008" ht="16.5" customHeight="1"/>
    <row r="2009" ht="16.5" customHeight="1"/>
    <row r="2010" ht="16.5" customHeight="1"/>
    <row r="2011" ht="16.5" customHeight="1"/>
    <row r="2012" ht="16.5" customHeight="1"/>
    <row r="2013" ht="16.5" customHeight="1"/>
    <row r="2014" ht="16.5" customHeight="1"/>
    <row r="2015" ht="16.5" customHeight="1"/>
    <row r="2016" ht="16.5" customHeight="1"/>
    <row r="2017" ht="16.5" customHeight="1"/>
    <row r="2018" ht="16.5" customHeight="1"/>
    <row r="2019" ht="16.5" customHeight="1"/>
    <row r="2020" ht="16.5" customHeight="1"/>
    <row r="2021" ht="16.5" customHeight="1"/>
    <row r="2022" ht="16.5" customHeight="1"/>
    <row r="2023" ht="16.5" customHeight="1"/>
    <row r="2024" ht="16.5" customHeight="1"/>
    <row r="2025" ht="16.5" customHeight="1"/>
    <row r="2026" ht="16.5" customHeight="1"/>
    <row r="2027" ht="16.5" customHeight="1"/>
    <row r="2028" ht="16.5" customHeight="1"/>
    <row r="2029" ht="16.5" customHeight="1"/>
    <row r="2030" ht="16.5" customHeight="1"/>
    <row r="2031" ht="16.5" customHeight="1"/>
    <row r="2032" ht="16.5" customHeight="1"/>
    <row r="2033" ht="16.5" customHeight="1"/>
    <row r="2034" ht="16.5" customHeight="1"/>
    <row r="2035" ht="16.5" customHeight="1"/>
    <row r="2036" ht="16.5" customHeight="1"/>
    <row r="2037" ht="16.5" customHeight="1"/>
    <row r="2038" ht="16.5" customHeight="1"/>
    <row r="2039" ht="16.5" customHeight="1"/>
    <row r="2040" ht="16.5" customHeight="1"/>
    <row r="2041" ht="16.5" customHeight="1"/>
    <row r="2042" ht="16.5" customHeight="1"/>
  </sheetData>
  <hyperlinks>
    <hyperlink r:id="rId1" ref="K4"/>
    <hyperlink r:id="rId2" ref="M6"/>
    <hyperlink r:id="rId3" ref="C106"/>
    <hyperlink r:id="rId4" ref="F112"/>
    <hyperlink r:id="rId5" ref="M193"/>
    <hyperlink r:id="rId6" ref="D829"/>
  </hyperlinks>
  <printOptions/>
  <pageMargins bottom="0.75" footer="0.0" header="0.0" left="0.7" right="0.7" top="0.75"/>
  <pageSetup orientation="landscape"/>
  <drawing r:id="rId7"/>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20.57"/>
  </cols>
  <sheetData>
    <row r="2">
      <c r="A2" s="3" t="s">
        <v>2409</v>
      </c>
      <c r="C2" s="329" t="s">
        <v>2410</v>
      </c>
    </row>
    <row r="4">
      <c r="C4" s="3" t="s">
        <v>2411</v>
      </c>
    </row>
    <row r="5">
      <c r="A5" s="3" t="s">
        <v>2412</v>
      </c>
    </row>
    <row r="6">
      <c r="A6" s="3" t="s">
        <v>2413</v>
      </c>
    </row>
    <row r="7">
      <c r="A7" s="3"/>
    </row>
    <row r="8">
      <c r="B8" s="3" t="s">
        <v>2414</v>
      </c>
    </row>
    <row r="9">
      <c r="B9" s="438" t="s">
        <v>1515</v>
      </c>
      <c r="C9" s="438" t="s">
        <v>1516</v>
      </c>
      <c r="D9" s="438" t="s">
        <v>2415</v>
      </c>
      <c r="E9" s="438" t="s">
        <v>2416</v>
      </c>
      <c r="F9" s="438" t="s">
        <v>2417</v>
      </c>
      <c r="H9" s="439" t="s">
        <v>1522</v>
      </c>
      <c r="I9" s="439" t="s">
        <v>2418</v>
      </c>
      <c r="J9" s="439" t="s">
        <v>1530</v>
      </c>
    </row>
    <row r="10">
      <c r="B10" s="439" t="s">
        <v>1522</v>
      </c>
      <c r="C10" s="439" t="s">
        <v>1523</v>
      </c>
      <c r="D10" s="439" t="s">
        <v>1505</v>
      </c>
      <c r="E10" s="439" t="s">
        <v>1524</v>
      </c>
      <c r="F10" s="439" t="s">
        <v>1533</v>
      </c>
      <c r="H10" s="196" t="s">
        <v>2419</v>
      </c>
      <c r="I10" s="196" t="s">
        <v>2420</v>
      </c>
      <c r="J10" s="196" t="s">
        <v>2421</v>
      </c>
    </row>
    <row r="11">
      <c r="B11" s="439" t="s">
        <v>2418</v>
      </c>
      <c r="C11" s="439" t="s">
        <v>1528</v>
      </c>
      <c r="D11" s="439" t="s">
        <v>1505</v>
      </c>
      <c r="E11" s="439" t="s">
        <v>1529</v>
      </c>
      <c r="F11" s="439" t="s">
        <v>1533</v>
      </c>
      <c r="H11" s="196" t="s">
        <v>2422</v>
      </c>
      <c r="I11" s="196" t="s">
        <v>2423</v>
      </c>
      <c r="J11" s="196" t="s">
        <v>2424</v>
      </c>
    </row>
    <row r="12">
      <c r="B12" s="439" t="s">
        <v>1530</v>
      </c>
      <c r="C12" s="439" t="s">
        <v>1531</v>
      </c>
      <c r="D12" s="439" t="s">
        <v>1505</v>
      </c>
      <c r="E12" s="439" t="s">
        <v>2425</v>
      </c>
      <c r="F12" s="439" t="s">
        <v>1525</v>
      </c>
      <c r="H12" s="196" t="s">
        <v>2426</v>
      </c>
      <c r="I12" s="196" t="s">
        <v>2427</v>
      </c>
      <c r="J12" s="196" t="s">
        <v>2428</v>
      </c>
    </row>
    <row r="13">
      <c r="H13" s="196" t="s">
        <v>2429</v>
      </c>
      <c r="I13" s="196" t="s">
        <v>2430</v>
      </c>
      <c r="J13" s="196" t="s">
        <v>2431</v>
      </c>
    </row>
    <row r="16">
      <c r="B16" s="3" t="s">
        <v>2432</v>
      </c>
    </row>
    <row r="17">
      <c r="B17" s="438" t="s">
        <v>1515</v>
      </c>
      <c r="C17" s="438" t="s">
        <v>1516</v>
      </c>
      <c r="D17" s="438" t="s">
        <v>2415</v>
      </c>
      <c r="E17" s="438" t="s">
        <v>2416</v>
      </c>
      <c r="F17" s="438" t="s">
        <v>2417</v>
      </c>
      <c r="H17" s="439" t="s">
        <v>2433</v>
      </c>
      <c r="I17" s="439" t="s">
        <v>2434</v>
      </c>
      <c r="J17" s="439" t="s">
        <v>2435</v>
      </c>
      <c r="K17" s="439" t="s">
        <v>2436</v>
      </c>
      <c r="L17" s="439" t="s">
        <v>2437</v>
      </c>
    </row>
    <row r="18">
      <c r="B18" s="439" t="s">
        <v>2433</v>
      </c>
      <c r="C18" s="439" t="s">
        <v>2438</v>
      </c>
      <c r="D18" s="439" t="s">
        <v>1505</v>
      </c>
      <c r="E18" s="439" t="s">
        <v>2439</v>
      </c>
      <c r="F18" s="439" t="s">
        <v>1533</v>
      </c>
      <c r="H18" s="3" t="s">
        <v>178</v>
      </c>
      <c r="I18" s="3">
        <v>10.0</v>
      </c>
      <c r="J18" s="440">
        <v>44197.0</v>
      </c>
      <c r="K18" s="3" t="s">
        <v>2440</v>
      </c>
      <c r="L18" s="3">
        <v>17.0</v>
      </c>
    </row>
    <row r="19">
      <c r="B19" s="439" t="s">
        <v>2434</v>
      </c>
      <c r="C19" s="439" t="s">
        <v>2441</v>
      </c>
      <c r="D19" s="439" t="s">
        <v>2442</v>
      </c>
      <c r="E19" s="439" t="s">
        <v>618</v>
      </c>
      <c r="F19" s="439" t="s">
        <v>1533</v>
      </c>
      <c r="H19" s="3" t="s">
        <v>960</v>
      </c>
      <c r="I19" s="3">
        <v>20.0</v>
      </c>
      <c r="J19" s="440">
        <v>44805.0</v>
      </c>
      <c r="K19" s="3" t="s">
        <v>2443</v>
      </c>
      <c r="L19" s="3">
        <v>3.0</v>
      </c>
    </row>
    <row r="20">
      <c r="B20" s="439" t="s">
        <v>2435</v>
      </c>
      <c r="C20" s="439" t="s">
        <v>2444</v>
      </c>
      <c r="D20" s="439" t="s">
        <v>2445</v>
      </c>
      <c r="E20" s="439" t="s">
        <v>2446</v>
      </c>
      <c r="F20" s="439" t="s">
        <v>1525</v>
      </c>
      <c r="H20" s="3" t="s">
        <v>2447</v>
      </c>
      <c r="I20" s="3">
        <v>5.0</v>
      </c>
      <c r="J20" s="440">
        <v>44958.0</v>
      </c>
      <c r="K20" s="3" t="s">
        <v>2448</v>
      </c>
      <c r="L20" s="3">
        <v>22.0</v>
      </c>
    </row>
    <row r="21">
      <c r="B21" s="439" t="s">
        <v>2436</v>
      </c>
      <c r="C21" s="439" t="s">
        <v>2449</v>
      </c>
      <c r="D21" s="439" t="s">
        <v>1505</v>
      </c>
      <c r="E21" s="439" t="s">
        <v>1529</v>
      </c>
      <c r="F21" s="439" t="s">
        <v>1525</v>
      </c>
    </row>
    <row r="22">
      <c r="B22" s="439" t="s">
        <v>2437</v>
      </c>
      <c r="C22" s="439" t="s">
        <v>2450</v>
      </c>
      <c r="D22" s="439" t="s">
        <v>2442</v>
      </c>
      <c r="E22" s="439" t="s">
        <v>618</v>
      </c>
      <c r="F22" s="439" t="s">
        <v>1533</v>
      </c>
    </row>
    <row r="26">
      <c r="A26" s="3" t="s">
        <v>2451</v>
      </c>
      <c r="B26" s="3" t="s">
        <v>2452</v>
      </c>
    </row>
    <row r="27">
      <c r="B27" s="3" t="s">
        <v>2453</v>
      </c>
    </row>
    <row r="29">
      <c r="A29" s="441" t="s">
        <v>2454</v>
      </c>
      <c r="B29" s="341" t="s">
        <v>2455</v>
      </c>
    </row>
    <row r="30">
      <c r="B30" s="442" t="s">
        <v>2456</v>
      </c>
      <c r="I30" s="3" t="s">
        <v>2457</v>
      </c>
      <c r="J30" s="3" t="s">
        <v>2458</v>
      </c>
    </row>
    <row r="33">
      <c r="A33" s="3" t="s">
        <v>2459</v>
      </c>
    </row>
    <row r="34">
      <c r="B34" s="3" t="s">
        <v>2460</v>
      </c>
    </row>
    <row r="35">
      <c r="B35" s="3" t="s">
        <v>2461</v>
      </c>
    </row>
    <row r="37">
      <c r="B37" s="297" t="s">
        <v>2462</v>
      </c>
    </row>
    <row r="42">
      <c r="A42" s="3" t="s">
        <v>2463</v>
      </c>
      <c r="C42" s="3" t="s">
        <v>2464</v>
      </c>
    </row>
    <row r="43">
      <c r="A43" s="3" t="s">
        <v>2465</v>
      </c>
      <c r="C43" s="3" t="s">
        <v>2466</v>
      </c>
      <c r="E43" s="3" t="s">
        <v>2467</v>
      </c>
      <c r="F43" s="3" t="s">
        <v>2468</v>
      </c>
    </row>
    <row r="45">
      <c r="A45" s="251" t="s">
        <v>2469</v>
      </c>
      <c r="B45" s="198"/>
      <c r="C45" s="198"/>
      <c r="D45" s="198"/>
      <c r="E45" s="198"/>
      <c r="F45" s="198"/>
      <c r="G45" s="198"/>
      <c r="H45" s="198"/>
      <c r="I45" s="198"/>
      <c r="J45" s="198"/>
      <c r="K45" s="198"/>
      <c r="L45" s="198"/>
      <c r="M45" s="198"/>
      <c r="N45" s="198"/>
      <c r="O45" s="198"/>
      <c r="P45" s="198"/>
      <c r="Q45" s="198"/>
      <c r="R45" s="198"/>
      <c r="S45" s="198"/>
      <c r="T45" s="198"/>
      <c r="U45" s="198"/>
      <c r="V45" s="198"/>
      <c r="W45" s="198"/>
      <c r="X45" s="198"/>
      <c r="Y45" s="198"/>
      <c r="Z45" s="198"/>
    </row>
    <row r="46">
      <c r="A46" s="251" t="s">
        <v>2470</v>
      </c>
      <c r="B46" s="198"/>
      <c r="C46" s="198"/>
      <c r="D46" s="198"/>
      <c r="E46" s="198"/>
      <c r="F46" s="198"/>
      <c r="G46" s="198"/>
      <c r="H46" s="198"/>
      <c r="I46" s="198"/>
      <c r="J46" s="198"/>
      <c r="K46" s="198"/>
      <c r="L46" s="198"/>
      <c r="M46" s="198"/>
      <c r="N46" s="198"/>
      <c r="O46" s="198"/>
      <c r="P46" s="198"/>
      <c r="Q46" s="198"/>
      <c r="R46" s="198"/>
      <c r="S46" s="198"/>
      <c r="T46" s="198"/>
      <c r="U46" s="198"/>
      <c r="V46" s="198"/>
      <c r="W46" s="198"/>
      <c r="X46" s="198"/>
      <c r="Y46" s="198"/>
      <c r="Z46" s="198"/>
    </row>
    <row r="48">
      <c r="A48" s="1"/>
      <c r="B48" s="2" t="s">
        <v>2471</v>
      </c>
      <c r="C48" s="1"/>
      <c r="D48" s="1"/>
      <c r="E48" s="1"/>
      <c r="F48" s="1"/>
      <c r="G48" s="1"/>
      <c r="H48" s="1"/>
      <c r="I48" s="1"/>
      <c r="J48" s="1"/>
      <c r="K48" s="1"/>
      <c r="L48" s="1"/>
      <c r="M48" s="1"/>
      <c r="N48" s="1"/>
      <c r="O48" s="1"/>
      <c r="P48" s="1"/>
      <c r="Q48" s="1"/>
      <c r="R48" s="1"/>
      <c r="S48" s="1"/>
      <c r="T48" s="1"/>
      <c r="U48" s="1"/>
      <c r="V48" s="1"/>
      <c r="W48" s="1"/>
      <c r="X48" s="1"/>
      <c r="Y48" s="1"/>
      <c r="Z48" s="1"/>
    </row>
    <row r="49">
      <c r="B49" s="3" t="s">
        <v>2472</v>
      </c>
    </row>
    <row r="53">
      <c r="A53" s="1"/>
      <c r="B53" s="2" t="s">
        <v>2473</v>
      </c>
      <c r="C53" s="1"/>
      <c r="D53" s="1"/>
      <c r="E53" s="1"/>
      <c r="F53" s="1"/>
      <c r="G53" s="1"/>
      <c r="H53" s="1"/>
      <c r="I53" s="1"/>
      <c r="J53" s="1"/>
      <c r="K53" s="1"/>
      <c r="L53" s="1"/>
      <c r="M53" s="1"/>
      <c r="N53" s="1"/>
      <c r="O53" s="1"/>
      <c r="P53" s="1"/>
      <c r="Q53" s="1"/>
      <c r="R53" s="1"/>
      <c r="S53" s="1"/>
      <c r="T53" s="1"/>
      <c r="U53" s="1"/>
      <c r="V53" s="1"/>
      <c r="W53" s="1"/>
      <c r="X53" s="1"/>
      <c r="Y53" s="1"/>
      <c r="Z53" s="1"/>
    </row>
    <row r="54">
      <c r="B54" s="3" t="s">
        <v>2474</v>
      </c>
    </row>
    <row r="58">
      <c r="B58" s="3" t="s">
        <v>2475</v>
      </c>
    </row>
    <row r="62">
      <c r="A62" s="1"/>
      <c r="B62" s="2" t="s">
        <v>2476</v>
      </c>
      <c r="C62" s="1"/>
      <c r="D62" s="1"/>
      <c r="E62" s="1"/>
      <c r="F62" s="1"/>
      <c r="G62" s="1"/>
      <c r="H62" s="1"/>
      <c r="I62" s="1"/>
      <c r="J62" s="1"/>
      <c r="K62" s="1"/>
      <c r="L62" s="1"/>
      <c r="M62" s="1"/>
      <c r="N62" s="1"/>
      <c r="O62" s="1"/>
      <c r="P62" s="1"/>
      <c r="Q62" s="1"/>
      <c r="R62" s="1"/>
      <c r="S62" s="1"/>
      <c r="T62" s="1"/>
      <c r="U62" s="1"/>
      <c r="V62" s="1"/>
      <c r="W62" s="1"/>
      <c r="X62" s="1"/>
      <c r="Y62" s="1"/>
      <c r="Z62" s="1"/>
    </row>
    <row r="63">
      <c r="B63" s="3" t="s">
        <v>2477</v>
      </c>
    </row>
    <row r="66">
      <c r="B66" s="3" t="s">
        <v>2478</v>
      </c>
    </row>
    <row r="67">
      <c r="B67" s="3" t="s">
        <v>2479</v>
      </c>
    </row>
    <row r="71">
      <c r="B71" s="3" t="s">
        <v>2480</v>
      </c>
    </row>
    <row r="72">
      <c r="B72" s="3" t="s">
        <v>2481</v>
      </c>
    </row>
    <row r="73">
      <c r="B73" s="3" t="s">
        <v>2482</v>
      </c>
    </row>
    <row r="74">
      <c r="B74" s="3" t="s">
        <v>2483</v>
      </c>
    </row>
    <row r="75">
      <c r="B75" s="3" t="s">
        <v>2484</v>
      </c>
    </row>
    <row r="78">
      <c r="B78" s="3" t="s">
        <v>2485</v>
      </c>
    </row>
    <row r="79">
      <c r="B79" s="3" t="s">
        <v>2486</v>
      </c>
    </row>
    <row r="81">
      <c r="B81" s="3" t="s">
        <v>2487</v>
      </c>
    </row>
    <row r="82">
      <c r="B82" s="3" t="s">
        <v>2488</v>
      </c>
    </row>
    <row r="84">
      <c r="B84" s="3" t="s">
        <v>2489</v>
      </c>
    </row>
    <row r="85">
      <c r="B85" s="3" t="s">
        <v>2490</v>
      </c>
    </row>
    <row r="87">
      <c r="B87" s="3" t="s">
        <v>2491</v>
      </c>
    </row>
    <row r="89">
      <c r="B89" s="3" t="s">
        <v>2492</v>
      </c>
    </row>
    <row r="91">
      <c r="B91" s="3" t="s">
        <v>2493</v>
      </c>
    </row>
    <row r="93">
      <c r="B93" s="3" t="s">
        <v>2494</v>
      </c>
    </row>
    <row r="96">
      <c r="B96" s="3" t="s">
        <v>2495</v>
      </c>
    </row>
    <row r="97">
      <c r="B97" s="3" t="s">
        <v>2496</v>
      </c>
    </row>
    <row r="99">
      <c r="B99" s="3" t="s">
        <v>2497</v>
      </c>
    </row>
    <row r="100">
      <c r="B100" s="3" t="s">
        <v>2498</v>
      </c>
    </row>
    <row r="102">
      <c r="B102" s="3" t="s">
        <v>2499</v>
      </c>
    </row>
    <row r="106">
      <c r="B106" s="43" t="s">
        <v>2500</v>
      </c>
    </row>
    <row r="109">
      <c r="B109" s="3" t="s">
        <v>2501</v>
      </c>
    </row>
    <row r="110">
      <c r="B110" s="3" t="s">
        <v>2502</v>
      </c>
    </row>
    <row r="111">
      <c r="B111" s="3" t="s">
        <v>2503</v>
      </c>
    </row>
    <row r="112">
      <c r="B112" s="3" t="s">
        <v>2504</v>
      </c>
    </row>
    <row r="114">
      <c r="B114" s="3" t="s">
        <v>2505</v>
      </c>
    </row>
    <row r="115">
      <c r="B115" s="3" t="s">
        <v>2506</v>
      </c>
    </row>
    <row r="118">
      <c r="B118" s="3" t="s">
        <v>2507</v>
      </c>
    </row>
    <row r="119">
      <c r="B119" s="3" t="s">
        <v>2508</v>
      </c>
    </row>
    <row r="120">
      <c r="B120" s="3" t="s">
        <v>2509</v>
      </c>
    </row>
    <row r="121">
      <c r="B121" s="3" t="s">
        <v>2510</v>
      </c>
    </row>
    <row r="122">
      <c r="B122" s="3" t="s">
        <v>360</v>
      </c>
    </row>
    <row r="125">
      <c r="B125" s="3" t="s">
        <v>2511</v>
      </c>
    </row>
    <row r="126">
      <c r="B126" s="3" t="s">
        <v>2512</v>
      </c>
    </row>
    <row r="128">
      <c r="B128" s="3" t="s">
        <v>2513</v>
      </c>
    </row>
    <row r="132">
      <c r="B132" s="3" t="s">
        <v>2514</v>
      </c>
    </row>
    <row r="136">
      <c r="B136" s="3" t="s">
        <v>2515</v>
      </c>
    </row>
    <row r="137">
      <c r="B137" s="3" t="s">
        <v>2516</v>
      </c>
    </row>
    <row r="138">
      <c r="B138" s="3" t="s">
        <v>2517</v>
      </c>
    </row>
    <row r="139">
      <c r="B139" s="3" t="s">
        <v>2518</v>
      </c>
    </row>
    <row r="140">
      <c r="B140" s="3" t="s">
        <v>2519</v>
      </c>
    </row>
    <row r="143">
      <c r="B143" s="3" t="s">
        <v>2520</v>
      </c>
    </row>
    <row r="145">
      <c r="B145" s="3" t="s">
        <v>2521</v>
      </c>
    </row>
    <row r="148">
      <c r="B148" s="3" t="s">
        <v>2522</v>
      </c>
    </row>
    <row r="149">
      <c r="B149" s="3" t="s">
        <v>2523</v>
      </c>
    </row>
    <row r="150">
      <c r="B150" s="3" t="s">
        <v>2524</v>
      </c>
    </row>
    <row r="151">
      <c r="B151" s="3" t="s">
        <v>2525</v>
      </c>
    </row>
    <row r="152">
      <c r="B152" s="3" t="s">
        <v>2526</v>
      </c>
    </row>
    <row r="153">
      <c r="B153" s="3" t="s">
        <v>2527</v>
      </c>
    </row>
    <row r="157">
      <c r="B157" s="3" t="s">
        <v>2528</v>
      </c>
    </row>
    <row r="162">
      <c r="B162" s="3" t="s">
        <v>2529</v>
      </c>
    </row>
    <row r="165">
      <c r="B165" s="3" t="s">
        <v>2530</v>
      </c>
    </row>
    <row r="166">
      <c r="B166" s="3" t="s">
        <v>2531</v>
      </c>
    </row>
    <row r="167">
      <c r="B167" s="3" t="s">
        <v>2532</v>
      </c>
    </row>
    <row r="168">
      <c r="B168" s="3" t="s">
        <v>2533</v>
      </c>
    </row>
    <row r="170">
      <c r="B170" s="3" t="s">
        <v>2534</v>
      </c>
    </row>
    <row r="171">
      <c r="B171" s="3" t="s">
        <v>2488</v>
      </c>
    </row>
    <row r="173">
      <c r="B173" s="3" t="s">
        <v>2535</v>
      </c>
    </row>
    <row r="176">
      <c r="B176" s="3" t="s">
        <v>2536</v>
      </c>
    </row>
    <row r="178">
      <c r="B178" s="3" t="s">
        <v>1076</v>
      </c>
    </row>
    <row r="180">
      <c r="B180" s="3" t="s">
        <v>2537</v>
      </c>
    </row>
    <row r="182">
      <c r="B182" s="3" t="s">
        <v>2538</v>
      </c>
    </row>
    <row r="186">
      <c r="A186" s="1"/>
      <c r="B186" s="2" t="s">
        <v>2539</v>
      </c>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B187" s="3" t="s">
        <v>2540</v>
      </c>
    </row>
    <row r="188">
      <c r="B188" s="3" t="s">
        <v>2541</v>
      </c>
    </row>
    <row r="192">
      <c r="A192" s="1"/>
      <c r="B192" s="2" t="s">
        <v>2542</v>
      </c>
      <c r="C192" s="1"/>
      <c r="D192" s="1"/>
      <c r="E192" s="1"/>
      <c r="F192" s="1"/>
      <c r="G192" s="1"/>
      <c r="H192" s="1"/>
      <c r="I192" s="1"/>
      <c r="J192" s="1"/>
      <c r="K192" s="1"/>
      <c r="L192" s="1"/>
      <c r="M192" s="1"/>
      <c r="N192" s="1"/>
      <c r="O192" s="1"/>
      <c r="P192" s="1"/>
      <c r="Q192" s="1"/>
      <c r="R192" s="1"/>
      <c r="S192" s="1"/>
      <c r="T192" s="1"/>
      <c r="U192" s="1"/>
      <c r="V192" s="1"/>
      <c r="W192" s="1"/>
      <c r="X192" s="1"/>
      <c r="Y192" s="1"/>
      <c r="Z192" s="1"/>
    </row>
    <row r="194">
      <c r="B194" s="3" t="s">
        <v>2543</v>
      </c>
    </row>
    <row r="195">
      <c r="B195" s="3" t="s">
        <v>2544</v>
      </c>
    </row>
    <row r="196">
      <c r="B196" s="3" t="s">
        <v>2545</v>
      </c>
    </row>
    <row r="199">
      <c r="A199" s="1"/>
      <c r="B199" s="2" t="s">
        <v>2546</v>
      </c>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B200" s="3" t="s">
        <v>2547</v>
      </c>
    </row>
    <row r="205">
      <c r="A205" s="1"/>
      <c r="B205" s="2" t="s">
        <v>2548</v>
      </c>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B206" s="3" t="s">
        <v>2549</v>
      </c>
    </row>
    <row r="208">
      <c r="B208" s="3" t="s">
        <v>2550</v>
      </c>
    </row>
    <row r="209">
      <c r="B209" s="3" t="s">
        <v>2551</v>
      </c>
    </row>
    <row r="212">
      <c r="A212" s="1"/>
      <c r="B212" s="2" t="s">
        <v>15</v>
      </c>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B213" s="3" t="s">
        <v>2552</v>
      </c>
    </row>
    <row r="214">
      <c r="B214" s="3" t="s">
        <v>2553</v>
      </c>
    </row>
    <row r="218">
      <c r="B218" s="3" t="s">
        <v>2554</v>
      </c>
    </row>
    <row r="221">
      <c r="A221" s="1"/>
      <c r="B221" s="2" t="s">
        <v>2555</v>
      </c>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B222" s="3" t="s">
        <v>2556</v>
      </c>
    </row>
    <row r="223">
      <c r="B223" s="251" t="s">
        <v>2557</v>
      </c>
    </row>
    <row r="225">
      <c r="B225" s="3" t="s">
        <v>2558</v>
      </c>
      <c r="C225" s="3" t="s">
        <v>2559</v>
      </c>
    </row>
    <row r="228">
      <c r="A228" s="1"/>
      <c r="B228" s="2" t="s">
        <v>2560</v>
      </c>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B229" s="3" t="s">
        <v>2561</v>
      </c>
    </row>
    <row r="276">
      <c r="B276" s="443" t="s">
        <v>2562</v>
      </c>
    </row>
    <row r="277">
      <c r="B277" s="444"/>
    </row>
    <row r="278">
      <c r="B278" s="397" t="s">
        <v>2563</v>
      </c>
    </row>
    <row r="279">
      <c r="B279" s="444"/>
    </row>
    <row r="280">
      <c r="B280" s="397" t="s">
        <v>2564</v>
      </c>
    </row>
    <row r="281">
      <c r="B281" s="444"/>
    </row>
    <row r="282">
      <c r="B282" s="397" t="s">
        <v>2565</v>
      </c>
    </row>
    <row r="283">
      <c r="B283" s="444"/>
    </row>
    <row r="284">
      <c r="B284" s="397" t="s">
        <v>2566</v>
      </c>
    </row>
    <row r="287">
      <c r="B287" s="443" t="s">
        <v>2567</v>
      </c>
    </row>
    <row r="288">
      <c r="B288" s="444"/>
    </row>
    <row r="289">
      <c r="B289" s="397" t="s">
        <v>2568</v>
      </c>
    </row>
    <row r="290">
      <c r="B290" s="445"/>
    </row>
    <row r="291">
      <c r="B291" s="446" t="s">
        <v>2569</v>
      </c>
    </row>
    <row r="292">
      <c r="B292" s="445"/>
    </row>
    <row r="293">
      <c r="B293" s="446" t="s">
        <v>2570</v>
      </c>
    </row>
    <row r="294">
      <c r="B294" s="445"/>
    </row>
    <row r="295">
      <c r="B295" s="446" t="s">
        <v>2571</v>
      </c>
    </row>
    <row r="299">
      <c r="B299" s="3" t="s">
        <v>2572</v>
      </c>
      <c r="C299" s="3" t="s">
        <v>2573</v>
      </c>
      <c r="F299" s="3" t="s">
        <v>2574</v>
      </c>
      <c r="I299" s="3" t="s">
        <v>2575</v>
      </c>
      <c r="J299" s="3" t="s">
        <v>2576</v>
      </c>
    </row>
    <row r="300">
      <c r="B300" s="447" t="s">
        <v>2577</v>
      </c>
      <c r="C300" s="339" t="s">
        <v>2578</v>
      </c>
      <c r="E300" s="447" t="s">
        <v>2579</v>
      </c>
      <c r="F300" s="339" t="s">
        <v>2580</v>
      </c>
      <c r="G300" s="339" t="s">
        <v>2581</v>
      </c>
      <c r="I300" s="448" t="s">
        <v>2582</v>
      </c>
      <c r="J300" s="449" t="s">
        <v>2583</v>
      </c>
    </row>
    <row r="301">
      <c r="B301" s="439" t="s">
        <v>2584</v>
      </c>
      <c r="C301" s="439" t="s">
        <v>2585</v>
      </c>
      <c r="D301" s="374"/>
      <c r="E301" s="439">
        <v>1.0</v>
      </c>
      <c r="F301" s="439" t="s">
        <v>2584</v>
      </c>
      <c r="G301" s="439" t="s">
        <v>2586</v>
      </c>
      <c r="H301" s="374"/>
      <c r="I301" s="439" t="s">
        <v>2587</v>
      </c>
      <c r="J301" s="439" t="s">
        <v>1744</v>
      </c>
    </row>
    <row r="302">
      <c r="B302" s="439" t="s">
        <v>2588</v>
      </c>
      <c r="C302" s="439" t="s">
        <v>2589</v>
      </c>
      <c r="D302" s="23"/>
      <c r="E302" s="439">
        <v>2.0</v>
      </c>
      <c r="F302" s="439" t="s">
        <v>2584</v>
      </c>
      <c r="G302" s="439" t="s">
        <v>2590</v>
      </c>
      <c r="H302" s="374"/>
      <c r="I302" s="439" t="s">
        <v>2586</v>
      </c>
      <c r="J302" s="439" t="s">
        <v>2591</v>
      </c>
    </row>
    <row r="303">
      <c r="B303" s="439" t="s">
        <v>2592</v>
      </c>
      <c r="C303" s="439" t="s">
        <v>2593</v>
      </c>
      <c r="D303" s="374"/>
      <c r="E303" s="439">
        <v>3.0</v>
      </c>
      <c r="F303" s="439" t="s">
        <v>2592</v>
      </c>
      <c r="G303" s="439" t="s">
        <v>2590</v>
      </c>
      <c r="H303" s="374"/>
      <c r="I303" s="439" t="s">
        <v>2590</v>
      </c>
      <c r="J303" s="439" t="s">
        <v>2594</v>
      </c>
    </row>
    <row r="304">
      <c r="B304" s="439" t="s">
        <v>2595</v>
      </c>
      <c r="C304" s="439" t="s">
        <v>2596</v>
      </c>
      <c r="D304" s="374"/>
      <c r="E304" s="439">
        <v>4.0</v>
      </c>
      <c r="F304" s="439" t="s">
        <v>2595</v>
      </c>
      <c r="G304" s="439" t="s">
        <v>2590</v>
      </c>
      <c r="H304" s="374"/>
      <c r="I304" s="439" t="s">
        <v>2597</v>
      </c>
      <c r="J304" s="439" t="s">
        <v>2598</v>
      </c>
    </row>
    <row r="305">
      <c r="B305" s="439" t="s">
        <v>2599</v>
      </c>
      <c r="C305" s="439" t="s">
        <v>2589</v>
      </c>
      <c r="D305" s="374"/>
      <c r="E305" s="439">
        <v>5.0</v>
      </c>
      <c r="F305" s="439" t="s">
        <v>2595</v>
      </c>
      <c r="G305" s="439" t="s">
        <v>2597</v>
      </c>
      <c r="H305" s="374"/>
      <c r="I305" s="374"/>
      <c r="J305" s="374"/>
    </row>
    <row r="306">
      <c r="B306" s="374"/>
      <c r="C306" s="374"/>
      <c r="D306" s="374"/>
      <c r="E306" s="439">
        <v>6.0</v>
      </c>
      <c r="F306" s="439" t="s">
        <v>2599</v>
      </c>
      <c r="G306" s="439" t="s">
        <v>2597</v>
      </c>
      <c r="H306" s="374"/>
      <c r="I306" s="374"/>
      <c r="J306" s="374"/>
    </row>
    <row r="309">
      <c r="C309" s="3" t="s">
        <v>2600</v>
      </c>
    </row>
    <row r="310">
      <c r="C310" s="3" t="s">
        <v>2601</v>
      </c>
      <c r="F310" s="3" t="s">
        <v>2602</v>
      </c>
      <c r="G310" s="3" t="s">
        <v>2603</v>
      </c>
    </row>
  </sheetData>
  <hyperlinks>
    <hyperlink r:id="rId1" ref="C2"/>
  </hyperlinks>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8" max="8" width="20.29"/>
  </cols>
  <sheetData>
    <row r="2">
      <c r="A2" s="1"/>
      <c r="B2" s="2" t="s">
        <v>2604</v>
      </c>
      <c r="C2" s="1"/>
      <c r="D2" s="427" t="s">
        <v>2605</v>
      </c>
      <c r="E2" s="1"/>
      <c r="F2" s="1"/>
      <c r="G2" s="1"/>
      <c r="H2" s="1"/>
      <c r="I2" s="1"/>
      <c r="J2" s="1"/>
      <c r="K2" s="1"/>
      <c r="L2" s="1"/>
      <c r="M2" s="1"/>
      <c r="N2" s="1"/>
      <c r="O2" s="1"/>
      <c r="P2" s="1"/>
      <c r="Q2" s="1"/>
      <c r="R2" s="1"/>
      <c r="S2" s="1"/>
      <c r="T2" s="1"/>
      <c r="U2" s="1"/>
      <c r="V2" s="1"/>
      <c r="W2" s="1"/>
      <c r="X2" s="1"/>
      <c r="Y2" s="1"/>
      <c r="Z2" s="1"/>
    </row>
    <row r="3">
      <c r="B3" s="3" t="s">
        <v>2606</v>
      </c>
    </row>
    <row r="5">
      <c r="B5" s="3" t="s">
        <v>2607</v>
      </c>
      <c r="D5" s="3" t="s">
        <v>2608</v>
      </c>
      <c r="H5" s="3" t="s">
        <v>2609</v>
      </c>
      <c r="I5" s="3" t="s">
        <v>2610</v>
      </c>
    </row>
    <row r="6">
      <c r="C6" s="3" t="s">
        <v>2611</v>
      </c>
      <c r="D6" s="3" t="s">
        <v>2612</v>
      </c>
      <c r="H6" s="3" t="s">
        <v>2613</v>
      </c>
      <c r="I6" s="3" t="s">
        <v>2614</v>
      </c>
      <c r="J6" s="3" t="s">
        <v>2615</v>
      </c>
    </row>
    <row r="7">
      <c r="H7" s="3" t="s">
        <v>2616</v>
      </c>
      <c r="I7" s="3" t="s">
        <v>2617</v>
      </c>
    </row>
    <row r="8">
      <c r="D8" s="3" t="s">
        <v>2618</v>
      </c>
      <c r="E8" s="3" t="s">
        <v>2619</v>
      </c>
      <c r="F8" s="3" t="s">
        <v>2620</v>
      </c>
      <c r="H8" s="3" t="s">
        <v>2621</v>
      </c>
      <c r="I8" s="3" t="s">
        <v>2622</v>
      </c>
    </row>
    <row r="9">
      <c r="D9" s="3" t="s">
        <v>2623</v>
      </c>
      <c r="E9" s="3" t="s">
        <v>558</v>
      </c>
      <c r="F9" s="3" t="s">
        <v>2624</v>
      </c>
    </row>
    <row r="346">
      <c r="B346" s="450" t="s">
        <v>2625</v>
      </c>
    </row>
  </sheetData>
  <hyperlinks>
    <hyperlink r:id="rId1" ref="D2"/>
  </hyperlinks>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6.43"/>
  </cols>
  <sheetData>
    <row r="1">
      <c r="B1" s="3" t="s">
        <v>2626</v>
      </c>
    </row>
    <row r="2">
      <c r="B2" s="3" t="s">
        <v>2627</v>
      </c>
    </row>
    <row r="3">
      <c r="E3" s="3" t="s">
        <v>2628</v>
      </c>
    </row>
    <row r="4">
      <c r="E4" s="451" t="s">
        <v>2629</v>
      </c>
    </row>
    <row r="6">
      <c r="E6" s="3" t="s">
        <v>2630</v>
      </c>
    </row>
    <row r="7">
      <c r="F7" s="3" t="s">
        <v>2631</v>
      </c>
    </row>
    <row r="8">
      <c r="F8" s="3" t="s">
        <v>2632</v>
      </c>
    </row>
    <row r="9">
      <c r="E9" s="3" t="s">
        <v>2633</v>
      </c>
    </row>
    <row r="10">
      <c r="B10" s="278" t="s">
        <v>2634</v>
      </c>
      <c r="E10" s="43" t="s">
        <v>2635</v>
      </c>
    </row>
    <row r="12">
      <c r="B12" s="3" t="s">
        <v>2636</v>
      </c>
    </row>
    <row r="15">
      <c r="B15" s="3" t="s">
        <v>2637</v>
      </c>
      <c r="E15" s="3" t="s">
        <v>2638</v>
      </c>
    </row>
    <row r="16">
      <c r="E16" s="10" t="s">
        <v>2639</v>
      </c>
      <c r="H16" s="10" t="s">
        <v>2640</v>
      </c>
    </row>
    <row r="18">
      <c r="B18" s="452" t="s">
        <v>2641</v>
      </c>
    </row>
    <row r="19">
      <c r="B19" s="453" t="s">
        <v>2642</v>
      </c>
    </row>
    <row r="20">
      <c r="B20" s="454" t="s">
        <v>2643</v>
      </c>
    </row>
    <row r="21">
      <c r="B21" s="454" t="s">
        <v>2340</v>
      </c>
    </row>
    <row r="22">
      <c r="B22" s="454" t="s">
        <v>2644</v>
      </c>
    </row>
    <row r="23">
      <c r="B23" s="454" t="s">
        <v>2645</v>
      </c>
    </row>
    <row r="24">
      <c r="B24" s="455" t="s">
        <v>2646</v>
      </c>
    </row>
    <row r="25">
      <c r="B25" s="454" t="s">
        <v>2647</v>
      </c>
    </row>
    <row r="26">
      <c r="B26" s="454" t="s">
        <v>2648</v>
      </c>
    </row>
    <row r="27">
      <c r="B27" s="455" t="s">
        <v>2649</v>
      </c>
    </row>
    <row r="28">
      <c r="B28" s="455" t="s">
        <v>2650</v>
      </c>
    </row>
    <row r="29">
      <c r="B29" s="454" t="s">
        <v>2651</v>
      </c>
    </row>
    <row r="30">
      <c r="B30" s="455" t="s">
        <v>2652</v>
      </c>
    </row>
    <row r="31">
      <c r="B31" s="455" t="s">
        <v>2653</v>
      </c>
    </row>
    <row r="32">
      <c r="B32" s="454" t="s">
        <v>2654</v>
      </c>
    </row>
    <row r="33">
      <c r="B33" s="454" t="s">
        <v>2655</v>
      </c>
    </row>
    <row r="34">
      <c r="B34" s="456"/>
    </row>
    <row r="35">
      <c r="B35" s="457" t="s">
        <v>2656</v>
      </c>
    </row>
    <row r="36">
      <c r="B36" s="458"/>
    </row>
    <row r="37">
      <c r="B37" s="459" t="s">
        <v>2657</v>
      </c>
    </row>
    <row r="42">
      <c r="A42" s="1"/>
      <c r="B42" s="2" t="s">
        <v>2658</v>
      </c>
      <c r="C42" s="1"/>
      <c r="D42" s="1"/>
      <c r="E42" s="1"/>
      <c r="F42" s="1"/>
      <c r="G42" s="1"/>
      <c r="H42" s="1"/>
      <c r="I42" s="1"/>
      <c r="J42" s="1"/>
      <c r="K42" s="1"/>
      <c r="L42" s="1"/>
      <c r="M42" s="1"/>
      <c r="N42" s="1"/>
      <c r="O42" s="1"/>
      <c r="P42" s="1"/>
      <c r="Q42" s="1"/>
      <c r="R42" s="1"/>
      <c r="S42" s="1"/>
      <c r="T42" s="1"/>
      <c r="U42" s="1"/>
      <c r="V42" s="1"/>
      <c r="W42" s="1"/>
      <c r="X42" s="1"/>
      <c r="Y42" s="1"/>
      <c r="Z42" s="1"/>
    </row>
    <row r="48">
      <c r="B48" s="3" t="s">
        <v>2659</v>
      </c>
    </row>
    <row r="50">
      <c r="B50" s="3" t="s">
        <v>2660</v>
      </c>
    </row>
    <row r="53">
      <c r="B53" s="3" t="s">
        <v>2661</v>
      </c>
    </row>
    <row r="57">
      <c r="B57" s="3" t="s">
        <v>2662</v>
      </c>
    </row>
    <row r="59">
      <c r="C59" s="3" t="s">
        <v>2663</v>
      </c>
    </row>
    <row r="60">
      <c r="C60" s="3" t="s">
        <v>2664</v>
      </c>
      <c r="D60" s="3" t="s">
        <v>2665</v>
      </c>
    </row>
    <row r="62">
      <c r="B62" s="3" t="s">
        <v>2666</v>
      </c>
    </row>
    <row r="64">
      <c r="B64" s="10" t="s">
        <v>2667</v>
      </c>
    </row>
    <row r="73">
      <c r="A73" s="1"/>
      <c r="B73" s="2" t="s">
        <v>2668</v>
      </c>
      <c r="C73" s="1"/>
      <c r="D73" s="1"/>
      <c r="E73" s="1"/>
      <c r="F73" s="1"/>
      <c r="G73" s="1"/>
      <c r="H73" s="1"/>
      <c r="I73" s="1"/>
      <c r="J73" s="1"/>
      <c r="K73" s="1"/>
      <c r="L73" s="1"/>
      <c r="M73" s="1"/>
      <c r="N73" s="1"/>
      <c r="O73" s="1"/>
      <c r="P73" s="1"/>
      <c r="Q73" s="1"/>
      <c r="R73" s="1"/>
      <c r="S73" s="1"/>
      <c r="T73" s="1"/>
      <c r="U73" s="1"/>
      <c r="V73" s="1"/>
      <c r="W73" s="1"/>
      <c r="X73" s="1"/>
      <c r="Y73" s="1"/>
      <c r="Z73" s="1"/>
    </row>
    <row r="74">
      <c r="B74" s="382" t="s">
        <v>2669</v>
      </c>
    </row>
    <row r="75">
      <c r="B75" s="20" t="s">
        <v>2670</v>
      </c>
    </row>
    <row r="76">
      <c r="B76" s="20" t="s">
        <v>2671</v>
      </c>
    </row>
    <row r="77">
      <c r="B77" s="20" t="s">
        <v>2672</v>
      </c>
    </row>
    <row r="78">
      <c r="B78" s="20" t="s">
        <v>2673</v>
      </c>
    </row>
    <row r="79">
      <c r="B79" s="20" t="s">
        <v>2674</v>
      </c>
    </row>
    <row r="80">
      <c r="B80" s="20" t="s">
        <v>2675</v>
      </c>
    </row>
    <row r="81">
      <c r="B81" s="19" t="s">
        <v>2676</v>
      </c>
    </row>
    <row r="82">
      <c r="B82" s="21"/>
    </row>
    <row r="83">
      <c r="B83" s="17" t="s">
        <v>2677</v>
      </c>
    </row>
    <row r="84">
      <c r="B84" s="21"/>
    </row>
    <row r="85">
      <c r="B85" s="17" t="s">
        <v>2678</v>
      </c>
    </row>
    <row r="86">
      <c r="B86" s="21"/>
    </row>
    <row r="87">
      <c r="B87" s="20" t="s">
        <v>2679</v>
      </c>
    </row>
    <row r="88">
      <c r="B88" s="21"/>
    </row>
    <row r="89">
      <c r="B89" s="17" t="s">
        <v>2680</v>
      </c>
    </row>
    <row r="90">
      <c r="B90" s="21"/>
    </row>
    <row r="91">
      <c r="B91" s="17" t="s">
        <v>2681</v>
      </c>
    </row>
    <row r="92">
      <c r="B92" s="21"/>
    </row>
    <row r="93">
      <c r="B93" s="17" t="s">
        <v>2682</v>
      </c>
    </row>
    <row r="94">
      <c r="B94" s="20" t="s">
        <v>2683</v>
      </c>
    </row>
    <row r="95">
      <c r="B95" s="17" t="s">
        <v>2684</v>
      </c>
    </row>
    <row r="96">
      <c r="B96" s="21"/>
    </row>
    <row r="97">
      <c r="B97" s="20" t="s">
        <v>2685</v>
      </c>
    </row>
    <row r="98">
      <c r="B98" s="21"/>
    </row>
    <row r="99">
      <c r="B99" s="17" t="s">
        <v>2686</v>
      </c>
    </row>
    <row r="100">
      <c r="B100" s="21"/>
    </row>
    <row r="101">
      <c r="B101" s="390" t="s">
        <v>2687</v>
      </c>
    </row>
    <row r="102">
      <c r="B102" s="391"/>
    </row>
    <row r="103">
      <c r="B103" s="401"/>
    </row>
    <row r="104">
      <c r="B104" s="405" t="s">
        <v>2688</v>
      </c>
    </row>
    <row r="105">
      <c r="B105" s="460" t="s">
        <v>2689</v>
      </c>
    </row>
    <row r="106">
      <c r="B106" s="416"/>
    </row>
    <row r="107">
      <c r="B107" s="417"/>
    </row>
    <row r="108">
      <c r="B108" s="461" t="s">
        <v>2690</v>
      </c>
    </row>
    <row r="109">
      <c r="B109" s="21"/>
    </row>
    <row r="110">
      <c r="B110" s="17" t="s">
        <v>2691</v>
      </c>
    </row>
    <row r="111">
      <c r="B111" s="21"/>
    </row>
    <row r="112">
      <c r="B112" s="390" t="s">
        <v>2692</v>
      </c>
    </row>
    <row r="113">
      <c r="B113" s="391"/>
    </row>
    <row r="114">
      <c r="B114" s="401"/>
    </row>
    <row r="115">
      <c r="B115" s="462" t="s">
        <v>2693</v>
      </c>
    </row>
    <row r="116">
      <c r="B116" s="460" t="s">
        <v>2689</v>
      </c>
    </row>
    <row r="117">
      <c r="B117" s="416" t="s">
        <v>2694</v>
      </c>
    </row>
    <row r="118">
      <c r="B118" s="417" t="s">
        <v>2101</v>
      </c>
    </row>
    <row r="119">
      <c r="B119" s="413" t="s">
        <v>2695</v>
      </c>
    </row>
    <row r="120">
      <c r="B120" s="21"/>
    </row>
    <row r="121">
      <c r="B121" s="17" t="s">
        <v>2696</v>
      </c>
    </row>
    <row r="123">
      <c r="A123" s="1"/>
      <c r="B123" s="2" t="s">
        <v>2697</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B124" s="10" t="s">
        <v>2698</v>
      </c>
    </row>
    <row r="127">
      <c r="A127" s="1"/>
      <c r="B127" s="463" t="s">
        <v>2699</v>
      </c>
      <c r="C127" s="1"/>
      <c r="D127" s="1"/>
      <c r="E127" s="1"/>
      <c r="F127" s="1"/>
      <c r="G127" s="1"/>
      <c r="H127" s="1"/>
      <c r="I127" s="1"/>
      <c r="J127" s="1"/>
      <c r="K127" s="1"/>
      <c r="L127" s="1"/>
      <c r="M127" s="1"/>
      <c r="N127" s="1"/>
      <c r="O127" s="1"/>
      <c r="P127" s="1"/>
      <c r="Q127" s="1"/>
      <c r="R127" s="1"/>
      <c r="S127" s="1"/>
      <c r="T127" s="1"/>
      <c r="U127" s="1"/>
      <c r="V127" s="1"/>
      <c r="W127" s="1"/>
      <c r="X127" s="1"/>
      <c r="Y127" s="1"/>
      <c r="Z127" s="1"/>
    </row>
    <row r="131">
      <c r="B131" s="20" t="s">
        <v>2700</v>
      </c>
    </row>
    <row r="132">
      <c r="B132" s="18"/>
    </row>
    <row r="133">
      <c r="B133" s="19" t="s">
        <v>2701</v>
      </c>
    </row>
    <row r="134">
      <c r="B134" s="17" t="s">
        <v>2702</v>
      </c>
    </row>
    <row r="136">
      <c r="B136" s="3" t="s">
        <v>2703</v>
      </c>
    </row>
    <row r="139">
      <c r="B139" s="17" t="s">
        <v>2704</v>
      </c>
    </row>
    <row r="142">
      <c r="B142" s="22" t="s">
        <v>2705</v>
      </c>
    </row>
    <row r="146">
      <c r="B146" s="382" t="s">
        <v>2706</v>
      </c>
    </row>
    <row r="147">
      <c r="B147" s="21"/>
    </row>
    <row r="148">
      <c r="B148" s="17" t="s">
        <v>2707</v>
      </c>
    </row>
    <row r="149">
      <c r="B149" s="21"/>
    </row>
    <row r="150">
      <c r="B150" s="20" t="s">
        <v>2708</v>
      </c>
    </row>
    <row r="151">
      <c r="B151" s="20" t="s">
        <v>2709</v>
      </c>
    </row>
    <row r="155">
      <c r="B155" s="3" t="s">
        <v>2710</v>
      </c>
    </row>
    <row r="158">
      <c r="B158" s="464" t="s">
        <v>2711</v>
      </c>
    </row>
    <row r="164">
      <c r="B164" s="17" t="s">
        <v>2712</v>
      </c>
    </row>
    <row r="165">
      <c r="B165" s="21"/>
    </row>
    <row r="166">
      <c r="B166" s="20" t="s">
        <v>2713</v>
      </c>
    </row>
    <row r="167">
      <c r="B167" s="20" t="s">
        <v>2714</v>
      </c>
    </row>
    <row r="168">
      <c r="B168" s="20" t="s">
        <v>2715</v>
      </c>
    </row>
    <row r="169">
      <c r="B169" s="20" t="s">
        <v>2716</v>
      </c>
    </row>
    <row r="170">
      <c r="B170" s="20" t="s">
        <v>2717</v>
      </c>
    </row>
    <row r="171">
      <c r="B171" s="20" t="s">
        <v>2718</v>
      </c>
    </row>
    <row r="175">
      <c r="B175" s="465" t="s">
        <v>2719</v>
      </c>
    </row>
    <row r="176">
      <c r="B176" s="466"/>
    </row>
    <row r="177">
      <c r="B177" s="460" t="s">
        <v>2720</v>
      </c>
    </row>
    <row r="178">
      <c r="B178" s="416"/>
    </row>
    <row r="179">
      <c r="B179" s="417"/>
    </row>
    <row r="180">
      <c r="B180" s="461" t="s">
        <v>2721</v>
      </c>
    </row>
    <row r="181">
      <c r="B181" s="393" t="s">
        <v>2722</v>
      </c>
    </row>
    <row r="182">
      <c r="B182" s="465" t="s">
        <v>2723</v>
      </c>
    </row>
    <row r="186">
      <c r="B186" s="382" t="s">
        <v>2724</v>
      </c>
    </row>
    <row r="187">
      <c r="B187" s="17" t="s">
        <v>2725</v>
      </c>
    </row>
    <row r="188">
      <c r="B188" s="21"/>
    </row>
    <row r="189">
      <c r="B189" s="17" t="s">
        <v>2726</v>
      </c>
    </row>
    <row r="190">
      <c r="B190" s="21"/>
    </row>
    <row r="191">
      <c r="B191" s="20" t="s">
        <v>2727</v>
      </c>
    </row>
    <row r="195">
      <c r="B195" s="3" t="s">
        <v>2728</v>
      </c>
    </row>
    <row r="197">
      <c r="B197" s="465" t="s">
        <v>2729</v>
      </c>
    </row>
    <row r="198">
      <c r="B198" s="466"/>
    </row>
    <row r="199">
      <c r="B199" s="465" t="s">
        <v>2730</v>
      </c>
    </row>
    <row r="202">
      <c r="B202" s="3" t="s">
        <v>2731</v>
      </c>
    </row>
    <row r="204">
      <c r="B204" s="17" t="s">
        <v>2732</v>
      </c>
    </row>
    <row r="218">
      <c r="A218" s="1"/>
      <c r="B218" s="463" t="s">
        <v>2733</v>
      </c>
      <c r="C218" s="1"/>
      <c r="D218" s="467" t="s">
        <v>2734</v>
      </c>
      <c r="E218" s="1"/>
      <c r="F218" s="1"/>
      <c r="G218" s="1"/>
      <c r="H218" s="1"/>
      <c r="I218" s="1"/>
      <c r="J218" s="1"/>
      <c r="K218" s="1"/>
      <c r="L218" s="1"/>
      <c r="M218" s="1"/>
      <c r="N218" s="1"/>
      <c r="O218" s="1"/>
      <c r="P218" s="1"/>
      <c r="Q218" s="1"/>
      <c r="R218" s="1"/>
      <c r="S218" s="1"/>
      <c r="T218" s="1"/>
      <c r="U218" s="1"/>
      <c r="V218" s="1"/>
      <c r="W218" s="1"/>
      <c r="X218" s="1"/>
      <c r="Y218" s="1"/>
      <c r="Z218" s="1"/>
    </row>
    <row r="221">
      <c r="B221" s="468" t="s">
        <v>2697</v>
      </c>
    </row>
    <row r="222">
      <c r="B222" s="469" t="s">
        <v>2735</v>
      </c>
    </row>
    <row r="223">
      <c r="B223" s="469" t="s">
        <v>2736</v>
      </c>
    </row>
    <row r="227">
      <c r="B227" s="468" t="s">
        <v>2737</v>
      </c>
    </row>
    <row r="228">
      <c r="B228" s="470" t="s">
        <v>2738</v>
      </c>
    </row>
    <row r="232">
      <c r="B232" s="3" t="s">
        <v>2739</v>
      </c>
    </row>
    <row r="235">
      <c r="B235" s="471" t="s">
        <v>2740</v>
      </c>
    </row>
    <row r="236">
      <c r="B236" s="472" t="s">
        <v>2721</v>
      </c>
    </row>
    <row r="237">
      <c r="B237" s="473"/>
    </row>
  </sheetData>
  <hyperlinks>
    <hyperlink r:id="rId1" ref="B10"/>
    <hyperlink r:id="rId2" ref="E16"/>
    <hyperlink r:id="rId3" ref="H16"/>
    <hyperlink r:id="rId4" ref="B64"/>
    <hyperlink r:id="rId5" ref="B124"/>
    <hyperlink r:id="rId6" ref="D218"/>
    <hyperlink r:id="rId7" location="Poetry" ref="B221"/>
    <hyperlink r:id="rId8" location="Install" ref="B227"/>
    <hyperlink r:id="rId9" location="installing-with-the-official-installer" ref="B228"/>
    <hyperlink r:id="rId10" location="Check" ref="B235"/>
  </hyperlinks>
  <drawing r:id="rId1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3" width="8.71"/>
    <col customWidth="1" min="4" max="4" width="21.43"/>
    <col customWidth="1" min="5" max="12" width="8.71"/>
    <col customWidth="1" min="13" max="13" width="16.57"/>
    <col customWidth="1" min="14" max="14" width="7.14"/>
    <col customWidth="1" min="15" max="26" width="8.71"/>
  </cols>
  <sheetData>
    <row r="1" ht="16.5" customHeight="1">
      <c r="I1" s="27">
        <f>6/7</f>
        <v>0.8571428571</v>
      </c>
    </row>
    <row r="2" ht="16.5" customHeight="1"/>
    <row r="3" ht="16.5" customHeight="1"/>
    <row r="4" ht="16.5" customHeight="1">
      <c r="C4" s="251" t="s">
        <v>2741</v>
      </c>
      <c r="F4" s="3" t="s">
        <v>2742</v>
      </c>
      <c r="G4" s="3" t="s">
        <v>2743</v>
      </c>
      <c r="J4" s="3" t="s">
        <v>2744</v>
      </c>
    </row>
    <row r="5" ht="16.5" customHeight="1">
      <c r="F5" s="3" t="s">
        <v>2742</v>
      </c>
      <c r="G5" s="3" t="s">
        <v>2743</v>
      </c>
    </row>
    <row r="6" ht="16.5" customHeight="1">
      <c r="F6" s="3" t="s">
        <v>2742</v>
      </c>
      <c r="G6" s="3" t="s">
        <v>2743</v>
      </c>
    </row>
    <row r="7" ht="16.5" customHeight="1">
      <c r="F7" s="3" t="s">
        <v>2742</v>
      </c>
      <c r="G7" s="3" t="s">
        <v>2743</v>
      </c>
      <c r="J7" s="251" t="s">
        <v>2745</v>
      </c>
      <c r="M7" s="3" t="s">
        <v>2746</v>
      </c>
    </row>
    <row r="8" ht="16.5" customHeight="1">
      <c r="F8" s="3" t="s">
        <v>2742</v>
      </c>
      <c r="G8" s="3" t="s">
        <v>2743</v>
      </c>
      <c r="M8" s="3" t="s">
        <v>2747</v>
      </c>
    </row>
    <row r="9" ht="16.5" customHeight="1">
      <c r="F9" s="3" t="s">
        <v>2742</v>
      </c>
      <c r="G9" s="3" t="s">
        <v>2743</v>
      </c>
    </row>
    <row r="10" ht="16.5" customHeight="1">
      <c r="I10" s="27" t="s">
        <v>2748</v>
      </c>
    </row>
    <row r="11" ht="16.5" customHeight="1">
      <c r="I11" s="27" t="s">
        <v>2749</v>
      </c>
    </row>
    <row r="12" ht="16.5" customHeight="1"/>
    <row r="13" ht="16.5" customHeight="1">
      <c r="L13" s="27" t="s">
        <v>2750</v>
      </c>
    </row>
    <row r="14" ht="16.5" customHeight="1">
      <c r="L14" s="27" t="s">
        <v>2751</v>
      </c>
    </row>
    <row r="15" ht="16.5" customHeight="1">
      <c r="L15" s="27" t="s">
        <v>2752</v>
      </c>
    </row>
    <row r="16" ht="16.5" customHeight="1">
      <c r="L16" s="27" t="s">
        <v>2753</v>
      </c>
    </row>
    <row r="17" ht="16.5" customHeight="1">
      <c r="L17" s="159" t="s">
        <v>2754</v>
      </c>
    </row>
    <row r="18" ht="16.5" customHeight="1">
      <c r="L18" s="159" t="s">
        <v>2755</v>
      </c>
    </row>
    <row r="19" ht="16.5" customHeight="1"/>
    <row r="20" ht="16.5" customHeight="1">
      <c r="L20" s="27" t="s">
        <v>2756</v>
      </c>
    </row>
    <row r="21" ht="16.5" customHeight="1"/>
    <row r="22" ht="16.5" customHeight="1">
      <c r="L22" s="27" t="s">
        <v>2757</v>
      </c>
    </row>
    <row r="23" ht="16.5" customHeight="1"/>
    <row r="24" ht="16.5" customHeight="1">
      <c r="L24" s="27" t="s">
        <v>240</v>
      </c>
    </row>
    <row r="25" ht="16.5" customHeight="1"/>
    <row r="26" ht="16.5" customHeight="1">
      <c r="L26" s="474" t="s">
        <v>2758</v>
      </c>
    </row>
    <row r="27" ht="16.5" customHeight="1"/>
    <row r="28" ht="16.5" customHeight="1">
      <c r="L28" s="475"/>
      <c r="T28" s="3" t="s">
        <v>11</v>
      </c>
    </row>
    <row r="29" ht="16.5" customHeight="1">
      <c r="C29" s="27" t="s">
        <v>2759</v>
      </c>
      <c r="E29" s="27" t="s">
        <v>2760</v>
      </c>
      <c r="I29" s="27" t="s">
        <v>2761</v>
      </c>
      <c r="S29" s="3" t="s">
        <v>2762</v>
      </c>
      <c r="T29" s="3" t="s">
        <v>2763</v>
      </c>
      <c r="V29" s="3" t="s">
        <v>2764</v>
      </c>
    </row>
    <row r="30" ht="16.5" customHeight="1">
      <c r="C30" s="27" t="s">
        <v>2765</v>
      </c>
    </row>
    <row r="31" ht="16.5" customHeight="1">
      <c r="C31" s="27" t="s">
        <v>2766</v>
      </c>
      <c r="T31" s="3" t="s">
        <v>2767</v>
      </c>
      <c r="V31" s="3" t="s">
        <v>2768</v>
      </c>
    </row>
    <row r="32" ht="16.5" customHeight="1"/>
    <row r="33" ht="16.5" customHeight="1">
      <c r="C33" s="27" t="s">
        <v>2769</v>
      </c>
    </row>
    <row r="34" ht="16.5" customHeight="1"/>
    <row r="35" ht="16.5" customHeight="1"/>
    <row r="36" ht="16.5" customHeight="1"/>
    <row r="37" ht="16.5" customHeight="1">
      <c r="C37" s="27" t="s">
        <v>2770</v>
      </c>
      <c r="I37" s="27" t="s">
        <v>2771</v>
      </c>
      <c r="M37" s="27" t="s">
        <v>2772</v>
      </c>
    </row>
    <row r="38" ht="16.5" customHeight="1"/>
    <row r="39" ht="16.5" customHeight="1">
      <c r="C39" s="27" t="s">
        <v>2773</v>
      </c>
      <c r="E39" s="27" t="s">
        <v>2774</v>
      </c>
      <c r="F39" s="27" t="s">
        <v>2775</v>
      </c>
    </row>
    <row r="40" ht="16.5" customHeight="1">
      <c r="C40" s="27" t="s">
        <v>2776</v>
      </c>
      <c r="E40" s="27" t="s">
        <v>2777</v>
      </c>
    </row>
    <row r="41" ht="16.5" customHeight="1"/>
    <row r="42" ht="16.5" customHeight="1"/>
    <row r="43" ht="16.5" customHeight="1">
      <c r="C43" s="27" t="s">
        <v>215</v>
      </c>
      <c r="D43" s="27" t="s">
        <v>2778</v>
      </c>
    </row>
    <row r="44" ht="16.5" customHeight="1"/>
    <row r="45" ht="16.5" customHeight="1">
      <c r="C45" s="27" t="s">
        <v>221</v>
      </c>
      <c r="D45" s="27" t="s">
        <v>2779</v>
      </c>
      <c r="E45" s="27" t="s">
        <v>2780</v>
      </c>
    </row>
    <row r="46" ht="16.5" customHeight="1"/>
    <row r="47" ht="16.5" customHeight="1">
      <c r="C47" s="27" t="s">
        <v>2781</v>
      </c>
      <c r="E47" s="27" t="s">
        <v>2782</v>
      </c>
      <c r="J47" s="27" t="s">
        <v>2783</v>
      </c>
    </row>
    <row r="48" ht="16.5" customHeight="1"/>
    <row r="49" ht="16.5" customHeight="1">
      <c r="J49" s="27" t="s">
        <v>2784</v>
      </c>
      <c r="M49" s="27" t="s">
        <v>2785</v>
      </c>
      <c r="N49" s="27" t="s">
        <v>2786</v>
      </c>
      <c r="P49" s="27" t="s">
        <v>2787</v>
      </c>
      <c r="Q49" s="27" t="s">
        <v>1436</v>
      </c>
    </row>
    <row r="50" ht="16.5" customHeight="1">
      <c r="J50" s="27" t="s">
        <v>2788</v>
      </c>
      <c r="M50" s="27" t="s">
        <v>2789</v>
      </c>
      <c r="N50" s="27" t="s">
        <v>2790</v>
      </c>
      <c r="P50" s="27" t="s">
        <v>2791</v>
      </c>
      <c r="Q50" s="27" t="s">
        <v>2792</v>
      </c>
    </row>
    <row r="51" ht="16.5" customHeight="1"/>
    <row r="52" ht="16.5" customHeight="1">
      <c r="C52" s="27" t="s">
        <v>2793</v>
      </c>
    </row>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c r="E76" s="24" t="s">
        <v>2794</v>
      </c>
      <c r="F76" s="24" t="s">
        <v>2795</v>
      </c>
    </row>
    <row r="77" ht="16.5" customHeight="1">
      <c r="D77" s="27">
        <v>1.0</v>
      </c>
      <c r="E77" s="24" t="s">
        <v>1533</v>
      </c>
      <c r="F77" s="24" t="s">
        <v>1533</v>
      </c>
    </row>
    <row r="78" ht="16.5" customHeight="1">
      <c r="D78" s="27">
        <v>2.0</v>
      </c>
      <c r="E78" s="24" t="s">
        <v>1525</v>
      </c>
      <c r="F78" s="24" t="s">
        <v>1533</v>
      </c>
    </row>
    <row r="79" ht="16.5" customHeight="1">
      <c r="D79" s="27">
        <v>3.0</v>
      </c>
      <c r="E79" s="24" t="s">
        <v>1533</v>
      </c>
      <c r="F79" s="24" t="s">
        <v>1525</v>
      </c>
      <c r="G79" s="27" t="s">
        <v>2796</v>
      </c>
      <c r="I79" s="319" t="s">
        <v>2797</v>
      </c>
    </row>
    <row r="80" ht="16.5" customHeight="1">
      <c r="D80" s="27">
        <v>4.0</v>
      </c>
      <c r="E80" s="24" t="s">
        <v>1525</v>
      </c>
      <c r="F80" s="24" t="s">
        <v>1525</v>
      </c>
      <c r="G80" s="27" t="s">
        <v>2796</v>
      </c>
    </row>
    <row r="81" ht="16.5" customHeight="1"/>
    <row r="82" ht="16.5" customHeight="1"/>
    <row r="83" ht="16.5" customHeight="1"/>
    <row r="84" ht="16.5" customHeight="1">
      <c r="A84" s="170"/>
      <c r="B84" s="170"/>
      <c r="C84" s="170" t="s">
        <v>2798</v>
      </c>
      <c r="D84" s="170" t="s">
        <v>2799</v>
      </c>
      <c r="E84" s="170"/>
      <c r="F84" s="170"/>
      <c r="G84" s="170"/>
      <c r="H84" s="170"/>
      <c r="I84" s="170"/>
      <c r="J84" s="170"/>
      <c r="K84" s="170"/>
      <c r="L84" s="170"/>
      <c r="M84" s="170"/>
      <c r="N84" s="170"/>
      <c r="O84" s="170"/>
      <c r="P84" s="170"/>
      <c r="Q84" s="170"/>
      <c r="R84" s="170"/>
      <c r="S84" s="170"/>
      <c r="T84" s="170"/>
      <c r="U84" s="170"/>
      <c r="V84" s="170"/>
      <c r="W84" s="170"/>
      <c r="X84" s="170"/>
      <c r="Y84" s="170"/>
      <c r="Z84" s="170"/>
    </row>
    <row r="85" ht="16.5" customHeight="1">
      <c r="K85" s="3" t="s">
        <v>2800</v>
      </c>
    </row>
    <row r="86" ht="16.5" customHeight="1">
      <c r="M86" s="3" t="s">
        <v>2801</v>
      </c>
      <c r="P86" s="3" t="s">
        <v>2802</v>
      </c>
    </row>
    <row r="87" ht="16.5" customHeight="1">
      <c r="D87" s="27" t="s">
        <v>701</v>
      </c>
      <c r="F87" s="3" t="s">
        <v>2803</v>
      </c>
      <c r="G87" s="129" t="s">
        <v>2804</v>
      </c>
      <c r="H87" s="3" t="s">
        <v>2768</v>
      </c>
      <c r="K87" s="3" t="s">
        <v>2805</v>
      </c>
    </row>
    <row r="88" ht="16.5" customHeight="1">
      <c r="D88" s="27" t="s">
        <v>1024</v>
      </c>
      <c r="E88" s="27" t="s">
        <v>2806</v>
      </c>
      <c r="F88" s="27" t="s">
        <v>1425</v>
      </c>
      <c r="G88" s="27" t="s">
        <v>2807</v>
      </c>
      <c r="H88" s="27" t="s">
        <v>2808</v>
      </c>
    </row>
    <row r="89" ht="16.5" customHeight="1">
      <c r="D89" s="27" t="s">
        <v>953</v>
      </c>
      <c r="F89" s="27" t="s">
        <v>1425</v>
      </c>
      <c r="G89" s="129" t="s">
        <v>2809</v>
      </c>
      <c r="H89" s="27" t="s">
        <v>2808</v>
      </c>
    </row>
    <row r="90" ht="16.5" customHeight="1"/>
    <row r="91" ht="16.5" customHeight="1"/>
    <row r="92" ht="16.5" customHeight="1"/>
    <row r="93" ht="16.5" customHeight="1">
      <c r="A93" s="1"/>
      <c r="B93" s="1"/>
      <c r="C93" s="2" t="s">
        <v>2810</v>
      </c>
      <c r="D93" s="1"/>
      <c r="E93" s="2" t="s">
        <v>2811</v>
      </c>
      <c r="F93" s="2" t="s">
        <v>2812</v>
      </c>
      <c r="G93" s="1"/>
      <c r="H93" s="1"/>
      <c r="I93" s="1"/>
      <c r="J93" s="1"/>
      <c r="K93" s="1"/>
      <c r="L93" s="1"/>
      <c r="M93" s="1"/>
      <c r="N93" s="1"/>
      <c r="O93" s="1"/>
      <c r="P93" s="1"/>
      <c r="Q93" s="1"/>
      <c r="R93" s="1"/>
      <c r="S93" s="1"/>
      <c r="T93" s="1"/>
      <c r="U93" s="1"/>
      <c r="V93" s="1"/>
      <c r="W93" s="1"/>
      <c r="X93" s="1"/>
      <c r="Y93" s="1"/>
      <c r="Z93" s="1"/>
    </row>
    <row r="94" ht="16.5" customHeight="1"/>
    <row r="95" ht="16.5" customHeight="1">
      <c r="C95" s="8" t="s">
        <v>2813</v>
      </c>
    </row>
    <row r="96" ht="16.5" customHeight="1">
      <c r="C96" s="9"/>
    </row>
    <row r="97" ht="16.5" customHeight="1">
      <c r="C97" s="8" t="s">
        <v>2814</v>
      </c>
    </row>
    <row r="98" ht="16.5" customHeight="1">
      <c r="C98" s="8" t="s">
        <v>2815</v>
      </c>
    </row>
    <row r="99" ht="16.5" customHeight="1">
      <c r="A99" s="476"/>
      <c r="B99" s="476"/>
      <c r="C99" s="477" t="s">
        <v>2816</v>
      </c>
      <c r="D99" s="476"/>
      <c r="E99" s="476"/>
      <c r="F99" s="476"/>
      <c r="G99" s="476"/>
      <c r="H99" s="476"/>
      <c r="I99" s="476"/>
      <c r="J99" s="476"/>
      <c r="K99" s="476"/>
      <c r="L99" s="476"/>
      <c r="M99" s="476"/>
      <c r="N99" s="476"/>
      <c r="O99" s="476"/>
      <c r="P99" s="476"/>
      <c r="Q99" s="476"/>
      <c r="R99" s="476"/>
      <c r="S99" s="476"/>
      <c r="T99" s="476"/>
      <c r="U99" s="476"/>
      <c r="V99" s="476"/>
      <c r="W99" s="476"/>
      <c r="X99" s="476"/>
      <c r="Y99" s="476"/>
      <c r="Z99" s="476"/>
    </row>
    <row r="100" ht="16.5" customHeight="1">
      <c r="C100" s="8" t="s">
        <v>2817</v>
      </c>
    </row>
    <row r="101" ht="16.5" customHeight="1">
      <c r="C101" s="8" t="s">
        <v>2818</v>
      </c>
    </row>
    <row r="102" ht="16.5" customHeight="1">
      <c r="C102" s="8" t="s">
        <v>2819</v>
      </c>
    </row>
    <row r="103" ht="16.5" customHeight="1">
      <c r="C103" s="8" t="s">
        <v>2820</v>
      </c>
    </row>
    <row r="104" ht="16.5" customHeight="1">
      <c r="C104" s="8" t="s">
        <v>2821</v>
      </c>
    </row>
    <row r="105" ht="16.5" customHeight="1"/>
    <row r="106" ht="16.5" customHeight="1"/>
    <row r="107" ht="16.5" customHeight="1"/>
    <row r="108" ht="16.5" customHeight="1">
      <c r="A108" s="1"/>
      <c r="B108" s="1"/>
      <c r="C108" s="2" t="s">
        <v>2822</v>
      </c>
      <c r="D108" s="1"/>
      <c r="E108" s="1"/>
      <c r="F108" s="1"/>
      <c r="G108" s="1"/>
      <c r="H108" s="1"/>
      <c r="I108" s="1"/>
      <c r="J108" s="1"/>
      <c r="K108" s="1"/>
      <c r="L108" s="1"/>
      <c r="M108" s="1"/>
      <c r="N108" s="1"/>
      <c r="O108" s="1"/>
      <c r="P108" s="1"/>
      <c r="Q108" s="1"/>
      <c r="R108" s="1"/>
      <c r="S108" s="1"/>
      <c r="T108" s="1"/>
      <c r="U108" s="1"/>
      <c r="V108" s="1"/>
      <c r="W108" s="1"/>
      <c r="X108" s="1"/>
      <c r="Y108" s="1"/>
      <c r="Z108" s="1"/>
    </row>
    <row r="109" ht="16.5" customHeight="1">
      <c r="C109" s="3" t="s">
        <v>2823</v>
      </c>
      <c r="E109" s="3" t="s">
        <v>2824</v>
      </c>
    </row>
    <row r="110" ht="16.5" customHeight="1"/>
    <row r="111" ht="16.5" customHeight="1"/>
    <row r="112" ht="16.5" customHeight="1">
      <c r="C112" s="3" t="s">
        <v>2825</v>
      </c>
      <c r="G112" s="3" t="s">
        <v>2826</v>
      </c>
    </row>
    <row r="113" ht="16.5" customHeight="1">
      <c r="D113" s="3" t="s">
        <v>2827</v>
      </c>
      <c r="G113" s="3" t="s">
        <v>704</v>
      </c>
      <c r="I113" s="3" t="s">
        <v>954</v>
      </c>
      <c r="J113" s="3" t="s">
        <v>2828</v>
      </c>
      <c r="K113" s="3" t="s">
        <v>955</v>
      </c>
      <c r="L113" s="3" t="s">
        <v>2829</v>
      </c>
      <c r="M113" s="3" t="s">
        <v>2830</v>
      </c>
      <c r="N113" s="3" t="s">
        <v>2826</v>
      </c>
    </row>
    <row r="114" ht="16.5" customHeight="1">
      <c r="M114" s="3" t="s">
        <v>2831</v>
      </c>
    </row>
    <row r="115" ht="16.5" customHeight="1">
      <c r="C115" s="3" t="s">
        <v>2832</v>
      </c>
    </row>
    <row r="116" ht="16.5" customHeight="1"/>
    <row r="117" ht="16.5" customHeight="1"/>
    <row r="118" ht="16.5" customHeight="1"/>
    <row r="119" ht="16.5" customHeight="1">
      <c r="C119" s="228" t="s">
        <v>2833</v>
      </c>
    </row>
    <row r="120" ht="16.5" customHeight="1">
      <c r="C120" s="228" t="s">
        <v>2834</v>
      </c>
    </row>
    <row r="121" ht="16.5" customHeight="1">
      <c r="C121" s="228" t="s">
        <v>243</v>
      </c>
    </row>
    <row r="122" ht="16.5" customHeight="1">
      <c r="C122" s="478"/>
    </row>
    <row r="123" ht="16.5" customHeight="1">
      <c r="C123" s="228" t="s">
        <v>2835</v>
      </c>
    </row>
    <row r="124" ht="16.5" customHeight="1">
      <c r="C124" s="228"/>
      <c r="D124" s="3" t="s">
        <v>2836</v>
      </c>
    </row>
    <row r="125" ht="16.5" customHeight="1">
      <c r="C125" s="228" t="s">
        <v>2837</v>
      </c>
    </row>
    <row r="126" ht="16.5" customHeight="1">
      <c r="C126" s="228"/>
    </row>
    <row r="127" ht="16.5" customHeight="1"/>
    <row r="128" ht="16.5" customHeight="1"/>
    <row r="129" ht="16.5" customHeight="1">
      <c r="C129" s="3" t="s">
        <v>2838</v>
      </c>
    </row>
    <row r="130" ht="16.5" customHeight="1"/>
    <row r="131" ht="16.5" customHeight="1">
      <c r="C131" s="3" t="s">
        <v>2839</v>
      </c>
    </row>
    <row r="132" ht="16.5" customHeight="1"/>
    <row r="133" ht="16.5" customHeight="1">
      <c r="C133" s="3" t="s">
        <v>2840</v>
      </c>
    </row>
    <row r="134" ht="16.5" customHeight="1">
      <c r="C134" s="3" t="s">
        <v>2841</v>
      </c>
    </row>
    <row r="135" ht="16.5" customHeight="1">
      <c r="C135" s="3" t="s">
        <v>2842</v>
      </c>
    </row>
    <row r="136" ht="16.5" customHeight="1"/>
    <row r="137" ht="16.5" customHeight="1">
      <c r="C137" s="479" t="s">
        <v>2843</v>
      </c>
    </row>
    <row r="138" ht="16.5" customHeight="1"/>
    <row r="139" ht="16.5" customHeight="1">
      <c r="C139" s="3" t="s">
        <v>2844</v>
      </c>
      <c r="L139" s="3" t="s">
        <v>2845</v>
      </c>
    </row>
    <row r="140" ht="16.5" customHeight="1"/>
    <row r="141" ht="16.5" customHeight="1"/>
    <row r="142" ht="16.5" customHeight="1"/>
    <row r="143" ht="16.5" customHeight="1"/>
    <row r="144" ht="16.5" customHeight="1"/>
    <row r="145" ht="16.5" customHeight="1">
      <c r="A145" s="1"/>
      <c r="B145" s="1"/>
      <c r="C145" s="480" t="s">
        <v>2846</v>
      </c>
      <c r="D145" s="1"/>
      <c r="E145" s="1"/>
      <c r="F145" s="1"/>
      <c r="G145" s="1"/>
      <c r="H145" s="1"/>
      <c r="I145" s="1"/>
      <c r="J145" s="1"/>
      <c r="K145" s="1"/>
      <c r="L145" s="1"/>
      <c r="M145" s="2" t="s">
        <v>2847</v>
      </c>
      <c r="N145" s="1"/>
      <c r="O145" s="1"/>
      <c r="P145" s="1"/>
      <c r="Q145" s="1"/>
      <c r="R145" s="1"/>
      <c r="S145" s="1"/>
      <c r="T145" s="1"/>
      <c r="U145" s="1"/>
      <c r="V145" s="1"/>
      <c r="W145" s="1"/>
      <c r="X145" s="1"/>
      <c r="Y145" s="1"/>
      <c r="Z145" s="1"/>
    </row>
    <row r="146" ht="16.5" customHeight="1">
      <c r="C146" s="228" t="s">
        <v>2848</v>
      </c>
    </row>
    <row r="147" ht="16.5" customHeight="1">
      <c r="C147" s="228" t="s">
        <v>2849</v>
      </c>
    </row>
    <row r="148" ht="16.5" customHeight="1">
      <c r="C148" s="228" t="s">
        <v>243</v>
      </c>
    </row>
    <row r="149" ht="16.5" customHeight="1">
      <c r="C149" s="481" t="s">
        <v>2850</v>
      </c>
    </row>
    <row r="150" ht="16.5" customHeight="1">
      <c r="C150" s="228" t="s">
        <v>2851</v>
      </c>
    </row>
    <row r="151" ht="16.5" customHeight="1">
      <c r="C151" s="228" t="s">
        <v>2852</v>
      </c>
    </row>
    <row r="152" ht="16.5" customHeight="1">
      <c r="C152" s="228" t="s">
        <v>243</v>
      </c>
    </row>
    <row r="153" ht="16.5" customHeight="1">
      <c r="C153" s="478"/>
    </row>
    <row r="154" ht="16.5" customHeight="1">
      <c r="C154" s="228" t="s">
        <v>2853</v>
      </c>
    </row>
    <row r="155" ht="16.5" customHeight="1"/>
    <row r="156" ht="16.5" customHeight="1"/>
    <row r="157" ht="16.5" customHeight="1">
      <c r="A157" s="1"/>
      <c r="B157" s="1"/>
      <c r="C157" s="2" t="s">
        <v>2854</v>
      </c>
      <c r="D157" s="1"/>
      <c r="E157" s="1"/>
      <c r="F157" s="1"/>
      <c r="G157" s="1"/>
      <c r="H157" s="1"/>
      <c r="I157" s="1"/>
      <c r="J157" s="1"/>
      <c r="K157" s="1"/>
      <c r="L157" s="1"/>
      <c r="M157" s="1"/>
      <c r="N157" s="1"/>
      <c r="O157" s="1"/>
      <c r="P157" s="1"/>
      <c r="Q157" s="1"/>
      <c r="R157" s="1"/>
      <c r="S157" s="1"/>
      <c r="T157" s="1"/>
      <c r="U157" s="1"/>
      <c r="V157" s="1"/>
      <c r="W157" s="1"/>
      <c r="X157" s="1"/>
      <c r="Y157" s="1"/>
      <c r="Z157" s="1"/>
    </row>
    <row r="158" ht="16.5" customHeight="1"/>
    <row r="159" ht="16.5" customHeight="1">
      <c r="C159" s="3" t="s">
        <v>2855</v>
      </c>
      <c r="E159" s="3" t="s">
        <v>2856</v>
      </c>
    </row>
    <row r="160" ht="16.5" customHeight="1">
      <c r="C160" s="3" t="s">
        <v>2857</v>
      </c>
      <c r="E160" s="3" t="s">
        <v>2858</v>
      </c>
    </row>
    <row r="161" ht="16.5" customHeight="1"/>
    <row r="162" ht="16.5" customHeight="1">
      <c r="B162" s="3" t="s">
        <v>934</v>
      </c>
      <c r="C162" s="3" t="s">
        <v>2859</v>
      </c>
      <c r="E162" s="3" t="s">
        <v>2860</v>
      </c>
    </row>
    <row r="163" ht="16.5" customHeight="1">
      <c r="B163" s="3" t="s">
        <v>1803</v>
      </c>
      <c r="C163" s="3" t="s">
        <v>2861</v>
      </c>
      <c r="E163" s="3" t="s">
        <v>2862</v>
      </c>
    </row>
    <row r="164" ht="16.5" customHeight="1"/>
    <row r="165" ht="16.5" customHeight="1"/>
    <row r="166" ht="16.5" customHeight="1">
      <c r="A166" s="1"/>
      <c r="B166" s="2" t="s">
        <v>2863</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6.5" customHeight="1"/>
    <row r="168" ht="16.5" customHeight="1">
      <c r="B168" s="3" t="s">
        <v>2864</v>
      </c>
    </row>
    <row r="169" ht="16.5" customHeight="1"/>
    <row r="170" ht="16.5" customHeight="1"/>
    <row r="171" ht="16.5" customHeight="1">
      <c r="B171" s="482" t="s">
        <v>2865</v>
      </c>
    </row>
    <row r="172" ht="16.5" customHeight="1">
      <c r="B172" s="483" t="s">
        <v>2866</v>
      </c>
    </row>
    <row r="173" ht="16.5" customHeight="1">
      <c r="B173" s="13" t="s">
        <v>2867</v>
      </c>
    </row>
    <row r="174" ht="16.5" customHeight="1">
      <c r="B174" s="13" t="s">
        <v>2868</v>
      </c>
    </row>
    <row r="175" ht="16.5" customHeight="1">
      <c r="B175" s="13" t="s">
        <v>2869</v>
      </c>
    </row>
    <row r="176" ht="16.5" customHeight="1">
      <c r="B176" s="13" t="s">
        <v>2870</v>
      </c>
    </row>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c r="A260" s="1"/>
      <c r="B260" s="484" t="s">
        <v>2871</v>
      </c>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6.5" customHeight="1">
      <c r="B261" s="483" t="s">
        <v>2872</v>
      </c>
    </row>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sheetData>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4.0"/>
    <col customWidth="1" min="3" max="3" width="11.57"/>
    <col customWidth="1" min="4" max="4" width="11.43"/>
    <col customWidth="1" min="5" max="10" width="8.71"/>
    <col customWidth="1" min="11" max="11" width="12.57"/>
    <col customWidth="1" min="12" max="12" width="12.43"/>
    <col customWidth="1" min="13" max="13" width="17.43"/>
    <col customWidth="1" min="14" max="14" width="8.71"/>
    <col customWidth="1" min="15" max="15" width="17.43"/>
    <col customWidth="1" min="16" max="16" width="14.14"/>
    <col customWidth="1" min="17" max="17" width="13.29"/>
    <col customWidth="1" min="18" max="36" width="8.71"/>
    <col customWidth="1" min="37" max="37" width="11.71"/>
    <col customWidth="1" min="38" max="42" width="8.71"/>
    <col customWidth="1" min="43" max="43" width="14.0"/>
    <col customWidth="1" min="44" max="65" width="8.71"/>
    <col customWidth="1" min="66" max="66" width="18.0"/>
    <col customWidth="1" min="67" max="71" width="8.71"/>
    <col customWidth="1" min="72" max="72" width="14.43"/>
    <col customWidth="1" min="73" max="76" width="8.71"/>
    <col customWidth="1" min="77" max="77" width="15.43"/>
    <col customWidth="1" min="78" max="94" width="8.71"/>
  </cols>
  <sheetData>
    <row r="1" ht="16.5" customHeight="1"/>
    <row r="2" ht="16.5" customHeight="1">
      <c r="A2" s="125" t="s">
        <v>2873</v>
      </c>
      <c r="B2" s="125"/>
      <c r="C2" s="170" t="s">
        <v>2874</v>
      </c>
      <c r="D2" s="170" t="s">
        <v>2875</v>
      </c>
      <c r="K2" s="485" t="s">
        <v>2876</v>
      </c>
    </row>
    <row r="3" ht="16.5" customHeight="1">
      <c r="C3" s="170" t="s">
        <v>2877</v>
      </c>
      <c r="D3" s="170"/>
      <c r="BY3" s="27" t="s">
        <v>2878</v>
      </c>
      <c r="BZ3" s="24" t="s">
        <v>2879</v>
      </c>
      <c r="CE3" s="27" t="s">
        <v>2880</v>
      </c>
      <c r="CG3" s="27" t="s">
        <v>2881</v>
      </c>
    </row>
    <row r="4" ht="16.5" customHeight="1">
      <c r="BT4" s="27" t="s">
        <v>2882</v>
      </c>
    </row>
    <row r="5" ht="16.5" customHeight="1">
      <c r="K5" s="27" t="s">
        <v>2883</v>
      </c>
      <c r="Q5" s="27" t="s">
        <v>2884</v>
      </c>
      <c r="AZ5" s="27" t="s">
        <v>2885</v>
      </c>
      <c r="BA5" s="27" t="s">
        <v>2886</v>
      </c>
      <c r="BG5" s="27" t="s">
        <v>2887</v>
      </c>
      <c r="BT5" s="107" t="s">
        <v>2888</v>
      </c>
      <c r="BU5" s="27" t="s">
        <v>2889</v>
      </c>
      <c r="BY5" s="27" t="s">
        <v>2890</v>
      </c>
      <c r="BZ5" s="27" t="s">
        <v>2891</v>
      </c>
      <c r="CE5" s="27" t="s">
        <v>2892</v>
      </c>
      <c r="CG5" s="27" t="s">
        <v>2893</v>
      </c>
      <c r="CI5" s="27" t="s">
        <v>5</v>
      </c>
      <c r="CK5" s="27" t="s">
        <v>2894</v>
      </c>
      <c r="CM5" s="27" t="s">
        <v>2895</v>
      </c>
      <c r="CO5" s="27" t="s">
        <v>2896</v>
      </c>
      <c r="CP5" s="27" t="s">
        <v>2897</v>
      </c>
    </row>
    <row r="6" ht="16.5" customHeight="1">
      <c r="K6" s="27" t="s">
        <v>2898</v>
      </c>
      <c r="Q6" s="27" t="s">
        <v>2899</v>
      </c>
      <c r="BG6" s="27" t="s">
        <v>2900</v>
      </c>
      <c r="BL6" s="107" t="s">
        <v>2901</v>
      </c>
      <c r="BN6" s="27" t="s">
        <v>63</v>
      </c>
      <c r="BO6" s="27" t="s">
        <v>2902</v>
      </c>
      <c r="BR6" s="197"/>
    </row>
    <row r="7" ht="16.5" customHeight="1">
      <c r="N7" s="27" t="s">
        <v>2903</v>
      </c>
      <c r="AK7" s="27" t="s">
        <v>2904</v>
      </c>
      <c r="AL7" s="27" t="s">
        <v>2905</v>
      </c>
      <c r="AM7" s="486" t="s">
        <v>2906</v>
      </c>
      <c r="AO7" s="27" t="s">
        <v>2907</v>
      </c>
      <c r="AZ7" s="27" t="s">
        <v>2908</v>
      </c>
      <c r="BA7" s="27" t="s">
        <v>2909</v>
      </c>
      <c r="BG7" s="27" t="s">
        <v>2910</v>
      </c>
    </row>
    <row r="8" ht="16.5" customHeight="1">
      <c r="AM8" s="486" t="s">
        <v>2911</v>
      </c>
      <c r="AO8" s="27" t="s">
        <v>2912</v>
      </c>
      <c r="AZ8" s="27" t="s">
        <v>2913</v>
      </c>
      <c r="BA8" s="27" t="s">
        <v>2909</v>
      </c>
      <c r="BN8" s="27" t="s">
        <v>2914</v>
      </c>
      <c r="BR8" s="197"/>
      <c r="BT8" s="107" t="s">
        <v>2915</v>
      </c>
      <c r="BY8" s="27" t="s">
        <v>2916</v>
      </c>
      <c r="BZ8" s="27" t="s">
        <v>9</v>
      </c>
    </row>
    <row r="9" ht="16.5" customHeight="1">
      <c r="A9" s="487" t="s">
        <v>9</v>
      </c>
      <c r="B9" s="53"/>
      <c r="C9" s="54"/>
      <c r="AZ9" s="27" t="s">
        <v>2917</v>
      </c>
      <c r="BE9" s="27" t="s">
        <v>2918</v>
      </c>
      <c r="BJ9" s="27" t="s">
        <v>2919</v>
      </c>
      <c r="BN9" s="27" t="s">
        <v>2920</v>
      </c>
      <c r="BO9" s="27" t="s">
        <v>2921</v>
      </c>
      <c r="BP9" s="197"/>
    </row>
    <row r="10" ht="16.5" customHeight="1">
      <c r="A10" s="107"/>
      <c r="B10" s="107"/>
      <c r="C10" s="107"/>
      <c r="K10" s="27" t="s">
        <v>2922</v>
      </c>
      <c r="L10" s="27" t="s">
        <v>2923</v>
      </c>
      <c r="M10" s="27" t="s">
        <v>2924</v>
      </c>
      <c r="N10" s="27" t="s">
        <v>2925</v>
      </c>
      <c r="O10" s="27" t="s">
        <v>15</v>
      </c>
      <c r="R10" s="27" t="s">
        <v>2926</v>
      </c>
      <c r="AZ10" s="27" t="s">
        <v>2927</v>
      </c>
      <c r="BE10" s="27" t="s">
        <v>2928</v>
      </c>
      <c r="BR10" s="197"/>
    </row>
    <row r="11" ht="16.5" customHeight="1">
      <c r="A11" s="107"/>
      <c r="B11" s="107"/>
      <c r="C11" s="107"/>
      <c r="L11" s="27" t="s">
        <v>2929</v>
      </c>
    </row>
    <row r="12" ht="16.5" customHeight="1">
      <c r="A12" s="488" t="s">
        <v>2930</v>
      </c>
      <c r="B12" s="489" t="s">
        <v>2906</v>
      </c>
      <c r="C12" s="188" t="s">
        <v>2924</v>
      </c>
      <c r="AJ12" s="27" t="s">
        <v>2931</v>
      </c>
      <c r="AK12" s="27" t="s">
        <v>2932</v>
      </c>
      <c r="AW12" s="27" t="s">
        <v>2933</v>
      </c>
      <c r="BC12" s="27" t="s">
        <v>2934</v>
      </c>
      <c r="BR12" s="197"/>
      <c r="BT12" s="107" t="s">
        <v>2935</v>
      </c>
      <c r="CA12" s="27" t="s">
        <v>2936</v>
      </c>
      <c r="CB12" s="27" t="s">
        <v>2937</v>
      </c>
      <c r="CC12" s="27" t="s">
        <v>2938</v>
      </c>
    </row>
    <row r="13" ht="16.5" customHeight="1">
      <c r="A13" s="107"/>
      <c r="B13" s="107"/>
      <c r="C13" s="107"/>
      <c r="K13" s="27" t="s">
        <v>2939</v>
      </c>
      <c r="L13" s="27" t="s">
        <v>2940</v>
      </c>
      <c r="M13" s="27" t="s">
        <v>2941</v>
      </c>
      <c r="N13" s="27" t="s">
        <v>745</v>
      </c>
      <c r="O13" s="27" t="s">
        <v>11</v>
      </c>
      <c r="P13" s="27" t="s">
        <v>2942</v>
      </c>
    </row>
    <row r="14" ht="16.5" customHeight="1">
      <c r="A14" s="107"/>
      <c r="B14" s="107"/>
      <c r="C14" s="107"/>
      <c r="L14" s="27" t="s">
        <v>2943</v>
      </c>
      <c r="AL14" s="27" t="s">
        <v>2944</v>
      </c>
    </row>
    <row r="15" ht="16.5" customHeight="1">
      <c r="A15" s="107"/>
      <c r="B15" s="107"/>
      <c r="C15" s="107"/>
      <c r="BL15" s="107" t="s">
        <v>2945</v>
      </c>
    </row>
    <row r="16" ht="16.5" customHeight="1">
      <c r="A16" s="489" t="s">
        <v>11</v>
      </c>
      <c r="B16" s="489" t="s">
        <v>2942</v>
      </c>
      <c r="C16" s="489" t="s">
        <v>2946</v>
      </c>
    </row>
    <row r="17" ht="16.5" customHeight="1">
      <c r="A17" s="107"/>
      <c r="B17" s="107"/>
      <c r="C17" s="107"/>
      <c r="AK17" s="27" t="s">
        <v>2947</v>
      </c>
      <c r="AL17" s="27" t="s">
        <v>2948</v>
      </c>
      <c r="AM17" s="27" t="s">
        <v>2949</v>
      </c>
      <c r="BT17" s="3" t="s">
        <v>2950</v>
      </c>
      <c r="BV17" s="3" t="s">
        <v>2951</v>
      </c>
      <c r="BY17" s="3" t="s">
        <v>2952</v>
      </c>
      <c r="CB17" s="3" t="s">
        <v>2953</v>
      </c>
    </row>
    <row r="18" ht="16.5" customHeight="1">
      <c r="A18" s="107"/>
      <c r="B18" s="107"/>
      <c r="C18" s="107"/>
      <c r="K18" s="27" t="s">
        <v>2954</v>
      </c>
      <c r="AM18" s="27" t="s">
        <v>2955</v>
      </c>
      <c r="AN18" s="27" t="s">
        <v>2956</v>
      </c>
      <c r="AP18" s="27" t="s">
        <v>2957</v>
      </c>
    </row>
    <row r="19" ht="16.5" customHeight="1">
      <c r="A19" s="107"/>
      <c r="B19" s="107"/>
      <c r="C19" s="107"/>
      <c r="P19" s="474" t="s">
        <v>2958</v>
      </c>
      <c r="AF19" s="27" t="s">
        <v>2959</v>
      </c>
      <c r="BS19" s="3" t="s">
        <v>2960</v>
      </c>
      <c r="BT19" s="3" t="s">
        <v>2961</v>
      </c>
    </row>
    <row r="20" ht="16.5" customHeight="1">
      <c r="P20" s="3" t="s">
        <v>2962</v>
      </c>
      <c r="AP20" s="27" t="s">
        <v>2956</v>
      </c>
      <c r="AR20" s="27" t="s">
        <v>2963</v>
      </c>
      <c r="AS20" s="27" t="s">
        <v>2964</v>
      </c>
    </row>
    <row r="21" ht="16.5" customHeight="1">
      <c r="D21" s="27" t="s">
        <v>2965</v>
      </c>
      <c r="I21" s="27" t="s">
        <v>2966</v>
      </c>
      <c r="P21" s="395" t="s">
        <v>2967</v>
      </c>
      <c r="AP21" s="27" t="s">
        <v>2968</v>
      </c>
      <c r="AR21" s="27" t="s">
        <v>2969</v>
      </c>
      <c r="AS21" s="27" t="s">
        <v>2970</v>
      </c>
      <c r="BY21" s="3" t="s">
        <v>2971</v>
      </c>
    </row>
    <row r="22" ht="16.5" customHeight="1">
      <c r="Q22" s="3" t="s">
        <v>108</v>
      </c>
      <c r="AP22" s="27" t="s">
        <v>2972</v>
      </c>
      <c r="AQ22" s="27" t="s">
        <v>2973</v>
      </c>
      <c r="AS22" s="27" t="s">
        <v>2959</v>
      </c>
      <c r="BT22" s="3" t="s">
        <v>177</v>
      </c>
      <c r="BX22" s="3" t="s">
        <v>2974</v>
      </c>
      <c r="BY22" s="3" t="s">
        <v>2975</v>
      </c>
      <c r="BZ22" s="3" t="s">
        <v>2976</v>
      </c>
    </row>
    <row r="23" ht="16.5" customHeight="1">
      <c r="C23" s="24">
        <v>1.0</v>
      </c>
      <c r="D23" s="27" t="s">
        <v>2977</v>
      </c>
      <c r="F23" s="27" t="s">
        <v>2887</v>
      </c>
      <c r="I23" s="27" t="s">
        <v>2978</v>
      </c>
      <c r="BI23" s="3" t="s">
        <v>2890</v>
      </c>
      <c r="BK23" s="3" t="s">
        <v>2885</v>
      </c>
    </row>
    <row r="24" ht="16.5" customHeight="1">
      <c r="C24" s="24"/>
      <c r="E24" s="27" t="s">
        <v>254</v>
      </c>
      <c r="F24" s="27" t="s">
        <v>2979</v>
      </c>
      <c r="G24" s="27" t="s">
        <v>2980</v>
      </c>
      <c r="J24" s="27" t="s">
        <v>2981</v>
      </c>
      <c r="BI24" s="3" t="s">
        <v>2982</v>
      </c>
      <c r="BK24" s="3" t="s">
        <v>178</v>
      </c>
      <c r="BN24" s="3" t="s">
        <v>2983</v>
      </c>
      <c r="BO24" s="3" t="s">
        <v>2974</v>
      </c>
      <c r="BT24" s="3" t="s">
        <v>2572</v>
      </c>
    </row>
    <row r="25" ht="16.5" customHeight="1">
      <c r="C25" s="24"/>
      <c r="D25" s="27" t="s">
        <v>2984</v>
      </c>
      <c r="E25" s="27" t="s">
        <v>622</v>
      </c>
      <c r="F25" s="27" t="s">
        <v>2985</v>
      </c>
      <c r="G25" s="27" t="s">
        <v>2986</v>
      </c>
      <c r="J25" s="27" t="s">
        <v>2987</v>
      </c>
      <c r="O25" s="490" t="s">
        <v>2988</v>
      </c>
      <c r="P25" s="27" t="s">
        <v>2989</v>
      </c>
    </row>
    <row r="26" ht="16.5" customHeight="1">
      <c r="C26" s="24"/>
      <c r="J26" s="27" t="s">
        <v>2990</v>
      </c>
      <c r="O26" s="491"/>
      <c r="BI26" s="3" t="s">
        <v>2991</v>
      </c>
    </row>
    <row r="27" ht="16.5" customHeight="1">
      <c r="C27" s="24"/>
      <c r="D27" s="27" t="s">
        <v>2992</v>
      </c>
      <c r="E27" s="27" t="s">
        <v>235</v>
      </c>
      <c r="F27" s="27" t="s">
        <v>2993</v>
      </c>
      <c r="G27" s="27" t="s">
        <v>2994</v>
      </c>
      <c r="J27" s="27" t="s">
        <v>2995</v>
      </c>
      <c r="BI27" s="3" t="s">
        <v>2892</v>
      </c>
      <c r="BJ27" s="3" t="s">
        <v>2880</v>
      </c>
    </row>
    <row r="28" ht="16.5" customHeight="1">
      <c r="C28" s="24"/>
    </row>
    <row r="29" ht="16.5" customHeight="1">
      <c r="C29" s="24"/>
    </row>
    <row r="30" ht="16.5" customHeight="1">
      <c r="C30" s="24">
        <v>2.0</v>
      </c>
      <c r="D30" s="27" t="s">
        <v>2996</v>
      </c>
      <c r="F30" s="27" t="s">
        <v>2997</v>
      </c>
      <c r="I30" s="27" t="s">
        <v>2998</v>
      </c>
    </row>
    <row r="31" ht="16.5" customHeight="1">
      <c r="C31" s="24"/>
    </row>
    <row r="32" ht="16.5" customHeight="1">
      <c r="C32" s="24"/>
    </row>
    <row r="33" ht="16.5" customHeight="1">
      <c r="C33" s="24"/>
      <c r="N33" s="3" t="s">
        <v>2999</v>
      </c>
    </row>
    <row r="34" ht="16.5" customHeight="1">
      <c r="C34" s="24">
        <v>3.0</v>
      </c>
      <c r="D34" s="27" t="s">
        <v>3000</v>
      </c>
      <c r="F34" s="27" t="s">
        <v>2890</v>
      </c>
      <c r="I34" s="27" t="s">
        <v>3001</v>
      </c>
      <c r="N34" s="3" t="s">
        <v>9</v>
      </c>
      <c r="O34" s="492" t="s">
        <v>2572</v>
      </c>
      <c r="P34" s="492" t="s">
        <v>2961</v>
      </c>
      <c r="Q34" s="492" t="s">
        <v>3002</v>
      </c>
      <c r="AD34" s="27" t="s">
        <v>3003</v>
      </c>
    </row>
    <row r="35" ht="16.5" customHeight="1">
      <c r="N35" s="3" t="s">
        <v>3004</v>
      </c>
      <c r="O35" s="196" t="s">
        <v>3005</v>
      </c>
      <c r="P35" s="196" t="s">
        <v>3006</v>
      </c>
      <c r="Q35" s="493" t="s">
        <v>3007</v>
      </c>
      <c r="AD35" s="27" t="s">
        <v>3008</v>
      </c>
    </row>
    <row r="36" ht="16.5" customHeight="1">
      <c r="C36" s="23"/>
      <c r="N36" s="3" t="s">
        <v>3004</v>
      </c>
      <c r="O36" s="196" t="s">
        <v>3009</v>
      </c>
      <c r="P36" s="196" t="s">
        <v>3010</v>
      </c>
      <c r="Q36" s="493" t="s">
        <v>3011</v>
      </c>
      <c r="V36" s="27" t="s">
        <v>3012</v>
      </c>
      <c r="X36" s="27" t="s">
        <v>3013</v>
      </c>
      <c r="AD36" s="27" t="s">
        <v>3012</v>
      </c>
    </row>
    <row r="37" ht="16.5" customHeight="1">
      <c r="C37" s="144"/>
      <c r="D37" s="144"/>
      <c r="E37" s="144"/>
      <c r="F37" s="144"/>
      <c r="G37" s="144"/>
      <c r="H37" s="144"/>
      <c r="I37" s="144"/>
      <c r="J37" s="144"/>
      <c r="K37" s="144"/>
      <c r="L37" s="144"/>
      <c r="M37" s="144"/>
      <c r="N37" s="144"/>
      <c r="O37" s="144"/>
    </row>
    <row r="38" ht="16.5" customHeight="1">
      <c r="C38" s="144"/>
      <c r="D38" s="144"/>
      <c r="E38" s="144"/>
      <c r="F38" s="144"/>
      <c r="G38" s="144"/>
      <c r="H38" s="144"/>
      <c r="I38" s="494" t="s">
        <v>2961</v>
      </c>
      <c r="J38" s="150" t="s">
        <v>2918</v>
      </c>
      <c r="K38" s="144"/>
      <c r="L38" s="144"/>
      <c r="M38" s="151" t="s">
        <v>3014</v>
      </c>
      <c r="N38" s="495" t="s">
        <v>3015</v>
      </c>
      <c r="O38" s="496" t="s">
        <v>3016</v>
      </c>
    </row>
    <row r="39" ht="16.5" customHeight="1">
      <c r="C39" s="144"/>
      <c r="D39" s="144"/>
      <c r="E39" s="144"/>
      <c r="F39" s="144"/>
      <c r="G39" s="144"/>
      <c r="H39" s="144"/>
      <c r="I39" s="150" t="s">
        <v>3017</v>
      </c>
      <c r="J39" s="150" t="s">
        <v>3018</v>
      </c>
      <c r="L39" s="144"/>
      <c r="N39" s="150" t="s">
        <v>3019</v>
      </c>
      <c r="O39" s="150" t="s">
        <v>3020</v>
      </c>
    </row>
    <row r="40" ht="16.5" customHeight="1">
      <c r="C40" s="144"/>
      <c r="D40" s="144"/>
      <c r="E40" s="144"/>
      <c r="F40" s="497"/>
      <c r="G40" s="150" t="s">
        <v>2973</v>
      </c>
      <c r="I40" s="150" t="s">
        <v>3021</v>
      </c>
      <c r="J40" s="150" t="s">
        <v>3022</v>
      </c>
      <c r="L40" s="144"/>
      <c r="M40" s="144"/>
      <c r="N40" s="144"/>
      <c r="O40" s="144"/>
    </row>
    <row r="41" ht="16.5" customHeight="1">
      <c r="C41" s="144"/>
      <c r="D41" s="498" t="s">
        <v>3023</v>
      </c>
      <c r="E41" s="499" t="s">
        <v>2572</v>
      </c>
      <c r="F41" s="144"/>
      <c r="G41" s="144"/>
      <c r="H41" s="144"/>
      <c r="I41" s="150" t="s">
        <v>3024</v>
      </c>
      <c r="J41" s="150" t="s">
        <v>3025</v>
      </c>
      <c r="K41" s="144"/>
      <c r="L41" s="144"/>
      <c r="M41" s="144"/>
      <c r="N41" s="144"/>
      <c r="O41" s="144"/>
    </row>
    <row r="42" ht="16.5" customHeight="1">
      <c r="C42" s="151" t="s">
        <v>2906</v>
      </c>
      <c r="D42" s="495" t="s">
        <v>3026</v>
      </c>
      <c r="E42" s="495" t="s">
        <v>3027</v>
      </c>
      <c r="F42" s="144"/>
      <c r="G42" s="144"/>
      <c r="H42" s="144"/>
      <c r="I42" s="144"/>
      <c r="J42" s="144"/>
      <c r="K42" s="144"/>
      <c r="L42" s="144"/>
      <c r="M42" s="144"/>
      <c r="N42" s="144"/>
      <c r="O42" s="144"/>
    </row>
    <row r="43" ht="16.5" customHeight="1">
      <c r="D43" s="495" t="s">
        <v>3028</v>
      </c>
      <c r="E43" s="495" t="s">
        <v>3029</v>
      </c>
      <c r="F43" s="144"/>
      <c r="G43" s="144"/>
      <c r="H43" s="144"/>
      <c r="I43" s="144"/>
      <c r="J43" s="144"/>
      <c r="K43" s="144"/>
      <c r="L43" s="144"/>
      <c r="M43" s="144"/>
      <c r="N43" s="144"/>
      <c r="O43" s="144"/>
    </row>
    <row r="44" ht="16.5" customHeight="1">
      <c r="D44" s="495" t="s">
        <v>3025</v>
      </c>
      <c r="E44" s="495" t="s">
        <v>3030</v>
      </c>
      <c r="F44" s="144"/>
      <c r="G44" s="144"/>
      <c r="H44" s="144"/>
      <c r="I44" s="494" t="s">
        <v>3002</v>
      </c>
      <c r="J44" s="150" t="s">
        <v>3031</v>
      </c>
      <c r="K44" s="144"/>
      <c r="L44" s="144"/>
      <c r="M44" s="144"/>
      <c r="N44" s="144"/>
      <c r="O44" s="144"/>
    </row>
    <row r="45" ht="16.5" customHeight="1">
      <c r="C45" s="144"/>
      <c r="D45" s="144"/>
      <c r="E45" s="144"/>
      <c r="F45" s="144"/>
      <c r="G45" s="150" t="s">
        <v>3032</v>
      </c>
      <c r="I45" s="150" t="s">
        <v>3033</v>
      </c>
      <c r="J45" s="150" t="s">
        <v>3034</v>
      </c>
      <c r="L45" s="144"/>
      <c r="M45" s="151" t="s">
        <v>3014</v>
      </c>
      <c r="N45" s="495" t="s">
        <v>3015</v>
      </c>
      <c r="O45" s="496" t="s">
        <v>3035</v>
      </c>
    </row>
    <row r="46" ht="16.5" customHeight="1">
      <c r="C46" s="144"/>
      <c r="D46" s="144"/>
      <c r="E46" s="144"/>
      <c r="F46" s="144"/>
      <c r="G46" s="144"/>
      <c r="H46" s="144"/>
      <c r="I46" s="150" t="s">
        <v>3021</v>
      </c>
      <c r="J46" s="150" t="s">
        <v>3022</v>
      </c>
      <c r="L46" s="144"/>
      <c r="N46" s="150" t="s">
        <v>3019</v>
      </c>
      <c r="O46" s="150" t="s">
        <v>3036</v>
      </c>
    </row>
    <row r="47" ht="16.5" customHeight="1">
      <c r="C47" s="151" t="s">
        <v>3014</v>
      </c>
      <c r="D47" s="495" t="s">
        <v>3015</v>
      </c>
      <c r="E47" s="206" t="s">
        <v>3037</v>
      </c>
      <c r="F47" s="144"/>
      <c r="G47" s="144"/>
      <c r="H47" s="144"/>
      <c r="I47" s="150" t="s">
        <v>3024</v>
      </c>
      <c r="J47" s="150" t="s">
        <v>3025</v>
      </c>
      <c r="K47" s="144"/>
      <c r="L47" s="144"/>
      <c r="M47" s="144"/>
      <c r="N47" s="144"/>
      <c r="O47" s="144"/>
    </row>
    <row r="48" ht="16.5" customHeight="1">
      <c r="D48" s="150" t="s">
        <v>3038</v>
      </c>
      <c r="E48" s="144"/>
      <c r="F48" s="144"/>
      <c r="G48" s="144"/>
      <c r="H48" s="144"/>
      <c r="I48" s="144"/>
      <c r="J48" s="144"/>
      <c r="K48" s="144"/>
      <c r="L48" s="144"/>
      <c r="M48" s="144"/>
      <c r="N48" s="144"/>
      <c r="O48" s="144"/>
    </row>
    <row r="49" ht="16.5" customHeight="1">
      <c r="D49" s="3" t="s">
        <v>3039</v>
      </c>
      <c r="L49" s="3" t="s">
        <v>3040</v>
      </c>
    </row>
    <row r="50" ht="16.5" customHeight="1"/>
    <row r="51" ht="16.5" customHeight="1"/>
    <row r="52" ht="16.5" customHeight="1"/>
    <row r="53" ht="16.5" customHeight="1"/>
    <row r="54" ht="16.5" customHeight="1">
      <c r="D54" s="27" t="s">
        <v>3041</v>
      </c>
      <c r="E54" s="27" t="s">
        <v>3042</v>
      </c>
      <c r="V54" s="107" t="s">
        <v>2997</v>
      </c>
      <c r="X54" s="27" t="s">
        <v>3043</v>
      </c>
      <c r="AD54" s="57"/>
      <c r="AF54" s="27" t="s">
        <v>3044</v>
      </c>
    </row>
    <row r="55" ht="16.5" customHeight="1">
      <c r="E55" s="27" t="s">
        <v>3045</v>
      </c>
      <c r="X55" s="27" t="s">
        <v>3046</v>
      </c>
      <c r="Z55" s="27" t="s">
        <v>3012</v>
      </c>
      <c r="AD55" s="107" t="s">
        <v>3047</v>
      </c>
      <c r="AF55" s="27" t="s">
        <v>3048</v>
      </c>
      <c r="AH55" s="27">
        <v>4000.0</v>
      </c>
    </row>
    <row r="56" ht="16.5" customHeight="1">
      <c r="M56" s="85" t="s">
        <v>3049</v>
      </c>
      <c r="N56" s="27" t="s">
        <v>3050</v>
      </c>
      <c r="O56" s="27" t="s">
        <v>3051</v>
      </c>
      <c r="T56" s="27" t="s">
        <v>2911</v>
      </c>
      <c r="U56" s="27" t="s">
        <v>3027</v>
      </c>
      <c r="V56" s="27" t="s">
        <v>3052</v>
      </c>
      <c r="Z56" s="107" t="s">
        <v>3053</v>
      </c>
      <c r="AB56" s="27" t="s">
        <v>3054</v>
      </c>
      <c r="AF56" s="27" t="s">
        <v>3055</v>
      </c>
      <c r="AH56" s="27">
        <v>4300.0</v>
      </c>
    </row>
    <row r="57" ht="16.5" customHeight="1">
      <c r="D57" s="27" t="s">
        <v>3056</v>
      </c>
      <c r="E57" s="27" t="s">
        <v>3057</v>
      </c>
      <c r="T57" s="27" t="s">
        <v>2942</v>
      </c>
      <c r="V57" s="27" t="s">
        <v>3058</v>
      </c>
      <c r="Z57" s="107" t="s">
        <v>3059</v>
      </c>
    </row>
    <row r="58" ht="16.5" customHeight="1">
      <c r="D58" s="27" t="s">
        <v>167</v>
      </c>
      <c r="E58" s="27" t="s">
        <v>3060</v>
      </c>
      <c r="M58" s="163"/>
      <c r="V58" s="27" t="s">
        <v>3061</v>
      </c>
      <c r="AF58" s="27" t="s">
        <v>3062</v>
      </c>
      <c r="AH58" s="27">
        <v>4100.0</v>
      </c>
    </row>
    <row r="59" ht="16.5" customHeight="1">
      <c r="D59" s="27" t="s">
        <v>3063</v>
      </c>
      <c r="E59" s="27" t="s">
        <v>3064</v>
      </c>
      <c r="M59" s="163"/>
      <c r="AF59" s="27" t="s">
        <v>3065</v>
      </c>
      <c r="AH59" s="27">
        <v>4500.0</v>
      </c>
    </row>
    <row r="60" ht="16.5" customHeight="1">
      <c r="D60" s="27" t="s">
        <v>3066</v>
      </c>
      <c r="E60" s="27" t="s">
        <v>3067</v>
      </c>
      <c r="M60" s="163"/>
    </row>
    <row r="61" ht="16.5" customHeight="1">
      <c r="M61" s="163"/>
      <c r="O61" s="500" t="s">
        <v>3068</v>
      </c>
      <c r="V61" s="27" t="s">
        <v>3047</v>
      </c>
      <c r="X61" s="27" t="s">
        <v>3069</v>
      </c>
    </row>
    <row r="62" ht="16.5" customHeight="1">
      <c r="M62" s="163"/>
      <c r="X62" s="27" t="s">
        <v>3070</v>
      </c>
      <c r="BP62" s="280" t="s">
        <v>3071</v>
      </c>
    </row>
    <row r="63" ht="16.5" customHeight="1">
      <c r="M63" s="501"/>
      <c r="BP63" s="280" t="s">
        <v>3072</v>
      </c>
    </row>
    <row r="64" ht="16.5" customHeight="1">
      <c r="M64" s="163"/>
      <c r="BP64" s="173" t="s">
        <v>3073</v>
      </c>
    </row>
    <row r="65" ht="16.5" customHeight="1">
      <c r="M65" s="501"/>
      <c r="T65" s="27" t="s">
        <v>3074</v>
      </c>
      <c r="AD65" s="27" t="s">
        <v>3075</v>
      </c>
      <c r="AE65" s="27" t="s">
        <v>3076</v>
      </c>
      <c r="BP65" s="173" t="s">
        <v>243</v>
      </c>
    </row>
    <row r="66" ht="16.5" customHeight="1">
      <c r="M66" s="163"/>
      <c r="AE66" s="27" t="s">
        <v>3077</v>
      </c>
      <c r="BP66" s="173" t="s">
        <v>3078</v>
      </c>
    </row>
    <row r="67" ht="16.5" customHeight="1">
      <c r="M67" s="502" t="s">
        <v>3068</v>
      </c>
      <c r="AE67" s="27" t="s">
        <v>3079</v>
      </c>
      <c r="BP67" s="173" t="s">
        <v>3080</v>
      </c>
    </row>
    <row r="68" ht="16.5" customHeight="1">
      <c r="M68" s="501"/>
      <c r="BP68" s="173" t="s">
        <v>243</v>
      </c>
    </row>
    <row r="69" ht="16.5" customHeight="1">
      <c r="M69" s="503"/>
      <c r="O69" s="503"/>
      <c r="BP69" s="283"/>
    </row>
    <row r="70" ht="16.5" customHeight="1">
      <c r="M70" s="503"/>
      <c r="BP70" s="173" t="s">
        <v>243</v>
      </c>
    </row>
    <row r="71" ht="16.5" customHeight="1">
      <c r="BP71" s="268"/>
    </row>
    <row r="72" ht="16.5" customHeight="1">
      <c r="BP72" s="280" t="s">
        <v>3081</v>
      </c>
    </row>
    <row r="73" ht="16.5" customHeight="1">
      <c r="BP73" s="281"/>
    </row>
    <row r="74" ht="16.5" customHeight="1">
      <c r="AH74" s="27" t="s">
        <v>3082</v>
      </c>
      <c r="BP74" s="342" t="s">
        <v>1700</v>
      </c>
    </row>
    <row r="75" ht="16.5" customHeight="1">
      <c r="AD75" s="27" t="s">
        <v>3083</v>
      </c>
      <c r="AF75" s="27" t="s">
        <v>3084</v>
      </c>
      <c r="AH75" s="27">
        <v>1000.0</v>
      </c>
      <c r="BP75" s="280" t="s">
        <v>3085</v>
      </c>
    </row>
    <row r="76" ht="16.5" customHeight="1">
      <c r="AF76" s="27" t="s">
        <v>3086</v>
      </c>
      <c r="AH76" s="27">
        <v>1001.0</v>
      </c>
      <c r="BP76" s="281"/>
    </row>
    <row r="77" ht="16.5" customHeight="1">
      <c r="AF77" s="27" t="s">
        <v>3087</v>
      </c>
      <c r="AH77" s="27">
        <v>1002.0</v>
      </c>
      <c r="BP77" s="173" t="s">
        <v>3088</v>
      </c>
    </row>
    <row r="78" ht="16.5" customHeight="1">
      <c r="AF78" s="27" t="s">
        <v>3089</v>
      </c>
      <c r="BP78" s="173" t="s">
        <v>243</v>
      </c>
    </row>
    <row r="79" ht="16.5" customHeight="1">
      <c r="AF79" s="27" t="s">
        <v>3090</v>
      </c>
      <c r="BP79" s="283"/>
    </row>
    <row r="80" ht="16.5" customHeight="1">
      <c r="AF80" s="27" t="s">
        <v>3091</v>
      </c>
      <c r="BP80" s="173" t="s">
        <v>3092</v>
      </c>
    </row>
    <row r="81" ht="16.5" customHeight="1">
      <c r="AF81" s="27" t="s">
        <v>3093</v>
      </c>
      <c r="BP81" s="173" t="s">
        <v>3094</v>
      </c>
    </row>
    <row r="82" ht="16.5" customHeight="1">
      <c r="AF82" s="27" t="s">
        <v>3095</v>
      </c>
      <c r="BP82" s="173" t="s">
        <v>243</v>
      </c>
    </row>
    <row r="83" ht="16.5" customHeight="1">
      <c r="BP83" s="173" t="s">
        <v>243</v>
      </c>
    </row>
    <row r="84" ht="16.5" customHeight="1"/>
    <row r="85" ht="16.5" customHeight="1"/>
    <row r="86" ht="16.5" customHeight="1">
      <c r="BP86" s="280" t="s">
        <v>3096</v>
      </c>
    </row>
    <row r="87" ht="16.5" customHeight="1">
      <c r="BP87" s="281"/>
    </row>
    <row r="88" ht="16.5" customHeight="1">
      <c r="BP88" s="280" t="s">
        <v>1064</v>
      </c>
    </row>
    <row r="89" ht="16.5" customHeight="1">
      <c r="BP89" s="280" t="s">
        <v>3097</v>
      </c>
    </row>
    <row r="90" ht="16.5" customHeight="1">
      <c r="BP90" s="173" t="s">
        <v>3098</v>
      </c>
    </row>
    <row r="91" ht="16.5" customHeight="1">
      <c r="BP91" s="173" t="s">
        <v>3099</v>
      </c>
    </row>
    <row r="92" ht="16.5" customHeight="1">
      <c r="BP92" s="173" t="s">
        <v>3100</v>
      </c>
    </row>
    <row r="93" ht="16.5" customHeight="1">
      <c r="BP93" s="173" t="s">
        <v>3101</v>
      </c>
    </row>
    <row r="94" ht="16.5" customHeight="1">
      <c r="BP94" s="173" t="s">
        <v>3100</v>
      </c>
    </row>
    <row r="95" ht="16.5" customHeight="1">
      <c r="BP95" s="173" t="s">
        <v>3102</v>
      </c>
    </row>
    <row r="96" ht="16.5" customHeight="1">
      <c r="BP96" s="504" t="s">
        <v>3103</v>
      </c>
    </row>
    <row r="97" ht="16.5" customHeight="1">
      <c r="BP97" s="504" t="s">
        <v>3104</v>
      </c>
    </row>
    <row r="98" ht="16.5" customHeight="1">
      <c r="C98" s="27" t="s">
        <v>9</v>
      </c>
      <c r="D98" s="197" t="s">
        <v>3023</v>
      </c>
      <c r="G98" s="27" t="s">
        <v>9</v>
      </c>
      <c r="H98" s="197" t="s">
        <v>3105</v>
      </c>
      <c r="L98" s="27" t="s">
        <v>3106</v>
      </c>
      <c r="M98" s="197" t="s">
        <v>3107</v>
      </c>
      <c r="BP98" s="505" t="s">
        <v>3108</v>
      </c>
    </row>
    <row r="99" ht="16.5" customHeight="1">
      <c r="BP99" s="504" t="s">
        <v>3109</v>
      </c>
    </row>
    <row r="100" ht="16.5" customHeight="1">
      <c r="A100" s="27" t="s">
        <v>3110</v>
      </c>
      <c r="C100" s="27" t="s">
        <v>3111</v>
      </c>
      <c r="D100" s="27" t="s">
        <v>622</v>
      </c>
      <c r="G100" s="27" t="s">
        <v>3112</v>
      </c>
      <c r="H100" s="27" t="s">
        <v>3113</v>
      </c>
      <c r="I100" s="27" t="s">
        <v>3114</v>
      </c>
      <c r="BP100" s="173" t="s">
        <v>3115</v>
      </c>
    </row>
    <row r="101" ht="16.5" customHeight="1">
      <c r="A101" s="27" t="s">
        <v>3116</v>
      </c>
      <c r="C101" s="27" t="s">
        <v>3026</v>
      </c>
      <c r="D101" s="27" t="s">
        <v>254</v>
      </c>
      <c r="G101" s="27" t="s">
        <v>3117</v>
      </c>
      <c r="H101" s="27" t="s">
        <v>3118</v>
      </c>
      <c r="I101" s="27" t="s">
        <v>3114</v>
      </c>
      <c r="BP101" s="173" t="s">
        <v>243</v>
      </c>
    </row>
    <row r="102" ht="16.5" customHeight="1">
      <c r="A102" s="27" t="s">
        <v>3119</v>
      </c>
      <c r="C102" s="27" t="s">
        <v>3120</v>
      </c>
      <c r="D102" s="27" t="s">
        <v>3121</v>
      </c>
      <c r="BP102" s="283"/>
    </row>
    <row r="103" ht="16.5" customHeight="1">
      <c r="BP103" s="173" t="s">
        <v>243</v>
      </c>
    </row>
    <row r="104" ht="16.5" customHeight="1">
      <c r="C104" s="27" t="s">
        <v>3122</v>
      </c>
    </row>
    <row r="105" ht="16.5" customHeight="1"/>
    <row r="106" ht="16.5" customHeight="1">
      <c r="A106" s="27" t="s">
        <v>3123</v>
      </c>
      <c r="C106" s="27" t="s">
        <v>3124</v>
      </c>
      <c r="D106" s="27" t="s">
        <v>3125</v>
      </c>
      <c r="G106" s="27" t="s">
        <v>3126</v>
      </c>
      <c r="BP106" s="280" t="s">
        <v>3127</v>
      </c>
    </row>
    <row r="107" ht="16.5" customHeight="1">
      <c r="C107" s="102" t="s">
        <v>3128</v>
      </c>
      <c r="D107" s="102" t="s">
        <v>3129</v>
      </c>
      <c r="E107" s="102"/>
      <c r="BP107" s="281"/>
    </row>
    <row r="108" ht="16.5" customHeight="1">
      <c r="C108" s="27" t="s">
        <v>3130</v>
      </c>
      <c r="BP108" s="280" t="s">
        <v>1064</v>
      </c>
    </row>
    <row r="109" ht="16.5" customHeight="1">
      <c r="BP109" s="343" t="s">
        <v>3131</v>
      </c>
    </row>
    <row r="110" ht="16.5" customHeight="1">
      <c r="C110" s="27" t="s">
        <v>2572</v>
      </c>
      <c r="G110" s="27" t="s">
        <v>3132</v>
      </c>
      <c r="L110" s="3" t="s">
        <v>3133</v>
      </c>
      <c r="BP110" s="280" t="s">
        <v>3134</v>
      </c>
    </row>
    <row r="111" ht="16.5" customHeight="1">
      <c r="C111" s="506" t="s">
        <v>3111</v>
      </c>
      <c r="D111" s="506" t="s">
        <v>3026</v>
      </c>
      <c r="E111" s="506" t="s">
        <v>3120</v>
      </c>
      <c r="G111" s="507" t="s">
        <v>3113</v>
      </c>
      <c r="H111" s="507" t="s">
        <v>3135</v>
      </c>
      <c r="L111" s="508" t="s">
        <v>3136</v>
      </c>
      <c r="M111" s="508" t="s">
        <v>3137</v>
      </c>
      <c r="N111" s="508" t="s">
        <v>3138</v>
      </c>
      <c r="O111" s="508" t="s">
        <v>3139</v>
      </c>
      <c r="P111" s="508" t="s">
        <v>3140</v>
      </c>
      <c r="Q111" s="508" t="s">
        <v>3141</v>
      </c>
      <c r="BP111" s="505" t="s">
        <v>3142</v>
      </c>
    </row>
    <row r="112" ht="16.5" customHeight="1">
      <c r="C112" s="90">
        <v>1.0</v>
      </c>
      <c r="D112" s="90"/>
      <c r="E112" s="90"/>
      <c r="G112" s="91" t="s">
        <v>1838</v>
      </c>
      <c r="H112" s="91"/>
      <c r="L112" s="90"/>
      <c r="M112" s="90"/>
      <c r="N112" s="90"/>
      <c r="O112" s="90"/>
      <c r="P112" s="90"/>
      <c r="Q112" s="90"/>
      <c r="BP112" s="509"/>
    </row>
    <row r="113" ht="16.5" customHeight="1">
      <c r="C113" s="90">
        <v>2.0</v>
      </c>
      <c r="D113" s="90"/>
      <c r="E113" s="90"/>
      <c r="G113" s="91" t="s">
        <v>1839</v>
      </c>
      <c r="H113" s="91"/>
      <c r="L113" s="90"/>
      <c r="M113" s="90"/>
      <c r="N113" s="90"/>
      <c r="O113" s="90"/>
      <c r="P113" s="90"/>
      <c r="Q113" s="90"/>
      <c r="BP113" s="505" t="s">
        <v>3143</v>
      </c>
    </row>
    <row r="114" ht="16.5" customHeight="1">
      <c r="C114" s="90">
        <v>3.0</v>
      </c>
      <c r="D114" s="90"/>
      <c r="E114" s="90"/>
      <c r="G114" s="91" t="s">
        <v>1734</v>
      </c>
      <c r="H114" s="91"/>
      <c r="L114" s="90"/>
      <c r="M114" s="90"/>
      <c r="N114" s="90"/>
      <c r="O114" s="90"/>
      <c r="P114" s="90"/>
      <c r="Q114" s="90"/>
      <c r="BP114" s="173" t="s">
        <v>3144</v>
      </c>
    </row>
    <row r="115" ht="16.5" customHeight="1">
      <c r="BP115" s="173" t="s">
        <v>3098</v>
      </c>
    </row>
    <row r="116" ht="16.5" customHeight="1">
      <c r="BP116" s="173" t="s">
        <v>3145</v>
      </c>
    </row>
    <row r="117" ht="16.5" customHeight="1">
      <c r="BP117" s="505" t="s">
        <v>3146</v>
      </c>
    </row>
    <row r="118" ht="16.5" customHeight="1">
      <c r="BP118" s="505" t="s">
        <v>3147</v>
      </c>
    </row>
    <row r="119" ht="16.5" customHeight="1">
      <c r="E119" s="91"/>
      <c r="F119" s="91"/>
      <c r="G119" s="91"/>
      <c r="BP119" s="505" t="s">
        <v>3148</v>
      </c>
    </row>
    <row r="120" ht="16.5" customHeight="1">
      <c r="E120" s="91"/>
      <c r="F120" s="91"/>
      <c r="G120" s="91"/>
      <c r="BP120" s="173" t="s">
        <v>3149</v>
      </c>
    </row>
    <row r="121" ht="16.5" customHeight="1">
      <c r="E121" s="91"/>
      <c r="F121" s="91"/>
      <c r="G121" s="91"/>
      <c r="BP121" s="173" t="s">
        <v>3150</v>
      </c>
    </row>
    <row r="122" ht="16.5" customHeight="1">
      <c r="E122" s="91"/>
      <c r="F122" s="91"/>
      <c r="G122" s="91"/>
      <c r="BP122" s="173" t="s">
        <v>3151</v>
      </c>
    </row>
    <row r="123" ht="16.5" customHeight="1">
      <c r="BP123" s="173" t="s">
        <v>3152</v>
      </c>
    </row>
    <row r="124" ht="16.5" customHeight="1">
      <c r="BP124" s="505" t="s">
        <v>3153</v>
      </c>
    </row>
    <row r="125" ht="16.5" customHeight="1">
      <c r="BP125" s="173" t="s">
        <v>3154</v>
      </c>
    </row>
    <row r="126" ht="16.5" customHeight="1">
      <c r="BP126" s="505" t="s">
        <v>3155</v>
      </c>
    </row>
    <row r="127" ht="16.5" customHeight="1">
      <c r="BP127" s="505" t="s">
        <v>3156</v>
      </c>
    </row>
    <row r="128" ht="16.5" customHeight="1">
      <c r="BP128" s="505" t="s">
        <v>3157</v>
      </c>
    </row>
    <row r="129" ht="16.5" customHeight="1">
      <c r="BP129" s="505" t="s">
        <v>3158</v>
      </c>
    </row>
    <row r="130" ht="16.5" customHeight="1">
      <c r="A130" s="486"/>
      <c r="B130" s="486"/>
      <c r="C130" s="486" t="s">
        <v>3159</v>
      </c>
      <c r="D130" s="486"/>
      <c r="E130" s="486"/>
      <c r="F130" s="486"/>
      <c r="G130" s="486"/>
      <c r="H130" s="486"/>
      <c r="I130" s="486"/>
      <c r="J130" s="486"/>
      <c r="K130" s="486"/>
      <c r="L130" s="486"/>
      <c r="M130" s="486"/>
      <c r="N130" s="486"/>
      <c r="O130" s="486"/>
      <c r="P130" s="486"/>
      <c r="Q130" s="486"/>
      <c r="R130" s="486"/>
      <c r="S130" s="486"/>
      <c r="T130" s="486"/>
      <c r="U130" s="486"/>
      <c r="V130" s="486"/>
      <c r="W130" s="486"/>
      <c r="X130" s="486"/>
      <c r="Y130" s="486"/>
      <c r="Z130" s="486"/>
      <c r="AA130" s="486"/>
      <c r="AB130" s="486"/>
      <c r="AC130" s="486"/>
      <c r="AD130" s="486"/>
      <c r="AE130" s="486"/>
      <c r="AF130" s="486"/>
      <c r="AG130" s="486"/>
      <c r="AH130" s="486"/>
      <c r="AI130" s="486"/>
      <c r="AJ130" s="486"/>
      <c r="AK130" s="486"/>
      <c r="AL130" s="486"/>
      <c r="AM130" s="486"/>
      <c r="AN130" s="486"/>
      <c r="AO130" s="486"/>
      <c r="AP130" s="486"/>
      <c r="AQ130" s="486"/>
      <c r="AR130" s="486"/>
      <c r="AS130" s="486"/>
      <c r="AT130" s="486"/>
      <c r="AU130" s="486"/>
      <c r="AV130" s="486"/>
      <c r="AW130" s="486"/>
      <c r="AX130" s="486"/>
      <c r="AY130" s="486"/>
      <c r="AZ130" s="486"/>
      <c r="BA130" s="486"/>
      <c r="BB130" s="486"/>
      <c r="BC130" s="486"/>
      <c r="BD130" s="486"/>
      <c r="BE130" s="486"/>
      <c r="BF130" s="486"/>
      <c r="BG130" s="486"/>
      <c r="BH130" s="486"/>
      <c r="BI130" s="486"/>
      <c r="BJ130" s="486"/>
      <c r="BK130" s="486"/>
      <c r="BL130" s="486"/>
      <c r="BM130" s="486"/>
      <c r="BN130" s="486"/>
      <c r="BO130" s="486"/>
      <c r="BP130" s="504" t="s">
        <v>3103</v>
      </c>
      <c r="BQ130" s="510"/>
      <c r="BR130" s="510"/>
      <c r="BS130" s="510"/>
      <c r="BT130" s="510"/>
      <c r="BU130" s="510"/>
      <c r="BV130" s="510"/>
      <c r="BW130" s="510"/>
      <c r="BX130" s="510"/>
      <c r="BY130" s="510"/>
      <c r="BZ130" s="510"/>
      <c r="CA130" s="510"/>
      <c r="CB130" s="510"/>
      <c r="CC130" s="510"/>
      <c r="CD130" s="510"/>
      <c r="CE130" s="510"/>
      <c r="CF130" s="510"/>
      <c r="CG130" s="486"/>
      <c r="CH130" s="486"/>
      <c r="CI130" s="486"/>
      <c r="CJ130" s="486"/>
      <c r="CK130" s="486"/>
      <c r="CL130" s="486"/>
      <c r="CM130" s="486"/>
      <c r="CN130" s="486"/>
      <c r="CO130" s="486"/>
      <c r="CP130" s="486"/>
    </row>
    <row r="131" ht="16.5" customHeight="1">
      <c r="BP131" s="504" t="s">
        <v>3160</v>
      </c>
      <c r="BQ131" s="198"/>
      <c r="BR131" s="198"/>
      <c r="BS131" s="198"/>
      <c r="BT131" s="198"/>
      <c r="BU131" s="198"/>
      <c r="BV131" s="198"/>
      <c r="BW131" s="198"/>
      <c r="BX131" s="198"/>
      <c r="BY131" s="198"/>
      <c r="BZ131" s="198"/>
      <c r="CA131" s="198"/>
      <c r="CB131" s="198"/>
      <c r="CC131" s="198"/>
      <c r="CD131" s="198"/>
      <c r="CE131" s="198"/>
      <c r="CF131" s="198"/>
    </row>
    <row r="132" ht="16.5" customHeight="1">
      <c r="C132" s="27" t="s">
        <v>3161</v>
      </c>
      <c r="L132" s="27" t="s">
        <v>3162</v>
      </c>
      <c r="BP132" s="173" t="s">
        <v>3163</v>
      </c>
    </row>
    <row r="133" ht="16.5" customHeight="1">
      <c r="BP133" s="264" t="s">
        <v>3164</v>
      </c>
    </row>
    <row r="134" ht="16.5" customHeight="1">
      <c r="C134" s="27" t="s">
        <v>3165</v>
      </c>
      <c r="D134" s="27" t="s">
        <v>9</v>
      </c>
      <c r="I134" s="27" t="s">
        <v>3166</v>
      </c>
      <c r="L134" s="27" t="s">
        <v>3165</v>
      </c>
      <c r="BP134" s="264" t="s">
        <v>243</v>
      </c>
    </row>
    <row r="135" ht="16.5" customHeight="1">
      <c r="C135" s="27" t="s">
        <v>3167</v>
      </c>
      <c r="I135" s="27" t="s">
        <v>3168</v>
      </c>
      <c r="L135" s="27" t="s">
        <v>3169</v>
      </c>
      <c r="BP135" s="511"/>
    </row>
    <row r="136" ht="16.5" customHeight="1">
      <c r="D136" s="27" t="s">
        <v>1673</v>
      </c>
      <c r="E136" s="27" t="s">
        <v>3170</v>
      </c>
      <c r="I136" s="27" t="s">
        <v>3171</v>
      </c>
      <c r="BP136" s="264" t="s">
        <v>243</v>
      </c>
    </row>
    <row r="137" ht="16.5" customHeight="1">
      <c r="A137" s="27" t="s">
        <v>2906</v>
      </c>
      <c r="C137" s="27" t="s">
        <v>3172</v>
      </c>
      <c r="D137" s="27" t="s">
        <v>622</v>
      </c>
      <c r="E137" s="27" t="s">
        <v>3173</v>
      </c>
    </row>
    <row r="138" ht="16.5" customHeight="1">
      <c r="C138" s="27" t="s">
        <v>3174</v>
      </c>
      <c r="D138" s="27" t="s">
        <v>254</v>
      </c>
      <c r="E138" s="27" t="s">
        <v>3175</v>
      </c>
    </row>
    <row r="139" ht="16.5" customHeight="1">
      <c r="C139" s="27" t="s">
        <v>3176</v>
      </c>
      <c r="D139" s="27" t="s">
        <v>254</v>
      </c>
      <c r="E139" s="27" t="s">
        <v>3177</v>
      </c>
    </row>
    <row r="140" ht="16.5" customHeight="1">
      <c r="C140" s="27" t="s">
        <v>3178</v>
      </c>
      <c r="D140" s="27" t="s">
        <v>622</v>
      </c>
      <c r="E140" s="27" t="s">
        <v>3179</v>
      </c>
    </row>
    <row r="141" ht="16.5" customHeight="1">
      <c r="C141" s="27" t="s">
        <v>3180</v>
      </c>
      <c r="D141" s="27" t="s">
        <v>632</v>
      </c>
      <c r="E141" s="27" t="s">
        <v>3181</v>
      </c>
    </row>
    <row r="142" ht="16.5" customHeight="1">
      <c r="L142" s="27" t="s">
        <v>622</v>
      </c>
      <c r="M142" s="27" t="s">
        <v>3182</v>
      </c>
    </row>
    <row r="143" ht="16.5" customHeight="1">
      <c r="L143" s="27" t="s">
        <v>632</v>
      </c>
      <c r="M143" s="27" t="s">
        <v>3183</v>
      </c>
    </row>
    <row r="144" ht="16.5" customHeight="1"/>
    <row r="145" ht="16.5" customHeight="1">
      <c r="A145" s="27" t="s">
        <v>2911</v>
      </c>
      <c r="C145" s="27" t="s">
        <v>3184</v>
      </c>
    </row>
    <row r="146" ht="16.5" customHeight="1">
      <c r="C146" s="27" t="s">
        <v>3185</v>
      </c>
      <c r="L146" s="27" t="s">
        <v>3186</v>
      </c>
      <c r="M146" s="27" t="s">
        <v>3187</v>
      </c>
      <c r="O146" s="27" t="s">
        <v>3188</v>
      </c>
    </row>
    <row r="147" ht="16.5" customHeight="1"/>
    <row r="148" ht="16.5" customHeight="1">
      <c r="A148" s="27" t="s">
        <v>2942</v>
      </c>
      <c r="C148" s="27" t="s">
        <v>3189</v>
      </c>
      <c r="L148" s="27" t="s">
        <v>3190</v>
      </c>
    </row>
    <row r="149" ht="16.5" customHeight="1">
      <c r="L149" s="27" t="s">
        <v>3191</v>
      </c>
    </row>
    <row r="150" ht="16.5" customHeight="1">
      <c r="C150" s="27" t="s">
        <v>3192</v>
      </c>
      <c r="L150" s="27" t="s">
        <v>3193</v>
      </c>
    </row>
    <row r="151" ht="16.5" customHeight="1"/>
    <row r="152" ht="16.5" customHeight="1"/>
    <row r="153" ht="16.5" customHeight="1"/>
    <row r="154" ht="16.5" customHeight="1"/>
    <row r="155" ht="16.5" customHeight="1"/>
    <row r="156" ht="16.5" customHeight="1"/>
    <row r="157" ht="16.5" customHeight="1"/>
    <row r="158" ht="16.5" customHeight="1"/>
    <row r="159" ht="16.5" customHeight="1">
      <c r="A159" s="1"/>
      <c r="B159" s="2" t="s">
        <v>3194</v>
      </c>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row>
    <row r="160" ht="16.5" customHeight="1"/>
    <row r="161" ht="16.5" customHeight="1">
      <c r="B161" s="231" t="s">
        <v>3195</v>
      </c>
    </row>
    <row r="162" ht="16.5" customHeight="1">
      <c r="B162" s="232"/>
    </row>
    <row r="163" ht="16.5" customHeight="1">
      <c r="B163" s="231" t="s">
        <v>1064</v>
      </c>
    </row>
    <row r="164" ht="16.5" customHeight="1">
      <c r="B164" s="512" t="s">
        <v>3196</v>
      </c>
    </row>
    <row r="165" ht="16.5" customHeight="1">
      <c r="B165" s="512" t="s">
        <v>3197</v>
      </c>
    </row>
    <row r="166" ht="16.5" customHeight="1">
      <c r="B166" s="513" t="s">
        <v>3198</v>
      </c>
    </row>
    <row r="167" ht="16.5" customHeight="1">
      <c r="B167" s="514" t="s">
        <v>3199</v>
      </c>
    </row>
    <row r="168" ht="16.5" customHeight="1">
      <c r="B168" s="513" t="s">
        <v>3200</v>
      </c>
    </row>
    <row r="169" ht="16.5" customHeight="1">
      <c r="B169" s="236" t="s">
        <v>3201</v>
      </c>
    </row>
    <row r="170" ht="16.5" customHeight="1">
      <c r="B170" s="236" t="s">
        <v>3202</v>
      </c>
    </row>
    <row r="171" ht="16.5" customHeight="1">
      <c r="B171" s="236" t="s">
        <v>3203</v>
      </c>
    </row>
    <row r="172" ht="16.5" customHeight="1">
      <c r="B172" s="236" t="s">
        <v>3204</v>
      </c>
    </row>
    <row r="173" ht="16.5" customHeight="1">
      <c r="B173" s="238"/>
    </row>
    <row r="174" ht="16.5" customHeight="1">
      <c r="B174" s="237" t="s">
        <v>3205</v>
      </c>
    </row>
    <row r="175" ht="16.5" customHeight="1">
      <c r="B175" s="236" t="s">
        <v>3206</v>
      </c>
    </row>
    <row r="176" ht="16.5" customHeight="1">
      <c r="B176" s="236" t="s">
        <v>243</v>
      </c>
    </row>
    <row r="177" ht="16.5" customHeight="1">
      <c r="B177" s="237" t="s">
        <v>3207</v>
      </c>
    </row>
    <row r="178" ht="16.5" customHeight="1">
      <c r="B178" s="236" t="s">
        <v>3208</v>
      </c>
    </row>
    <row r="179" ht="16.5" customHeight="1">
      <c r="B179" s="236" t="s">
        <v>3209</v>
      </c>
    </row>
    <row r="180" ht="16.5" customHeight="1">
      <c r="B180" s="236" t="s">
        <v>3202</v>
      </c>
    </row>
    <row r="181" ht="16.5" customHeight="1">
      <c r="B181" s="238"/>
    </row>
    <row r="182" ht="16.5" customHeight="1">
      <c r="B182" s="236" t="s">
        <v>243</v>
      </c>
    </row>
    <row r="183" ht="16.5" customHeight="1">
      <c r="B183" s="238"/>
    </row>
    <row r="184" ht="16.5" customHeight="1">
      <c r="B184" s="236" t="s">
        <v>243</v>
      </c>
    </row>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row r="1006" ht="16.5" customHeight="1"/>
    <row r="1007" ht="16.5" customHeight="1"/>
    <row r="1008" ht="16.5" customHeight="1"/>
    <row r="1009" ht="16.5" customHeight="1"/>
    <row r="1010" ht="16.5" customHeight="1"/>
    <row r="1011" ht="16.5" customHeight="1"/>
    <row r="1012" ht="16.5" customHeight="1"/>
    <row r="1013" ht="16.5" customHeight="1"/>
    <row r="1014" ht="16.5" customHeight="1"/>
    <row r="1015" ht="16.5" customHeight="1"/>
    <row r="1016" ht="16.5" customHeight="1"/>
    <row r="1017" ht="16.5" customHeight="1"/>
  </sheetData>
  <mergeCells count="11">
    <mergeCell ref="J45:K45"/>
    <mergeCell ref="M45:M46"/>
    <mergeCell ref="J46:K46"/>
    <mergeCell ref="C47:C48"/>
    <mergeCell ref="A9:C9"/>
    <mergeCell ref="M38:M39"/>
    <mergeCell ref="J39:K39"/>
    <mergeCell ref="G40:H40"/>
    <mergeCell ref="J40:K40"/>
    <mergeCell ref="C42:C44"/>
    <mergeCell ref="G45:H45"/>
  </mergeCells>
  <hyperlinks>
    <hyperlink r:id="rId1" location="/entry/koen/6fcf2cf0ff53410082d4d222942c1128" ref="O25"/>
  </hyperlinks>
  <printOptions/>
  <pageMargins bottom="0.75" footer="0.0" header="0.0" left="0.7" right="0.7" top="0.75"/>
  <pageSetup paperSize="9" orientation="portrait"/>
  <drawing r:id="rId2"/>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4">
      <c r="J4" s="280" t="s">
        <v>3210</v>
      </c>
    </row>
    <row r="5">
      <c r="J5" s="343" t="s">
        <v>3211</v>
      </c>
    </row>
    <row r="6">
      <c r="J6" s="345" t="s">
        <v>3212</v>
      </c>
    </row>
    <row r="7">
      <c r="J7" s="345" t="s">
        <v>3213</v>
      </c>
    </row>
    <row r="8">
      <c r="J8" s="515" t="s">
        <v>3214</v>
      </c>
    </row>
    <row r="9">
      <c r="J9" s="264" t="s">
        <v>3215</v>
      </c>
    </row>
    <row r="10">
      <c r="J10" s="264" t="s">
        <v>3216</v>
      </c>
    </row>
    <row r="11">
      <c r="J11" s="516" t="s">
        <v>3217</v>
      </c>
    </row>
    <row r="12">
      <c r="J12" s="264" t="s">
        <v>3218</v>
      </c>
    </row>
    <row r="13">
      <c r="J13" s="264" t="s">
        <v>3215</v>
      </c>
    </row>
    <row r="14">
      <c r="J14" s="264" t="s">
        <v>3219</v>
      </c>
    </row>
    <row r="15">
      <c r="J15" s="264" t="s">
        <v>3220</v>
      </c>
    </row>
    <row r="16">
      <c r="J16" s="264" t="s">
        <v>3221</v>
      </c>
    </row>
    <row r="17">
      <c r="J17" s="264" t="s">
        <v>3222</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1.71"/>
    <col customWidth="1" min="4" max="26" width="8.71"/>
  </cols>
  <sheetData>
    <row r="1" ht="16.5" customHeight="1">
      <c r="P1" s="27" t="s">
        <v>3223</v>
      </c>
      <c r="Q1" s="27" t="s">
        <v>3224</v>
      </c>
    </row>
    <row r="2" ht="16.5" customHeight="1">
      <c r="B2" s="3" t="s">
        <v>3225</v>
      </c>
    </row>
    <row r="3" ht="16.5" customHeight="1"/>
    <row r="4" ht="16.5" customHeight="1"/>
    <row r="5" ht="16.5" customHeight="1"/>
    <row r="6" ht="16.5" customHeight="1"/>
    <row r="7" ht="16.5" customHeight="1"/>
    <row r="8" ht="16.5" customHeight="1"/>
    <row r="9" ht="16.5" customHeight="1"/>
    <row r="10" ht="16.5" customHeight="1"/>
    <row r="11" ht="16.5" customHeight="1"/>
    <row r="12" ht="16.5" customHeight="1"/>
    <row r="13" ht="16.5" customHeight="1"/>
    <row r="14" ht="16.5" customHeight="1"/>
    <row r="15" ht="16.5" customHeight="1"/>
    <row r="16" ht="16.5" customHeight="1"/>
    <row r="17" ht="16.5" customHeight="1"/>
    <row r="18" ht="16.5" customHeight="1">
      <c r="D18" s="27" t="s">
        <v>3226</v>
      </c>
    </row>
    <row r="19" ht="16.5" customHeight="1">
      <c r="F19" s="27" t="s">
        <v>3227</v>
      </c>
      <c r="H19" s="27" t="s">
        <v>3228</v>
      </c>
    </row>
    <row r="20" ht="16.5" customHeight="1">
      <c r="F20" s="129" t="s">
        <v>3229</v>
      </c>
      <c r="H20" s="27" t="s">
        <v>3230</v>
      </c>
    </row>
    <row r="21" ht="16.5" customHeight="1"/>
    <row r="22" ht="16.5" customHeight="1"/>
    <row r="23" ht="16.5" customHeight="1">
      <c r="D23" s="27" t="s">
        <v>3231</v>
      </c>
      <c r="E23" s="27" t="s">
        <v>3232</v>
      </c>
      <c r="G23" s="27" t="s">
        <v>3233</v>
      </c>
    </row>
    <row r="24" ht="16.5" customHeight="1">
      <c r="N24" s="27" t="s">
        <v>3234</v>
      </c>
      <c r="O24" s="27" t="s">
        <v>3235</v>
      </c>
    </row>
    <row r="25" ht="16.5" customHeight="1">
      <c r="O25" s="27" t="s">
        <v>3236</v>
      </c>
    </row>
    <row r="26" ht="16.5" customHeight="1">
      <c r="D26" s="27" t="s">
        <v>3237</v>
      </c>
      <c r="E26" s="27" t="s">
        <v>3238</v>
      </c>
      <c r="G26" s="27" t="s">
        <v>3239</v>
      </c>
    </row>
    <row r="27" ht="16.5" customHeight="1">
      <c r="N27" s="27" t="s">
        <v>3240</v>
      </c>
    </row>
    <row r="28" ht="16.5" customHeight="1">
      <c r="G28" s="27" t="s">
        <v>633</v>
      </c>
      <c r="H28" s="27" t="s">
        <v>3241</v>
      </c>
      <c r="I28" s="27" t="s">
        <v>904</v>
      </c>
    </row>
    <row r="29" ht="16.5" customHeight="1">
      <c r="G29" s="27" t="s">
        <v>631</v>
      </c>
      <c r="H29" s="27" t="s">
        <v>628</v>
      </c>
      <c r="I29" s="27" t="s">
        <v>625</v>
      </c>
    </row>
    <row r="30" ht="16.5" customHeight="1">
      <c r="A30" s="27">
        <v>3170.0</v>
      </c>
      <c r="G30" s="27" t="s">
        <v>617</v>
      </c>
      <c r="H30" s="27" t="s">
        <v>722</v>
      </c>
      <c r="I30" s="27" t="s">
        <v>1869</v>
      </c>
      <c r="N30" s="517" t="s">
        <v>3242</v>
      </c>
      <c r="P30" s="486" t="s">
        <v>701</v>
      </c>
      <c r="Q30" s="486"/>
      <c r="R30" s="486" t="s">
        <v>3243</v>
      </c>
      <c r="S30" s="486" t="s">
        <v>3244</v>
      </c>
      <c r="T30" s="486"/>
      <c r="U30" s="486"/>
    </row>
    <row r="31" ht="16.5" customHeight="1">
      <c r="A31" s="27">
        <v>2500.0</v>
      </c>
      <c r="P31" s="486"/>
      <c r="Q31" s="486"/>
      <c r="R31" s="486"/>
      <c r="S31" s="486"/>
      <c r="T31" s="486"/>
      <c r="U31" s="486"/>
    </row>
    <row r="32" ht="16.5" customHeight="1">
      <c r="A32" s="27">
        <f>A30-A31</f>
        <v>670</v>
      </c>
      <c r="D32" s="27" t="s">
        <v>3245</v>
      </c>
      <c r="P32" s="486"/>
      <c r="Q32" s="486"/>
      <c r="R32" s="486" t="s">
        <v>3246</v>
      </c>
      <c r="S32" s="486"/>
      <c r="T32" s="486"/>
      <c r="U32" s="486"/>
    </row>
    <row r="33" ht="16.5" customHeight="1">
      <c r="A33" s="27">
        <v>170.0</v>
      </c>
      <c r="P33" s="486"/>
      <c r="Q33" s="486"/>
      <c r="R33" s="486" t="s">
        <v>3247</v>
      </c>
      <c r="S33" s="486"/>
      <c r="T33" s="486"/>
      <c r="U33" s="486"/>
    </row>
    <row r="34" ht="16.5" customHeight="1">
      <c r="P34" s="486"/>
      <c r="Q34" s="486"/>
      <c r="R34" s="486"/>
      <c r="S34" s="486"/>
      <c r="T34" s="486"/>
      <c r="U34" s="486"/>
    </row>
    <row r="35" ht="16.5" customHeight="1">
      <c r="D35" s="27" t="s">
        <v>3248</v>
      </c>
      <c r="G35" s="27" t="s">
        <v>3249</v>
      </c>
      <c r="I35" s="27" t="s">
        <v>3250</v>
      </c>
      <c r="P35" s="486" t="s">
        <v>953</v>
      </c>
      <c r="Q35" s="486"/>
      <c r="R35" s="486" t="s">
        <v>3251</v>
      </c>
      <c r="S35" s="486"/>
      <c r="T35" s="486"/>
      <c r="U35" s="486"/>
    </row>
    <row r="36" ht="16.5" customHeight="1">
      <c r="P36" s="486"/>
      <c r="Q36" s="486"/>
      <c r="R36" s="486"/>
      <c r="S36" s="486"/>
      <c r="T36" s="486"/>
      <c r="U36" s="486"/>
    </row>
    <row r="37" ht="16.5" customHeight="1">
      <c r="C37" s="27" t="s">
        <v>3252</v>
      </c>
      <c r="E37" s="27" t="s">
        <v>3253</v>
      </c>
      <c r="I37" s="159" t="s">
        <v>3254</v>
      </c>
      <c r="P37" s="486"/>
      <c r="Q37" s="486"/>
      <c r="R37" s="486"/>
      <c r="S37" s="486"/>
      <c r="T37" s="486"/>
      <c r="U37" s="486"/>
    </row>
    <row r="38" ht="16.5" customHeight="1">
      <c r="C38" s="27" t="s">
        <v>3255</v>
      </c>
      <c r="D38" s="27" t="s">
        <v>3256</v>
      </c>
      <c r="P38" s="486" t="s">
        <v>1024</v>
      </c>
      <c r="Q38" s="486"/>
      <c r="R38" s="486" t="s">
        <v>1262</v>
      </c>
      <c r="S38" s="486"/>
      <c r="T38" s="486"/>
      <c r="U38" s="486"/>
    </row>
    <row r="39" ht="16.5" customHeight="1">
      <c r="D39" s="27" t="s">
        <v>3257</v>
      </c>
      <c r="H39" s="27" t="s">
        <v>3258</v>
      </c>
      <c r="P39" s="486"/>
      <c r="Q39" s="486"/>
      <c r="R39" s="486"/>
      <c r="S39" s="486"/>
      <c r="T39" s="486"/>
      <c r="U39" s="486"/>
    </row>
    <row r="40" ht="16.5" customHeight="1"/>
    <row r="41" ht="16.5" customHeight="1"/>
    <row r="42" ht="16.5" customHeight="1"/>
    <row r="43" ht="16.5" customHeight="1"/>
    <row r="44" ht="16.5" customHeight="1"/>
    <row r="45" ht="16.5" customHeight="1">
      <c r="B45" s="25">
        <v>0.0</v>
      </c>
      <c r="C45" s="25">
        <v>0.0</v>
      </c>
      <c r="D45" s="25">
        <v>0.0</v>
      </c>
      <c r="E45" s="25">
        <v>0.0</v>
      </c>
    </row>
    <row r="46" ht="16.5" customHeight="1"/>
    <row r="47" ht="16.5" customHeight="1"/>
    <row r="48" ht="16.5" customHeight="1"/>
    <row r="49" ht="16.5" customHeight="1">
      <c r="B49" s="91"/>
      <c r="C49" s="91"/>
      <c r="D49" s="91"/>
      <c r="E49" s="91"/>
      <c r="F49" s="91"/>
      <c r="G49" s="91"/>
    </row>
    <row r="50" ht="16.5" customHeight="1"/>
    <row r="51" ht="16.5" customHeight="1"/>
    <row r="52" ht="16.5" customHeight="1">
      <c r="B52" s="27" t="s">
        <v>3259</v>
      </c>
      <c r="C52" s="27">
        <v>3.0</v>
      </c>
    </row>
    <row r="53" ht="16.5" customHeight="1"/>
    <row r="54" ht="16.5" customHeight="1">
      <c r="B54" s="27" t="s">
        <v>3260</v>
      </c>
      <c r="C54" s="27">
        <v>4.0</v>
      </c>
    </row>
    <row r="55" ht="16.5" customHeight="1"/>
    <row r="56" ht="16.5" customHeight="1"/>
    <row r="57" ht="16.5" customHeight="1">
      <c r="E57" s="27" t="s">
        <v>3261</v>
      </c>
    </row>
    <row r="58" ht="16.5" customHeight="1">
      <c r="B58" s="102">
        <v>100.0</v>
      </c>
      <c r="C58" s="102">
        <v>100.0</v>
      </c>
      <c r="D58" s="102">
        <v>100.0</v>
      </c>
      <c r="E58" s="518">
        <f t="shared" ref="E58:E62" si="1">SUM(B58:D58)</f>
        <v>300</v>
      </c>
      <c r="G58" s="27" t="s">
        <v>3262</v>
      </c>
    </row>
    <row r="59" ht="16.5" customHeight="1">
      <c r="B59" s="102">
        <v>20.0</v>
      </c>
      <c r="C59" s="102">
        <v>20.0</v>
      </c>
      <c r="D59" s="102">
        <v>20.0</v>
      </c>
      <c r="E59" s="518">
        <f t="shared" si="1"/>
        <v>60</v>
      </c>
      <c r="G59" s="27" t="s">
        <v>3263</v>
      </c>
    </row>
    <row r="60" ht="16.5" customHeight="1">
      <c r="B60" s="102">
        <v>30.0</v>
      </c>
      <c r="C60" s="102">
        <v>30.0</v>
      </c>
      <c r="D60" s="102">
        <v>30.0</v>
      </c>
      <c r="E60" s="518">
        <f t="shared" si="1"/>
        <v>90</v>
      </c>
      <c r="G60" s="27" t="s">
        <v>3264</v>
      </c>
    </row>
    <row r="61" ht="16.5" customHeight="1">
      <c r="B61" s="102">
        <v>40.0</v>
      </c>
      <c r="C61" s="102">
        <v>40.0</v>
      </c>
      <c r="D61" s="102">
        <v>40.0</v>
      </c>
      <c r="E61" s="518">
        <f t="shared" si="1"/>
        <v>120</v>
      </c>
      <c r="G61" s="27" t="s">
        <v>3265</v>
      </c>
    </row>
    <row r="62" ht="16.5" customHeight="1">
      <c r="B62" s="102">
        <v>50.0</v>
      </c>
      <c r="C62" s="102">
        <v>50.0</v>
      </c>
      <c r="D62" s="102">
        <v>50.0</v>
      </c>
      <c r="E62" s="518">
        <f t="shared" si="1"/>
        <v>150</v>
      </c>
      <c r="G62" s="27" t="s">
        <v>3266</v>
      </c>
    </row>
    <row r="63" ht="16.5" customHeight="1">
      <c r="B63" s="519">
        <f t="shared" ref="B63:E63" si="2">SUM(B58:B62)</f>
        <v>240</v>
      </c>
      <c r="C63" s="519">
        <f t="shared" si="2"/>
        <v>240</v>
      </c>
      <c r="D63" s="519">
        <f t="shared" si="2"/>
        <v>240</v>
      </c>
      <c r="E63" s="520">
        <f t="shared" si="2"/>
        <v>720</v>
      </c>
      <c r="G63" s="27" t="s">
        <v>3267</v>
      </c>
    </row>
    <row r="64" ht="16.5" customHeight="1"/>
    <row r="65" ht="16.5" customHeight="1"/>
    <row r="66" ht="16.5" customHeight="1"/>
    <row r="67" ht="16.5" customHeight="1">
      <c r="A67" s="1"/>
      <c r="B67" s="1"/>
      <c r="C67" s="2" t="s">
        <v>685</v>
      </c>
      <c r="D67" s="1"/>
      <c r="E67" s="1"/>
      <c r="F67" s="1"/>
      <c r="G67" s="1"/>
      <c r="H67" s="1"/>
      <c r="I67" s="1"/>
      <c r="J67" s="1"/>
      <c r="K67" s="1"/>
      <c r="L67" s="1"/>
      <c r="M67" s="1"/>
      <c r="N67" s="1"/>
      <c r="O67" s="1"/>
      <c r="P67" s="1"/>
      <c r="Q67" s="1"/>
      <c r="R67" s="1"/>
      <c r="S67" s="1"/>
      <c r="T67" s="1"/>
      <c r="U67" s="1"/>
      <c r="V67" s="1"/>
      <c r="W67" s="1"/>
      <c r="X67" s="1"/>
      <c r="Y67" s="1"/>
      <c r="Z67" s="1"/>
    </row>
    <row r="68" ht="16.5" customHeight="1"/>
    <row r="69" ht="16.5" customHeight="1">
      <c r="C69" s="3" t="s">
        <v>3268</v>
      </c>
      <c r="E69" s="3" t="s">
        <v>3269</v>
      </c>
      <c r="I69" s="3" t="s">
        <v>3270</v>
      </c>
    </row>
    <row r="70" ht="16.5" customHeight="1">
      <c r="E70" s="3" t="s">
        <v>3271</v>
      </c>
      <c r="G70" s="111" t="s">
        <v>3272</v>
      </c>
      <c r="J70" s="3" t="s">
        <v>3273</v>
      </c>
      <c r="P70" s="3" t="s">
        <v>934</v>
      </c>
      <c r="Q70" s="3" t="s">
        <v>3274</v>
      </c>
    </row>
    <row r="71" ht="16.5" customHeight="1">
      <c r="E71" s="3" t="s">
        <v>3275</v>
      </c>
      <c r="I71" s="251" t="s">
        <v>3276</v>
      </c>
      <c r="N71" s="3" t="s">
        <v>3277</v>
      </c>
      <c r="P71" s="3" t="s">
        <v>3278</v>
      </c>
    </row>
    <row r="72" ht="16.5" customHeight="1">
      <c r="E72" s="3" t="s">
        <v>3279</v>
      </c>
      <c r="I72" s="3" t="s">
        <v>3280</v>
      </c>
      <c r="P72" s="3" t="s">
        <v>3281</v>
      </c>
    </row>
    <row r="73" ht="16.5" customHeight="1">
      <c r="I73" s="3" t="s">
        <v>3282</v>
      </c>
      <c r="P73" s="3" t="s">
        <v>1865</v>
      </c>
    </row>
    <row r="74" ht="16.5" customHeight="1">
      <c r="I74" s="3" t="s">
        <v>3283</v>
      </c>
    </row>
    <row r="75" ht="16.5" customHeight="1">
      <c r="I75" s="3" t="s">
        <v>3284</v>
      </c>
      <c r="M75" s="3" t="s">
        <v>3285</v>
      </c>
      <c r="N75" s="3" t="s">
        <v>3286</v>
      </c>
    </row>
    <row r="76" ht="16.5" customHeight="1">
      <c r="E76" s="3" t="s">
        <v>3287</v>
      </c>
    </row>
    <row r="77" ht="16.5" customHeight="1">
      <c r="E77" s="3" t="s">
        <v>3066</v>
      </c>
    </row>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c r="B113" s="278" t="s">
        <v>3288</v>
      </c>
    </row>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c r="A126" s="1"/>
      <c r="B126" s="1"/>
      <c r="C126" s="2" t="s">
        <v>3289</v>
      </c>
      <c r="D126" s="1"/>
      <c r="E126" s="1"/>
      <c r="F126" s="1"/>
      <c r="G126" s="1"/>
      <c r="H126" s="1"/>
      <c r="I126" s="1"/>
      <c r="J126" s="1"/>
      <c r="K126" s="1"/>
      <c r="L126" s="1"/>
      <c r="M126" s="1"/>
      <c r="N126" s="1"/>
      <c r="O126" s="1"/>
      <c r="P126" s="1"/>
      <c r="Q126" s="1"/>
      <c r="R126" s="1"/>
      <c r="S126" s="1"/>
      <c r="T126" s="1"/>
      <c r="U126" s="1"/>
      <c r="V126" s="1"/>
      <c r="W126" s="1"/>
      <c r="X126" s="1"/>
      <c r="Y126" s="1"/>
      <c r="Z126" s="1"/>
    </row>
    <row r="127" ht="16.5" customHeight="1"/>
    <row r="128" ht="16.5" customHeight="1">
      <c r="C128" s="9"/>
    </row>
    <row r="129" ht="16.5" customHeight="1">
      <c r="C129" s="8" t="s">
        <v>3290</v>
      </c>
    </row>
    <row r="130" ht="16.5" customHeight="1">
      <c r="C130" s="9"/>
    </row>
    <row r="131" ht="16.5" customHeight="1">
      <c r="C131" s="8" t="s">
        <v>3291</v>
      </c>
    </row>
    <row r="132" ht="16.5" customHeight="1">
      <c r="C132" s="8" t="s">
        <v>3292</v>
      </c>
    </row>
    <row r="133" ht="16.5" customHeight="1">
      <c r="C133" s="8" t="s">
        <v>3293</v>
      </c>
    </row>
    <row r="134" ht="16.5" customHeight="1"/>
    <row r="135" ht="16.5" customHeight="1">
      <c r="C135" s="521" t="s">
        <v>3294</v>
      </c>
    </row>
    <row r="136" ht="16.5" customHeight="1">
      <c r="C136" s="521" t="s">
        <v>3295</v>
      </c>
    </row>
    <row r="137" ht="16.5" customHeight="1">
      <c r="C137" s="521" t="s">
        <v>3296</v>
      </c>
    </row>
    <row r="138" ht="16.5" customHeight="1"/>
    <row r="139" ht="16.5" customHeight="1"/>
    <row r="140" ht="16.5" customHeight="1">
      <c r="C140" s="521" t="s">
        <v>3297</v>
      </c>
    </row>
    <row r="141" ht="16.5" customHeight="1">
      <c r="C141" s="521" t="s">
        <v>3298</v>
      </c>
    </row>
    <row r="142" ht="16.5" customHeight="1">
      <c r="C142" s="521" t="s">
        <v>3299</v>
      </c>
    </row>
    <row r="143" ht="16.5" customHeight="1"/>
    <row r="144" ht="16.5" customHeight="1"/>
    <row r="145" ht="16.5" customHeight="1">
      <c r="C145" s="521" t="s">
        <v>3300</v>
      </c>
    </row>
    <row r="146" ht="16.5" customHeight="1">
      <c r="C146" s="521" t="s">
        <v>3301</v>
      </c>
    </row>
    <row r="147" ht="16.5" customHeight="1">
      <c r="C147" s="521" t="s">
        <v>3302</v>
      </c>
    </row>
    <row r="148" ht="16.5" customHeight="1"/>
    <row r="149" ht="16.5" customHeight="1"/>
    <row r="150" ht="16.5" customHeight="1"/>
    <row r="151" ht="16.5" customHeight="1"/>
    <row r="152" ht="16.5" customHeight="1"/>
    <row r="153" ht="16.5" customHeight="1"/>
    <row r="154" ht="16.5" customHeight="1">
      <c r="A154" s="1"/>
      <c r="B154" s="1"/>
      <c r="C154" s="2" t="s">
        <v>3303</v>
      </c>
      <c r="D154" s="1"/>
      <c r="E154" s="1"/>
      <c r="F154" s="1"/>
      <c r="G154" s="1"/>
      <c r="H154" s="1"/>
      <c r="I154" s="1"/>
      <c r="J154" s="1"/>
      <c r="K154" s="1"/>
      <c r="L154" s="1"/>
      <c r="M154" s="1"/>
      <c r="N154" s="1"/>
      <c r="O154" s="1"/>
      <c r="P154" s="1"/>
      <c r="Q154" s="1"/>
      <c r="R154" s="1"/>
      <c r="S154" s="1"/>
      <c r="T154" s="1"/>
      <c r="U154" s="1"/>
      <c r="V154" s="1"/>
      <c r="W154" s="1"/>
      <c r="X154" s="1"/>
      <c r="Y154" s="1"/>
      <c r="Z154" s="1"/>
    </row>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c r="A198" s="1"/>
      <c r="B198" s="1"/>
      <c r="C198" s="2" t="s">
        <v>3304</v>
      </c>
      <c r="D198" s="1"/>
      <c r="E198" s="1"/>
      <c r="F198" s="1"/>
      <c r="G198" s="1"/>
      <c r="H198" s="1"/>
      <c r="I198" s="1"/>
      <c r="J198" s="1"/>
      <c r="K198" s="1"/>
      <c r="L198" s="1"/>
      <c r="M198" s="1"/>
      <c r="N198" s="1"/>
      <c r="O198" s="1"/>
      <c r="P198" s="1"/>
      <c r="Q198" s="1"/>
      <c r="R198" s="1"/>
      <c r="S198" s="1"/>
      <c r="T198" s="1"/>
      <c r="U198" s="1"/>
      <c r="V198" s="1"/>
      <c r="W198" s="1"/>
      <c r="X198" s="1"/>
      <c r="Y198" s="1"/>
      <c r="Z198" s="1"/>
    </row>
    <row r="199" ht="16.5" customHeight="1"/>
    <row r="200" ht="16.5" customHeight="1">
      <c r="C200" s="3" t="s">
        <v>3305</v>
      </c>
    </row>
    <row r="201" ht="16.5" customHeight="1"/>
    <row r="202" ht="16.5" customHeight="1"/>
    <row r="203" ht="16.5" customHeight="1"/>
    <row r="204" ht="16.5" customHeight="1">
      <c r="E204" s="3" t="s">
        <v>3306</v>
      </c>
    </row>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row r="1006" ht="16.5" customHeight="1"/>
    <row r="1007" ht="16.5" customHeight="1"/>
    <row r="1008" ht="16.5" customHeight="1"/>
    <row r="1009" ht="16.5" customHeight="1"/>
    <row r="1010" ht="16.5" customHeight="1"/>
    <row r="1011" ht="16.5" customHeight="1"/>
    <row r="1012" ht="16.5" customHeight="1"/>
    <row r="1013" ht="16.5" customHeight="1"/>
    <row r="1014" ht="16.5" customHeight="1"/>
    <row r="1015" ht="16.5" customHeight="1"/>
  </sheetData>
  <hyperlinks>
    <hyperlink r:id="rId1" ref="B113"/>
  </hyperlinks>
  <printOptions/>
  <pageMargins bottom="0.75" footer="0.0" header="0.0" left="0.7" right="0.7" top="0.75"/>
  <pageSetup paperSize="9" orientation="portrait"/>
  <drawing r:id="rId2"/>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 customWidth="1" min="7" max="7" width="18.71"/>
    <col customWidth="1" min="8" max="26" width="8.71"/>
  </cols>
  <sheetData>
    <row r="1" ht="16.5" customHeight="1">
      <c r="A1" s="24" t="s">
        <v>2884</v>
      </c>
      <c r="B1" s="27" t="s">
        <v>3307</v>
      </c>
      <c r="G1" s="169"/>
    </row>
    <row r="2" ht="16.5" customHeight="1">
      <c r="G2" s="169"/>
    </row>
    <row r="3" ht="16.5" customHeight="1">
      <c r="A3" s="24" t="s">
        <v>2572</v>
      </c>
      <c r="B3" s="24" t="s">
        <v>3308</v>
      </c>
      <c r="C3" s="24" t="s">
        <v>3309</v>
      </c>
      <c r="F3" s="24" t="s">
        <v>3310</v>
      </c>
      <c r="G3" s="169" t="s">
        <v>3311</v>
      </c>
    </row>
    <row r="4" ht="16.5" customHeight="1">
      <c r="A4" s="24" t="s">
        <v>1457</v>
      </c>
      <c r="B4" s="24">
        <v>38.0</v>
      </c>
      <c r="C4" s="24" t="str">
        <f t="shared" ref="C4:C14" si="1">IF(B4&gt;=90,"A",IF(B4&gt;=80,"B",IF(B4&gt;=70,"C","F")))</f>
        <v>F</v>
      </c>
      <c r="G4" s="169" t="s">
        <v>3312</v>
      </c>
    </row>
    <row r="5" ht="16.5" customHeight="1">
      <c r="A5" s="24" t="s">
        <v>1462</v>
      </c>
      <c r="B5" s="24">
        <v>88.0</v>
      </c>
      <c r="C5" s="24" t="str">
        <f t="shared" si="1"/>
        <v>B</v>
      </c>
      <c r="G5" s="169" t="s">
        <v>3313</v>
      </c>
      <c r="H5" s="24" t="s">
        <v>642</v>
      </c>
    </row>
    <row r="6" ht="16.5" customHeight="1">
      <c r="A6" s="24" t="s">
        <v>1467</v>
      </c>
      <c r="B6" s="24">
        <v>7.0</v>
      </c>
      <c r="C6" s="24" t="str">
        <f t="shared" si="1"/>
        <v>F</v>
      </c>
      <c r="G6" s="169" t="s">
        <v>3314</v>
      </c>
      <c r="H6" s="24" t="s">
        <v>196</v>
      </c>
    </row>
    <row r="7" ht="16.5" customHeight="1">
      <c r="A7" s="24" t="s">
        <v>1475</v>
      </c>
      <c r="B7" s="24">
        <v>16.0</v>
      </c>
      <c r="C7" s="24" t="str">
        <f t="shared" si="1"/>
        <v>F</v>
      </c>
      <c r="G7" s="169" t="s">
        <v>3315</v>
      </c>
      <c r="H7" s="24" t="s">
        <v>3316</v>
      </c>
    </row>
    <row r="8" ht="16.5" customHeight="1">
      <c r="A8" s="24" t="s">
        <v>1479</v>
      </c>
      <c r="B8" s="24">
        <v>95.0</v>
      </c>
      <c r="C8" s="24" t="str">
        <f t="shared" si="1"/>
        <v>A</v>
      </c>
      <c r="G8" s="169" t="s">
        <v>3317</v>
      </c>
      <c r="H8" s="24" t="s">
        <v>195</v>
      </c>
    </row>
    <row r="9" ht="16.5" customHeight="1">
      <c r="A9" s="24" t="s">
        <v>3318</v>
      </c>
      <c r="B9" s="24">
        <v>71.0</v>
      </c>
      <c r="C9" s="24" t="str">
        <f t="shared" si="1"/>
        <v>C</v>
      </c>
      <c r="G9" s="169"/>
    </row>
    <row r="10" ht="16.5" customHeight="1">
      <c r="A10" s="24" t="s">
        <v>3319</v>
      </c>
      <c r="B10" s="24">
        <v>73.0</v>
      </c>
      <c r="C10" s="24" t="str">
        <f t="shared" si="1"/>
        <v>C</v>
      </c>
      <c r="G10" s="169"/>
    </row>
    <row r="11" ht="16.5" customHeight="1">
      <c r="A11" s="24" t="s">
        <v>3320</v>
      </c>
      <c r="B11" s="24">
        <v>48.0</v>
      </c>
      <c r="C11" s="24" t="str">
        <f t="shared" si="1"/>
        <v>F</v>
      </c>
      <c r="G11" s="169"/>
    </row>
    <row r="12" ht="16.5" customHeight="1">
      <c r="A12" s="24" t="s">
        <v>3321</v>
      </c>
      <c r="B12" s="24">
        <v>72.0</v>
      </c>
      <c r="C12" s="24" t="str">
        <f t="shared" si="1"/>
        <v>C</v>
      </c>
      <c r="G12" s="169"/>
    </row>
    <row r="13" ht="16.5" customHeight="1">
      <c r="A13" s="24" t="s">
        <v>3322</v>
      </c>
      <c r="B13" s="24">
        <v>84.0</v>
      </c>
      <c r="C13" s="24" t="str">
        <f t="shared" si="1"/>
        <v>B</v>
      </c>
      <c r="G13" s="169"/>
    </row>
    <row r="14" ht="16.5" customHeight="1">
      <c r="A14" s="24" t="s">
        <v>3323</v>
      </c>
      <c r="B14" s="24">
        <v>90.0</v>
      </c>
      <c r="C14" s="24" t="str">
        <f t="shared" si="1"/>
        <v>A</v>
      </c>
      <c r="G14" s="169"/>
    </row>
    <row r="15" ht="16.5" customHeight="1">
      <c r="G15" s="169"/>
    </row>
    <row r="16" ht="16.5" customHeight="1">
      <c r="G16" s="169"/>
    </row>
    <row r="17" ht="16.5" customHeight="1">
      <c r="G17" s="169"/>
    </row>
    <row r="18" ht="16.5" customHeight="1">
      <c r="G18" s="169"/>
    </row>
    <row r="19" ht="16.5" customHeight="1">
      <c r="G19" s="169"/>
    </row>
    <row r="20" ht="16.5" customHeight="1">
      <c r="G20" s="169"/>
    </row>
    <row r="21" ht="16.5" customHeight="1">
      <c r="G21" s="169"/>
    </row>
    <row r="22" ht="16.5" customHeight="1">
      <c r="G22" s="169"/>
    </row>
    <row r="23" ht="16.5" customHeight="1">
      <c r="G23" s="169"/>
    </row>
    <row r="24" ht="16.5" customHeight="1">
      <c r="G24" s="169"/>
    </row>
    <row r="25" ht="16.5" customHeight="1">
      <c r="G25" s="169"/>
    </row>
    <row r="26" ht="16.5" customHeight="1">
      <c r="G26" s="169"/>
    </row>
    <row r="27" ht="16.5" customHeight="1">
      <c r="G27" s="169"/>
    </row>
    <row r="28" ht="16.5" customHeight="1">
      <c r="G28" s="169"/>
    </row>
    <row r="29" ht="16.5" customHeight="1">
      <c r="G29" s="169"/>
    </row>
    <row r="30" ht="16.5" customHeight="1">
      <c r="G30" s="169"/>
    </row>
    <row r="31" ht="16.5" customHeight="1">
      <c r="G31" s="169"/>
    </row>
    <row r="32" ht="16.5" customHeight="1">
      <c r="G32" s="169"/>
    </row>
    <row r="33" ht="16.5" customHeight="1">
      <c r="G33" s="169"/>
    </row>
    <row r="34" ht="16.5" customHeight="1">
      <c r="G34" s="169"/>
    </row>
    <row r="35" ht="16.5" customHeight="1">
      <c r="G35" s="169"/>
    </row>
    <row r="36" ht="16.5" customHeight="1">
      <c r="G36" s="169"/>
    </row>
    <row r="37" ht="16.5" customHeight="1">
      <c r="G37" s="169"/>
    </row>
    <row r="38" ht="16.5" customHeight="1">
      <c r="G38" s="169"/>
    </row>
    <row r="39" ht="16.5" customHeight="1">
      <c r="G39" s="169"/>
    </row>
    <row r="40" ht="16.5" customHeight="1">
      <c r="G40" s="169"/>
    </row>
    <row r="41" ht="16.5" customHeight="1">
      <c r="G41" s="169"/>
    </row>
    <row r="42" ht="16.5" customHeight="1">
      <c r="G42" s="169"/>
    </row>
    <row r="43" ht="16.5" customHeight="1">
      <c r="G43" s="169"/>
    </row>
    <row r="44" ht="16.5" customHeight="1">
      <c r="G44" s="169"/>
    </row>
    <row r="45" ht="16.5" customHeight="1">
      <c r="G45" s="169"/>
    </row>
    <row r="46" ht="16.5" customHeight="1">
      <c r="G46" s="169"/>
    </row>
    <row r="47" ht="16.5" customHeight="1">
      <c r="G47" s="169"/>
    </row>
    <row r="48" ht="16.5" customHeight="1">
      <c r="G48" s="169"/>
    </row>
    <row r="49" ht="16.5" customHeight="1">
      <c r="G49" s="169"/>
    </row>
    <row r="50" ht="16.5" customHeight="1">
      <c r="G50" s="169"/>
    </row>
    <row r="51" ht="16.5" customHeight="1">
      <c r="G51" s="169"/>
    </row>
    <row r="52" ht="16.5" customHeight="1">
      <c r="G52" s="169"/>
    </row>
    <row r="53" ht="16.5" customHeight="1">
      <c r="G53" s="169"/>
    </row>
    <row r="54" ht="16.5" customHeight="1">
      <c r="G54" s="169"/>
    </row>
    <row r="55" ht="16.5" customHeight="1">
      <c r="G55" s="169"/>
    </row>
    <row r="56" ht="16.5" customHeight="1">
      <c r="G56" s="169"/>
    </row>
    <row r="57" ht="16.5" customHeight="1">
      <c r="G57" s="169"/>
    </row>
    <row r="58" ht="16.5" customHeight="1">
      <c r="G58" s="169"/>
    </row>
    <row r="59" ht="16.5" customHeight="1">
      <c r="G59" s="169"/>
    </row>
    <row r="60" ht="16.5" customHeight="1">
      <c r="G60" s="169"/>
    </row>
    <row r="61" ht="16.5" customHeight="1">
      <c r="G61" s="169"/>
    </row>
    <row r="62" ht="16.5" customHeight="1">
      <c r="G62" s="169"/>
    </row>
    <row r="63" ht="16.5" customHeight="1">
      <c r="G63" s="169"/>
    </row>
    <row r="64" ht="16.5" customHeight="1">
      <c r="G64" s="169"/>
    </row>
    <row r="65" ht="16.5" customHeight="1">
      <c r="G65" s="169"/>
    </row>
    <row r="66" ht="16.5" customHeight="1">
      <c r="G66" s="169"/>
    </row>
    <row r="67" ht="16.5" customHeight="1">
      <c r="G67" s="169"/>
    </row>
    <row r="68" ht="16.5" customHeight="1">
      <c r="G68" s="169"/>
    </row>
    <row r="69" ht="16.5" customHeight="1">
      <c r="G69" s="169"/>
    </row>
    <row r="70" ht="16.5" customHeight="1">
      <c r="G70" s="169"/>
    </row>
    <row r="71" ht="16.5" customHeight="1">
      <c r="G71" s="169"/>
    </row>
    <row r="72" ht="16.5" customHeight="1">
      <c r="G72" s="169"/>
    </row>
    <row r="73" ht="16.5" customHeight="1">
      <c r="G73" s="169"/>
    </row>
    <row r="74" ht="16.5" customHeight="1">
      <c r="G74" s="169"/>
    </row>
    <row r="75" ht="16.5" customHeight="1">
      <c r="G75" s="169"/>
    </row>
    <row r="76" ht="16.5" customHeight="1">
      <c r="G76" s="169"/>
    </row>
    <row r="77" ht="16.5" customHeight="1">
      <c r="G77" s="169"/>
    </row>
    <row r="78" ht="16.5" customHeight="1">
      <c r="G78" s="169"/>
    </row>
    <row r="79" ht="16.5" customHeight="1">
      <c r="G79" s="169"/>
    </row>
    <row r="80" ht="16.5" customHeight="1">
      <c r="G80" s="169"/>
    </row>
    <row r="81" ht="16.5" customHeight="1">
      <c r="G81" s="169"/>
    </row>
    <row r="82" ht="16.5" customHeight="1">
      <c r="G82" s="169"/>
    </row>
    <row r="83" ht="16.5" customHeight="1">
      <c r="G83" s="169"/>
    </row>
    <row r="84" ht="16.5" customHeight="1">
      <c r="G84" s="169"/>
    </row>
    <row r="85" ht="16.5" customHeight="1">
      <c r="G85" s="169"/>
    </row>
    <row r="86" ht="16.5" customHeight="1">
      <c r="G86" s="169"/>
    </row>
    <row r="87" ht="16.5" customHeight="1">
      <c r="G87" s="169"/>
    </row>
    <row r="88" ht="16.5" customHeight="1">
      <c r="G88" s="169"/>
    </row>
    <row r="89" ht="16.5" customHeight="1">
      <c r="G89" s="169"/>
    </row>
    <row r="90" ht="16.5" customHeight="1">
      <c r="G90" s="169"/>
    </row>
    <row r="91" ht="16.5" customHeight="1">
      <c r="G91" s="169"/>
    </row>
    <row r="92" ht="16.5" customHeight="1">
      <c r="G92" s="169"/>
    </row>
    <row r="93" ht="16.5" customHeight="1">
      <c r="G93" s="169"/>
    </row>
    <row r="94" ht="16.5" customHeight="1">
      <c r="G94" s="169"/>
    </row>
    <row r="95" ht="16.5" customHeight="1">
      <c r="G95" s="169"/>
    </row>
    <row r="96" ht="16.5" customHeight="1">
      <c r="G96" s="169"/>
    </row>
    <row r="97" ht="16.5" customHeight="1">
      <c r="G97" s="169"/>
    </row>
    <row r="98" ht="16.5" customHeight="1">
      <c r="G98" s="169"/>
    </row>
    <row r="99" ht="16.5" customHeight="1">
      <c r="G99" s="169"/>
    </row>
    <row r="100" ht="16.5" customHeight="1">
      <c r="G100" s="169"/>
    </row>
    <row r="101" ht="16.5" customHeight="1">
      <c r="G101" s="169"/>
    </row>
    <row r="102" ht="16.5" customHeight="1">
      <c r="G102" s="169"/>
    </row>
    <row r="103" ht="16.5" customHeight="1">
      <c r="G103" s="169"/>
    </row>
    <row r="104" ht="16.5" customHeight="1">
      <c r="G104" s="169"/>
    </row>
    <row r="105" ht="16.5" customHeight="1">
      <c r="G105" s="169"/>
    </row>
    <row r="106" ht="16.5" customHeight="1">
      <c r="G106" s="169"/>
    </row>
    <row r="107" ht="16.5" customHeight="1">
      <c r="G107" s="169"/>
    </row>
    <row r="108" ht="16.5" customHeight="1">
      <c r="G108" s="169"/>
    </row>
    <row r="109" ht="16.5" customHeight="1">
      <c r="G109" s="169"/>
    </row>
    <row r="110" ht="16.5" customHeight="1">
      <c r="G110" s="169"/>
    </row>
    <row r="111" ht="16.5" customHeight="1">
      <c r="G111" s="169"/>
    </row>
    <row r="112" ht="16.5" customHeight="1">
      <c r="G112" s="169"/>
    </row>
    <row r="113" ht="16.5" customHeight="1">
      <c r="G113" s="169"/>
    </row>
    <row r="114" ht="16.5" customHeight="1">
      <c r="G114" s="169"/>
    </row>
    <row r="115" ht="16.5" customHeight="1">
      <c r="G115" s="169"/>
    </row>
    <row r="116" ht="16.5" customHeight="1">
      <c r="G116" s="169"/>
    </row>
    <row r="117" ht="16.5" customHeight="1">
      <c r="G117" s="169"/>
    </row>
    <row r="118" ht="16.5" customHeight="1">
      <c r="G118" s="169"/>
    </row>
    <row r="119" ht="16.5" customHeight="1">
      <c r="G119" s="169"/>
    </row>
    <row r="120" ht="16.5" customHeight="1">
      <c r="G120" s="169"/>
    </row>
    <row r="121" ht="16.5" customHeight="1">
      <c r="G121" s="169"/>
    </row>
    <row r="122" ht="16.5" customHeight="1">
      <c r="G122" s="169"/>
    </row>
    <row r="123" ht="16.5" customHeight="1">
      <c r="G123" s="169"/>
    </row>
    <row r="124" ht="16.5" customHeight="1">
      <c r="G124" s="169"/>
    </row>
    <row r="125" ht="16.5" customHeight="1">
      <c r="G125" s="169"/>
    </row>
    <row r="126" ht="16.5" customHeight="1">
      <c r="G126" s="169"/>
    </row>
    <row r="127" ht="16.5" customHeight="1">
      <c r="G127" s="169"/>
    </row>
    <row r="128" ht="16.5" customHeight="1">
      <c r="G128" s="169"/>
    </row>
    <row r="129" ht="16.5" customHeight="1">
      <c r="G129" s="169"/>
    </row>
    <row r="130" ht="16.5" customHeight="1">
      <c r="G130" s="169"/>
    </row>
    <row r="131" ht="16.5" customHeight="1">
      <c r="G131" s="169"/>
    </row>
    <row r="132" ht="16.5" customHeight="1">
      <c r="G132" s="169"/>
    </row>
    <row r="133" ht="16.5" customHeight="1">
      <c r="G133" s="169"/>
    </row>
    <row r="134" ht="16.5" customHeight="1">
      <c r="G134" s="169"/>
    </row>
    <row r="135" ht="16.5" customHeight="1">
      <c r="G135" s="169"/>
    </row>
    <row r="136" ht="16.5" customHeight="1">
      <c r="G136" s="169"/>
    </row>
    <row r="137" ht="16.5" customHeight="1">
      <c r="G137" s="169"/>
    </row>
    <row r="138" ht="16.5" customHeight="1">
      <c r="G138" s="169"/>
    </row>
    <row r="139" ht="16.5" customHeight="1">
      <c r="G139" s="169"/>
    </row>
    <row r="140" ht="16.5" customHeight="1">
      <c r="G140" s="169"/>
    </row>
    <row r="141" ht="16.5" customHeight="1">
      <c r="G141" s="169"/>
    </row>
    <row r="142" ht="16.5" customHeight="1">
      <c r="G142" s="169"/>
    </row>
    <row r="143" ht="16.5" customHeight="1">
      <c r="G143" s="169"/>
    </row>
    <row r="144" ht="16.5" customHeight="1">
      <c r="G144" s="169"/>
    </row>
    <row r="145" ht="16.5" customHeight="1">
      <c r="G145" s="169"/>
    </row>
    <row r="146" ht="16.5" customHeight="1">
      <c r="G146" s="169"/>
    </row>
    <row r="147" ht="16.5" customHeight="1">
      <c r="G147" s="169"/>
    </row>
    <row r="148" ht="16.5" customHeight="1">
      <c r="G148" s="169"/>
    </row>
    <row r="149" ht="16.5" customHeight="1">
      <c r="G149" s="169"/>
    </row>
    <row r="150" ht="16.5" customHeight="1">
      <c r="G150" s="169"/>
    </row>
    <row r="151" ht="16.5" customHeight="1">
      <c r="G151" s="169"/>
    </row>
    <row r="152" ht="16.5" customHeight="1">
      <c r="G152" s="169"/>
    </row>
    <row r="153" ht="16.5" customHeight="1">
      <c r="G153" s="169"/>
    </row>
    <row r="154" ht="16.5" customHeight="1">
      <c r="G154" s="169"/>
    </row>
    <row r="155" ht="16.5" customHeight="1">
      <c r="G155" s="169"/>
    </row>
    <row r="156" ht="16.5" customHeight="1">
      <c r="G156" s="169"/>
    </row>
    <row r="157" ht="16.5" customHeight="1">
      <c r="G157" s="169"/>
    </row>
    <row r="158" ht="16.5" customHeight="1">
      <c r="G158" s="169"/>
    </row>
    <row r="159" ht="16.5" customHeight="1">
      <c r="G159" s="169"/>
    </row>
    <row r="160" ht="16.5" customHeight="1">
      <c r="G160" s="169"/>
    </row>
    <row r="161" ht="16.5" customHeight="1">
      <c r="G161" s="169"/>
    </row>
    <row r="162" ht="16.5" customHeight="1">
      <c r="G162" s="169"/>
    </row>
    <row r="163" ht="16.5" customHeight="1">
      <c r="G163" s="169"/>
    </row>
    <row r="164" ht="16.5" customHeight="1">
      <c r="G164" s="169"/>
    </row>
    <row r="165" ht="16.5" customHeight="1">
      <c r="G165" s="169"/>
    </row>
    <row r="166" ht="16.5" customHeight="1">
      <c r="G166" s="169"/>
    </row>
    <row r="167" ht="16.5" customHeight="1">
      <c r="G167" s="169"/>
    </row>
    <row r="168" ht="16.5" customHeight="1">
      <c r="G168" s="169"/>
    </row>
    <row r="169" ht="16.5" customHeight="1">
      <c r="G169" s="169"/>
    </row>
    <row r="170" ht="16.5" customHeight="1">
      <c r="G170" s="169"/>
    </row>
    <row r="171" ht="16.5" customHeight="1">
      <c r="G171" s="169"/>
    </row>
    <row r="172" ht="16.5" customHeight="1">
      <c r="G172" s="169"/>
    </row>
    <row r="173" ht="16.5" customHeight="1">
      <c r="G173" s="169"/>
    </row>
    <row r="174" ht="16.5" customHeight="1">
      <c r="G174" s="169"/>
    </row>
    <row r="175" ht="16.5" customHeight="1">
      <c r="G175" s="169"/>
    </row>
    <row r="176" ht="16.5" customHeight="1">
      <c r="G176" s="169"/>
    </row>
    <row r="177" ht="16.5" customHeight="1">
      <c r="G177" s="169"/>
    </row>
    <row r="178" ht="16.5" customHeight="1">
      <c r="G178" s="169"/>
    </row>
    <row r="179" ht="16.5" customHeight="1">
      <c r="G179" s="169"/>
    </row>
    <row r="180" ht="16.5" customHeight="1">
      <c r="G180" s="169"/>
    </row>
    <row r="181" ht="16.5" customHeight="1">
      <c r="G181" s="169"/>
    </row>
    <row r="182" ht="16.5" customHeight="1">
      <c r="G182" s="169"/>
    </row>
    <row r="183" ht="16.5" customHeight="1">
      <c r="G183" s="169"/>
    </row>
    <row r="184" ht="16.5" customHeight="1">
      <c r="G184" s="169"/>
    </row>
    <row r="185" ht="16.5" customHeight="1">
      <c r="G185" s="169"/>
    </row>
    <row r="186" ht="16.5" customHeight="1">
      <c r="G186" s="169"/>
    </row>
    <row r="187" ht="16.5" customHeight="1">
      <c r="G187" s="169"/>
    </row>
    <row r="188" ht="16.5" customHeight="1">
      <c r="G188" s="169"/>
    </row>
    <row r="189" ht="16.5" customHeight="1">
      <c r="G189" s="169"/>
    </row>
    <row r="190" ht="16.5" customHeight="1">
      <c r="G190" s="169"/>
    </row>
    <row r="191" ht="16.5" customHeight="1">
      <c r="G191" s="169"/>
    </row>
    <row r="192" ht="16.5" customHeight="1">
      <c r="G192" s="169"/>
    </row>
    <row r="193" ht="16.5" customHeight="1">
      <c r="G193" s="169"/>
    </row>
    <row r="194" ht="16.5" customHeight="1">
      <c r="G194" s="169"/>
    </row>
    <row r="195" ht="16.5" customHeight="1">
      <c r="G195" s="169"/>
    </row>
    <row r="196" ht="16.5" customHeight="1">
      <c r="G196" s="169"/>
    </row>
    <row r="197" ht="16.5" customHeight="1">
      <c r="G197" s="169"/>
    </row>
    <row r="198" ht="16.5" customHeight="1">
      <c r="G198" s="169"/>
    </row>
    <row r="199" ht="16.5" customHeight="1">
      <c r="G199" s="169"/>
    </row>
    <row r="200" ht="16.5" customHeight="1">
      <c r="G200" s="169"/>
    </row>
    <row r="201" ht="16.5" customHeight="1">
      <c r="G201" s="169"/>
    </row>
    <row r="202" ht="16.5" customHeight="1">
      <c r="G202" s="169"/>
    </row>
    <row r="203" ht="16.5" customHeight="1">
      <c r="G203" s="169"/>
    </row>
    <row r="204" ht="16.5" customHeight="1">
      <c r="G204" s="169"/>
    </row>
    <row r="205" ht="16.5" customHeight="1">
      <c r="G205" s="169"/>
    </row>
    <row r="206" ht="16.5" customHeight="1">
      <c r="G206" s="169"/>
    </row>
    <row r="207" ht="16.5" customHeight="1">
      <c r="G207" s="169"/>
    </row>
    <row r="208" ht="16.5" customHeight="1">
      <c r="G208" s="169"/>
    </row>
    <row r="209" ht="16.5" customHeight="1">
      <c r="G209" s="169"/>
    </row>
    <row r="210" ht="16.5" customHeight="1">
      <c r="G210" s="169"/>
    </row>
    <row r="211" ht="16.5" customHeight="1">
      <c r="G211" s="169"/>
    </row>
    <row r="212" ht="16.5" customHeight="1">
      <c r="G212" s="169"/>
    </row>
    <row r="213" ht="16.5" customHeight="1">
      <c r="G213" s="169"/>
    </row>
    <row r="214" ht="16.5" customHeight="1">
      <c r="G214" s="169"/>
    </row>
    <row r="215" ht="16.5" customHeight="1">
      <c r="G215" s="169"/>
    </row>
    <row r="216" ht="16.5" customHeight="1">
      <c r="G216" s="169"/>
    </row>
    <row r="217" ht="16.5" customHeight="1">
      <c r="G217" s="169"/>
    </row>
    <row r="218" ht="16.5" customHeight="1">
      <c r="G218" s="169"/>
    </row>
    <row r="219" ht="16.5" customHeight="1">
      <c r="G219" s="169"/>
    </row>
    <row r="220" ht="16.5" customHeight="1">
      <c r="G220" s="169"/>
    </row>
    <row r="221" ht="16.5" customHeight="1">
      <c r="G221" s="169"/>
    </row>
    <row r="222" ht="16.5" customHeight="1">
      <c r="G222" s="169"/>
    </row>
    <row r="223" ht="16.5" customHeight="1">
      <c r="G223" s="169"/>
    </row>
    <row r="224" ht="16.5" customHeight="1">
      <c r="G224" s="169"/>
    </row>
    <row r="225" ht="16.5" customHeight="1">
      <c r="G225" s="169"/>
    </row>
    <row r="226" ht="16.5" customHeight="1">
      <c r="G226" s="169"/>
    </row>
    <row r="227" ht="16.5" customHeight="1">
      <c r="G227" s="169"/>
    </row>
    <row r="228" ht="16.5" customHeight="1">
      <c r="G228" s="169"/>
    </row>
    <row r="229" ht="16.5" customHeight="1">
      <c r="G229" s="169"/>
    </row>
    <row r="230" ht="16.5" customHeight="1">
      <c r="G230" s="169"/>
    </row>
    <row r="231" ht="16.5" customHeight="1">
      <c r="G231" s="169"/>
    </row>
    <row r="232" ht="16.5" customHeight="1">
      <c r="G232" s="169"/>
    </row>
    <row r="233" ht="16.5" customHeight="1">
      <c r="G233" s="169"/>
    </row>
    <row r="234" ht="16.5" customHeight="1">
      <c r="G234" s="169"/>
    </row>
    <row r="235" ht="16.5" customHeight="1">
      <c r="G235" s="169"/>
    </row>
    <row r="236" ht="16.5" customHeight="1">
      <c r="G236" s="169"/>
    </row>
    <row r="237" ht="16.5" customHeight="1">
      <c r="G237" s="169"/>
    </row>
    <row r="238" ht="16.5" customHeight="1">
      <c r="G238" s="169"/>
    </row>
    <row r="239" ht="16.5" customHeight="1">
      <c r="G239" s="169"/>
    </row>
    <row r="240" ht="16.5" customHeight="1">
      <c r="G240" s="169"/>
    </row>
    <row r="241" ht="16.5" customHeight="1">
      <c r="G241" s="169"/>
    </row>
    <row r="242" ht="16.5" customHeight="1">
      <c r="G242" s="169"/>
    </row>
    <row r="243" ht="16.5" customHeight="1">
      <c r="G243" s="169"/>
    </row>
    <row r="244" ht="16.5" customHeight="1">
      <c r="G244" s="169"/>
    </row>
    <row r="245" ht="16.5" customHeight="1">
      <c r="G245" s="169"/>
    </row>
    <row r="246" ht="16.5" customHeight="1">
      <c r="G246" s="169"/>
    </row>
    <row r="247" ht="16.5" customHeight="1">
      <c r="G247" s="169"/>
    </row>
    <row r="248" ht="16.5" customHeight="1">
      <c r="G248" s="169"/>
    </row>
    <row r="249" ht="16.5" customHeight="1">
      <c r="G249" s="169"/>
    </row>
    <row r="250" ht="16.5" customHeight="1">
      <c r="G250" s="169"/>
    </row>
    <row r="251" ht="16.5" customHeight="1">
      <c r="G251" s="169"/>
    </row>
    <row r="252" ht="16.5" customHeight="1">
      <c r="G252" s="169"/>
    </row>
    <row r="253" ht="16.5" customHeight="1">
      <c r="G253" s="169"/>
    </row>
    <row r="254" ht="16.5" customHeight="1">
      <c r="G254" s="169"/>
    </row>
    <row r="255" ht="16.5" customHeight="1">
      <c r="G255" s="169"/>
    </row>
    <row r="256" ht="16.5" customHeight="1">
      <c r="G256" s="169"/>
    </row>
    <row r="257" ht="16.5" customHeight="1">
      <c r="G257" s="169"/>
    </row>
    <row r="258" ht="16.5" customHeight="1">
      <c r="G258" s="169"/>
    </row>
    <row r="259" ht="16.5" customHeight="1">
      <c r="G259" s="169"/>
    </row>
    <row r="260" ht="16.5" customHeight="1">
      <c r="G260" s="169"/>
    </row>
    <row r="261" ht="16.5" customHeight="1">
      <c r="G261" s="169"/>
    </row>
    <row r="262" ht="16.5" customHeight="1">
      <c r="G262" s="169"/>
    </row>
    <row r="263" ht="16.5" customHeight="1">
      <c r="G263" s="169"/>
    </row>
    <row r="264" ht="16.5" customHeight="1">
      <c r="G264" s="169"/>
    </row>
    <row r="265" ht="16.5" customHeight="1">
      <c r="G265" s="169"/>
    </row>
    <row r="266" ht="16.5" customHeight="1">
      <c r="G266" s="169"/>
    </row>
    <row r="267" ht="16.5" customHeight="1">
      <c r="G267" s="169"/>
    </row>
    <row r="268" ht="16.5" customHeight="1">
      <c r="G268" s="169"/>
    </row>
    <row r="269" ht="16.5" customHeight="1">
      <c r="G269" s="169"/>
    </row>
    <row r="270" ht="16.5" customHeight="1">
      <c r="G270" s="169"/>
    </row>
    <row r="271" ht="16.5" customHeight="1">
      <c r="G271" s="169"/>
    </row>
    <row r="272" ht="16.5" customHeight="1">
      <c r="G272" s="169"/>
    </row>
    <row r="273" ht="16.5" customHeight="1">
      <c r="G273" s="169"/>
    </row>
    <row r="274" ht="16.5" customHeight="1">
      <c r="G274" s="169"/>
    </row>
    <row r="275" ht="16.5" customHeight="1">
      <c r="G275" s="169"/>
    </row>
    <row r="276" ht="16.5" customHeight="1">
      <c r="G276" s="169"/>
    </row>
    <row r="277" ht="16.5" customHeight="1">
      <c r="G277" s="169"/>
    </row>
    <row r="278" ht="16.5" customHeight="1">
      <c r="G278" s="169"/>
    </row>
    <row r="279" ht="16.5" customHeight="1">
      <c r="G279" s="169"/>
    </row>
    <row r="280" ht="16.5" customHeight="1">
      <c r="G280" s="169"/>
    </row>
    <row r="281" ht="16.5" customHeight="1">
      <c r="G281" s="169"/>
    </row>
    <row r="282" ht="16.5" customHeight="1">
      <c r="G282" s="169"/>
    </row>
    <row r="283" ht="16.5" customHeight="1">
      <c r="G283" s="169"/>
    </row>
    <row r="284" ht="16.5" customHeight="1">
      <c r="G284" s="169"/>
    </row>
    <row r="285" ht="16.5" customHeight="1">
      <c r="G285" s="169"/>
    </row>
    <row r="286" ht="16.5" customHeight="1">
      <c r="G286" s="169"/>
    </row>
    <row r="287" ht="16.5" customHeight="1">
      <c r="G287" s="169"/>
    </row>
    <row r="288" ht="16.5" customHeight="1">
      <c r="G288" s="169"/>
    </row>
    <row r="289" ht="16.5" customHeight="1">
      <c r="G289" s="169"/>
    </row>
    <row r="290" ht="16.5" customHeight="1">
      <c r="G290" s="169"/>
    </row>
    <row r="291" ht="16.5" customHeight="1">
      <c r="G291" s="169"/>
    </row>
    <row r="292" ht="16.5" customHeight="1">
      <c r="G292" s="169"/>
    </row>
    <row r="293" ht="16.5" customHeight="1">
      <c r="G293" s="169"/>
    </row>
    <row r="294" ht="16.5" customHeight="1">
      <c r="G294" s="169"/>
    </row>
    <row r="295" ht="16.5" customHeight="1">
      <c r="G295" s="169"/>
    </row>
    <row r="296" ht="16.5" customHeight="1">
      <c r="G296" s="169"/>
    </row>
    <row r="297" ht="16.5" customHeight="1">
      <c r="G297" s="169"/>
    </row>
    <row r="298" ht="16.5" customHeight="1">
      <c r="G298" s="169"/>
    </row>
    <row r="299" ht="16.5" customHeight="1">
      <c r="G299" s="169"/>
    </row>
    <row r="300" ht="16.5" customHeight="1">
      <c r="G300" s="169"/>
    </row>
    <row r="301" ht="16.5" customHeight="1">
      <c r="G301" s="169"/>
    </row>
    <row r="302" ht="16.5" customHeight="1">
      <c r="G302" s="169"/>
    </row>
    <row r="303" ht="16.5" customHeight="1">
      <c r="G303" s="169"/>
    </row>
    <row r="304" ht="16.5" customHeight="1">
      <c r="G304" s="169"/>
    </row>
    <row r="305" ht="16.5" customHeight="1">
      <c r="G305" s="169"/>
    </row>
    <row r="306" ht="16.5" customHeight="1">
      <c r="G306" s="169"/>
    </row>
    <row r="307" ht="16.5" customHeight="1">
      <c r="G307" s="169"/>
    </row>
    <row r="308" ht="16.5" customHeight="1">
      <c r="G308" s="169"/>
    </row>
    <row r="309" ht="16.5" customHeight="1">
      <c r="G309" s="169"/>
    </row>
    <row r="310" ht="16.5" customHeight="1">
      <c r="G310" s="169"/>
    </row>
    <row r="311" ht="16.5" customHeight="1">
      <c r="G311" s="169"/>
    </row>
    <row r="312" ht="16.5" customHeight="1">
      <c r="G312" s="169"/>
    </row>
    <row r="313" ht="16.5" customHeight="1">
      <c r="G313" s="169"/>
    </row>
    <row r="314" ht="16.5" customHeight="1">
      <c r="G314" s="169"/>
    </row>
    <row r="315" ht="16.5" customHeight="1">
      <c r="G315" s="169"/>
    </row>
    <row r="316" ht="16.5" customHeight="1">
      <c r="G316" s="169"/>
    </row>
    <row r="317" ht="16.5" customHeight="1">
      <c r="G317" s="169"/>
    </row>
    <row r="318" ht="16.5" customHeight="1">
      <c r="G318" s="169"/>
    </row>
    <row r="319" ht="16.5" customHeight="1">
      <c r="G319" s="169"/>
    </row>
    <row r="320" ht="16.5" customHeight="1">
      <c r="G320" s="169"/>
    </row>
    <row r="321" ht="16.5" customHeight="1">
      <c r="G321" s="169"/>
    </row>
    <row r="322" ht="16.5" customHeight="1">
      <c r="G322" s="169"/>
    </row>
    <row r="323" ht="16.5" customHeight="1">
      <c r="G323" s="169"/>
    </row>
    <row r="324" ht="16.5" customHeight="1">
      <c r="G324" s="169"/>
    </row>
    <row r="325" ht="16.5" customHeight="1">
      <c r="G325" s="169"/>
    </row>
    <row r="326" ht="16.5" customHeight="1">
      <c r="G326" s="169"/>
    </row>
    <row r="327" ht="16.5" customHeight="1">
      <c r="G327" s="169"/>
    </row>
    <row r="328" ht="16.5" customHeight="1">
      <c r="G328" s="169"/>
    </row>
    <row r="329" ht="16.5" customHeight="1">
      <c r="G329" s="169"/>
    </row>
    <row r="330" ht="16.5" customHeight="1">
      <c r="G330" s="169"/>
    </row>
    <row r="331" ht="16.5" customHeight="1">
      <c r="G331" s="169"/>
    </row>
    <row r="332" ht="16.5" customHeight="1">
      <c r="G332" s="169"/>
    </row>
    <row r="333" ht="16.5" customHeight="1">
      <c r="G333" s="169"/>
    </row>
    <row r="334" ht="16.5" customHeight="1">
      <c r="G334" s="169"/>
    </row>
    <row r="335" ht="16.5" customHeight="1">
      <c r="G335" s="169"/>
    </row>
    <row r="336" ht="16.5" customHeight="1">
      <c r="G336" s="169"/>
    </row>
    <row r="337" ht="16.5" customHeight="1">
      <c r="G337" s="169"/>
    </row>
    <row r="338" ht="16.5" customHeight="1">
      <c r="G338" s="169"/>
    </row>
    <row r="339" ht="16.5" customHeight="1">
      <c r="G339" s="169"/>
    </row>
    <row r="340" ht="16.5" customHeight="1">
      <c r="G340" s="169"/>
    </row>
    <row r="341" ht="16.5" customHeight="1">
      <c r="G341" s="169"/>
    </row>
    <row r="342" ht="16.5" customHeight="1">
      <c r="G342" s="169"/>
    </row>
    <row r="343" ht="16.5" customHeight="1">
      <c r="G343" s="169"/>
    </row>
    <row r="344" ht="16.5" customHeight="1">
      <c r="G344" s="169"/>
    </row>
    <row r="345" ht="16.5" customHeight="1">
      <c r="G345" s="169"/>
    </row>
    <row r="346" ht="16.5" customHeight="1">
      <c r="G346" s="169"/>
    </row>
    <row r="347" ht="16.5" customHeight="1">
      <c r="G347" s="169"/>
    </row>
    <row r="348" ht="16.5" customHeight="1">
      <c r="G348" s="169"/>
    </row>
    <row r="349" ht="16.5" customHeight="1">
      <c r="G349" s="169"/>
    </row>
    <row r="350" ht="16.5" customHeight="1">
      <c r="G350" s="169"/>
    </row>
    <row r="351" ht="16.5" customHeight="1">
      <c r="G351" s="169"/>
    </row>
    <row r="352" ht="16.5" customHeight="1">
      <c r="G352" s="169"/>
    </row>
    <row r="353" ht="16.5" customHeight="1">
      <c r="G353" s="169"/>
    </row>
    <row r="354" ht="16.5" customHeight="1">
      <c r="G354" s="169"/>
    </row>
    <row r="355" ht="16.5" customHeight="1">
      <c r="G355" s="169"/>
    </row>
    <row r="356" ht="16.5" customHeight="1">
      <c r="G356" s="169"/>
    </row>
    <row r="357" ht="16.5" customHeight="1">
      <c r="G357" s="169"/>
    </row>
    <row r="358" ht="16.5" customHeight="1">
      <c r="G358" s="169"/>
    </row>
    <row r="359" ht="16.5" customHeight="1">
      <c r="G359" s="169"/>
    </row>
    <row r="360" ht="16.5" customHeight="1">
      <c r="G360" s="169"/>
    </row>
    <row r="361" ht="16.5" customHeight="1">
      <c r="G361" s="169"/>
    </row>
    <row r="362" ht="16.5" customHeight="1">
      <c r="G362" s="169"/>
    </row>
    <row r="363" ht="16.5" customHeight="1">
      <c r="G363" s="169"/>
    </row>
    <row r="364" ht="16.5" customHeight="1">
      <c r="G364" s="169"/>
    </row>
    <row r="365" ht="16.5" customHeight="1">
      <c r="G365" s="169"/>
    </row>
    <row r="366" ht="16.5" customHeight="1">
      <c r="G366" s="169"/>
    </row>
    <row r="367" ht="16.5" customHeight="1">
      <c r="G367" s="169"/>
    </row>
    <row r="368" ht="16.5" customHeight="1">
      <c r="G368" s="169"/>
    </row>
    <row r="369" ht="16.5" customHeight="1">
      <c r="G369" s="169"/>
    </row>
    <row r="370" ht="16.5" customHeight="1">
      <c r="G370" s="169"/>
    </row>
    <row r="371" ht="16.5" customHeight="1">
      <c r="G371" s="169"/>
    </row>
    <row r="372" ht="16.5" customHeight="1">
      <c r="G372" s="169"/>
    </row>
    <row r="373" ht="16.5" customHeight="1">
      <c r="G373" s="169"/>
    </row>
    <row r="374" ht="16.5" customHeight="1">
      <c r="G374" s="169"/>
    </row>
    <row r="375" ht="16.5" customHeight="1">
      <c r="G375" s="169"/>
    </row>
    <row r="376" ht="16.5" customHeight="1">
      <c r="G376" s="169"/>
    </row>
    <row r="377" ht="16.5" customHeight="1">
      <c r="G377" s="169"/>
    </row>
    <row r="378" ht="16.5" customHeight="1">
      <c r="G378" s="169"/>
    </row>
    <row r="379" ht="16.5" customHeight="1">
      <c r="G379" s="169"/>
    </row>
    <row r="380" ht="16.5" customHeight="1">
      <c r="G380" s="169"/>
    </row>
    <row r="381" ht="16.5" customHeight="1">
      <c r="G381" s="169"/>
    </row>
    <row r="382" ht="16.5" customHeight="1">
      <c r="G382" s="169"/>
    </row>
    <row r="383" ht="16.5" customHeight="1">
      <c r="G383" s="169"/>
    </row>
    <row r="384" ht="16.5" customHeight="1">
      <c r="G384" s="169"/>
    </row>
    <row r="385" ht="16.5" customHeight="1">
      <c r="G385" s="169"/>
    </row>
    <row r="386" ht="16.5" customHeight="1">
      <c r="G386" s="169"/>
    </row>
    <row r="387" ht="16.5" customHeight="1">
      <c r="G387" s="169"/>
    </row>
    <row r="388" ht="16.5" customHeight="1">
      <c r="G388" s="169"/>
    </row>
    <row r="389" ht="16.5" customHeight="1">
      <c r="G389" s="169"/>
    </row>
    <row r="390" ht="16.5" customHeight="1">
      <c r="G390" s="169"/>
    </row>
    <row r="391" ht="16.5" customHeight="1">
      <c r="G391" s="169"/>
    </row>
    <row r="392" ht="16.5" customHeight="1">
      <c r="G392" s="169"/>
    </row>
    <row r="393" ht="16.5" customHeight="1">
      <c r="G393" s="169"/>
    </row>
    <row r="394" ht="16.5" customHeight="1">
      <c r="G394" s="169"/>
    </row>
    <row r="395" ht="16.5" customHeight="1">
      <c r="G395" s="169"/>
    </row>
    <row r="396" ht="16.5" customHeight="1">
      <c r="G396" s="169"/>
    </row>
    <row r="397" ht="16.5" customHeight="1">
      <c r="G397" s="169"/>
    </row>
    <row r="398" ht="16.5" customHeight="1">
      <c r="G398" s="169"/>
    </row>
    <row r="399" ht="16.5" customHeight="1">
      <c r="G399" s="169"/>
    </row>
    <row r="400" ht="16.5" customHeight="1">
      <c r="G400" s="169"/>
    </row>
    <row r="401" ht="16.5" customHeight="1">
      <c r="G401" s="169"/>
    </row>
    <row r="402" ht="16.5" customHeight="1">
      <c r="G402" s="169"/>
    </row>
    <row r="403" ht="16.5" customHeight="1">
      <c r="G403" s="169"/>
    </row>
    <row r="404" ht="16.5" customHeight="1">
      <c r="G404" s="169"/>
    </row>
    <row r="405" ht="16.5" customHeight="1">
      <c r="G405" s="169"/>
    </row>
    <row r="406" ht="16.5" customHeight="1">
      <c r="G406" s="169"/>
    </row>
    <row r="407" ht="16.5" customHeight="1">
      <c r="G407" s="169"/>
    </row>
    <row r="408" ht="16.5" customHeight="1">
      <c r="G408" s="169"/>
    </row>
    <row r="409" ht="16.5" customHeight="1">
      <c r="G409" s="169"/>
    </row>
    <row r="410" ht="16.5" customHeight="1">
      <c r="G410" s="169"/>
    </row>
    <row r="411" ht="16.5" customHeight="1">
      <c r="G411" s="169"/>
    </row>
    <row r="412" ht="16.5" customHeight="1">
      <c r="G412" s="169"/>
    </row>
    <row r="413" ht="16.5" customHeight="1">
      <c r="G413" s="169"/>
    </row>
    <row r="414" ht="16.5" customHeight="1">
      <c r="G414" s="169"/>
    </row>
    <row r="415" ht="16.5" customHeight="1">
      <c r="G415" s="169"/>
    </row>
    <row r="416" ht="16.5" customHeight="1">
      <c r="G416" s="169"/>
    </row>
    <row r="417" ht="16.5" customHeight="1">
      <c r="G417" s="169"/>
    </row>
    <row r="418" ht="16.5" customHeight="1">
      <c r="G418" s="169"/>
    </row>
    <row r="419" ht="16.5" customHeight="1">
      <c r="G419" s="169"/>
    </row>
    <row r="420" ht="16.5" customHeight="1">
      <c r="G420" s="169"/>
    </row>
    <row r="421" ht="16.5" customHeight="1">
      <c r="G421" s="169"/>
    </row>
    <row r="422" ht="16.5" customHeight="1">
      <c r="G422" s="169"/>
    </row>
    <row r="423" ht="16.5" customHeight="1">
      <c r="G423" s="169"/>
    </row>
    <row r="424" ht="16.5" customHeight="1">
      <c r="G424" s="169"/>
    </row>
    <row r="425" ht="16.5" customHeight="1">
      <c r="G425" s="169"/>
    </row>
    <row r="426" ht="16.5" customHeight="1">
      <c r="G426" s="169"/>
    </row>
    <row r="427" ht="16.5" customHeight="1">
      <c r="G427" s="169"/>
    </row>
    <row r="428" ht="16.5" customHeight="1">
      <c r="G428" s="169"/>
    </row>
    <row r="429" ht="16.5" customHeight="1">
      <c r="G429" s="169"/>
    </row>
    <row r="430" ht="16.5" customHeight="1">
      <c r="G430" s="169"/>
    </row>
    <row r="431" ht="16.5" customHeight="1">
      <c r="G431" s="169"/>
    </row>
    <row r="432" ht="16.5" customHeight="1">
      <c r="G432" s="169"/>
    </row>
    <row r="433" ht="16.5" customHeight="1">
      <c r="G433" s="169"/>
    </row>
    <row r="434" ht="16.5" customHeight="1">
      <c r="G434" s="169"/>
    </row>
    <row r="435" ht="16.5" customHeight="1">
      <c r="G435" s="169"/>
    </row>
    <row r="436" ht="16.5" customHeight="1">
      <c r="G436" s="169"/>
    </row>
    <row r="437" ht="16.5" customHeight="1">
      <c r="G437" s="169"/>
    </row>
    <row r="438" ht="16.5" customHeight="1">
      <c r="G438" s="169"/>
    </row>
    <row r="439" ht="16.5" customHeight="1">
      <c r="G439" s="169"/>
    </row>
    <row r="440" ht="16.5" customHeight="1">
      <c r="G440" s="169"/>
    </row>
    <row r="441" ht="16.5" customHeight="1">
      <c r="G441" s="169"/>
    </row>
    <row r="442" ht="16.5" customHeight="1">
      <c r="G442" s="169"/>
    </row>
    <row r="443" ht="16.5" customHeight="1">
      <c r="G443" s="169"/>
    </row>
    <row r="444" ht="16.5" customHeight="1">
      <c r="G444" s="169"/>
    </row>
    <row r="445" ht="16.5" customHeight="1">
      <c r="G445" s="169"/>
    </row>
    <row r="446" ht="16.5" customHeight="1">
      <c r="G446" s="169"/>
    </row>
    <row r="447" ht="16.5" customHeight="1">
      <c r="G447" s="169"/>
    </row>
    <row r="448" ht="16.5" customHeight="1">
      <c r="G448" s="169"/>
    </row>
    <row r="449" ht="16.5" customHeight="1">
      <c r="G449" s="169"/>
    </row>
    <row r="450" ht="16.5" customHeight="1">
      <c r="G450" s="169"/>
    </row>
    <row r="451" ht="16.5" customHeight="1">
      <c r="G451" s="169"/>
    </row>
    <row r="452" ht="16.5" customHeight="1">
      <c r="G452" s="169"/>
    </row>
    <row r="453" ht="16.5" customHeight="1">
      <c r="G453" s="169"/>
    </row>
    <row r="454" ht="16.5" customHeight="1">
      <c r="G454" s="169"/>
    </row>
    <row r="455" ht="16.5" customHeight="1">
      <c r="G455" s="169"/>
    </row>
    <row r="456" ht="16.5" customHeight="1">
      <c r="G456" s="169"/>
    </row>
    <row r="457" ht="16.5" customHeight="1">
      <c r="G457" s="169"/>
    </row>
    <row r="458" ht="16.5" customHeight="1">
      <c r="G458" s="169"/>
    </row>
    <row r="459" ht="16.5" customHeight="1">
      <c r="G459" s="169"/>
    </row>
    <row r="460" ht="16.5" customHeight="1">
      <c r="G460" s="169"/>
    </row>
    <row r="461" ht="16.5" customHeight="1">
      <c r="G461" s="169"/>
    </row>
    <row r="462" ht="16.5" customHeight="1">
      <c r="G462" s="169"/>
    </row>
    <row r="463" ht="16.5" customHeight="1">
      <c r="G463" s="169"/>
    </row>
    <row r="464" ht="16.5" customHeight="1">
      <c r="G464" s="169"/>
    </row>
    <row r="465" ht="16.5" customHeight="1">
      <c r="G465" s="169"/>
    </row>
    <row r="466" ht="16.5" customHeight="1">
      <c r="G466" s="169"/>
    </row>
    <row r="467" ht="16.5" customHeight="1">
      <c r="G467" s="169"/>
    </row>
    <row r="468" ht="16.5" customHeight="1">
      <c r="G468" s="169"/>
    </row>
    <row r="469" ht="16.5" customHeight="1">
      <c r="G469" s="169"/>
    </row>
    <row r="470" ht="16.5" customHeight="1">
      <c r="G470" s="169"/>
    </row>
    <row r="471" ht="16.5" customHeight="1">
      <c r="G471" s="169"/>
    </row>
    <row r="472" ht="16.5" customHeight="1">
      <c r="G472" s="169"/>
    </row>
    <row r="473" ht="16.5" customHeight="1">
      <c r="G473" s="169"/>
    </row>
    <row r="474" ht="16.5" customHeight="1">
      <c r="G474" s="169"/>
    </row>
    <row r="475" ht="16.5" customHeight="1">
      <c r="G475" s="169"/>
    </row>
    <row r="476" ht="16.5" customHeight="1">
      <c r="G476" s="169"/>
    </row>
    <row r="477" ht="16.5" customHeight="1">
      <c r="G477" s="169"/>
    </row>
    <row r="478" ht="16.5" customHeight="1">
      <c r="G478" s="169"/>
    </row>
    <row r="479" ht="16.5" customHeight="1">
      <c r="G479" s="169"/>
    </row>
    <row r="480" ht="16.5" customHeight="1">
      <c r="G480" s="169"/>
    </row>
    <row r="481" ht="16.5" customHeight="1">
      <c r="G481" s="169"/>
    </row>
    <row r="482" ht="16.5" customHeight="1">
      <c r="G482" s="169"/>
    </row>
    <row r="483" ht="16.5" customHeight="1">
      <c r="G483" s="169"/>
    </row>
    <row r="484" ht="16.5" customHeight="1">
      <c r="G484" s="169"/>
    </row>
    <row r="485" ht="16.5" customHeight="1">
      <c r="G485" s="169"/>
    </row>
    <row r="486" ht="16.5" customHeight="1">
      <c r="G486" s="169"/>
    </row>
    <row r="487" ht="16.5" customHeight="1">
      <c r="G487" s="169"/>
    </row>
    <row r="488" ht="16.5" customHeight="1">
      <c r="G488" s="169"/>
    </row>
    <row r="489" ht="16.5" customHeight="1">
      <c r="G489" s="169"/>
    </row>
    <row r="490" ht="16.5" customHeight="1">
      <c r="G490" s="169"/>
    </row>
    <row r="491" ht="16.5" customHeight="1">
      <c r="G491" s="169"/>
    </row>
    <row r="492" ht="16.5" customHeight="1">
      <c r="G492" s="169"/>
    </row>
    <row r="493" ht="16.5" customHeight="1">
      <c r="G493" s="169"/>
    </row>
    <row r="494" ht="16.5" customHeight="1">
      <c r="G494" s="169"/>
    </row>
    <row r="495" ht="16.5" customHeight="1">
      <c r="G495" s="169"/>
    </row>
    <row r="496" ht="16.5" customHeight="1">
      <c r="G496" s="169"/>
    </row>
    <row r="497" ht="16.5" customHeight="1">
      <c r="G497" s="169"/>
    </row>
    <row r="498" ht="16.5" customHeight="1">
      <c r="G498" s="169"/>
    </row>
    <row r="499" ht="16.5" customHeight="1">
      <c r="G499" s="169"/>
    </row>
    <row r="500" ht="16.5" customHeight="1">
      <c r="G500" s="169"/>
    </row>
    <row r="501" ht="16.5" customHeight="1">
      <c r="G501" s="169"/>
    </row>
    <row r="502" ht="16.5" customHeight="1">
      <c r="G502" s="169"/>
    </row>
    <row r="503" ht="16.5" customHeight="1">
      <c r="G503" s="169"/>
    </row>
    <row r="504" ht="16.5" customHeight="1">
      <c r="G504" s="169"/>
    </row>
    <row r="505" ht="16.5" customHeight="1">
      <c r="G505" s="169"/>
    </row>
    <row r="506" ht="16.5" customHeight="1">
      <c r="G506" s="169"/>
    </row>
    <row r="507" ht="16.5" customHeight="1">
      <c r="G507" s="169"/>
    </row>
    <row r="508" ht="16.5" customHeight="1">
      <c r="G508" s="169"/>
    </row>
    <row r="509" ht="16.5" customHeight="1">
      <c r="G509" s="169"/>
    </row>
    <row r="510" ht="16.5" customHeight="1">
      <c r="G510" s="169"/>
    </row>
    <row r="511" ht="16.5" customHeight="1">
      <c r="G511" s="169"/>
    </row>
    <row r="512" ht="16.5" customHeight="1">
      <c r="G512" s="169"/>
    </row>
    <row r="513" ht="16.5" customHeight="1">
      <c r="G513" s="169"/>
    </row>
    <row r="514" ht="16.5" customHeight="1">
      <c r="G514" s="169"/>
    </row>
    <row r="515" ht="16.5" customHeight="1">
      <c r="G515" s="169"/>
    </row>
    <row r="516" ht="16.5" customHeight="1">
      <c r="G516" s="169"/>
    </row>
    <row r="517" ht="16.5" customHeight="1">
      <c r="G517" s="169"/>
    </row>
    <row r="518" ht="16.5" customHeight="1">
      <c r="G518" s="169"/>
    </row>
    <row r="519" ht="16.5" customHeight="1">
      <c r="G519" s="169"/>
    </row>
    <row r="520" ht="16.5" customHeight="1">
      <c r="G520" s="169"/>
    </row>
    <row r="521" ht="16.5" customHeight="1">
      <c r="G521" s="169"/>
    </row>
    <row r="522" ht="16.5" customHeight="1">
      <c r="G522" s="169"/>
    </row>
    <row r="523" ht="16.5" customHeight="1">
      <c r="G523" s="169"/>
    </row>
    <row r="524" ht="16.5" customHeight="1">
      <c r="G524" s="169"/>
    </row>
    <row r="525" ht="16.5" customHeight="1">
      <c r="G525" s="169"/>
    </row>
    <row r="526" ht="16.5" customHeight="1">
      <c r="G526" s="169"/>
    </row>
    <row r="527" ht="16.5" customHeight="1">
      <c r="G527" s="169"/>
    </row>
    <row r="528" ht="16.5" customHeight="1">
      <c r="G528" s="169"/>
    </row>
    <row r="529" ht="16.5" customHeight="1">
      <c r="G529" s="169"/>
    </row>
    <row r="530" ht="16.5" customHeight="1">
      <c r="G530" s="169"/>
    </row>
    <row r="531" ht="16.5" customHeight="1">
      <c r="G531" s="169"/>
    </row>
    <row r="532" ht="16.5" customHeight="1">
      <c r="G532" s="169"/>
    </row>
    <row r="533" ht="16.5" customHeight="1">
      <c r="G533" s="169"/>
    </row>
    <row r="534" ht="16.5" customHeight="1">
      <c r="G534" s="169"/>
    </row>
    <row r="535" ht="16.5" customHeight="1">
      <c r="G535" s="169"/>
    </row>
    <row r="536" ht="16.5" customHeight="1">
      <c r="G536" s="169"/>
    </row>
    <row r="537" ht="16.5" customHeight="1">
      <c r="G537" s="169"/>
    </row>
    <row r="538" ht="16.5" customHeight="1">
      <c r="G538" s="169"/>
    </row>
    <row r="539" ht="16.5" customHeight="1">
      <c r="G539" s="169"/>
    </row>
    <row r="540" ht="16.5" customHeight="1">
      <c r="G540" s="169"/>
    </row>
    <row r="541" ht="16.5" customHeight="1">
      <c r="G541" s="169"/>
    </row>
    <row r="542" ht="16.5" customHeight="1">
      <c r="G542" s="169"/>
    </row>
    <row r="543" ht="16.5" customHeight="1">
      <c r="G543" s="169"/>
    </row>
    <row r="544" ht="16.5" customHeight="1">
      <c r="G544" s="169"/>
    </row>
    <row r="545" ht="16.5" customHeight="1">
      <c r="G545" s="169"/>
    </row>
    <row r="546" ht="16.5" customHeight="1">
      <c r="G546" s="169"/>
    </row>
    <row r="547" ht="16.5" customHeight="1">
      <c r="G547" s="169"/>
    </row>
    <row r="548" ht="16.5" customHeight="1">
      <c r="G548" s="169"/>
    </row>
    <row r="549" ht="16.5" customHeight="1">
      <c r="G549" s="169"/>
    </row>
    <row r="550" ht="16.5" customHeight="1">
      <c r="G550" s="169"/>
    </row>
    <row r="551" ht="16.5" customHeight="1">
      <c r="G551" s="169"/>
    </row>
    <row r="552" ht="16.5" customHeight="1">
      <c r="G552" s="169"/>
    </row>
    <row r="553" ht="16.5" customHeight="1">
      <c r="G553" s="169"/>
    </row>
    <row r="554" ht="16.5" customHeight="1">
      <c r="G554" s="169"/>
    </row>
    <row r="555" ht="16.5" customHeight="1">
      <c r="G555" s="169"/>
    </row>
    <row r="556" ht="16.5" customHeight="1">
      <c r="G556" s="169"/>
    </row>
    <row r="557" ht="16.5" customHeight="1">
      <c r="G557" s="169"/>
    </row>
    <row r="558" ht="16.5" customHeight="1">
      <c r="G558" s="169"/>
    </row>
    <row r="559" ht="16.5" customHeight="1">
      <c r="G559" s="169"/>
    </row>
    <row r="560" ht="16.5" customHeight="1">
      <c r="G560" s="169"/>
    </row>
    <row r="561" ht="16.5" customHeight="1">
      <c r="G561" s="169"/>
    </row>
    <row r="562" ht="16.5" customHeight="1">
      <c r="G562" s="169"/>
    </row>
    <row r="563" ht="16.5" customHeight="1">
      <c r="G563" s="169"/>
    </row>
    <row r="564" ht="16.5" customHeight="1">
      <c r="G564" s="169"/>
    </row>
    <row r="565" ht="16.5" customHeight="1">
      <c r="G565" s="169"/>
    </row>
    <row r="566" ht="16.5" customHeight="1">
      <c r="G566" s="169"/>
    </row>
    <row r="567" ht="16.5" customHeight="1">
      <c r="G567" s="169"/>
    </row>
    <row r="568" ht="16.5" customHeight="1">
      <c r="G568" s="169"/>
    </row>
    <row r="569" ht="16.5" customHeight="1">
      <c r="G569" s="169"/>
    </row>
    <row r="570" ht="16.5" customHeight="1">
      <c r="G570" s="169"/>
    </row>
    <row r="571" ht="16.5" customHeight="1">
      <c r="G571" s="169"/>
    </row>
    <row r="572" ht="16.5" customHeight="1">
      <c r="G572" s="169"/>
    </row>
    <row r="573" ht="16.5" customHeight="1">
      <c r="G573" s="169"/>
    </row>
    <row r="574" ht="16.5" customHeight="1">
      <c r="G574" s="169"/>
    </row>
    <row r="575" ht="16.5" customHeight="1">
      <c r="G575" s="169"/>
    </row>
    <row r="576" ht="16.5" customHeight="1">
      <c r="G576" s="169"/>
    </row>
    <row r="577" ht="16.5" customHeight="1">
      <c r="G577" s="169"/>
    </row>
    <row r="578" ht="16.5" customHeight="1">
      <c r="G578" s="169"/>
    </row>
    <row r="579" ht="16.5" customHeight="1">
      <c r="G579" s="169"/>
    </row>
    <row r="580" ht="16.5" customHeight="1">
      <c r="G580" s="169"/>
    </row>
    <row r="581" ht="16.5" customHeight="1">
      <c r="G581" s="169"/>
    </row>
    <row r="582" ht="16.5" customHeight="1">
      <c r="G582" s="169"/>
    </row>
    <row r="583" ht="16.5" customHeight="1">
      <c r="G583" s="169"/>
    </row>
    <row r="584" ht="16.5" customHeight="1">
      <c r="G584" s="169"/>
    </row>
    <row r="585" ht="16.5" customHeight="1">
      <c r="G585" s="169"/>
    </row>
    <row r="586" ht="16.5" customHeight="1">
      <c r="G586" s="169"/>
    </row>
    <row r="587" ht="16.5" customHeight="1">
      <c r="G587" s="169"/>
    </row>
    <row r="588" ht="16.5" customHeight="1">
      <c r="G588" s="169"/>
    </row>
    <row r="589" ht="16.5" customHeight="1">
      <c r="G589" s="169"/>
    </row>
    <row r="590" ht="16.5" customHeight="1">
      <c r="G590" s="169"/>
    </row>
    <row r="591" ht="16.5" customHeight="1">
      <c r="G591" s="169"/>
    </row>
    <row r="592" ht="16.5" customHeight="1">
      <c r="G592" s="169"/>
    </row>
    <row r="593" ht="16.5" customHeight="1">
      <c r="G593" s="169"/>
    </row>
    <row r="594" ht="16.5" customHeight="1">
      <c r="G594" s="169"/>
    </row>
    <row r="595" ht="16.5" customHeight="1">
      <c r="G595" s="169"/>
    </row>
    <row r="596" ht="16.5" customHeight="1">
      <c r="G596" s="169"/>
    </row>
    <row r="597" ht="16.5" customHeight="1">
      <c r="G597" s="169"/>
    </row>
    <row r="598" ht="16.5" customHeight="1">
      <c r="G598" s="169"/>
    </row>
    <row r="599" ht="16.5" customHeight="1">
      <c r="G599" s="169"/>
    </row>
    <row r="600" ht="16.5" customHeight="1">
      <c r="G600" s="169"/>
    </row>
    <row r="601" ht="16.5" customHeight="1">
      <c r="G601" s="169"/>
    </row>
    <row r="602" ht="16.5" customHeight="1">
      <c r="G602" s="169"/>
    </row>
    <row r="603" ht="16.5" customHeight="1">
      <c r="G603" s="169"/>
    </row>
    <row r="604" ht="16.5" customHeight="1">
      <c r="G604" s="169"/>
    </row>
    <row r="605" ht="16.5" customHeight="1">
      <c r="G605" s="169"/>
    </row>
    <row r="606" ht="16.5" customHeight="1">
      <c r="G606" s="169"/>
    </row>
    <row r="607" ht="16.5" customHeight="1">
      <c r="G607" s="169"/>
    </row>
    <row r="608" ht="16.5" customHeight="1">
      <c r="G608" s="169"/>
    </row>
    <row r="609" ht="16.5" customHeight="1">
      <c r="G609" s="169"/>
    </row>
    <row r="610" ht="16.5" customHeight="1">
      <c r="G610" s="169"/>
    </row>
    <row r="611" ht="16.5" customHeight="1">
      <c r="G611" s="169"/>
    </row>
    <row r="612" ht="16.5" customHeight="1">
      <c r="G612" s="169"/>
    </row>
    <row r="613" ht="16.5" customHeight="1">
      <c r="G613" s="169"/>
    </row>
    <row r="614" ht="16.5" customHeight="1">
      <c r="G614" s="169"/>
    </row>
    <row r="615" ht="16.5" customHeight="1">
      <c r="G615" s="169"/>
    </row>
    <row r="616" ht="16.5" customHeight="1">
      <c r="G616" s="169"/>
    </row>
    <row r="617" ht="16.5" customHeight="1">
      <c r="G617" s="169"/>
    </row>
    <row r="618" ht="16.5" customHeight="1">
      <c r="G618" s="169"/>
    </row>
    <row r="619" ht="16.5" customHeight="1">
      <c r="G619" s="169"/>
    </row>
    <row r="620" ht="16.5" customHeight="1">
      <c r="G620" s="169"/>
    </row>
    <row r="621" ht="16.5" customHeight="1">
      <c r="G621" s="169"/>
    </row>
    <row r="622" ht="16.5" customHeight="1">
      <c r="G622" s="169"/>
    </row>
    <row r="623" ht="16.5" customHeight="1">
      <c r="G623" s="169"/>
    </row>
    <row r="624" ht="16.5" customHeight="1">
      <c r="G624" s="169"/>
    </row>
    <row r="625" ht="16.5" customHeight="1">
      <c r="G625" s="169"/>
    </row>
    <row r="626" ht="16.5" customHeight="1">
      <c r="G626" s="169"/>
    </row>
    <row r="627" ht="16.5" customHeight="1">
      <c r="G627" s="169"/>
    </row>
    <row r="628" ht="16.5" customHeight="1">
      <c r="G628" s="169"/>
    </row>
    <row r="629" ht="16.5" customHeight="1">
      <c r="G629" s="169"/>
    </row>
    <row r="630" ht="16.5" customHeight="1">
      <c r="G630" s="169"/>
    </row>
    <row r="631" ht="16.5" customHeight="1">
      <c r="G631" s="169"/>
    </row>
    <row r="632" ht="16.5" customHeight="1">
      <c r="G632" s="169"/>
    </row>
    <row r="633" ht="16.5" customHeight="1">
      <c r="G633" s="169"/>
    </row>
    <row r="634" ht="16.5" customHeight="1">
      <c r="G634" s="169"/>
    </row>
    <row r="635" ht="16.5" customHeight="1">
      <c r="G635" s="169"/>
    </row>
    <row r="636" ht="16.5" customHeight="1">
      <c r="G636" s="169"/>
    </row>
    <row r="637" ht="16.5" customHeight="1">
      <c r="G637" s="169"/>
    </row>
    <row r="638" ht="16.5" customHeight="1">
      <c r="G638" s="169"/>
    </row>
    <row r="639" ht="16.5" customHeight="1">
      <c r="G639" s="169"/>
    </row>
    <row r="640" ht="16.5" customHeight="1">
      <c r="G640" s="169"/>
    </row>
    <row r="641" ht="16.5" customHeight="1">
      <c r="G641" s="169"/>
    </row>
    <row r="642" ht="16.5" customHeight="1">
      <c r="G642" s="169"/>
    </row>
    <row r="643" ht="16.5" customHeight="1">
      <c r="G643" s="169"/>
    </row>
    <row r="644" ht="16.5" customHeight="1">
      <c r="G644" s="169"/>
    </row>
    <row r="645" ht="16.5" customHeight="1">
      <c r="G645" s="169"/>
    </row>
    <row r="646" ht="16.5" customHeight="1">
      <c r="G646" s="169"/>
    </row>
    <row r="647" ht="16.5" customHeight="1">
      <c r="G647" s="169"/>
    </row>
    <row r="648" ht="16.5" customHeight="1">
      <c r="G648" s="169"/>
    </row>
    <row r="649" ht="16.5" customHeight="1">
      <c r="G649" s="169"/>
    </row>
    <row r="650" ht="16.5" customHeight="1">
      <c r="G650" s="169"/>
    </row>
    <row r="651" ht="16.5" customHeight="1">
      <c r="G651" s="169"/>
    </row>
    <row r="652" ht="16.5" customHeight="1">
      <c r="G652" s="169"/>
    </row>
    <row r="653" ht="16.5" customHeight="1">
      <c r="G653" s="169"/>
    </row>
    <row r="654" ht="16.5" customHeight="1">
      <c r="G654" s="169"/>
    </row>
    <row r="655" ht="16.5" customHeight="1">
      <c r="G655" s="169"/>
    </row>
    <row r="656" ht="16.5" customHeight="1">
      <c r="G656" s="169"/>
    </row>
    <row r="657" ht="16.5" customHeight="1">
      <c r="G657" s="169"/>
    </row>
    <row r="658" ht="16.5" customHeight="1">
      <c r="G658" s="169"/>
    </row>
    <row r="659" ht="16.5" customHeight="1">
      <c r="G659" s="169"/>
    </row>
    <row r="660" ht="16.5" customHeight="1">
      <c r="G660" s="169"/>
    </row>
    <row r="661" ht="16.5" customHeight="1">
      <c r="G661" s="169"/>
    </row>
    <row r="662" ht="16.5" customHeight="1">
      <c r="G662" s="169"/>
    </row>
    <row r="663" ht="16.5" customHeight="1">
      <c r="G663" s="169"/>
    </row>
    <row r="664" ht="16.5" customHeight="1">
      <c r="G664" s="169"/>
    </row>
    <row r="665" ht="16.5" customHeight="1">
      <c r="G665" s="169"/>
    </row>
    <row r="666" ht="16.5" customHeight="1">
      <c r="G666" s="169"/>
    </row>
    <row r="667" ht="16.5" customHeight="1">
      <c r="G667" s="169"/>
    </row>
    <row r="668" ht="16.5" customHeight="1">
      <c r="G668" s="169"/>
    </row>
    <row r="669" ht="16.5" customHeight="1">
      <c r="G669" s="169"/>
    </row>
    <row r="670" ht="16.5" customHeight="1">
      <c r="G670" s="169"/>
    </row>
    <row r="671" ht="16.5" customHeight="1">
      <c r="G671" s="169"/>
    </row>
    <row r="672" ht="16.5" customHeight="1">
      <c r="G672" s="169"/>
    </row>
    <row r="673" ht="16.5" customHeight="1">
      <c r="G673" s="169"/>
    </row>
    <row r="674" ht="16.5" customHeight="1">
      <c r="G674" s="169"/>
    </row>
    <row r="675" ht="16.5" customHeight="1">
      <c r="G675" s="169"/>
    </row>
    <row r="676" ht="16.5" customHeight="1">
      <c r="G676" s="169"/>
    </row>
    <row r="677" ht="16.5" customHeight="1">
      <c r="G677" s="169"/>
    </row>
    <row r="678" ht="16.5" customHeight="1">
      <c r="G678" s="169"/>
    </row>
    <row r="679" ht="16.5" customHeight="1">
      <c r="G679" s="169"/>
    </row>
    <row r="680" ht="16.5" customHeight="1">
      <c r="G680" s="169"/>
    </row>
    <row r="681" ht="16.5" customHeight="1">
      <c r="G681" s="169"/>
    </row>
    <row r="682" ht="16.5" customHeight="1">
      <c r="G682" s="169"/>
    </row>
    <row r="683" ht="16.5" customHeight="1">
      <c r="G683" s="169"/>
    </row>
    <row r="684" ht="16.5" customHeight="1">
      <c r="G684" s="169"/>
    </row>
    <row r="685" ht="16.5" customHeight="1">
      <c r="G685" s="169"/>
    </row>
    <row r="686" ht="16.5" customHeight="1">
      <c r="G686" s="169"/>
    </row>
    <row r="687" ht="16.5" customHeight="1">
      <c r="G687" s="169"/>
    </row>
    <row r="688" ht="16.5" customHeight="1">
      <c r="G688" s="169"/>
    </row>
    <row r="689" ht="16.5" customHeight="1">
      <c r="G689" s="169"/>
    </row>
    <row r="690" ht="16.5" customHeight="1">
      <c r="G690" s="169"/>
    </row>
    <row r="691" ht="16.5" customHeight="1">
      <c r="G691" s="169"/>
    </row>
    <row r="692" ht="16.5" customHeight="1">
      <c r="G692" s="169"/>
    </row>
    <row r="693" ht="16.5" customHeight="1">
      <c r="G693" s="169"/>
    </row>
    <row r="694" ht="16.5" customHeight="1">
      <c r="G694" s="169"/>
    </row>
    <row r="695" ht="16.5" customHeight="1">
      <c r="G695" s="169"/>
    </row>
    <row r="696" ht="16.5" customHeight="1">
      <c r="G696" s="169"/>
    </row>
    <row r="697" ht="16.5" customHeight="1">
      <c r="G697" s="169"/>
    </row>
    <row r="698" ht="16.5" customHeight="1">
      <c r="G698" s="169"/>
    </row>
    <row r="699" ht="16.5" customHeight="1">
      <c r="G699" s="169"/>
    </row>
    <row r="700" ht="16.5" customHeight="1">
      <c r="G700" s="169"/>
    </row>
    <row r="701" ht="16.5" customHeight="1">
      <c r="G701" s="169"/>
    </row>
    <row r="702" ht="16.5" customHeight="1">
      <c r="G702" s="169"/>
    </row>
    <row r="703" ht="16.5" customHeight="1">
      <c r="G703" s="169"/>
    </row>
    <row r="704" ht="16.5" customHeight="1">
      <c r="G704" s="169"/>
    </row>
    <row r="705" ht="16.5" customHeight="1">
      <c r="G705" s="169"/>
    </row>
    <row r="706" ht="16.5" customHeight="1">
      <c r="G706" s="169"/>
    </row>
    <row r="707" ht="16.5" customHeight="1">
      <c r="G707" s="169"/>
    </row>
    <row r="708" ht="16.5" customHeight="1">
      <c r="G708" s="169"/>
    </row>
    <row r="709" ht="16.5" customHeight="1">
      <c r="G709" s="169"/>
    </row>
    <row r="710" ht="16.5" customHeight="1">
      <c r="G710" s="169"/>
    </row>
    <row r="711" ht="16.5" customHeight="1">
      <c r="G711" s="169"/>
    </row>
    <row r="712" ht="16.5" customHeight="1">
      <c r="G712" s="169"/>
    </row>
    <row r="713" ht="16.5" customHeight="1">
      <c r="G713" s="169"/>
    </row>
    <row r="714" ht="16.5" customHeight="1">
      <c r="G714" s="169"/>
    </row>
    <row r="715" ht="16.5" customHeight="1">
      <c r="G715" s="169"/>
    </row>
    <row r="716" ht="16.5" customHeight="1">
      <c r="G716" s="169"/>
    </row>
    <row r="717" ht="16.5" customHeight="1">
      <c r="G717" s="169"/>
    </row>
    <row r="718" ht="16.5" customHeight="1">
      <c r="G718" s="169"/>
    </row>
    <row r="719" ht="16.5" customHeight="1">
      <c r="G719" s="169"/>
    </row>
    <row r="720" ht="16.5" customHeight="1">
      <c r="G720" s="169"/>
    </row>
    <row r="721" ht="16.5" customHeight="1">
      <c r="G721" s="169"/>
    </row>
    <row r="722" ht="16.5" customHeight="1">
      <c r="G722" s="169"/>
    </row>
    <row r="723" ht="16.5" customHeight="1">
      <c r="G723" s="169"/>
    </row>
    <row r="724" ht="16.5" customHeight="1">
      <c r="G724" s="169"/>
    </row>
    <row r="725" ht="16.5" customHeight="1">
      <c r="G725" s="169"/>
    </row>
    <row r="726" ht="16.5" customHeight="1">
      <c r="G726" s="169"/>
    </row>
    <row r="727" ht="16.5" customHeight="1">
      <c r="G727" s="169"/>
    </row>
    <row r="728" ht="16.5" customHeight="1">
      <c r="G728" s="169"/>
    </row>
    <row r="729" ht="16.5" customHeight="1">
      <c r="G729" s="169"/>
    </row>
    <row r="730" ht="16.5" customHeight="1">
      <c r="G730" s="169"/>
    </row>
    <row r="731" ht="16.5" customHeight="1">
      <c r="G731" s="169"/>
    </row>
    <row r="732" ht="16.5" customHeight="1">
      <c r="G732" s="169"/>
    </row>
    <row r="733" ht="16.5" customHeight="1">
      <c r="G733" s="169"/>
    </row>
    <row r="734" ht="16.5" customHeight="1">
      <c r="G734" s="169"/>
    </row>
    <row r="735" ht="16.5" customHeight="1">
      <c r="G735" s="169"/>
    </row>
    <row r="736" ht="16.5" customHeight="1">
      <c r="G736" s="169"/>
    </row>
    <row r="737" ht="16.5" customHeight="1">
      <c r="G737" s="169"/>
    </row>
    <row r="738" ht="16.5" customHeight="1">
      <c r="G738" s="169"/>
    </row>
    <row r="739" ht="16.5" customHeight="1">
      <c r="G739" s="169"/>
    </row>
    <row r="740" ht="16.5" customHeight="1">
      <c r="G740" s="169"/>
    </row>
    <row r="741" ht="16.5" customHeight="1">
      <c r="G741" s="169"/>
    </row>
    <row r="742" ht="16.5" customHeight="1">
      <c r="G742" s="169"/>
    </row>
    <row r="743" ht="16.5" customHeight="1">
      <c r="G743" s="169"/>
    </row>
    <row r="744" ht="16.5" customHeight="1">
      <c r="G744" s="169"/>
    </row>
    <row r="745" ht="16.5" customHeight="1">
      <c r="G745" s="169"/>
    </row>
    <row r="746" ht="16.5" customHeight="1">
      <c r="G746" s="169"/>
    </row>
    <row r="747" ht="16.5" customHeight="1">
      <c r="G747" s="169"/>
    </row>
    <row r="748" ht="16.5" customHeight="1">
      <c r="G748" s="169"/>
    </row>
    <row r="749" ht="16.5" customHeight="1">
      <c r="G749" s="169"/>
    </row>
    <row r="750" ht="16.5" customHeight="1">
      <c r="G750" s="169"/>
    </row>
    <row r="751" ht="16.5" customHeight="1">
      <c r="G751" s="169"/>
    </row>
    <row r="752" ht="16.5" customHeight="1">
      <c r="G752" s="169"/>
    </row>
    <row r="753" ht="16.5" customHeight="1">
      <c r="G753" s="169"/>
    </row>
    <row r="754" ht="16.5" customHeight="1">
      <c r="G754" s="169"/>
    </row>
    <row r="755" ht="16.5" customHeight="1">
      <c r="G755" s="169"/>
    </row>
    <row r="756" ht="16.5" customHeight="1">
      <c r="G756" s="169"/>
    </row>
    <row r="757" ht="16.5" customHeight="1">
      <c r="G757" s="169"/>
    </row>
    <row r="758" ht="16.5" customHeight="1">
      <c r="G758" s="169"/>
    </row>
    <row r="759" ht="16.5" customHeight="1">
      <c r="G759" s="169"/>
    </row>
    <row r="760" ht="16.5" customHeight="1">
      <c r="G760" s="169"/>
    </row>
    <row r="761" ht="16.5" customHeight="1">
      <c r="G761" s="169"/>
    </row>
    <row r="762" ht="16.5" customHeight="1">
      <c r="G762" s="169"/>
    </row>
    <row r="763" ht="16.5" customHeight="1">
      <c r="G763" s="169"/>
    </row>
    <row r="764" ht="16.5" customHeight="1">
      <c r="G764" s="169"/>
    </row>
    <row r="765" ht="16.5" customHeight="1">
      <c r="G765" s="169"/>
    </row>
    <row r="766" ht="16.5" customHeight="1">
      <c r="G766" s="169"/>
    </row>
    <row r="767" ht="16.5" customHeight="1">
      <c r="G767" s="169"/>
    </row>
    <row r="768" ht="16.5" customHeight="1">
      <c r="G768" s="169"/>
    </row>
    <row r="769" ht="16.5" customHeight="1">
      <c r="G769" s="169"/>
    </row>
    <row r="770" ht="16.5" customHeight="1">
      <c r="G770" s="169"/>
    </row>
    <row r="771" ht="16.5" customHeight="1">
      <c r="G771" s="169"/>
    </row>
    <row r="772" ht="16.5" customHeight="1">
      <c r="G772" s="169"/>
    </row>
    <row r="773" ht="16.5" customHeight="1">
      <c r="G773" s="169"/>
    </row>
    <row r="774" ht="16.5" customHeight="1">
      <c r="G774" s="169"/>
    </row>
    <row r="775" ht="16.5" customHeight="1">
      <c r="G775" s="169"/>
    </row>
    <row r="776" ht="16.5" customHeight="1">
      <c r="G776" s="169"/>
    </row>
    <row r="777" ht="16.5" customHeight="1">
      <c r="G777" s="169"/>
    </row>
    <row r="778" ht="16.5" customHeight="1">
      <c r="G778" s="169"/>
    </row>
    <row r="779" ht="16.5" customHeight="1">
      <c r="G779" s="169"/>
    </row>
    <row r="780" ht="16.5" customHeight="1">
      <c r="G780" s="169"/>
    </row>
    <row r="781" ht="16.5" customHeight="1">
      <c r="G781" s="169"/>
    </row>
    <row r="782" ht="16.5" customHeight="1">
      <c r="G782" s="169"/>
    </row>
    <row r="783" ht="16.5" customHeight="1">
      <c r="G783" s="169"/>
    </row>
    <row r="784" ht="16.5" customHeight="1">
      <c r="G784" s="169"/>
    </row>
    <row r="785" ht="16.5" customHeight="1">
      <c r="G785" s="169"/>
    </row>
    <row r="786" ht="16.5" customHeight="1">
      <c r="G786" s="169"/>
    </row>
    <row r="787" ht="16.5" customHeight="1">
      <c r="G787" s="169"/>
    </row>
    <row r="788" ht="16.5" customHeight="1">
      <c r="G788" s="169"/>
    </row>
    <row r="789" ht="16.5" customHeight="1">
      <c r="G789" s="169"/>
    </row>
    <row r="790" ht="16.5" customHeight="1">
      <c r="G790" s="169"/>
    </row>
    <row r="791" ht="16.5" customHeight="1">
      <c r="G791" s="169"/>
    </row>
    <row r="792" ht="16.5" customHeight="1">
      <c r="G792" s="169"/>
    </row>
    <row r="793" ht="16.5" customHeight="1">
      <c r="G793" s="169"/>
    </row>
    <row r="794" ht="16.5" customHeight="1">
      <c r="G794" s="169"/>
    </row>
    <row r="795" ht="16.5" customHeight="1">
      <c r="G795" s="169"/>
    </row>
    <row r="796" ht="16.5" customHeight="1">
      <c r="G796" s="169"/>
    </row>
    <row r="797" ht="16.5" customHeight="1">
      <c r="G797" s="169"/>
    </row>
    <row r="798" ht="16.5" customHeight="1">
      <c r="G798" s="169"/>
    </row>
    <row r="799" ht="16.5" customHeight="1">
      <c r="G799" s="169"/>
    </row>
    <row r="800" ht="16.5" customHeight="1">
      <c r="G800" s="169"/>
    </row>
    <row r="801" ht="16.5" customHeight="1">
      <c r="G801" s="169"/>
    </row>
    <row r="802" ht="16.5" customHeight="1">
      <c r="G802" s="169"/>
    </row>
    <row r="803" ht="16.5" customHeight="1">
      <c r="G803" s="169"/>
    </row>
    <row r="804" ht="16.5" customHeight="1">
      <c r="G804" s="169"/>
    </row>
    <row r="805" ht="16.5" customHeight="1">
      <c r="G805" s="169"/>
    </row>
    <row r="806" ht="16.5" customHeight="1">
      <c r="G806" s="169"/>
    </row>
    <row r="807" ht="16.5" customHeight="1">
      <c r="G807" s="169"/>
    </row>
    <row r="808" ht="16.5" customHeight="1">
      <c r="G808" s="169"/>
    </row>
    <row r="809" ht="16.5" customHeight="1">
      <c r="G809" s="169"/>
    </row>
    <row r="810" ht="16.5" customHeight="1">
      <c r="G810" s="169"/>
    </row>
    <row r="811" ht="16.5" customHeight="1">
      <c r="G811" s="169"/>
    </row>
    <row r="812" ht="16.5" customHeight="1">
      <c r="G812" s="169"/>
    </row>
    <row r="813" ht="16.5" customHeight="1">
      <c r="G813" s="169"/>
    </row>
    <row r="814" ht="16.5" customHeight="1">
      <c r="G814" s="169"/>
    </row>
    <row r="815" ht="16.5" customHeight="1">
      <c r="G815" s="169"/>
    </row>
    <row r="816" ht="16.5" customHeight="1">
      <c r="G816" s="169"/>
    </row>
    <row r="817" ht="16.5" customHeight="1">
      <c r="G817" s="169"/>
    </row>
    <row r="818" ht="16.5" customHeight="1">
      <c r="G818" s="169"/>
    </row>
    <row r="819" ht="16.5" customHeight="1">
      <c r="G819" s="169"/>
    </row>
    <row r="820" ht="16.5" customHeight="1">
      <c r="G820" s="169"/>
    </row>
    <row r="821" ht="16.5" customHeight="1">
      <c r="G821" s="169"/>
    </row>
    <row r="822" ht="16.5" customHeight="1">
      <c r="G822" s="169"/>
    </row>
    <row r="823" ht="16.5" customHeight="1">
      <c r="G823" s="169"/>
    </row>
    <row r="824" ht="16.5" customHeight="1">
      <c r="G824" s="169"/>
    </row>
    <row r="825" ht="16.5" customHeight="1">
      <c r="G825" s="169"/>
    </row>
    <row r="826" ht="16.5" customHeight="1">
      <c r="G826" s="169"/>
    </row>
    <row r="827" ht="16.5" customHeight="1">
      <c r="G827" s="169"/>
    </row>
    <row r="828" ht="16.5" customHeight="1">
      <c r="G828" s="169"/>
    </row>
    <row r="829" ht="16.5" customHeight="1">
      <c r="G829" s="169"/>
    </row>
    <row r="830" ht="16.5" customHeight="1">
      <c r="G830" s="169"/>
    </row>
    <row r="831" ht="16.5" customHeight="1">
      <c r="G831" s="169"/>
    </row>
    <row r="832" ht="16.5" customHeight="1">
      <c r="G832" s="169"/>
    </row>
    <row r="833" ht="16.5" customHeight="1">
      <c r="G833" s="169"/>
    </row>
    <row r="834" ht="16.5" customHeight="1">
      <c r="G834" s="169"/>
    </row>
    <row r="835" ht="16.5" customHeight="1">
      <c r="G835" s="169"/>
    </row>
    <row r="836" ht="16.5" customHeight="1">
      <c r="G836" s="169"/>
    </row>
    <row r="837" ht="16.5" customHeight="1">
      <c r="G837" s="169"/>
    </row>
    <row r="838" ht="16.5" customHeight="1">
      <c r="G838" s="169"/>
    </row>
    <row r="839" ht="16.5" customHeight="1">
      <c r="G839" s="169"/>
    </row>
    <row r="840" ht="16.5" customHeight="1">
      <c r="G840" s="169"/>
    </row>
    <row r="841" ht="16.5" customHeight="1">
      <c r="G841" s="169"/>
    </row>
    <row r="842" ht="16.5" customHeight="1">
      <c r="G842" s="169"/>
    </row>
    <row r="843" ht="16.5" customHeight="1">
      <c r="G843" s="169"/>
    </row>
    <row r="844" ht="16.5" customHeight="1">
      <c r="G844" s="169"/>
    </row>
    <row r="845" ht="16.5" customHeight="1">
      <c r="G845" s="169"/>
    </row>
    <row r="846" ht="16.5" customHeight="1">
      <c r="G846" s="169"/>
    </row>
    <row r="847" ht="16.5" customHeight="1">
      <c r="G847" s="169"/>
    </row>
    <row r="848" ht="16.5" customHeight="1">
      <c r="G848" s="169"/>
    </row>
    <row r="849" ht="16.5" customHeight="1">
      <c r="G849" s="169"/>
    </row>
    <row r="850" ht="16.5" customHeight="1">
      <c r="G850" s="169"/>
    </row>
    <row r="851" ht="16.5" customHeight="1">
      <c r="G851" s="169"/>
    </row>
    <row r="852" ht="16.5" customHeight="1">
      <c r="G852" s="169"/>
    </row>
    <row r="853" ht="16.5" customHeight="1">
      <c r="G853" s="169"/>
    </row>
    <row r="854" ht="16.5" customHeight="1">
      <c r="G854" s="169"/>
    </row>
    <row r="855" ht="16.5" customHeight="1">
      <c r="G855" s="169"/>
    </row>
    <row r="856" ht="16.5" customHeight="1">
      <c r="G856" s="169"/>
    </row>
    <row r="857" ht="16.5" customHeight="1">
      <c r="G857" s="169"/>
    </row>
    <row r="858" ht="16.5" customHeight="1">
      <c r="G858" s="169"/>
    </row>
    <row r="859" ht="16.5" customHeight="1">
      <c r="G859" s="169"/>
    </row>
    <row r="860" ht="16.5" customHeight="1">
      <c r="G860" s="169"/>
    </row>
    <row r="861" ht="16.5" customHeight="1">
      <c r="G861" s="169"/>
    </row>
    <row r="862" ht="16.5" customHeight="1">
      <c r="G862" s="169"/>
    </row>
    <row r="863" ht="16.5" customHeight="1">
      <c r="G863" s="169"/>
    </row>
    <row r="864" ht="16.5" customHeight="1">
      <c r="G864" s="169"/>
    </row>
    <row r="865" ht="16.5" customHeight="1">
      <c r="G865" s="169"/>
    </row>
    <row r="866" ht="16.5" customHeight="1">
      <c r="G866" s="169"/>
    </row>
    <row r="867" ht="16.5" customHeight="1">
      <c r="G867" s="169"/>
    </row>
    <row r="868" ht="16.5" customHeight="1">
      <c r="G868" s="169"/>
    </row>
    <row r="869" ht="16.5" customHeight="1">
      <c r="G869" s="169"/>
    </row>
    <row r="870" ht="16.5" customHeight="1">
      <c r="G870" s="169"/>
    </row>
    <row r="871" ht="16.5" customHeight="1">
      <c r="G871" s="169"/>
    </row>
    <row r="872" ht="16.5" customHeight="1">
      <c r="G872" s="169"/>
    </row>
    <row r="873" ht="16.5" customHeight="1">
      <c r="G873" s="169"/>
    </row>
    <row r="874" ht="16.5" customHeight="1">
      <c r="G874" s="169"/>
    </row>
    <row r="875" ht="16.5" customHeight="1">
      <c r="G875" s="169"/>
    </row>
    <row r="876" ht="16.5" customHeight="1">
      <c r="G876" s="169"/>
    </row>
    <row r="877" ht="16.5" customHeight="1">
      <c r="G877" s="169"/>
    </row>
    <row r="878" ht="16.5" customHeight="1">
      <c r="G878" s="169"/>
    </row>
    <row r="879" ht="16.5" customHeight="1">
      <c r="G879" s="169"/>
    </row>
    <row r="880" ht="16.5" customHeight="1">
      <c r="G880" s="169"/>
    </row>
    <row r="881" ht="16.5" customHeight="1">
      <c r="G881" s="169"/>
    </row>
    <row r="882" ht="16.5" customHeight="1">
      <c r="G882" s="169"/>
    </row>
    <row r="883" ht="16.5" customHeight="1">
      <c r="G883" s="169"/>
    </row>
    <row r="884" ht="16.5" customHeight="1">
      <c r="G884" s="169"/>
    </row>
    <row r="885" ht="16.5" customHeight="1">
      <c r="G885" s="169"/>
    </row>
    <row r="886" ht="16.5" customHeight="1">
      <c r="G886" s="169"/>
    </row>
    <row r="887" ht="16.5" customHeight="1">
      <c r="G887" s="169"/>
    </row>
    <row r="888" ht="16.5" customHeight="1">
      <c r="G888" s="169"/>
    </row>
    <row r="889" ht="16.5" customHeight="1">
      <c r="G889" s="169"/>
    </row>
    <row r="890" ht="16.5" customHeight="1">
      <c r="G890" s="169"/>
    </row>
    <row r="891" ht="16.5" customHeight="1">
      <c r="G891" s="169"/>
    </row>
    <row r="892" ht="16.5" customHeight="1">
      <c r="G892" s="169"/>
    </row>
    <row r="893" ht="16.5" customHeight="1">
      <c r="G893" s="169"/>
    </row>
    <row r="894" ht="16.5" customHeight="1">
      <c r="G894" s="169"/>
    </row>
    <row r="895" ht="16.5" customHeight="1">
      <c r="G895" s="169"/>
    </row>
    <row r="896" ht="16.5" customHeight="1">
      <c r="G896" s="169"/>
    </row>
    <row r="897" ht="16.5" customHeight="1">
      <c r="G897" s="169"/>
    </row>
    <row r="898" ht="16.5" customHeight="1">
      <c r="G898" s="169"/>
    </row>
    <row r="899" ht="16.5" customHeight="1">
      <c r="G899" s="169"/>
    </row>
    <row r="900" ht="16.5" customHeight="1">
      <c r="G900" s="169"/>
    </row>
    <row r="901" ht="16.5" customHeight="1">
      <c r="G901" s="169"/>
    </row>
    <row r="902" ht="16.5" customHeight="1">
      <c r="G902" s="169"/>
    </row>
    <row r="903" ht="16.5" customHeight="1">
      <c r="G903" s="169"/>
    </row>
    <row r="904" ht="16.5" customHeight="1">
      <c r="G904" s="169"/>
    </row>
    <row r="905" ht="16.5" customHeight="1">
      <c r="G905" s="169"/>
    </row>
    <row r="906" ht="16.5" customHeight="1">
      <c r="G906" s="169"/>
    </row>
    <row r="907" ht="16.5" customHeight="1">
      <c r="G907" s="169"/>
    </row>
    <row r="908" ht="16.5" customHeight="1">
      <c r="G908" s="169"/>
    </row>
    <row r="909" ht="16.5" customHeight="1">
      <c r="G909" s="169"/>
    </row>
    <row r="910" ht="16.5" customHeight="1">
      <c r="G910" s="169"/>
    </row>
    <row r="911" ht="16.5" customHeight="1">
      <c r="G911" s="169"/>
    </row>
    <row r="912" ht="16.5" customHeight="1">
      <c r="G912" s="169"/>
    </row>
    <row r="913" ht="16.5" customHeight="1">
      <c r="G913" s="169"/>
    </row>
    <row r="914" ht="16.5" customHeight="1">
      <c r="G914" s="169"/>
    </row>
    <row r="915" ht="16.5" customHeight="1">
      <c r="G915" s="169"/>
    </row>
    <row r="916" ht="16.5" customHeight="1">
      <c r="G916" s="169"/>
    </row>
    <row r="917" ht="16.5" customHeight="1">
      <c r="G917" s="169"/>
    </row>
    <row r="918" ht="16.5" customHeight="1">
      <c r="G918" s="169"/>
    </row>
    <row r="919" ht="16.5" customHeight="1">
      <c r="G919" s="169"/>
    </row>
    <row r="920" ht="16.5" customHeight="1">
      <c r="G920" s="169"/>
    </row>
    <row r="921" ht="16.5" customHeight="1">
      <c r="G921" s="169"/>
    </row>
    <row r="922" ht="16.5" customHeight="1">
      <c r="G922" s="169"/>
    </row>
    <row r="923" ht="16.5" customHeight="1">
      <c r="G923" s="169"/>
    </row>
    <row r="924" ht="16.5" customHeight="1">
      <c r="G924" s="169"/>
    </row>
    <row r="925" ht="16.5" customHeight="1">
      <c r="G925" s="169"/>
    </row>
    <row r="926" ht="16.5" customHeight="1">
      <c r="G926" s="169"/>
    </row>
    <row r="927" ht="16.5" customHeight="1">
      <c r="G927" s="169"/>
    </row>
    <row r="928" ht="16.5" customHeight="1">
      <c r="G928" s="169"/>
    </row>
    <row r="929" ht="16.5" customHeight="1">
      <c r="G929" s="169"/>
    </row>
    <row r="930" ht="16.5" customHeight="1">
      <c r="G930" s="169"/>
    </row>
    <row r="931" ht="16.5" customHeight="1">
      <c r="G931" s="169"/>
    </row>
    <row r="932" ht="16.5" customHeight="1">
      <c r="G932" s="169"/>
    </row>
    <row r="933" ht="16.5" customHeight="1">
      <c r="G933" s="169"/>
    </row>
    <row r="934" ht="16.5" customHeight="1">
      <c r="G934" s="169"/>
    </row>
    <row r="935" ht="16.5" customHeight="1">
      <c r="G935" s="169"/>
    </row>
    <row r="936" ht="16.5" customHeight="1">
      <c r="G936" s="169"/>
    </row>
    <row r="937" ht="16.5" customHeight="1">
      <c r="G937" s="169"/>
    </row>
    <row r="938" ht="16.5" customHeight="1">
      <c r="G938" s="169"/>
    </row>
    <row r="939" ht="16.5" customHeight="1">
      <c r="G939" s="169"/>
    </row>
    <row r="940" ht="16.5" customHeight="1">
      <c r="G940" s="169"/>
    </row>
    <row r="941" ht="16.5" customHeight="1">
      <c r="G941" s="169"/>
    </row>
    <row r="942" ht="16.5" customHeight="1">
      <c r="G942" s="169"/>
    </row>
    <row r="943" ht="16.5" customHeight="1">
      <c r="G943" s="169"/>
    </row>
    <row r="944" ht="16.5" customHeight="1">
      <c r="G944" s="169"/>
    </row>
    <row r="945" ht="16.5" customHeight="1">
      <c r="G945" s="169"/>
    </row>
    <row r="946" ht="16.5" customHeight="1">
      <c r="G946" s="169"/>
    </row>
    <row r="947" ht="16.5" customHeight="1">
      <c r="G947" s="169"/>
    </row>
    <row r="948" ht="16.5" customHeight="1">
      <c r="G948" s="169"/>
    </row>
    <row r="949" ht="16.5" customHeight="1">
      <c r="G949" s="169"/>
    </row>
    <row r="950" ht="16.5" customHeight="1">
      <c r="G950" s="169"/>
    </row>
    <row r="951" ht="16.5" customHeight="1">
      <c r="G951" s="169"/>
    </row>
    <row r="952" ht="16.5" customHeight="1">
      <c r="G952" s="169"/>
    </row>
    <row r="953" ht="16.5" customHeight="1">
      <c r="G953" s="169"/>
    </row>
    <row r="954" ht="16.5" customHeight="1">
      <c r="G954" s="169"/>
    </row>
    <row r="955" ht="16.5" customHeight="1">
      <c r="G955" s="169"/>
    </row>
    <row r="956" ht="16.5" customHeight="1">
      <c r="G956" s="169"/>
    </row>
    <row r="957" ht="16.5" customHeight="1">
      <c r="G957" s="169"/>
    </row>
    <row r="958" ht="16.5" customHeight="1">
      <c r="G958" s="169"/>
    </row>
    <row r="959" ht="16.5" customHeight="1">
      <c r="G959" s="169"/>
    </row>
    <row r="960" ht="16.5" customHeight="1">
      <c r="G960" s="169"/>
    </row>
    <row r="961" ht="16.5" customHeight="1">
      <c r="G961" s="169"/>
    </row>
    <row r="962" ht="16.5" customHeight="1">
      <c r="G962" s="169"/>
    </row>
    <row r="963" ht="16.5" customHeight="1">
      <c r="G963" s="169"/>
    </row>
    <row r="964" ht="16.5" customHeight="1">
      <c r="G964" s="169"/>
    </row>
    <row r="965" ht="16.5" customHeight="1">
      <c r="G965" s="169"/>
    </row>
    <row r="966" ht="16.5" customHeight="1">
      <c r="G966" s="169"/>
    </row>
    <row r="967" ht="16.5" customHeight="1">
      <c r="G967" s="169"/>
    </row>
    <row r="968" ht="16.5" customHeight="1">
      <c r="G968" s="169"/>
    </row>
    <row r="969" ht="16.5" customHeight="1">
      <c r="G969" s="169"/>
    </row>
    <row r="970" ht="16.5" customHeight="1">
      <c r="G970" s="169"/>
    </row>
    <row r="971" ht="16.5" customHeight="1">
      <c r="G971" s="169"/>
    </row>
    <row r="972" ht="16.5" customHeight="1">
      <c r="G972" s="169"/>
    </row>
    <row r="973" ht="16.5" customHeight="1">
      <c r="G973" s="169"/>
    </row>
    <row r="974" ht="16.5" customHeight="1">
      <c r="G974" s="169"/>
    </row>
    <row r="975" ht="16.5" customHeight="1">
      <c r="G975" s="169"/>
    </row>
    <row r="976" ht="16.5" customHeight="1">
      <c r="G976" s="169"/>
    </row>
    <row r="977" ht="16.5" customHeight="1">
      <c r="G977" s="169"/>
    </row>
    <row r="978" ht="16.5" customHeight="1">
      <c r="G978" s="169"/>
    </row>
    <row r="979" ht="16.5" customHeight="1">
      <c r="G979" s="169"/>
    </row>
    <row r="980" ht="16.5" customHeight="1">
      <c r="G980" s="169"/>
    </row>
    <row r="981" ht="16.5" customHeight="1">
      <c r="G981" s="169"/>
    </row>
    <row r="982" ht="16.5" customHeight="1">
      <c r="G982" s="169"/>
    </row>
    <row r="983" ht="16.5" customHeight="1">
      <c r="G983" s="169"/>
    </row>
    <row r="984" ht="16.5" customHeight="1">
      <c r="G984" s="169"/>
    </row>
    <row r="985" ht="16.5" customHeight="1">
      <c r="G985" s="169"/>
    </row>
    <row r="986" ht="16.5" customHeight="1">
      <c r="G986" s="169"/>
    </row>
    <row r="987" ht="16.5" customHeight="1">
      <c r="G987" s="169"/>
    </row>
    <row r="988" ht="16.5" customHeight="1">
      <c r="G988" s="169"/>
    </row>
    <row r="989" ht="16.5" customHeight="1">
      <c r="G989" s="169"/>
    </row>
    <row r="990" ht="16.5" customHeight="1">
      <c r="G990" s="169"/>
    </row>
    <row r="991" ht="16.5" customHeight="1">
      <c r="G991" s="169"/>
    </row>
    <row r="992" ht="16.5" customHeight="1">
      <c r="G992" s="169"/>
    </row>
    <row r="993" ht="16.5" customHeight="1">
      <c r="G993" s="169"/>
    </row>
    <row r="994" ht="16.5" customHeight="1">
      <c r="G994" s="169"/>
    </row>
    <row r="995" ht="16.5" customHeight="1">
      <c r="G995" s="169"/>
    </row>
    <row r="996" ht="16.5" customHeight="1">
      <c r="G996" s="169"/>
    </row>
    <row r="997" ht="16.5" customHeight="1">
      <c r="G997" s="169"/>
    </row>
    <row r="998" ht="16.5" customHeight="1">
      <c r="G998" s="169"/>
    </row>
    <row r="999" ht="16.5" customHeight="1">
      <c r="G999" s="169"/>
    </row>
    <row r="1000" ht="16.5" customHeight="1">
      <c r="G1000" s="169"/>
    </row>
  </sheetData>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3">
      <c r="A3" s="1"/>
      <c r="B3" s="2" t="s">
        <v>3324</v>
      </c>
      <c r="C3" s="1"/>
      <c r="D3" s="1"/>
      <c r="E3" s="1"/>
      <c r="F3" s="1"/>
      <c r="G3" s="1"/>
      <c r="H3" s="1"/>
      <c r="I3" s="1"/>
      <c r="J3" s="1"/>
      <c r="K3" s="1"/>
      <c r="L3" s="1"/>
      <c r="M3" s="1"/>
      <c r="N3" s="1"/>
      <c r="O3" s="1"/>
      <c r="P3" s="1"/>
      <c r="Q3" s="1"/>
      <c r="R3" s="1"/>
      <c r="S3" s="1"/>
      <c r="T3" s="1"/>
      <c r="U3" s="1"/>
      <c r="V3" s="1"/>
      <c r="W3" s="1"/>
      <c r="X3" s="1"/>
      <c r="Y3" s="1"/>
      <c r="Z3" s="1"/>
    </row>
    <row r="6">
      <c r="B6" s="3" t="s">
        <v>3325</v>
      </c>
    </row>
    <row r="9">
      <c r="A9" s="1"/>
      <c r="B9" s="1"/>
      <c r="C9" s="1"/>
      <c r="D9" s="2" t="s">
        <v>3326</v>
      </c>
      <c r="E9" s="1"/>
      <c r="F9" s="1"/>
      <c r="G9" s="1"/>
      <c r="H9" s="1"/>
      <c r="I9" s="1"/>
      <c r="J9" s="1"/>
      <c r="K9" s="1"/>
      <c r="L9" s="1"/>
      <c r="M9" s="1"/>
      <c r="N9" s="1"/>
      <c r="O9" s="1"/>
      <c r="P9" s="1"/>
      <c r="Q9" s="1"/>
      <c r="R9" s="1"/>
      <c r="S9" s="1"/>
      <c r="T9" s="1"/>
      <c r="U9" s="1"/>
      <c r="V9" s="1"/>
      <c r="W9" s="1"/>
      <c r="X9" s="1"/>
      <c r="Y9" s="1"/>
      <c r="Z9" s="1"/>
    </row>
    <row r="11">
      <c r="D11" s="3" t="s">
        <v>3327</v>
      </c>
    </row>
    <row r="12">
      <c r="D12" s="3" t="s">
        <v>3328</v>
      </c>
      <c r="J12" s="173" t="s">
        <v>3329</v>
      </c>
    </row>
    <row r="13">
      <c r="D13" s="3" t="s">
        <v>3330</v>
      </c>
      <c r="J13" s="264" t="s">
        <v>3331</v>
      </c>
    </row>
    <row r="16">
      <c r="D16" s="3" t="s">
        <v>3332</v>
      </c>
    </row>
    <row r="24">
      <c r="A24" s="1"/>
      <c r="B24" s="1"/>
      <c r="C24" s="2" t="s">
        <v>3333</v>
      </c>
      <c r="D24" s="1"/>
      <c r="E24" s="1"/>
      <c r="F24" s="1"/>
      <c r="G24" s="1"/>
      <c r="H24" s="1"/>
      <c r="I24" s="1"/>
      <c r="J24" s="1"/>
      <c r="K24" s="1"/>
      <c r="L24" s="1"/>
      <c r="M24" s="1"/>
      <c r="N24" s="1"/>
      <c r="O24" s="1"/>
      <c r="P24" s="1"/>
      <c r="Q24" s="1"/>
      <c r="R24" s="1"/>
      <c r="S24" s="1"/>
      <c r="T24" s="1"/>
      <c r="U24" s="1"/>
      <c r="V24" s="1"/>
      <c r="W24" s="1"/>
      <c r="X24" s="1"/>
      <c r="Y24" s="1"/>
      <c r="Z24" s="1"/>
    </row>
    <row r="26">
      <c r="C26" s="329" t="s">
        <v>3334</v>
      </c>
    </row>
    <row r="28">
      <c r="C28" s="522" t="s">
        <v>3335</v>
      </c>
      <c r="N28" s="522" t="s">
        <v>3336</v>
      </c>
    </row>
    <row r="29">
      <c r="C29" s="523"/>
      <c r="N29" s="523"/>
    </row>
    <row r="30">
      <c r="C30" s="524" t="s">
        <v>3337</v>
      </c>
      <c r="N30" s="524" t="s">
        <v>3338</v>
      </c>
    </row>
    <row r="31">
      <c r="C31" s="525"/>
      <c r="N31" s="523"/>
    </row>
    <row r="32">
      <c r="C32" s="526" t="s">
        <v>3339</v>
      </c>
      <c r="F32" s="3" t="s">
        <v>3340</v>
      </c>
      <c r="N32" s="524" t="s">
        <v>3341</v>
      </c>
    </row>
    <row r="33">
      <c r="C33" s="526" t="s">
        <v>3342</v>
      </c>
      <c r="F33" s="3" t="s">
        <v>3343</v>
      </c>
    </row>
    <row r="34">
      <c r="C34" s="526" t="s">
        <v>3344</v>
      </c>
    </row>
    <row r="35">
      <c r="C35" s="526" t="s">
        <v>3345</v>
      </c>
    </row>
    <row r="36">
      <c r="C36" s="526" t="s">
        <v>3346</v>
      </c>
    </row>
    <row r="37">
      <c r="C37" s="526" t="s">
        <v>3347</v>
      </c>
    </row>
    <row r="38">
      <c r="C38" s="526" t="s">
        <v>243</v>
      </c>
    </row>
    <row r="39">
      <c r="C39" s="523"/>
    </row>
    <row r="40">
      <c r="C40" s="527" t="s">
        <v>3348</v>
      </c>
    </row>
    <row r="45">
      <c r="N45" s="3" t="s">
        <v>3349</v>
      </c>
    </row>
    <row r="65">
      <c r="A65" s="1"/>
      <c r="B65" s="1"/>
      <c r="C65" s="2" t="s">
        <v>3350</v>
      </c>
      <c r="D65" s="1"/>
      <c r="E65" s="1"/>
      <c r="F65" s="1"/>
      <c r="G65" s="1"/>
      <c r="H65" s="1"/>
      <c r="I65" s="1"/>
      <c r="J65" s="1"/>
      <c r="K65" s="1"/>
      <c r="L65" s="1"/>
      <c r="M65" s="1"/>
      <c r="N65" s="1"/>
      <c r="O65" s="1"/>
      <c r="P65" s="1"/>
      <c r="Q65" s="1"/>
      <c r="R65" s="1"/>
      <c r="S65" s="1"/>
      <c r="T65" s="1"/>
      <c r="U65" s="1"/>
      <c r="V65" s="1"/>
      <c r="W65" s="1"/>
      <c r="X65" s="1"/>
      <c r="Y65" s="1"/>
      <c r="Z65" s="1"/>
    </row>
    <row r="66">
      <c r="C66" s="3" t="s">
        <v>3351</v>
      </c>
    </row>
    <row r="67">
      <c r="C67" s="3" t="s">
        <v>3352</v>
      </c>
    </row>
    <row r="73">
      <c r="A73" s="1"/>
      <c r="B73" s="1"/>
      <c r="C73" s="2" t="s">
        <v>3353</v>
      </c>
      <c r="D73" s="1"/>
      <c r="E73" s="1"/>
      <c r="F73" s="1"/>
      <c r="G73" s="1"/>
      <c r="H73" s="1"/>
      <c r="I73" s="1"/>
      <c r="J73" s="1"/>
      <c r="K73" s="1"/>
      <c r="L73" s="1"/>
      <c r="M73" s="1"/>
      <c r="N73" s="1"/>
      <c r="O73" s="1"/>
      <c r="P73" s="1"/>
      <c r="Q73" s="1"/>
      <c r="R73" s="1"/>
      <c r="S73" s="1"/>
      <c r="T73" s="1"/>
      <c r="U73" s="1"/>
      <c r="V73" s="1"/>
      <c r="W73" s="1"/>
      <c r="X73" s="1"/>
      <c r="Y73" s="1"/>
      <c r="Z73" s="1"/>
    </row>
    <row r="75">
      <c r="D75" s="407" t="s">
        <v>3354</v>
      </c>
    </row>
    <row r="76">
      <c r="D76" s="9"/>
    </row>
    <row r="77">
      <c r="D77" s="407" t="s">
        <v>3355</v>
      </c>
    </row>
    <row r="78">
      <c r="D78" s="407" t="s">
        <v>3356</v>
      </c>
    </row>
    <row r="79">
      <c r="D79" s="407" t="s">
        <v>3357</v>
      </c>
    </row>
    <row r="80">
      <c r="D80" s="407" t="s">
        <v>3358</v>
      </c>
    </row>
    <row r="83">
      <c r="D83" s="521" t="s">
        <v>3359</v>
      </c>
    </row>
    <row r="84">
      <c r="D84" s="528" t="s">
        <v>3360</v>
      </c>
    </row>
    <row r="85">
      <c r="D85" s="528" t="s">
        <v>3361</v>
      </c>
    </row>
    <row r="86">
      <c r="D86" s="528" t="s">
        <v>3362</v>
      </c>
    </row>
    <row r="88">
      <c r="D88" s="8" t="s">
        <v>3363</v>
      </c>
    </row>
    <row r="91">
      <c r="A91" s="1"/>
      <c r="B91" s="2" t="s">
        <v>3364</v>
      </c>
      <c r="C91" s="1"/>
      <c r="D91" s="1"/>
      <c r="E91" s="1"/>
      <c r="F91" s="1"/>
      <c r="G91" s="1"/>
      <c r="H91" s="1"/>
      <c r="I91" s="1"/>
      <c r="J91" s="1"/>
      <c r="K91" s="1"/>
      <c r="L91" s="1"/>
      <c r="M91" s="1"/>
      <c r="N91" s="1"/>
      <c r="O91" s="1"/>
      <c r="P91" s="1"/>
      <c r="Q91" s="1"/>
      <c r="R91" s="1"/>
      <c r="S91" s="1"/>
      <c r="T91" s="1"/>
      <c r="U91" s="1"/>
      <c r="V91" s="1"/>
      <c r="W91" s="1"/>
      <c r="X91" s="1"/>
      <c r="Y91" s="1"/>
      <c r="Z91" s="1"/>
    </row>
    <row r="103">
      <c r="A103" s="1"/>
      <c r="B103" s="1"/>
      <c r="C103" s="2" t="s">
        <v>3365</v>
      </c>
      <c r="D103" s="1"/>
      <c r="E103" s="1"/>
      <c r="F103" s="1"/>
      <c r="G103" s="1"/>
      <c r="H103" s="1"/>
      <c r="I103" s="1"/>
      <c r="J103" s="1"/>
      <c r="K103" s="1"/>
      <c r="L103" s="1"/>
      <c r="M103" s="1"/>
      <c r="N103" s="1"/>
      <c r="O103" s="1"/>
      <c r="P103" s="1"/>
      <c r="Q103" s="1"/>
      <c r="R103" s="1"/>
      <c r="S103" s="1"/>
      <c r="T103" s="1"/>
      <c r="U103" s="1"/>
      <c r="V103" s="1"/>
      <c r="W103" s="1"/>
      <c r="X103" s="1"/>
      <c r="Y103" s="1"/>
      <c r="Z103" s="1"/>
    </row>
    <row r="105">
      <c r="C105" s="529" t="s">
        <v>3366</v>
      </c>
    </row>
    <row r="106">
      <c r="C106" s="529" t="s">
        <v>233</v>
      </c>
    </row>
    <row r="107">
      <c r="C107" s="529" t="s">
        <v>3367</v>
      </c>
    </row>
    <row r="108">
      <c r="C108" s="529" t="s">
        <v>3368</v>
      </c>
    </row>
    <row r="109">
      <c r="C109" s="529" t="s">
        <v>3369</v>
      </c>
    </row>
    <row r="110">
      <c r="C110" s="529" t="s">
        <v>243</v>
      </c>
    </row>
    <row r="111">
      <c r="C111" s="529" t="s">
        <v>1303</v>
      </c>
    </row>
    <row r="112">
      <c r="C112" s="530" t="s">
        <v>3370</v>
      </c>
    </row>
    <row r="113">
      <c r="C113" s="531"/>
    </row>
    <row r="114">
      <c r="C114" s="530" t="s">
        <v>3371</v>
      </c>
    </row>
    <row r="115">
      <c r="C115" s="530" t="s">
        <v>3372</v>
      </c>
    </row>
    <row r="116">
      <c r="C116" s="530" t="s">
        <v>3373</v>
      </c>
    </row>
    <row r="117">
      <c r="C117" s="530" t="s">
        <v>3374</v>
      </c>
    </row>
    <row r="118">
      <c r="C118" s="530" t="s">
        <v>3375</v>
      </c>
    </row>
    <row r="123">
      <c r="C123" s="3" t="s">
        <v>3376</v>
      </c>
    </row>
    <row r="127">
      <c r="C127" s="532"/>
    </row>
    <row r="128">
      <c r="C128" s="532"/>
    </row>
    <row r="129">
      <c r="A129" s="1"/>
      <c r="B129" s="2" t="s">
        <v>11</v>
      </c>
      <c r="C129" s="532"/>
      <c r="D129" s="1"/>
      <c r="E129" s="1"/>
      <c r="F129" s="1"/>
      <c r="G129" s="1"/>
      <c r="H129" s="1"/>
      <c r="I129" s="1"/>
      <c r="J129" s="1"/>
      <c r="K129" s="1"/>
      <c r="L129" s="1"/>
      <c r="M129" s="1"/>
      <c r="N129" s="1"/>
      <c r="O129" s="1"/>
      <c r="P129" s="1"/>
      <c r="Q129" s="1"/>
      <c r="R129" s="1"/>
      <c r="S129" s="1"/>
      <c r="T129" s="1"/>
      <c r="U129" s="1"/>
      <c r="V129" s="1"/>
      <c r="W129" s="1"/>
      <c r="X129" s="1"/>
      <c r="Y129" s="1"/>
      <c r="Z129" s="1"/>
    </row>
    <row r="130">
      <c r="C130" s="532"/>
    </row>
    <row r="131">
      <c r="C131" s="532"/>
    </row>
    <row r="132">
      <c r="B132" s="251" t="s">
        <v>3377</v>
      </c>
      <c r="C132" s="532"/>
    </row>
    <row r="133">
      <c r="C133" s="532"/>
      <c r="D133" s="297" t="s">
        <v>3378</v>
      </c>
    </row>
    <row r="134">
      <c r="B134" s="533" t="s">
        <v>701</v>
      </c>
      <c r="C134" s="532"/>
      <c r="D134" s="534" t="s">
        <v>953</v>
      </c>
    </row>
    <row r="135">
      <c r="C135" s="532"/>
    </row>
    <row r="136">
      <c r="B136" s="251" t="s">
        <v>3379</v>
      </c>
      <c r="C136" s="532"/>
      <c r="D136" s="3" t="s">
        <v>3380</v>
      </c>
      <c r="F136" s="297" t="s">
        <v>3378</v>
      </c>
    </row>
    <row r="137">
      <c r="C137" s="532"/>
      <c r="D137" s="3" t="s">
        <v>3381</v>
      </c>
    </row>
    <row r="138">
      <c r="B138" s="198"/>
      <c r="C138" s="532"/>
    </row>
    <row r="139">
      <c r="B139" s="251" t="s">
        <v>3382</v>
      </c>
      <c r="C139" s="532"/>
      <c r="F139" s="481" t="s">
        <v>3383</v>
      </c>
    </row>
    <row r="140">
      <c r="B140" s="198"/>
      <c r="C140" s="532"/>
      <c r="F140" s="228" t="s">
        <v>3384</v>
      </c>
    </row>
    <row r="141">
      <c r="B141" s="251"/>
      <c r="C141" s="532"/>
      <c r="F141" s="228" t="s">
        <v>3385</v>
      </c>
    </row>
    <row r="142">
      <c r="A142" s="1"/>
      <c r="B142" s="330"/>
      <c r="C142" s="532"/>
      <c r="D142" s="1"/>
      <c r="E142" s="1"/>
      <c r="F142" s="228" t="s">
        <v>243</v>
      </c>
      <c r="G142" s="1"/>
      <c r="H142" s="1"/>
      <c r="I142" s="1"/>
      <c r="J142" s="1"/>
      <c r="K142" s="1"/>
      <c r="L142" s="1"/>
      <c r="M142" s="1"/>
      <c r="N142" s="1"/>
      <c r="O142" s="1"/>
      <c r="P142" s="1"/>
      <c r="Q142" s="1"/>
      <c r="R142" s="1"/>
      <c r="S142" s="1"/>
      <c r="T142" s="1"/>
      <c r="U142" s="1"/>
      <c r="V142" s="1"/>
      <c r="W142" s="1"/>
      <c r="X142" s="1"/>
      <c r="Y142" s="1"/>
      <c r="Z142" s="1"/>
    </row>
    <row r="143">
      <c r="B143" s="198"/>
      <c r="C143" s="532"/>
      <c r="F143" s="481" t="s">
        <v>3386</v>
      </c>
    </row>
    <row r="144">
      <c r="B144" s="198"/>
      <c r="C144" s="532"/>
      <c r="F144" s="535"/>
    </row>
    <row r="145">
      <c r="C145" s="532"/>
      <c r="F145" s="481" t="s">
        <v>3387</v>
      </c>
    </row>
    <row r="146">
      <c r="C146" s="532"/>
      <c r="F146" s="481" t="s">
        <v>3388</v>
      </c>
    </row>
    <row r="147">
      <c r="C147" s="532"/>
      <c r="F147" s="481" t="s">
        <v>3389</v>
      </c>
    </row>
    <row r="148">
      <c r="F148" s="535"/>
    </row>
    <row r="149">
      <c r="F149" s="481" t="s">
        <v>3390</v>
      </c>
    </row>
    <row r="150">
      <c r="F150" s="535"/>
    </row>
    <row r="151">
      <c r="F151" s="481" t="s">
        <v>3391</v>
      </c>
    </row>
    <row r="152">
      <c r="F152" s="535"/>
    </row>
    <row r="153">
      <c r="F153" s="228" t="s">
        <v>3392</v>
      </c>
    </row>
    <row r="154">
      <c r="F154" s="228" t="s">
        <v>3393</v>
      </c>
    </row>
    <row r="155">
      <c r="F155" s="228" t="s">
        <v>243</v>
      </c>
    </row>
    <row r="156">
      <c r="F156" s="478"/>
    </row>
    <row r="157">
      <c r="F157" s="481" t="s">
        <v>3394</v>
      </c>
    </row>
    <row r="158">
      <c r="F158" s="228" t="s">
        <v>3395</v>
      </c>
    </row>
    <row r="163">
      <c r="A163" s="1"/>
      <c r="B163" s="1"/>
      <c r="C163" s="2" t="s">
        <v>3396</v>
      </c>
      <c r="D163" s="1"/>
      <c r="E163" s="1"/>
      <c r="F163" s="1"/>
      <c r="G163" s="1"/>
      <c r="H163" s="1"/>
      <c r="I163" s="1"/>
      <c r="J163" s="1"/>
      <c r="K163" s="1"/>
      <c r="L163" s="1"/>
      <c r="M163" s="1"/>
      <c r="N163" s="1"/>
      <c r="O163" s="1"/>
      <c r="P163" s="1"/>
      <c r="Q163" s="1"/>
      <c r="R163" s="1"/>
      <c r="S163" s="1"/>
      <c r="T163" s="1"/>
      <c r="U163" s="1"/>
      <c r="V163" s="1"/>
      <c r="W163" s="1"/>
      <c r="X163" s="1"/>
      <c r="Y163" s="1"/>
      <c r="Z163" s="1"/>
    </row>
    <row r="166">
      <c r="C166" s="3" t="s">
        <v>3397</v>
      </c>
    </row>
    <row r="167">
      <c r="E167" s="3" t="s">
        <v>3398</v>
      </c>
    </row>
    <row r="168">
      <c r="E168" s="3" t="s">
        <v>3399</v>
      </c>
    </row>
    <row r="174">
      <c r="A174" s="1"/>
      <c r="B174" s="1"/>
      <c r="C174" s="2" t="s">
        <v>3400</v>
      </c>
      <c r="D174" s="1"/>
      <c r="E174" s="1"/>
      <c r="F174" s="1"/>
      <c r="G174" s="1"/>
      <c r="H174" s="1"/>
      <c r="I174" s="1"/>
      <c r="J174" s="1"/>
      <c r="K174" s="1"/>
      <c r="L174" s="1"/>
      <c r="M174" s="1"/>
      <c r="N174" s="1"/>
      <c r="O174" s="1"/>
      <c r="P174" s="1"/>
      <c r="Q174" s="1"/>
      <c r="R174" s="1"/>
      <c r="S174" s="1"/>
      <c r="T174" s="1"/>
      <c r="U174" s="1"/>
      <c r="V174" s="1"/>
      <c r="W174" s="1"/>
      <c r="X174" s="1"/>
      <c r="Y174" s="1"/>
      <c r="Z174" s="1"/>
    </row>
    <row r="175">
      <c r="C175" s="3" t="s">
        <v>3401</v>
      </c>
    </row>
    <row r="186">
      <c r="A186" s="1"/>
      <c r="B186" s="2" t="s">
        <v>3402</v>
      </c>
      <c r="C186" s="1"/>
      <c r="D186" s="1"/>
      <c r="E186" s="1"/>
      <c r="F186" s="1"/>
      <c r="G186" s="1"/>
      <c r="H186" s="1"/>
      <c r="I186" s="1"/>
      <c r="J186" s="1"/>
      <c r="K186" s="1"/>
      <c r="L186" s="1"/>
      <c r="M186" s="1"/>
      <c r="N186" s="1"/>
      <c r="O186" s="1"/>
      <c r="P186" s="1"/>
      <c r="Q186" s="1"/>
      <c r="R186" s="1"/>
      <c r="S186" s="1"/>
      <c r="T186" s="1"/>
      <c r="U186" s="1"/>
      <c r="V186" s="1"/>
      <c r="W186" s="1"/>
      <c r="X186" s="1"/>
      <c r="Y186" s="1"/>
      <c r="Z186" s="1"/>
    </row>
    <row r="188">
      <c r="B188" s="3" t="s">
        <v>63</v>
      </c>
    </row>
    <row r="190">
      <c r="B190" s="280" t="s">
        <v>3403</v>
      </c>
    </row>
    <row r="191">
      <c r="B191" s="343" t="s">
        <v>3404</v>
      </c>
    </row>
    <row r="192">
      <c r="B192" s="280" t="s">
        <v>3405</v>
      </c>
    </row>
    <row r="193">
      <c r="B193" s="343" t="s">
        <v>3406</v>
      </c>
    </row>
    <row r="194">
      <c r="B194" s="280" t="s">
        <v>3407</v>
      </c>
    </row>
    <row r="195">
      <c r="B195" s="280" t="s">
        <v>3408</v>
      </c>
    </row>
    <row r="196">
      <c r="B196" s="280" t="s">
        <v>243</v>
      </c>
    </row>
    <row r="197">
      <c r="B197" s="343" t="s">
        <v>3409</v>
      </c>
    </row>
    <row r="198">
      <c r="B198" s="280" t="s">
        <v>3410</v>
      </c>
    </row>
    <row r="199">
      <c r="B199" s="280" t="s">
        <v>3411</v>
      </c>
    </row>
    <row r="200">
      <c r="B200" s="280" t="s">
        <v>243</v>
      </c>
    </row>
    <row r="201">
      <c r="B201" s="343" t="s">
        <v>3412</v>
      </c>
    </row>
    <row r="202">
      <c r="B202" s="280" t="s">
        <v>3413</v>
      </c>
    </row>
    <row r="203">
      <c r="B203" s="343" t="s">
        <v>3414</v>
      </c>
    </row>
    <row r="204">
      <c r="B204" s="280" t="s">
        <v>3415</v>
      </c>
    </row>
    <row r="205">
      <c r="B205" s="280" t="s">
        <v>243</v>
      </c>
    </row>
    <row r="206">
      <c r="B206" s="280" t="s">
        <v>243</v>
      </c>
    </row>
    <row r="209">
      <c r="B209" s="3" t="s">
        <v>3416</v>
      </c>
    </row>
    <row r="226">
      <c r="B226" s="3" t="s">
        <v>82</v>
      </c>
    </row>
    <row r="227">
      <c r="B227" s="3" t="s">
        <v>3417</v>
      </c>
    </row>
    <row r="229">
      <c r="B229" s="280" t="s">
        <v>3418</v>
      </c>
    </row>
    <row r="230">
      <c r="B230" s="281"/>
    </row>
    <row r="231">
      <c r="B231" s="343" t="s">
        <v>3419</v>
      </c>
    </row>
    <row r="232">
      <c r="B232" s="282" t="s">
        <v>3420</v>
      </c>
    </row>
    <row r="233">
      <c r="B233" s="285" t="s">
        <v>3421</v>
      </c>
    </row>
    <row r="234">
      <c r="B234" s="536" t="s">
        <v>1700</v>
      </c>
    </row>
    <row r="235">
      <c r="B235" s="285" t="s">
        <v>3422</v>
      </c>
    </row>
    <row r="236">
      <c r="B236" s="287" t="s">
        <v>3423</v>
      </c>
    </row>
    <row r="237">
      <c r="B237" s="287" t="s">
        <v>243</v>
      </c>
    </row>
    <row r="238">
      <c r="B238" s="287" t="s">
        <v>1303</v>
      </c>
    </row>
    <row r="239">
      <c r="B239" s="287" t="s">
        <v>3424</v>
      </c>
    </row>
    <row r="240">
      <c r="B240" s="537" t="s">
        <v>1700</v>
      </c>
    </row>
    <row r="241">
      <c r="B241" s="287" t="s">
        <v>3422</v>
      </c>
    </row>
    <row r="242">
      <c r="B242" s="287" t="s">
        <v>3425</v>
      </c>
    </row>
    <row r="243">
      <c r="B243" s="287" t="s">
        <v>243</v>
      </c>
    </row>
    <row r="244">
      <c r="B244" s="287" t="s">
        <v>1303</v>
      </c>
    </row>
    <row r="245">
      <c r="B245" s="287" t="s">
        <v>3426</v>
      </c>
    </row>
    <row r="246">
      <c r="B246" s="287" t="s">
        <v>3427</v>
      </c>
    </row>
    <row r="247">
      <c r="B247" s="287" t="s">
        <v>3428</v>
      </c>
    </row>
    <row r="248">
      <c r="B248" s="287" t="s">
        <v>243</v>
      </c>
    </row>
    <row r="249">
      <c r="B249" s="287" t="s">
        <v>243</v>
      </c>
    </row>
    <row r="253">
      <c r="B253" s="280" t="s">
        <v>3429</v>
      </c>
    </row>
    <row r="254">
      <c r="B254" s="281"/>
    </row>
    <row r="255">
      <c r="B255" s="280" t="s">
        <v>1064</v>
      </c>
    </row>
    <row r="256">
      <c r="B256" s="280" t="s">
        <v>3208</v>
      </c>
    </row>
    <row r="257">
      <c r="B257" s="280" t="s">
        <v>3430</v>
      </c>
    </row>
    <row r="258">
      <c r="B258" s="280" t="s">
        <v>243</v>
      </c>
    </row>
    <row r="259">
      <c r="B259" s="281"/>
    </row>
    <row r="260">
      <c r="B260" s="280" t="s">
        <v>243</v>
      </c>
    </row>
    <row r="268">
      <c r="A268" s="1"/>
      <c r="B268" s="538" t="s">
        <v>3431</v>
      </c>
      <c r="C268" s="1"/>
      <c r="D268" s="1"/>
      <c r="E268" s="1"/>
      <c r="F268" s="1"/>
      <c r="G268" s="1"/>
      <c r="H268" s="1"/>
      <c r="I268" s="1"/>
      <c r="J268" s="1"/>
      <c r="K268" s="1"/>
      <c r="L268" s="1"/>
      <c r="M268" s="1"/>
      <c r="N268" s="1"/>
      <c r="O268" s="1"/>
      <c r="P268" s="1"/>
      <c r="Q268" s="1"/>
      <c r="R268" s="1"/>
      <c r="S268" s="1"/>
      <c r="T268" s="1"/>
      <c r="U268" s="1"/>
      <c r="V268" s="1"/>
      <c r="W268" s="1"/>
      <c r="X268" s="1"/>
      <c r="Y268" s="1"/>
      <c r="Z268" s="1"/>
    </row>
    <row r="272">
      <c r="B272" s="3" t="s">
        <v>3432</v>
      </c>
    </row>
    <row r="273">
      <c r="B273" s="539" t="s">
        <v>3433</v>
      </c>
    </row>
    <row r="279">
      <c r="A279" s="1"/>
      <c r="B279" s="2" t="s">
        <v>3434</v>
      </c>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B280" s="3" t="s">
        <v>3435</v>
      </c>
    </row>
    <row r="281">
      <c r="B281" s="3" t="s">
        <v>3436</v>
      </c>
    </row>
    <row r="283">
      <c r="B283" s="3" t="s">
        <v>3437</v>
      </c>
    </row>
    <row r="284">
      <c r="B284" s="3" t="s">
        <v>243</v>
      </c>
    </row>
    <row r="296">
      <c r="A296" s="1"/>
      <c r="B296" s="2" t="s">
        <v>3438</v>
      </c>
      <c r="C296" s="1"/>
      <c r="D296" s="1"/>
      <c r="E296" s="1"/>
      <c r="F296" s="2" t="s">
        <v>3439</v>
      </c>
      <c r="G296" s="1"/>
      <c r="H296" s="1"/>
      <c r="I296" s="1"/>
      <c r="J296" s="1"/>
      <c r="K296" s="1"/>
      <c r="L296" s="1"/>
      <c r="M296" s="1"/>
      <c r="N296" s="1"/>
      <c r="O296" s="1"/>
      <c r="P296" s="1"/>
      <c r="Q296" s="1"/>
      <c r="R296" s="1"/>
      <c r="S296" s="1"/>
      <c r="T296" s="1"/>
      <c r="U296" s="1"/>
      <c r="V296" s="1"/>
      <c r="W296" s="1"/>
      <c r="X296" s="1"/>
      <c r="Y296" s="1"/>
      <c r="Z296" s="1"/>
    </row>
    <row r="298">
      <c r="B298" s="280" t="s">
        <v>3440</v>
      </c>
    </row>
    <row r="299">
      <c r="B299" s="281"/>
    </row>
    <row r="300">
      <c r="B300" s="280" t="s">
        <v>1064</v>
      </c>
    </row>
    <row r="301">
      <c r="B301" s="343" t="s">
        <v>3441</v>
      </c>
    </row>
    <row r="302">
      <c r="B302" s="282" t="s">
        <v>3442</v>
      </c>
    </row>
    <row r="303">
      <c r="B303" s="285" t="s">
        <v>3443</v>
      </c>
    </row>
    <row r="304">
      <c r="B304" s="287" t="s">
        <v>3444</v>
      </c>
    </row>
    <row r="305">
      <c r="B305" s="540" t="s">
        <v>3445</v>
      </c>
    </row>
    <row r="306">
      <c r="B306" s="540" t="s">
        <v>3446</v>
      </c>
    </row>
    <row r="307">
      <c r="B307" s="287" t="s">
        <v>3447</v>
      </c>
    </row>
    <row r="308">
      <c r="B308" s="540" t="s">
        <v>3448</v>
      </c>
    </row>
    <row r="309">
      <c r="B309" s="287" t="s">
        <v>3449</v>
      </c>
    </row>
    <row r="310">
      <c r="B310" s="287" t="s">
        <v>3200</v>
      </c>
    </row>
    <row r="311">
      <c r="B311" s="541" t="s">
        <v>3450</v>
      </c>
    </row>
    <row r="312">
      <c r="B312" s="541" t="s">
        <v>3451</v>
      </c>
    </row>
    <row r="313">
      <c r="B313" s="542" t="s">
        <v>3452</v>
      </c>
    </row>
    <row r="314">
      <c r="B314" s="541" t="s">
        <v>3453</v>
      </c>
    </row>
    <row r="315">
      <c r="B315" s="541" t="s">
        <v>243</v>
      </c>
    </row>
    <row r="316">
      <c r="B316" s="541" t="s">
        <v>243</v>
      </c>
    </row>
    <row r="317">
      <c r="B317" s="543"/>
    </row>
    <row r="318">
      <c r="B318" s="541" t="s">
        <v>243</v>
      </c>
    </row>
    <row r="320">
      <c r="A320" s="1"/>
      <c r="B320" s="2" t="s">
        <v>3454</v>
      </c>
      <c r="C320" s="1"/>
      <c r="D320" s="2" t="s">
        <v>3455</v>
      </c>
      <c r="E320" s="1"/>
      <c r="F320" s="1"/>
      <c r="G320" s="1"/>
      <c r="H320" s="1"/>
      <c r="I320" s="1"/>
      <c r="J320" s="1"/>
      <c r="K320" s="1"/>
      <c r="L320" s="1"/>
      <c r="M320" s="1"/>
      <c r="N320" s="1"/>
      <c r="O320" s="1"/>
      <c r="P320" s="1"/>
      <c r="Q320" s="1"/>
      <c r="R320" s="1"/>
      <c r="S320" s="1"/>
      <c r="T320" s="1"/>
      <c r="U320" s="1"/>
      <c r="V320" s="1"/>
      <c r="W320" s="1"/>
      <c r="X320" s="1"/>
      <c r="Y320" s="1"/>
      <c r="Z320" s="1"/>
    </row>
    <row r="322">
      <c r="B322" s="3" t="s">
        <v>3456</v>
      </c>
    </row>
    <row r="326">
      <c r="A326" s="1"/>
      <c r="B326" s="2" t="s">
        <v>3457</v>
      </c>
      <c r="C326" s="1"/>
      <c r="D326" s="1"/>
      <c r="E326" s="1"/>
      <c r="F326" s="2" t="s">
        <v>3458</v>
      </c>
      <c r="G326" s="1"/>
      <c r="H326" s="1"/>
      <c r="I326" s="1"/>
      <c r="J326" s="1"/>
      <c r="K326" s="1"/>
      <c r="L326" s="1"/>
      <c r="M326" s="1"/>
      <c r="N326" s="1"/>
      <c r="O326" s="1"/>
      <c r="P326" s="1"/>
      <c r="Q326" s="1"/>
      <c r="R326" s="1"/>
      <c r="S326" s="1"/>
      <c r="T326" s="1"/>
      <c r="U326" s="1"/>
      <c r="V326" s="1"/>
      <c r="W326" s="1"/>
      <c r="X326" s="1"/>
      <c r="Y326" s="1"/>
      <c r="Z326" s="1"/>
    </row>
    <row r="327">
      <c r="F327" s="3" t="s">
        <v>3459</v>
      </c>
      <c r="G327" s="3" t="s">
        <v>3460</v>
      </c>
    </row>
    <row r="329">
      <c r="B329" s="3" t="s">
        <v>3461</v>
      </c>
    </row>
    <row r="331">
      <c r="B331" s="3" t="s">
        <v>3462</v>
      </c>
    </row>
    <row r="332">
      <c r="B332" s="3" t="s">
        <v>3463</v>
      </c>
    </row>
    <row r="333">
      <c r="B333" s="3" t="s">
        <v>3464</v>
      </c>
    </row>
    <row r="334">
      <c r="B334" s="3" t="s">
        <v>3465</v>
      </c>
    </row>
    <row r="335">
      <c r="B335" s="3" t="s">
        <v>3466</v>
      </c>
    </row>
    <row r="337">
      <c r="B337" s="3" t="s">
        <v>3467</v>
      </c>
    </row>
    <row r="339">
      <c r="C339" s="3" t="s">
        <v>1064</v>
      </c>
    </row>
    <row r="341">
      <c r="D341" s="3" t="s">
        <v>3468</v>
      </c>
    </row>
    <row r="344">
      <c r="D344" s="3" t="s">
        <v>3469</v>
      </c>
    </row>
    <row r="345">
      <c r="D345" s="3" t="s">
        <v>3470</v>
      </c>
    </row>
    <row r="347">
      <c r="D347" s="3" t="s">
        <v>3471</v>
      </c>
    </row>
    <row r="349">
      <c r="D349" s="3" t="s">
        <v>3472</v>
      </c>
    </row>
    <row r="351">
      <c r="D351" s="3" t="s">
        <v>3473</v>
      </c>
    </row>
    <row r="354">
      <c r="D354" s="3" t="s">
        <v>3200</v>
      </c>
    </row>
    <row r="355">
      <c r="E355" s="3" t="s">
        <v>3474</v>
      </c>
      <c r="F355" s="3" t="s">
        <v>3475</v>
      </c>
    </row>
    <row r="358">
      <c r="D358" s="3" t="s">
        <v>3476</v>
      </c>
    </row>
    <row r="359">
      <c r="E359" s="3" t="s">
        <v>3477</v>
      </c>
    </row>
    <row r="360">
      <c r="E360" s="3" t="s">
        <v>3478</v>
      </c>
    </row>
    <row r="362">
      <c r="D362" s="3" t="s">
        <v>3479</v>
      </c>
    </row>
    <row r="364">
      <c r="E364" s="3" t="s">
        <v>3480</v>
      </c>
    </row>
    <row r="365">
      <c r="E365" s="3" t="s">
        <v>3481</v>
      </c>
    </row>
    <row r="366">
      <c r="D366" s="3" t="s">
        <v>3451</v>
      </c>
    </row>
    <row r="367">
      <c r="E367" s="3" t="s">
        <v>3482</v>
      </c>
    </row>
    <row r="368">
      <c r="D368" s="3" t="s">
        <v>243</v>
      </c>
    </row>
    <row r="370">
      <c r="C370" s="3" t="s">
        <v>243</v>
      </c>
    </row>
    <row r="372">
      <c r="B372" s="3" t="s">
        <v>243</v>
      </c>
    </row>
    <row r="375">
      <c r="A375" s="1"/>
      <c r="B375" s="2" t="s">
        <v>3483</v>
      </c>
      <c r="C375" s="1"/>
      <c r="D375" s="1"/>
      <c r="E375" s="1"/>
      <c r="F375" s="1"/>
      <c r="G375" s="1"/>
      <c r="H375" s="1"/>
      <c r="I375" s="1"/>
      <c r="J375" s="1"/>
      <c r="K375" s="1"/>
      <c r="L375" s="1"/>
      <c r="M375" s="1"/>
      <c r="N375" s="1"/>
      <c r="O375" s="1"/>
      <c r="P375" s="1"/>
      <c r="Q375" s="1"/>
      <c r="R375" s="1"/>
      <c r="S375" s="1"/>
      <c r="T375" s="1"/>
      <c r="U375" s="1"/>
      <c r="V375" s="1"/>
      <c r="W375" s="1"/>
      <c r="X375" s="1"/>
      <c r="Y375" s="1"/>
      <c r="Z375" s="1"/>
    </row>
    <row r="406">
      <c r="A406" s="1"/>
      <c r="B406" s="2" t="s">
        <v>3484</v>
      </c>
      <c r="C406" s="1"/>
      <c r="D406" s="1"/>
      <c r="E406" s="1"/>
      <c r="F406" s="1"/>
      <c r="G406" s="1"/>
      <c r="H406" s="1"/>
      <c r="I406" s="1"/>
      <c r="J406" s="1"/>
      <c r="K406" s="1"/>
      <c r="L406" s="1"/>
      <c r="M406" s="1"/>
      <c r="N406" s="1"/>
      <c r="O406" s="1"/>
      <c r="P406" s="1"/>
      <c r="Q406" s="1"/>
      <c r="R406" s="1"/>
      <c r="S406" s="1"/>
      <c r="T406" s="1"/>
      <c r="U406" s="1"/>
      <c r="V406" s="1"/>
      <c r="W406" s="1"/>
      <c r="X406" s="1"/>
      <c r="Y406" s="1"/>
      <c r="Z406" s="1"/>
    </row>
    <row r="408">
      <c r="B408" s="3" t="s">
        <v>3485</v>
      </c>
      <c r="H408" s="43" t="s">
        <v>3486</v>
      </c>
    </row>
  </sheetData>
  <hyperlinks>
    <hyperlink r:id="rId1" ref="C26"/>
  </hyperlinks>
  <drawing r:id="rId2"/>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6.5" customHeight="1"/>
    <row r="2" ht="16.5" customHeight="1">
      <c r="B2" s="27" t="s">
        <v>3487</v>
      </c>
    </row>
    <row r="3" ht="16.5" customHeight="1">
      <c r="B3" s="27" t="s">
        <v>3488</v>
      </c>
      <c r="I3" s="27" t="s">
        <v>3489</v>
      </c>
    </row>
    <row r="4" ht="16.5" customHeight="1"/>
    <row r="5" ht="16.5" customHeight="1"/>
    <row r="6" ht="16.5" customHeight="1"/>
    <row r="7" ht="16.5" customHeight="1"/>
    <row r="8" ht="16.5" customHeight="1"/>
    <row r="9" ht="16.5" customHeight="1"/>
    <row r="10" ht="16.5" customHeight="1"/>
    <row r="11" ht="16.5" customHeight="1"/>
    <row r="12" ht="16.5" customHeight="1"/>
    <row r="13" ht="16.5" customHeight="1"/>
    <row r="14" ht="16.5" customHeight="1"/>
    <row r="15" ht="16.5" customHeight="1"/>
    <row r="16"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B1" s="544"/>
      <c r="E1" s="278" t="s">
        <v>3490</v>
      </c>
    </row>
    <row r="2">
      <c r="B2" s="3"/>
    </row>
    <row r="3">
      <c r="B3" s="545" t="s">
        <v>3491</v>
      </c>
      <c r="I3" s="2" t="s">
        <v>3492</v>
      </c>
    </row>
    <row r="4">
      <c r="B4" s="546"/>
    </row>
    <row r="5">
      <c r="B5" s="547" t="s">
        <v>3493</v>
      </c>
      <c r="I5" s="548" t="s">
        <v>26</v>
      </c>
      <c r="J5" s="548" t="s">
        <v>3494</v>
      </c>
      <c r="K5" s="548" t="s">
        <v>3495</v>
      </c>
    </row>
    <row r="6">
      <c r="B6" s="549"/>
    </row>
    <row r="7">
      <c r="B7" s="550" t="s">
        <v>3496</v>
      </c>
      <c r="I7" s="3" t="s">
        <v>843</v>
      </c>
    </row>
    <row r="8">
      <c r="B8" s="551" t="s">
        <v>3497</v>
      </c>
    </row>
    <row r="9">
      <c r="B9" s="552" t="s">
        <v>3498</v>
      </c>
      <c r="I9" s="3" t="s">
        <v>3499</v>
      </c>
    </row>
    <row r="10">
      <c r="B10" s="552" t="s">
        <v>243</v>
      </c>
    </row>
    <row r="11">
      <c r="B11" s="552" t="s">
        <v>243</v>
      </c>
      <c r="I11" s="3" t="s">
        <v>3500</v>
      </c>
    </row>
    <row r="14">
      <c r="B14" s="545" t="s">
        <v>3501</v>
      </c>
    </row>
    <row r="15">
      <c r="B15" s="553"/>
    </row>
    <row r="16">
      <c r="B16" s="553"/>
    </row>
    <row r="17">
      <c r="B17" s="554" t="s">
        <v>3502</v>
      </c>
    </row>
    <row r="18">
      <c r="B18" s="555" t="s">
        <v>3503</v>
      </c>
    </row>
    <row r="19">
      <c r="B19" s="556" t="s">
        <v>3504</v>
      </c>
    </row>
    <row r="20">
      <c r="B20" s="557"/>
    </row>
    <row r="21">
      <c r="B21" s="557"/>
    </row>
    <row r="22">
      <c r="B22" s="557"/>
    </row>
    <row r="23">
      <c r="B23" s="557"/>
    </row>
    <row r="24">
      <c r="B24" s="557"/>
    </row>
    <row r="25">
      <c r="B25" s="556" t="s">
        <v>243</v>
      </c>
    </row>
    <row r="36">
      <c r="B36" s="558" t="s">
        <v>3505</v>
      </c>
    </row>
    <row r="37">
      <c r="B37" s="559"/>
    </row>
    <row r="38">
      <c r="B38" s="529" t="s">
        <v>3506</v>
      </c>
    </row>
    <row r="39">
      <c r="B39" s="529" t="s">
        <v>3507</v>
      </c>
    </row>
    <row r="40">
      <c r="B40" s="529" t="s">
        <v>3508</v>
      </c>
    </row>
    <row r="41">
      <c r="B41" s="529" t="s">
        <v>1190</v>
      </c>
    </row>
    <row r="42">
      <c r="B42" s="529" t="s">
        <v>3509</v>
      </c>
    </row>
    <row r="43">
      <c r="B43" s="529" t="s">
        <v>3510</v>
      </c>
    </row>
    <row r="44">
      <c r="B44" s="529" t="s">
        <v>3389</v>
      </c>
    </row>
    <row r="45">
      <c r="B45" s="529" t="s">
        <v>3511</v>
      </c>
    </row>
    <row r="46">
      <c r="B46" s="529" t="s">
        <v>3512</v>
      </c>
    </row>
    <row r="47">
      <c r="B47" s="553"/>
    </row>
    <row r="48">
      <c r="B48" s="560" t="s">
        <v>3513</v>
      </c>
    </row>
    <row r="49">
      <c r="B49" s="529" t="s">
        <v>3514</v>
      </c>
    </row>
    <row r="50">
      <c r="B50" s="529" t="s">
        <v>243</v>
      </c>
    </row>
    <row r="51">
      <c r="B51" s="553"/>
    </row>
    <row r="52">
      <c r="B52" s="553"/>
    </row>
    <row r="53">
      <c r="B53" s="555" t="s">
        <v>3515</v>
      </c>
    </row>
    <row r="54">
      <c r="B54" s="561"/>
    </row>
    <row r="55">
      <c r="B55" s="555" t="s">
        <v>3516</v>
      </c>
    </row>
    <row r="56">
      <c r="B56" s="562" t="s">
        <v>3517</v>
      </c>
    </row>
    <row r="57">
      <c r="B57" s="551" t="s">
        <v>3518</v>
      </c>
    </row>
    <row r="58">
      <c r="B58" s="551" t="s">
        <v>3519</v>
      </c>
    </row>
    <row r="59">
      <c r="B59" s="551" t="s">
        <v>3520</v>
      </c>
    </row>
    <row r="60">
      <c r="B60" s="551" t="s">
        <v>3521</v>
      </c>
    </row>
    <row r="61">
      <c r="B61" s="551" t="s">
        <v>3522</v>
      </c>
    </row>
    <row r="62">
      <c r="B62" s="551" t="s">
        <v>243</v>
      </c>
    </row>
    <row r="63">
      <c r="B63" s="551" t="s">
        <v>243</v>
      </c>
    </row>
    <row r="64">
      <c r="B64" s="563"/>
    </row>
    <row r="65">
      <c r="B65" s="563"/>
    </row>
    <row r="66">
      <c r="B66" s="564" t="s">
        <v>3523</v>
      </c>
    </row>
    <row r="67">
      <c r="B67" s="565" t="s">
        <v>3524</v>
      </c>
    </row>
    <row r="68">
      <c r="B68" s="566" t="s">
        <v>3525</v>
      </c>
    </row>
    <row r="69">
      <c r="B69" s="551" t="s">
        <v>3526</v>
      </c>
    </row>
    <row r="70">
      <c r="B70" s="551" t="s">
        <v>243</v>
      </c>
    </row>
    <row r="71">
      <c r="B71" s="530" t="s">
        <v>3527</v>
      </c>
    </row>
    <row r="72">
      <c r="B72" s="530" t="s">
        <v>3528</v>
      </c>
    </row>
    <row r="73">
      <c r="B73" s="530" t="s">
        <v>3389</v>
      </c>
    </row>
    <row r="74">
      <c r="B74" s="530" t="s">
        <v>3529</v>
      </c>
    </row>
    <row r="75">
      <c r="B75" s="530" t="s">
        <v>3530</v>
      </c>
    </row>
    <row r="76">
      <c r="B76" s="530" t="s">
        <v>3389</v>
      </c>
    </row>
    <row r="77">
      <c r="B77" s="530" t="s">
        <v>243</v>
      </c>
    </row>
    <row r="83">
      <c r="B83" s="530" t="s">
        <v>3531</v>
      </c>
    </row>
    <row r="84">
      <c r="B84" s="530" t="s">
        <v>3532</v>
      </c>
    </row>
    <row r="85">
      <c r="B85" s="530" t="s">
        <v>1190</v>
      </c>
    </row>
    <row r="86">
      <c r="B86" s="530" t="s">
        <v>3533</v>
      </c>
    </row>
    <row r="87">
      <c r="B87" s="530" t="s">
        <v>1190</v>
      </c>
    </row>
    <row r="88">
      <c r="B88" s="530" t="s">
        <v>3534</v>
      </c>
    </row>
    <row r="89">
      <c r="B89" s="530" t="s">
        <v>1190</v>
      </c>
    </row>
    <row r="90">
      <c r="B90" s="530" t="s">
        <v>3535</v>
      </c>
    </row>
    <row r="91">
      <c r="B91" s="531"/>
    </row>
    <row r="92">
      <c r="B92" s="567" t="s">
        <v>3505</v>
      </c>
    </row>
    <row r="93">
      <c r="B93" s="565" t="s">
        <v>3536</v>
      </c>
    </row>
    <row r="94">
      <c r="B94" s="564" t="s">
        <v>3537</v>
      </c>
    </row>
    <row r="95">
      <c r="B95" s="564" t="s">
        <v>3538</v>
      </c>
    </row>
    <row r="96">
      <c r="B96" s="568"/>
    </row>
    <row r="97">
      <c r="B97" s="564" t="s">
        <v>243</v>
      </c>
    </row>
    <row r="98">
      <c r="B98" s="568"/>
    </row>
    <row r="99">
      <c r="B99" s="564" t="s">
        <v>3539</v>
      </c>
    </row>
    <row r="100">
      <c r="B100" s="568"/>
    </row>
    <row r="101">
      <c r="B101" s="567" t="s">
        <v>3540</v>
      </c>
    </row>
    <row r="102">
      <c r="B102" s="551" t="s">
        <v>3541</v>
      </c>
    </row>
    <row r="103">
      <c r="B103" s="551" t="s">
        <v>243</v>
      </c>
    </row>
    <row r="104">
      <c r="B104" s="551" t="s">
        <v>243</v>
      </c>
    </row>
    <row r="105">
      <c r="B105" s="563"/>
    </row>
    <row r="106">
      <c r="B106" s="551" t="s">
        <v>3542</v>
      </c>
    </row>
    <row r="107">
      <c r="B107" s="567" t="s">
        <v>3543</v>
      </c>
    </row>
    <row r="108">
      <c r="B108" s="566" t="s">
        <v>3544</v>
      </c>
    </row>
    <row r="109">
      <c r="B109" s="566" t="s">
        <v>243</v>
      </c>
    </row>
    <row r="110">
      <c r="B110" s="567" t="s">
        <v>3545</v>
      </c>
    </row>
    <row r="111">
      <c r="B111" s="551" t="s">
        <v>3546</v>
      </c>
    </row>
    <row r="112">
      <c r="B112" s="551" t="s">
        <v>243</v>
      </c>
    </row>
    <row r="113">
      <c r="B113" s="551" t="s">
        <v>243</v>
      </c>
    </row>
    <row r="126">
      <c r="B126" s="530" t="s">
        <v>3547</v>
      </c>
    </row>
    <row r="127">
      <c r="B127" s="530" t="s">
        <v>1190</v>
      </c>
    </row>
    <row r="128">
      <c r="B128" s="530" t="s">
        <v>3548</v>
      </c>
    </row>
    <row r="129">
      <c r="B129" s="530" t="s">
        <v>1190</v>
      </c>
    </row>
    <row r="130">
      <c r="B130" s="530" t="s">
        <v>3549</v>
      </c>
    </row>
    <row r="131">
      <c r="B131" s="530" t="s">
        <v>1190</v>
      </c>
    </row>
    <row r="132">
      <c r="B132" s="530" t="s">
        <v>3550</v>
      </c>
    </row>
    <row r="133">
      <c r="B133" s="531"/>
    </row>
    <row r="134">
      <c r="B134" s="567" t="s">
        <v>3505</v>
      </c>
    </row>
    <row r="135">
      <c r="B135" s="569"/>
    </row>
    <row r="136">
      <c r="B136" s="565" t="s">
        <v>3551</v>
      </c>
    </row>
    <row r="137">
      <c r="B137" s="564" t="s">
        <v>3552</v>
      </c>
    </row>
    <row r="138">
      <c r="B138" s="564" t="s">
        <v>3553</v>
      </c>
    </row>
    <row r="139">
      <c r="B139" s="564" t="s">
        <v>243</v>
      </c>
    </row>
    <row r="140">
      <c r="B140" s="568"/>
    </row>
    <row r="141">
      <c r="B141" s="564" t="s">
        <v>3554</v>
      </c>
    </row>
    <row r="142">
      <c r="B142" s="567" t="s">
        <v>3555</v>
      </c>
    </row>
    <row r="143">
      <c r="B143" s="567" t="s">
        <v>243</v>
      </c>
    </row>
    <row r="144">
      <c r="B144" s="569"/>
    </row>
    <row r="145">
      <c r="B145" s="564" t="s">
        <v>3556</v>
      </c>
    </row>
    <row r="146">
      <c r="B146" s="567" t="s">
        <v>3557</v>
      </c>
    </row>
    <row r="147">
      <c r="B147" s="551" t="s">
        <v>3558</v>
      </c>
    </row>
    <row r="148">
      <c r="B148" s="551" t="s">
        <v>243</v>
      </c>
    </row>
    <row r="149">
      <c r="B149" s="551" t="s">
        <v>243</v>
      </c>
    </row>
    <row r="150">
      <c r="B150" s="563"/>
    </row>
    <row r="151">
      <c r="B151" s="564" t="s">
        <v>3559</v>
      </c>
    </row>
    <row r="152">
      <c r="B152" s="567" t="s">
        <v>3560</v>
      </c>
    </row>
    <row r="153">
      <c r="B153" s="551" t="s">
        <v>3561</v>
      </c>
    </row>
    <row r="154">
      <c r="B154" s="551" t="s">
        <v>243</v>
      </c>
    </row>
    <row r="155">
      <c r="B155" s="563"/>
    </row>
    <row r="156">
      <c r="B156" s="567" t="s">
        <v>3562</v>
      </c>
    </row>
    <row r="157">
      <c r="B157" s="551" t="s">
        <v>3563</v>
      </c>
    </row>
    <row r="158">
      <c r="B158" s="551" t="s">
        <v>243</v>
      </c>
    </row>
    <row r="159">
      <c r="B159" s="551" t="s">
        <v>243</v>
      </c>
    </row>
    <row r="165">
      <c r="B165" s="558" t="s">
        <v>3505</v>
      </c>
    </row>
    <row r="166">
      <c r="B166" s="530" t="s">
        <v>3564</v>
      </c>
    </row>
    <row r="167">
      <c r="B167" s="531"/>
    </row>
    <row r="168">
      <c r="B168" s="530" t="s">
        <v>3565</v>
      </c>
    </row>
    <row r="169">
      <c r="B169" s="530" t="s">
        <v>3566</v>
      </c>
    </row>
    <row r="170">
      <c r="B170" s="530" t="s">
        <v>3567</v>
      </c>
    </row>
    <row r="171">
      <c r="B171" s="530" t="s">
        <v>3568</v>
      </c>
    </row>
    <row r="172">
      <c r="B172" s="531"/>
    </row>
    <row r="173">
      <c r="B173" s="531"/>
    </row>
    <row r="174">
      <c r="B174" s="530" t="s">
        <v>1190</v>
      </c>
    </row>
    <row r="175">
      <c r="B175" s="530" t="s">
        <v>3569</v>
      </c>
    </row>
    <row r="176">
      <c r="B176" s="531"/>
    </row>
    <row r="177">
      <c r="B177" s="530" t="s">
        <v>3570</v>
      </c>
    </row>
    <row r="178">
      <c r="B178" s="530" t="s">
        <v>1190</v>
      </c>
    </row>
    <row r="179">
      <c r="B179" s="530" t="s">
        <v>3571</v>
      </c>
    </row>
    <row r="180">
      <c r="B180" s="531"/>
    </row>
    <row r="181">
      <c r="B181" s="530" t="s">
        <v>3572</v>
      </c>
    </row>
    <row r="182">
      <c r="B182" s="530" t="s">
        <v>1190</v>
      </c>
    </row>
    <row r="183">
      <c r="B183" s="530" t="s">
        <v>3573</v>
      </c>
    </row>
    <row r="184">
      <c r="B184" s="531"/>
    </row>
    <row r="185">
      <c r="B185" s="530" t="s">
        <v>3574</v>
      </c>
    </row>
    <row r="186">
      <c r="B186" s="530" t="s">
        <v>3575</v>
      </c>
    </row>
    <row r="187">
      <c r="B187" s="530" t="s">
        <v>3389</v>
      </c>
    </row>
    <row r="188">
      <c r="B188" s="531"/>
    </row>
    <row r="189">
      <c r="B189" s="530" t="s">
        <v>3576</v>
      </c>
    </row>
    <row r="190">
      <c r="B190" s="531"/>
    </row>
    <row r="191">
      <c r="B191" s="570" t="s">
        <v>3577</v>
      </c>
    </row>
    <row r="192">
      <c r="B192" s="571" t="s">
        <v>3578</v>
      </c>
    </row>
    <row r="193">
      <c r="B193" s="571" t="s">
        <v>243</v>
      </c>
    </row>
    <row r="194">
      <c r="B194" s="572"/>
    </row>
    <row r="195">
      <c r="B195" s="573" t="s">
        <v>3579</v>
      </c>
    </row>
    <row r="196">
      <c r="B196" s="574" t="s">
        <v>3580</v>
      </c>
    </row>
    <row r="197">
      <c r="B197" s="574" t="s">
        <v>243</v>
      </c>
    </row>
    <row r="198">
      <c r="B198" s="570" t="s">
        <v>3581</v>
      </c>
    </row>
    <row r="199">
      <c r="B199" s="570" t="s">
        <v>3582</v>
      </c>
    </row>
    <row r="200">
      <c r="B200" s="575"/>
    </row>
    <row r="201">
      <c r="B201" s="573" t="s">
        <v>3583</v>
      </c>
    </row>
    <row r="202">
      <c r="B202" s="570" t="s">
        <v>3584</v>
      </c>
    </row>
    <row r="203">
      <c r="B203" s="571" t="s">
        <v>3585</v>
      </c>
    </row>
    <row r="204">
      <c r="B204" s="571" t="s">
        <v>243</v>
      </c>
    </row>
    <row r="209">
      <c r="A209" s="1"/>
      <c r="B209" s="2" t="s">
        <v>3586</v>
      </c>
      <c r="C209" s="1"/>
      <c r="D209" s="1"/>
      <c r="E209" s="1"/>
      <c r="F209" s="1"/>
      <c r="G209" s="1"/>
      <c r="H209" s="1"/>
      <c r="I209" s="1"/>
      <c r="J209" s="1"/>
      <c r="K209" s="1"/>
      <c r="L209" s="1"/>
      <c r="M209" s="1"/>
      <c r="N209" s="1"/>
      <c r="O209" s="1"/>
      <c r="P209" s="1"/>
      <c r="Q209" s="1"/>
      <c r="R209" s="1"/>
      <c r="S209" s="1"/>
      <c r="T209" s="1"/>
      <c r="U209" s="1"/>
      <c r="V209" s="1"/>
      <c r="W209" s="1"/>
      <c r="X209" s="1"/>
      <c r="Y209" s="1"/>
      <c r="Z209" s="1"/>
    </row>
    <row r="212">
      <c r="B212" s="576" t="s">
        <v>3587</v>
      </c>
    </row>
    <row r="213">
      <c r="B213" s="577"/>
    </row>
    <row r="214">
      <c r="B214" s="576" t="s">
        <v>3588</v>
      </c>
      <c r="H214" s="3" t="s">
        <v>3589</v>
      </c>
    </row>
    <row r="215">
      <c r="B215" s="578"/>
      <c r="H215" s="3" t="s">
        <v>3590</v>
      </c>
      <c r="I215" s="3" t="s">
        <v>3591</v>
      </c>
    </row>
    <row r="216">
      <c r="B216" s="579" t="s">
        <v>3592</v>
      </c>
    </row>
    <row r="217">
      <c r="B217" s="576" t="s">
        <v>3593</v>
      </c>
    </row>
    <row r="218">
      <c r="B218" s="577"/>
    </row>
    <row r="219">
      <c r="B219" s="576" t="s">
        <v>3594</v>
      </c>
    </row>
    <row r="220">
      <c r="B220" s="577"/>
    </row>
    <row r="221">
      <c r="B221" s="576" t="s">
        <v>3595</v>
      </c>
    </row>
    <row r="225">
      <c r="B225" s="3" t="s">
        <v>3596</v>
      </c>
    </row>
    <row r="231">
      <c r="A231" s="1"/>
      <c r="B231" s="2" t="s">
        <v>3597</v>
      </c>
      <c r="C231" s="1"/>
      <c r="D231" s="2" t="s">
        <v>3598</v>
      </c>
      <c r="E231" s="1"/>
      <c r="F231" s="1"/>
      <c r="G231" s="1"/>
      <c r="H231" s="1"/>
      <c r="I231" s="1"/>
      <c r="J231" s="1"/>
      <c r="K231" s="1"/>
      <c r="L231" s="1"/>
      <c r="M231" s="1"/>
      <c r="N231" s="1"/>
      <c r="O231" s="1"/>
      <c r="P231" s="1"/>
      <c r="Q231" s="1"/>
      <c r="R231" s="1"/>
      <c r="S231" s="1"/>
      <c r="T231" s="1"/>
      <c r="U231" s="1"/>
      <c r="V231" s="1"/>
      <c r="W231" s="1"/>
      <c r="X231" s="1"/>
      <c r="Y231" s="1"/>
      <c r="Z231" s="1"/>
    </row>
    <row r="234">
      <c r="A234" s="1"/>
      <c r="B234" s="2" t="s">
        <v>3599</v>
      </c>
      <c r="C234" s="1"/>
      <c r="D234" s="1"/>
      <c r="E234" s="1"/>
      <c r="F234" s="1"/>
      <c r="G234" s="1"/>
      <c r="H234" s="1"/>
      <c r="I234" s="1"/>
      <c r="J234" s="1"/>
      <c r="K234" s="1"/>
      <c r="L234" s="1"/>
      <c r="M234" s="1"/>
      <c r="N234" s="1"/>
      <c r="O234" s="1"/>
      <c r="P234" s="1"/>
      <c r="Q234" s="1"/>
      <c r="R234" s="1"/>
      <c r="S234" s="1"/>
      <c r="T234" s="1"/>
      <c r="U234" s="1"/>
      <c r="V234" s="1"/>
      <c r="W234" s="1"/>
      <c r="X234" s="1"/>
      <c r="Y234" s="1"/>
      <c r="Z234" s="1"/>
    </row>
    <row r="237">
      <c r="B237" s="3" t="s">
        <v>3600</v>
      </c>
    </row>
    <row r="239">
      <c r="B239" s="3" t="s">
        <v>3601</v>
      </c>
    </row>
    <row r="241">
      <c r="B241" s="3" t="s">
        <v>3602</v>
      </c>
    </row>
    <row r="243">
      <c r="B243" s="3" t="s">
        <v>3603</v>
      </c>
    </row>
    <row r="244">
      <c r="B244" s="3" t="s">
        <v>3604</v>
      </c>
    </row>
    <row r="245">
      <c r="B245" s="3" t="s">
        <v>3605</v>
      </c>
    </row>
    <row r="246">
      <c r="B246" s="3" t="s">
        <v>3606</v>
      </c>
    </row>
    <row r="247">
      <c r="B247" s="3" t="s">
        <v>3607</v>
      </c>
    </row>
    <row r="254">
      <c r="A254" s="1"/>
      <c r="B254" s="580" t="s">
        <v>3608</v>
      </c>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B255" s="21"/>
    </row>
    <row r="256">
      <c r="B256" s="581" t="s">
        <v>3609</v>
      </c>
    </row>
    <row r="257">
      <c r="B257" s="582" t="s">
        <v>3610</v>
      </c>
    </row>
    <row r="258">
      <c r="B258" s="583" t="s">
        <v>3611</v>
      </c>
    </row>
    <row r="259">
      <c r="B259" s="584" t="s">
        <v>3603</v>
      </c>
    </row>
    <row r="260">
      <c r="B260" s="585" t="s">
        <v>3604</v>
      </c>
    </row>
    <row r="261">
      <c r="B261" s="461" t="s">
        <v>3612</v>
      </c>
    </row>
    <row r="262">
      <c r="B262" s="461" t="s">
        <v>3613</v>
      </c>
    </row>
    <row r="263">
      <c r="B263" s="461" t="s">
        <v>3614</v>
      </c>
    </row>
    <row r="264">
      <c r="B264" s="586" t="s">
        <v>3615</v>
      </c>
    </row>
    <row r="265">
      <c r="B265" s="461" t="s">
        <v>3616</v>
      </c>
    </row>
    <row r="266">
      <c r="B266" s="587" t="s">
        <v>3617</v>
      </c>
    </row>
    <row r="267">
      <c r="B267" s="588" t="s">
        <v>3603</v>
      </c>
    </row>
    <row r="268">
      <c r="B268" s="589" t="s">
        <v>3604</v>
      </c>
    </row>
    <row r="269">
      <c r="B269" s="461" t="s">
        <v>3618</v>
      </c>
    </row>
    <row r="270">
      <c r="B270" s="461" t="s">
        <v>3619</v>
      </c>
    </row>
    <row r="271">
      <c r="B271" s="586" t="s">
        <v>3620</v>
      </c>
    </row>
    <row r="272">
      <c r="B272" s="461" t="s">
        <v>3621</v>
      </c>
    </row>
    <row r="273">
      <c r="B273" s="587" t="s">
        <v>3622</v>
      </c>
    </row>
    <row r="274">
      <c r="B274" s="588" t="s">
        <v>3603</v>
      </c>
    </row>
    <row r="275">
      <c r="B275" s="589" t="s">
        <v>3604</v>
      </c>
    </row>
    <row r="276">
      <c r="B276" s="461" t="s">
        <v>3623</v>
      </c>
    </row>
    <row r="277">
      <c r="B277" s="461" t="s">
        <v>3624</v>
      </c>
    </row>
    <row r="278">
      <c r="B278" s="461" t="s">
        <v>3625</v>
      </c>
    </row>
    <row r="279">
      <c r="B279" s="461" t="s">
        <v>3626</v>
      </c>
    </row>
    <row r="280">
      <c r="B280" s="590" t="s">
        <v>3627</v>
      </c>
    </row>
  </sheetData>
  <hyperlinks>
    <hyperlink r:id="rId1" ref="E1"/>
  </hyperlinks>
  <drawing r:id="rId2"/>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
      <c r="B2" s="3" t="s">
        <v>3628</v>
      </c>
    </row>
    <row r="4">
      <c r="C4" s="3" t="s">
        <v>3629</v>
      </c>
      <c r="I4" s="3" t="s">
        <v>3630</v>
      </c>
    </row>
    <row r="6">
      <c r="C6" s="3" t="s">
        <v>3631</v>
      </c>
      <c r="I6" s="3" t="s">
        <v>3632</v>
      </c>
    </row>
    <row r="7">
      <c r="C7" s="3" t="s">
        <v>3633</v>
      </c>
      <c r="I7" s="3" t="s">
        <v>3634</v>
      </c>
    </row>
    <row r="8">
      <c r="C8" s="3" t="s">
        <v>3635</v>
      </c>
      <c r="I8" s="3" t="s">
        <v>3636</v>
      </c>
    </row>
    <row r="9">
      <c r="C9" s="3" t="s">
        <v>3637</v>
      </c>
      <c r="I9" s="3" t="s">
        <v>3638</v>
      </c>
    </row>
    <row r="10">
      <c r="I10" s="3" t="s">
        <v>3639</v>
      </c>
    </row>
    <row r="11">
      <c r="I11" s="3" t="s">
        <v>3640</v>
      </c>
    </row>
    <row r="13">
      <c r="B13" s="340" t="s">
        <v>3641</v>
      </c>
    </row>
    <row r="14">
      <c r="B14" s="591"/>
    </row>
    <row r="15">
      <c r="B15" s="340" t="s">
        <v>3642</v>
      </c>
    </row>
    <row r="16">
      <c r="B16" s="340" t="s">
        <v>3643</v>
      </c>
    </row>
    <row r="17">
      <c r="B17" s="340" t="s">
        <v>3644</v>
      </c>
    </row>
    <row r="18">
      <c r="B18" s="340" t="s">
        <v>3645</v>
      </c>
    </row>
    <row r="19">
      <c r="B19" s="340"/>
    </row>
    <row r="20">
      <c r="B20" s="340" t="s">
        <v>3646</v>
      </c>
    </row>
    <row r="21">
      <c r="B21" s="591"/>
    </row>
    <row r="22">
      <c r="B22" s="340" t="s">
        <v>3647</v>
      </c>
    </row>
    <row r="23">
      <c r="B23" s="340" t="s">
        <v>3648</v>
      </c>
    </row>
    <row r="24">
      <c r="B24" s="340" t="s">
        <v>3649</v>
      </c>
    </row>
    <row r="25">
      <c r="B25" s="340" t="s">
        <v>3650</v>
      </c>
    </row>
    <row r="28">
      <c r="B28" s="9"/>
      <c r="M28" s="592" t="s">
        <v>476</v>
      </c>
    </row>
    <row r="29">
      <c r="B29" s="407" t="s">
        <v>3651</v>
      </c>
      <c r="M29" s="593" t="s">
        <v>3652</v>
      </c>
    </row>
    <row r="30">
      <c r="B30" s="9"/>
      <c r="M30" s="593" t="s">
        <v>3653</v>
      </c>
    </row>
    <row r="31">
      <c r="B31" s="8" t="s">
        <v>3654</v>
      </c>
      <c r="M31" s="173" t="s">
        <v>3478</v>
      </c>
    </row>
    <row r="32">
      <c r="B32" s="407" t="s">
        <v>3655</v>
      </c>
      <c r="M32" s="280" t="s">
        <v>3656</v>
      </c>
    </row>
    <row r="33">
      <c r="B33" s="407" t="s">
        <v>3657</v>
      </c>
      <c r="M33" s="173" t="s">
        <v>3658</v>
      </c>
    </row>
    <row r="34">
      <c r="B34" s="407" t="s">
        <v>3659</v>
      </c>
    </row>
    <row r="36">
      <c r="B36" s="521" t="s">
        <v>3660</v>
      </c>
    </row>
    <row r="37">
      <c r="B37" s="528" t="s">
        <v>3661</v>
      </c>
    </row>
    <row r="38">
      <c r="B38" s="528" t="s">
        <v>3662</v>
      </c>
    </row>
    <row r="39">
      <c r="B39" s="521" t="s">
        <v>3663</v>
      </c>
    </row>
    <row r="42">
      <c r="B42" s="521" t="s">
        <v>3664</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0"/>
    <col customWidth="1" min="3" max="3" width="19.43"/>
    <col customWidth="1" min="4" max="4" width="18.43"/>
    <col customWidth="1" min="5" max="5" width="16.14"/>
    <col customWidth="1" min="6" max="6" width="8.71"/>
    <col customWidth="1" min="7" max="8" width="17.0"/>
    <col customWidth="1" min="9" max="9" width="8.71"/>
    <col customWidth="1" min="10" max="10" width="14.57"/>
    <col customWidth="1" min="11" max="11" width="18.57"/>
    <col customWidth="1" min="12" max="12" width="9.29"/>
    <col customWidth="1" min="13" max="13" width="14.86"/>
    <col customWidth="1" min="14" max="16" width="8.71"/>
    <col customWidth="1" min="17" max="17" width="15.86"/>
    <col customWidth="1" min="18" max="41" width="8.71"/>
    <col customWidth="1" min="42" max="42" width="6.43"/>
    <col customWidth="1" min="43" max="43" width="69.14"/>
  </cols>
  <sheetData>
    <row r="1" ht="16.5" customHeight="1">
      <c r="A1" s="268"/>
      <c r="B1" s="268"/>
      <c r="C1" s="268"/>
      <c r="D1" s="268"/>
      <c r="E1" s="268"/>
      <c r="F1" s="268"/>
      <c r="G1" s="268"/>
      <c r="H1" s="268"/>
      <c r="I1" s="268"/>
      <c r="J1" s="268"/>
      <c r="K1" s="268"/>
      <c r="L1" s="268"/>
      <c r="M1" s="268"/>
      <c r="N1" s="268"/>
      <c r="O1" s="268"/>
      <c r="P1" s="268"/>
      <c r="Q1" s="268"/>
      <c r="R1" s="268"/>
      <c r="S1" s="268"/>
      <c r="T1" s="268"/>
      <c r="U1" s="268"/>
      <c r="V1" s="268"/>
      <c r="W1" s="268"/>
      <c r="X1" s="268"/>
      <c r="Y1" s="268"/>
      <c r="Z1" s="268"/>
      <c r="AA1" s="268"/>
      <c r="AB1" s="268"/>
      <c r="AC1" s="268"/>
      <c r="AD1" s="268"/>
      <c r="AE1" s="268"/>
      <c r="AF1" s="268"/>
      <c r="AG1" s="268"/>
      <c r="AH1" s="268"/>
      <c r="AI1" s="268"/>
      <c r="AJ1" s="268"/>
      <c r="AK1" s="268"/>
      <c r="AL1" s="268"/>
      <c r="AM1" s="268"/>
      <c r="AN1" s="268"/>
      <c r="AO1" s="268"/>
      <c r="AP1" s="268"/>
      <c r="AQ1" s="268"/>
    </row>
    <row r="2" ht="16.5" customHeight="1">
      <c r="A2" s="1"/>
      <c r="B2" s="2" t="s">
        <v>3665</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row>
    <row r="3" ht="16.5" customHeight="1">
      <c r="A3" s="268"/>
      <c r="B3" s="266" t="s">
        <v>3666</v>
      </c>
      <c r="C3" s="266" t="s">
        <v>3667</v>
      </c>
      <c r="D3" s="266" t="s">
        <v>3668</v>
      </c>
      <c r="E3" s="266" t="s">
        <v>3669</v>
      </c>
      <c r="F3" s="268"/>
      <c r="G3" s="268"/>
      <c r="H3" s="268"/>
      <c r="I3" s="268"/>
      <c r="J3" s="268"/>
      <c r="K3" s="268"/>
      <c r="L3" s="268"/>
      <c r="M3" s="268"/>
      <c r="N3" s="268"/>
      <c r="O3" s="268"/>
      <c r="P3" s="268"/>
      <c r="Q3" s="268"/>
      <c r="R3" s="268"/>
      <c r="S3" s="268"/>
      <c r="T3" s="268"/>
      <c r="U3" s="268"/>
      <c r="V3" s="268"/>
      <c r="W3" s="268"/>
      <c r="X3" s="268"/>
      <c r="Y3" s="268"/>
      <c r="Z3" s="268"/>
      <c r="AA3" s="268"/>
      <c r="AB3" s="268"/>
      <c r="AC3" s="268"/>
      <c r="AD3" s="268"/>
      <c r="AE3" s="268"/>
      <c r="AF3" s="268"/>
      <c r="AG3" s="268"/>
      <c r="AH3" s="268"/>
      <c r="AI3" s="268"/>
      <c r="AJ3" s="268"/>
      <c r="AK3" s="268"/>
      <c r="AL3" s="268"/>
      <c r="AM3" s="268"/>
      <c r="AN3" s="268"/>
      <c r="AO3" s="268"/>
      <c r="AP3" s="268"/>
      <c r="AQ3" s="268"/>
    </row>
    <row r="4" ht="16.5" customHeigh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68"/>
    </row>
    <row r="5" ht="16.5" customHeight="1">
      <c r="A5" s="268"/>
      <c r="B5" s="268"/>
      <c r="C5" s="268"/>
      <c r="D5" s="268"/>
      <c r="E5" s="268"/>
      <c r="F5" s="268"/>
      <c r="G5" s="268"/>
      <c r="H5" s="268"/>
      <c r="I5" s="268"/>
      <c r="J5" s="268"/>
      <c r="K5" s="268"/>
      <c r="L5" s="268"/>
      <c r="M5" s="268"/>
      <c r="N5" s="268"/>
      <c r="O5" s="268"/>
      <c r="P5" s="268"/>
      <c r="Q5" s="268"/>
      <c r="R5" s="268"/>
      <c r="S5" s="268"/>
      <c r="T5" s="268"/>
      <c r="U5" s="268"/>
      <c r="V5" s="268"/>
      <c r="W5" s="268"/>
      <c r="X5" s="268"/>
      <c r="Y5" s="268"/>
      <c r="Z5" s="268"/>
      <c r="AA5" s="268"/>
      <c r="AB5" s="268"/>
      <c r="AC5" s="268"/>
      <c r="AD5" s="268"/>
      <c r="AE5" s="268"/>
      <c r="AF5" s="268"/>
      <c r="AG5" s="268"/>
      <c r="AH5" s="268"/>
      <c r="AI5" s="268"/>
      <c r="AJ5" s="268"/>
      <c r="AK5" s="268"/>
      <c r="AL5" s="268"/>
      <c r="AM5" s="268"/>
      <c r="AN5" s="268"/>
      <c r="AO5" s="268"/>
      <c r="AP5" s="268"/>
      <c r="AQ5" s="268"/>
    </row>
    <row r="6" ht="16.5" customHeight="1">
      <c r="A6" s="268"/>
      <c r="B6" s="268"/>
      <c r="C6" s="268"/>
      <c r="D6" s="268"/>
      <c r="E6" s="268"/>
      <c r="F6" s="268"/>
      <c r="G6" s="268"/>
      <c r="H6" s="268"/>
      <c r="I6" s="268"/>
      <c r="J6" s="268"/>
      <c r="K6" s="268"/>
      <c r="L6" s="268"/>
      <c r="M6" s="268"/>
      <c r="N6" s="268"/>
      <c r="O6" s="268"/>
      <c r="P6" s="268"/>
      <c r="Q6" s="268"/>
      <c r="R6" s="268"/>
      <c r="S6" s="268"/>
      <c r="T6" s="268"/>
      <c r="U6" s="268"/>
      <c r="V6" s="268"/>
      <c r="W6" s="268"/>
      <c r="X6" s="268"/>
      <c r="Y6" s="268"/>
      <c r="Z6" s="268"/>
      <c r="AA6" s="268"/>
      <c r="AB6" s="268"/>
      <c r="AC6" s="268"/>
      <c r="AD6" s="268"/>
      <c r="AE6" s="268"/>
      <c r="AF6" s="268"/>
      <c r="AG6" s="268"/>
      <c r="AH6" s="268"/>
      <c r="AI6" s="268"/>
      <c r="AJ6" s="268"/>
      <c r="AK6" s="268"/>
      <c r="AL6" s="268"/>
      <c r="AM6" s="268"/>
      <c r="AN6" s="268"/>
      <c r="AO6" s="268"/>
      <c r="AP6" s="268"/>
      <c r="AQ6" s="268"/>
    </row>
    <row r="7" ht="16.5" customHeight="1">
      <c r="A7" s="268"/>
      <c r="B7" s="268"/>
      <c r="C7" s="268"/>
      <c r="D7" s="268"/>
      <c r="E7" s="268"/>
      <c r="F7" s="268"/>
      <c r="G7" s="268"/>
      <c r="H7" s="268"/>
      <c r="I7" s="268"/>
      <c r="J7" s="268"/>
      <c r="K7" s="268"/>
      <c r="L7" s="268"/>
      <c r="M7" s="268"/>
      <c r="N7" s="268"/>
      <c r="O7" s="268"/>
      <c r="P7" s="268"/>
      <c r="Q7" s="268"/>
      <c r="R7" s="268"/>
      <c r="S7" s="268"/>
      <c r="T7" s="268"/>
      <c r="U7" s="268"/>
      <c r="V7" s="268"/>
      <c r="W7" s="268"/>
      <c r="X7" s="268"/>
      <c r="Y7" s="268"/>
      <c r="Z7" s="268"/>
      <c r="AA7" s="268"/>
      <c r="AB7" s="268"/>
      <c r="AC7" s="268"/>
      <c r="AD7" s="268"/>
      <c r="AE7" s="268"/>
      <c r="AF7" s="268"/>
      <c r="AG7" s="268"/>
      <c r="AH7" s="268"/>
      <c r="AI7" s="268"/>
      <c r="AJ7" s="268"/>
      <c r="AK7" s="268"/>
      <c r="AL7" s="268"/>
      <c r="AM7" s="268"/>
      <c r="AN7" s="268"/>
      <c r="AO7" s="268"/>
      <c r="AP7" s="268"/>
      <c r="AQ7" s="268"/>
    </row>
    <row r="8" ht="16.5" customHeight="1">
      <c r="A8" s="268"/>
      <c r="B8" s="268"/>
      <c r="C8" s="268"/>
      <c r="D8" s="268"/>
      <c r="E8" s="268"/>
      <c r="F8" s="268"/>
      <c r="G8" s="268"/>
      <c r="H8" s="268"/>
      <c r="I8" s="268"/>
      <c r="J8" s="268"/>
      <c r="K8" s="268"/>
      <c r="L8" s="268"/>
      <c r="M8" s="268"/>
      <c r="N8" s="268"/>
      <c r="O8" s="268"/>
      <c r="P8" s="268"/>
      <c r="Q8" s="268"/>
      <c r="R8" s="268"/>
      <c r="S8" s="268"/>
      <c r="T8" s="268"/>
      <c r="U8" s="268"/>
      <c r="V8" s="268"/>
      <c r="W8" s="268"/>
      <c r="X8" s="268"/>
      <c r="Y8" s="268"/>
      <c r="Z8" s="268"/>
      <c r="AA8" s="268"/>
      <c r="AB8" s="268"/>
      <c r="AC8" s="268"/>
      <c r="AD8" s="268"/>
      <c r="AE8" s="268"/>
      <c r="AF8" s="268"/>
      <c r="AG8" s="268"/>
      <c r="AH8" s="268"/>
      <c r="AI8" s="268"/>
      <c r="AJ8" s="268"/>
      <c r="AK8" s="268"/>
      <c r="AL8" s="268"/>
      <c r="AM8" s="268"/>
      <c r="AN8" s="268"/>
      <c r="AO8" s="268"/>
      <c r="AP8" s="268"/>
      <c r="AQ8" s="268"/>
    </row>
    <row r="9" ht="16.5" customHeight="1">
      <c r="A9" s="1"/>
      <c r="B9" s="2" t="s">
        <v>3670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row>
    <row r="10" ht="16.5" customHeight="1">
      <c r="C10" s="3" t="s">
        <v>3671</v>
      </c>
      <c r="E10" s="3" t="s">
        <v>3672</v>
      </c>
      <c r="F10" s="3" t="s">
        <v>3673</v>
      </c>
    </row>
    <row r="11" ht="16.5" customHeight="1">
      <c r="F11" s="3" t="s">
        <v>3674</v>
      </c>
      <c r="P11" s="251" t="s">
        <v>3675</v>
      </c>
    </row>
    <row r="12" ht="16.5" customHeight="1"/>
    <row r="13" ht="16.5" customHeight="1">
      <c r="E13" s="3" t="s">
        <v>3676</v>
      </c>
      <c r="F13" s="3" t="s">
        <v>3677</v>
      </c>
      <c r="G13" s="3" t="s">
        <v>3678</v>
      </c>
    </row>
    <row r="14" ht="16.5" customHeight="1">
      <c r="F14" s="3" t="s">
        <v>3679</v>
      </c>
    </row>
    <row r="15" ht="16.5" customHeight="1">
      <c r="F15" s="3" t="s">
        <v>1727</v>
      </c>
    </row>
    <row r="16" ht="16.5" customHeight="1"/>
    <row r="17" ht="16.5" customHeight="1">
      <c r="E17" s="3" t="s">
        <v>3680</v>
      </c>
      <c r="F17" s="3" t="s">
        <v>3681</v>
      </c>
    </row>
    <row r="18" ht="16.5" customHeight="1">
      <c r="F18" s="3" t="s">
        <v>3682</v>
      </c>
    </row>
    <row r="19" ht="16.5" customHeight="1">
      <c r="F19" s="3" t="s">
        <v>3683</v>
      </c>
    </row>
    <row r="20" ht="16.5" customHeight="1">
      <c r="A20" s="1"/>
      <c r="B20" s="1"/>
      <c r="C20" s="2" t="s">
        <v>594</v>
      </c>
      <c r="D20" s="1"/>
      <c r="E20" s="2" t="s">
        <v>3684</v>
      </c>
      <c r="F20" s="1"/>
      <c r="G20" s="1"/>
      <c r="H20" s="1"/>
      <c r="I20" s="1"/>
      <c r="J20" s="1"/>
      <c r="K20" s="1"/>
      <c r="L20" s="2" t="s">
        <v>3685</v>
      </c>
      <c r="M20" s="2"/>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row>
    <row r="21" ht="16.5" customHeight="1">
      <c r="C21" s="3" t="s">
        <v>3686</v>
      </c>
      <c r="E21" s="3" t="s">
        <v>3687</v>
      </c>
      <c r="G21" s="3" t="s">
        <v>3688</v>
      </c>
      <c r="H21" s="3" t="s">
        <v>3689</v>
      </c>
      <c r="K21" s="3" t="s">
        <v>3690</v>
      </c>
      <c r="L21" s="3" t="s">
        <v>3691</v>
      </c>
      <c r="M21" s="3"/>
    </row>
    <row r="22" ht="16.5" customHeight="1">
      <c r="C22" s="3" t="s">
        <v>3692</v>
      </c>
      <c r="E22" s="3" t="s">
        <v>3693</v>
      </c>
      <c r="G22" s="3" t="s">
        <v>3694</v>
      </c>
      <c r="H22" s="3" t="s">
        <v>3695</v>
      </c>
      <c r="L22" s="3" t="s">
        <v>3696</v>
      </c>
      <c r="M22" s="3"/>
      <c r="N22" s="3" t="s">
        <v>3697</v>
      </c>
      <c r="O22" s="3"/>
    </row>
    <row r="23" ht="16.5" customHeight="1">
      <c r="E23" s="3" t="s">
        <v>3698</v>
      </c>
      <c r="L23" s="3" t="s">
        <v>3699</v>
      </c>
      <c r="M23" s="3"/>
      <c r="N23" s="3" t="s">
        <v>3700</v>
      </c>
      <c r="O23" s="3"/>
      <c r="R23" s="3" t="s">
        <v>3701</v>
      </c>
    </row>
    <row r="24" ht="16.5" customHeight="1">
      <c r="E24" s="3" t="s">
        <v>3702</v>
      </c>
    </row>
    <row r="25" ht="16.5" customHeight="1">
      <c r="B25" s="3" t="s">
        <v>3703</v>
      </c>
      <c r="C25" s="3" t="s">
        <v>3704</v>
      </c>
      <c r="E25" s="3" t="s">
        <v>3705</v>
      </c>
    </row>
    <row r="26" ht="16.5" customHeight="1">
      <c r="E26" s="3" t="s">
        <v>3706</v>
      </c>
    </row>
    <row r="27" ht="16.5" customHeight="1">
      <c r="B27" s="3" t="s">
        <v>3707</v>
      </c>
      <c r="E27" s="3" t="s">
        <v>3708</v>
      </c>
    </row>
    <row r="28" ht="16.5" customHeight="1">
      <c r="E28" s="3" t="s">
        <v>3709</v>
      </c>
    </row>
    <row r="29" ht="16.5" customHeight="1"/>
    <row r="30" ht="16.5" customHeight="1">
      <c r="B30" s="3" t="s">
        <v>3710</v>
      </c>
      <c r="C30" s="3" t="s">
        <v>3711</v>
      </c>
      <c r="E30" s="407" t="s">
        <v>3712</v>
      </c>
      <c r="L30" s="3" t="s">
        <v>3713</v>
      </c>
      <c r="M30" s="3"/>
    </row>
    <row r="31" ht="16.5" customHeight="1">
      <c r="E31" s="9"/>
    </row>
    <row r="32" ht="16.5" customHeight="1">
      <c r="E32" s="8" t="s">
        <v>3714</v>
      </c>
    </row>
    <row r="33" ht="16.5" customHeight="1">
      <c r="E33" s="407" t="s">
        <v>3715</v>
      </c>
    </row>
    <row r="34" ht="16.5" customHeight="1">
      <c r="E34" s="407" t="s">
        <v>3716</v>
      </c>
    </row>
    <row r="35" ht="16.5" customHeight="1">
      <c r="E35" s="407" t="s">
        <v>3717</v>
      </c>
    </row>
    <row r="36" ht="16.5" customHeight="1">
      <c r="E36" s="407" t="s">
        <v>3718</v>
      </c>
    </row>
    <row r="37" ht="16.5" customHeight="1">
      <c r="E37" s="407" t="s">
        <v>3719</v>
      </c>
    </row>
    <row r="38" ht="16.5" customHeight="1">
      <c r="E38" s="407" t="s">
        <v>3720</v>
      </c>
    </row>
    <row r="39" ht="16.5" customHeight="1">
      <c r="A39" s="198"/>
      <c r="B39" s="198"/>
      <c r="C39" s="198"/>
      <c r="D39" s="198"/>
      <c r="E39" s="594" t="s">
        <v>3721</v>
      </c>
      <c r="F39" s="198"/>
      <c r="G39" s="198"/>
      <c r="H39" s="198"/>
      <c r="I39" s="198"/>
      <c r="J39" s="198"/>
      <c r="K39" s="198"/>
      <c r="L39" s="198"/>
      <c r="M39" s="198"/>
      <c r="N39" s="198"/>
      <c r="O39" s="198"/>
      <c r="P39" s="198"/>
      <c r="Q39" s="198"/>
      <c r="R39" s="198"/>
      <c r="S39" s="198"/>
      <c r="T39" s="198"/>
      <c r="U39" s="198"/>
      <c r="V39" s="198"/>
      <c r="W39" s="198"/>
      <c r="X39" s="198"/>
      <c r="Y39" s="198"/>
      <c r="Z39" s="198"/>
      <c r="AA39" s="198"/>
      <c r="AB39" s="198"/>
      <c r="AC39" s="198"/>
      <c r="AD39" s="198"/>
      <c r="AE39" s="198"/>
      <c r="AF39" s="198"/>
      <c r="AG39" s="198"/>
      <c r="AH39" s="198"/>
      <c r="AI39" s="198"/>
      <c r="AJ39" s="198"/>
      <c r="AK39" s="198"/>
      <c r="AL39" s="198"/>
      <c r="AM39" s="198"/>
      <c r="AN39" s="198"/>
      <c r="AO39" s="198"/>
      <c r="AP39" s="198"/>
      <c r="AQ39" s="198"/>
    </row>
    <row r="40" ht="16.5" customHeight="1">
      <c r="A40" s="198"/>
      <c r="B40" s="198"/>
      <c r="C40" s="198"/>
      <c r="D40" s="198"/>
      <c r="E40" s="594" t="s">
        <v>3722</v>
      </c>
      <c r="F40" s="198"/>
      <c r="G40" s="198"/>
      <c r="H40" s="198"/>
      <c r="I40" s="198"/>
      <c r="J40" s="198"/>
      <c r="K40" s="198"/>
      <c r="L40" s="198"/>
      <c r="M40" s="198"/>
      <c r="N40" s="198"/>
      <c r="O40" s="198"/>
      <c r="P40" s="198"/>
      <c r="Q40" s="198"/>
      <c r="R40" s="198"/>
      <c r="S40" s="198"/>
      <c r="T40" s="198"/>
      <c r="U40" s="198"/>
      <c r="V40" s="198"/>
      <c r="W40" s="198"/>
      <c r="X40" s="198"/>
      <c r="Y40" s="198"/>
      <c r="Z40" s="198"/>
      <c r="AA40" s="198"/>
      <c r="AB40" s="198"/>
      <c r="AC40" s="198"/>
      <c r="AD40" s="198"/>
      <c r="AE40" s="198"/>
      <c r="AF40" s="198"/>
      <c r="AG40" s="198"/>
      <c r="AH40" s="198"/>
      <c r="AI40" s="198"/>
      <c r="AJ40" s="198"/>
      <c r="AK40" s="198"/>
      <c r="AL40" s="198"/>
      <c r="AM40" s="198"/>
      <c r="AN40" s="198"/>
      <c r="AO40" s="198"/>
      <c r="AP40" s="198"/>
      <c r="AQ40" s="198"/>
    </row>
    <row r="41" ht="16.5" customHeight="1"/>
    <row r="42" ht="16.5" customHeight="1"/>
    <row r="43" ht="16.5" customHeight="1"/>
    <row r="44" ht="16.5" customHeight="1"/>
    <row r="45" ht="16.5" customHeight="1"/>
    <row r="46" ht="16.5" customHeight="1"/>
    <row r="47" ht="16.5" customHeight="1">
      <c r="A47" s="1"/>
      <c r="B47" s="1"/>
      <c r="C47" s="1"/>
      <c r="D47" s="595" t="s">
        <v>3723</v>
      </c>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row>
    <row r="48" ht="16.5" customHeight="1">
      <c r="D48" s="596" t="s">
        <v>3724</v>
      </c>
    </row>
    <row r="49" ht="16.5" customHeight="1">
      <c r="D49" s="596" t="s">
        <v>3725</v>
      </c>
    </row>
    <row r="50" ht="16.5" customHeight="1">
      <c r="D50" s="596" t="s">
        <v>3726</v>
      </c>
    </row>
    <row r="51" ht="16.5" customHeight="1">
      <c r="D51" s="596" t="s">
        <v>3727</v>
      </c>
    </row>
    <row r="52" ht="16.5" customHeight="1">
      <c r="D52" s="596" t="s">
        <v>3728</v>
      </c>
    </row>
    <row r="53" ht="16.5" customHeight="1">
      <c r="D53" s="596" t="s">
        <v>3729</v>
      </c>
    </row>
    <row r="54" ht="16.5" customHeight="1">
      <c r="D54" s="596" t="s">
        <v>3730</v>
      </c>
    </row>
    <row r="55" ht="16.5" customHeight="1">
      <c r="D55" s="597"/>
    </row>
    <row r="56" ht="16.5" customHeight="1">
      <c r="J56" s="3" t="s">
        <v>3731</v>
      </c>
      <c r="L56" s="3" t="s">
        <v>3732</v>
      </c>
      <c r="M56" s="3"/>
    </row>
    <row r="57" ht="16.5" customHeight="1"/>
    <row r="58" ht="16.5" customHeight="1"/>
    <row r="59" ht="16.5" customHeight="1"/>
    <row r="60" ht="16.5" customHeight="1"/>
    <row r="61" ht="16.5" customHeight="1"/>
    <row r="62" ht="16.5" customHeight="1"/>
    <row r="63" ht="16.5" customHeight="1">
      <c r="D63" s="27" t="s">
        <v>3733</v>
      </c>
    </row>
    <row r="64" ht="16.5" customHeight="1">
      <c r="B64" s="598"/>
      <c r="C64" s="599"/>
      <c r="F64" s="600" t="s">
        <v>3734</v>
      </c>
    </row>
    <row r="65" ht="16.5" customHeight="1">
      <c r="B65" s="598"/>
      <c r="C65" s="599"/>
    </row>
    <row r="66" ht="16.5" customHeight="1">
      <c r="B66" s="598"/>
      <c r="C66" s="599"/>
    </row>
    <row r="67" ht="16.5" customHeight="1">
      <c r="B67" s="598"/>
      <c r="C67" s="599"/>
    </row>
    <row r="68" ht="16.5" customHeight="1">
      <c r="B68" s="598"/>
      <c r="C68" s="599"/>
    </row>
    <row r="69" ht="16.5" customHeight="1">
      <c r="B69" s="598"/>
      <c r="C69" s="599"/>
    </row>
    <row r="70" ht="16.5" customHeight="1">
      <c r="B70" s="598"/>
      <c r="C70" s="599"/>
    </row>
    <row r="71" ht="16.5" customHeight="1">
      <c r="B71" s="598"/>
      <c r="C71" s="599"/>
    </row>
    <row r="72" ht="16.5" customHeight="1">
      <c r="B72" s="601"/>
      <c r="C72" s="602"/>
    </row>
    <row r="73" ht="16.5" customHeight="1">
      <c r="B73" s="603"/>
      <c r="C73" s="604"/>
    </row>
    <row r="74" ht="16.5" customHeight="1">
      <c r="B74" s="601" t="s">
        <v>3735</v>
      </c>
      <c r="C74" s="602"/>
    </row>
    <row r="75" ht="16.5" customHeight="1">
      <c r="B75" s="603"/>
      <c r="C75" s="604"/>
    </row>
    <row r="76" ht="16.5" customHeight="1">
      <c r="B76" s="601" t="s">
        <v>3736</v>
      </c>
      <c r="C76" s="602"/>
    </row>
    <row r="77" ht="16.5" customHeight="1">
      <c r="B77" s="603"/>
      <c r="C77" s="604"/>
    </row>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c r="AG92" s="27" t="s">
        <v>3737</v>
      </c>
      <c r="AH92" s="27" t="s">
        <v>3738</v>
      </c>
    </row>
    <row r="93" ht="16.5" customHeight="1">
      <c r="AG93" s="27" t="s">
        <v>3739</v>
      </c>
      <c r="AH93" s="27" t="s">
        <v>3740</v>
      </c>
    </row>
    <row r="94" ht="16.5" customHeight="1"/>
    <row r="95" ht="16.5" customHeight="1"/>
    <row r="96" ht="16.5" customHeight="1"/>
    <row r="97" ht="99.0" customHeight="1">
      <c r="AQ97" s="120" t="s">
        <v>3741</v>
      </c>
    </row>
    <row r="98" ht="16.5" customHeight="1"/>
    <row r="99" ht="16.5" customHeight="1"/>
    <row r="100" ht="16.5" customHeight="1"/>
    <row r="101" ht="16.5" customHeight="1">
      <c r="C101" s="605" t="s">
        <v>3742</v>
      </c>
    </row>
    <row r="102" ht="16.5" customHeight="1">
      <c r="C102" s="605" t="s">
        <v>3743</v>
      </c>
    </row>
    <row r="103" ht="16.5" customHeight="1">
      <c r="C103" s="605" t="s">
        <v>3744</v>
      </c>
    </row>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c r="A122" s="107"/>
      <c r="B122" s="188" t="s">
        <v>3745</v>
      </c>
      <c r="C122" s="107" t="s">
        <v>207</v>
      </c>
      <c r="D122" s="188" t="s">
        <v>435</v>
      </c>
      <c r="E122" s="107"/>
      <c r="F122" s="107"/>
      <c r="G122" s="107"/>
      <c r="H122" s="107"/>
      <c r="I122" s="107"/>
      <c r="J122" s="107"/>
      <c r="K122" s="107"/>
      <c r="L122" s="107"/>
      <c r="M122" s="107"/>
      <c r="N122" s="107"/>
      <c r="O122" s="107"/>
      <c r="P122" s="107"/>
      <c r="Q122" s="107"/>
      <c r="R122" s="107"/>
      <c r="S122" s="107"/>
      <c r="T122" s="107"/>
      <c r="U122" s="107"/>
      <c r="V122" s="107"/>
      <c r="W122" s="107"/>
      <c r="X122" s="107"/>
      <c r="Y122" s="107"/>
      <c r="Z122" s="107"/>
      <c r="AA122" s="107"/>
      <c r="AB122" s="107"/>
      <c r="AC122" s="107"/>
      <c r="AD122" s="107"/>
      <c r="AE122" s="107"/>
      <c r="AF122" s="107"/>
      <c r="AG122" s="107"/>
      <c r="AH122" s="107"/>
      <c r="AI122" s="107"/>
      <c r="AJ122" s="107"/>
      <c r="AK122" s="107"/>
      <c r="AL122" s="107"/>
      <c r="AM122" s="107"/>
      <c r="AN122" s="107"/>
      <c r="AO122" s="107"/>
      <c r="AP122" s="107"/>
      <c r="AQ122" s="107"/>
    </row>
    <row r="123" ht="16.5" customHeight="1"/>
    <row r="124" ht="16.5" customHeight="1"/>
    <row r="125" ht="16.5" customHeight="1">
      <c r="E125" s="3" t="s">
        <v>3746</v>
      </c>
      <c r="L125" s="27" t="s">
        <v>3747</v>
      </c>
      <c r="N125" s="27" t="s">
        <v>1673</v>
      </c>
      <c r="Q125" s="27" t="s">
        <v>3748</v>
      </c>
      <c r="S125" s="27" t="s">
        <v>3749</v>
      </c>
      <c r="U125" s="27" t="s">
        <v>3750</v>
      </c>
    </row>
    <row r="126" ht="16.5" customHeight="1">
      <c r="E126" s="606" t="s">
        <v>3751</v>
      </c>
      <c r="F126" s="606" t="s">
        <v>902</v>
      </c>
      <c r="G126" s="606" t="s">
        <v>896</v>
      </c>
      <c r="H126" s="606" t="s">
        <v>3752</v>
      </c>
      <c r="I126" s="3" t="s">
        <v>3753</v>
      </c>
      <c r="J126" s="3" t="s">
        <v>3754</v>
      </c>
      <c r="Q126" s="27" t="s">
        <v>3755</v>
      </c>
    </row>
    <row r="127" ht="16.5" customHeight="1">
      <c r="E127" s="102">
        <v>1.0</v>
      </c>
      <c r="F127" s="102" t="s">
        <v>3756</v>
      </c>
      <c r="G127" s="102">
        <v>24.0</v>
      </c>
      <c r="H127" s="102" t="b">
        <v>0</v>
      </c>
      <c r="Q127" s="27" t="s">
        <v>3757</v>
      </c>
      <c r="R127" s="27" t="s">
        <v>3758</v>
      </c>
    </row>
    <row r="128" ht="16.5" customHeight="1">
      <c r="E128" s="102">
        <v>2.0</v>
      </c>
      <c r="F128" s="102" t="s">
        <v>3759</v>
      </c>
      <c r="G128" s="102">
        <v>32.0</v>
      </c>
      <c r="H128" s="102" t="b">
        <v>1</v>
      </c>
      <c r="Q128" s="27" t="s">
        <v>3760</v>
      </c>
      <c r="R128" s="129" t="s">
        <v>3761</v>
      </c>
    </row>
    <row r="129" ht="16.5" customHeight="1">
      <c r="E129" s="102">
        <v>3.0</v>
      </c>
      <c r="F129" s="102" t="s">
        <v>3762</v>
      </c>
      <c r="G129" s="102">
        <v>28.0</v>
      </c>
      <c r="H129" s="102" t="b">
        <v>0</v>
      </c>
      <c r="Q129" s="27" t="s">
        <v>3763</v>
      </c>
    </row>
    <row r="130" ht="16.5" customHeight="1">
      <c r="E130" s="102"/>
      <c r="F130" s="102"/>
      <c r="G130" s="102"/>
      <c r="H130" s="102"/>
    </row>
    <row r="131" ht="16.5" customHeight="1">
      <c r="E131" s="102"/>
      <c r="F131" s="102"/>
      <c r="G131" s="102"/>
      <c r="H131" s="102"/>
      <c r="K131" s="27" t="s">
        <v>3764</v>
      </c>
      <c r="N131" s="27" t="s">
        <v>3765</v>
      </c>
      <c r="Q131" s="27" t="s">
        <v>3766</v>
      </c>
    </row>
    <row r="132" ht="16.5" customHeight="1">
      <c r="E132" s="102"/>
      <c r="F132" s="102"/>
      <c r="G132" s="102"/>
      <c r="H132" s="102"/>
      <c r="J132" s="3" t="s">
        <v>3767</v>
      </c>
    </row>
    <row r="133" ht="16.5" customHeight="1">
      <c r="E133" s="102"/>
      <c r="F133" s="102"/>
      <c r="G133" s="102"/>
      <c r="H133" s="102"/>
      <c r="J133" s="606" t="s">
        <v>3751</v>
      </c>
      <c r="K133" s="607" t="s">
        <v>3768</v>
      </c>
      <c r="L133" s="607" t="s">
        <v>3753</v>
      </c>
      <c r="M133" s="607" t="s">
        <v>3769</v>
      </c>
      <c r="N133" s="27" t="s">
        <v>3770</v>
      </c>
      <c r="Q133" s="27" t="s">
        <v>3771</v>
      </c>
    </row>
    <row r="134" ht="16.5" customHeight="1">
      <c r="E134" s="102"/>
      <c r="F134" s="102"/>
      <c r="G134" s="102"/>
      <c r="H134" s="102"/>
      <c r="J134" s="102"/>
      <c r="K134" s="102"/>
      <c r="L134" s="102"/>
      <c r="M134" s="102"/>
      <c r="N134" s="27" t="s">
        <v>3772</v>
      </c>
      <c r="Q134" s="27" t="s">
        <v>3773</v>
      </c>
    </row>
    <row r="135" ht="16.5" customHeight="1">
      <c r="J135" s="102"/>
      <c r="K135" s="102"/>
      <c r="L135" s="102"/>
      <c r="M135" s="102"/>
      <c r="N135" s="27" t="s">
        <v>3774</v>
      </c>
    </row>
    <row r="136" ht="16.5" customHeight="1">
      <c r="N136" s="27" t="s">
        <v>3775</v>
      </c>
    </row>
    <row r="137" ht="16.5" customHeight="1">
      <c r="N137" s="27" t="s">
        <v>3776</v>
      </c>
      <c r="Q137" s="27" t="s">
        <v>3777</v>
      </c>
    </row>
    <row r="138" ht="16.5" customHeight="1"/>
    <row r="139" ht="16.5" customHeight="1">
      <c r="Q139" s="27" t="s">
        <v>3778</v>
      </c>
    </row>
    <row r="140" ht="16.5" customHeight="1"/>
    <row r="141" ht="16.5" customHeight="1">
      <c r="N141" s="27" t="s">
        <v>3779</v>
      </c>
      <c r="Q141" s="27" t="s">
        <v>3780</v>
      </c>
    </row>
    <row r="142" ht="16.5" customHeight="1">
      <c r="C142" s="3">
        <v>4.0</v>
      </c>
      <c r="D142" s="3" t="s">
        <v>609</v>
      </c>
      <c r="E142" s="3" t="s">
        <v>3781</v>
      </c>
      <c r="N142" s="159" t="s">
        <v>3782</v>
      </c>
      <c r="O142" s="159"/>
    </row>
    <row r="143" ht="16.5" customHeight="1">
      <c r="C143" s="3">
        <v>-4.0</v>
      </c>
      <c r="E143" s="3" t="s">
        <v>3783</v>
      </c>
      <c r="N143" s="27" t="s">
        <v>3784</v>
      </c>
    </row>
    <row r="144" ht="16.5" customHeight="1"/>
    <row r="145" ht="16.5" customHeight="1"/>
    <row r="146" ht="16.5" customHeight="1">
      <c r="A146" s="107"/>
      <c r="B146" s="107"/>
      <c r="C146" s="107"/>
      <c r="D146" s="107"/>
      <c r="E146" s="107"/>
      <c r="F146" s="107"/>
      <c r="G146" s="107"/>
      <c r="H146" s="107"/>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row>
    <row r="147" ht="16.5" customHeight="1"/>
    <row r="148" ht="16.5" customHeight="1">
      <c r="D148" s="608"/>
      <c r="E148" s="609" t="s">
        <v>2948</v>
      </c>
      <c r="F148" s="609" t="s">
        <v>3785</v>
      </c>
      <c r="G148" s="609"/>
      <c r="H148" s="609"/>
      <c r="I148" s="610"/>
      <c r="K148" s="27" t="s">
        <v>3786</v>
      </c>
    </row>
    <row r="149" ht="16.5" customHeight="1">
      <c r="D149" s="611"/>
      <c r="I149" s="612"/>
      <c r="K149" s="27" t="s">
        <v>3787</v>
      </c>
    </row>
    <row r="150" ht="16.5" customHeight="1">
      <c r="D150" s="611"/>
      <c r="E150" s="608" t="s">
        <v>11</v>
      </c>
      <c r="F150" s="610"/>
      <c r="I150" s="612"/>
    </row>
    <row r="151" ht="16.5" customHeight="1">
      <c r="D151" s="611"/>
      <c r="E151" s="611"/>
      <c r="F151" s="612"/>
      <c r="I151" s="612"/>
    </row>
    <row r="152" ht="16.5" customHeight="1">
      <c r="D152" s="611"/>
      <c r="E152" s="611" t="s">
        <v>3788</v>
      </c>
      <c r="F152" s="612"/>
      <c r="I152" s="612"/>
    </row>
    <row r="153" ht="16.5" customHeight="1">
      <c r="D153" s="611"/>
      <c r="E153" s="611"/>
      <c r="F153" s="612"/>
      <c r="I153" s="612"/>
    </row>
    <row r="154" ht="16.5" customHeight="1">
      <c r="D154" s="611"/>
      <c r="E154" s="613"/>
      <c r="F154" s="614"/>
      <c r="I154" s="612"/>
    </row>
    <row r="155" ht="16.5" customHeight="1">
      <c r="D155" s="611"/>
      <c r="H155" s="615"/>
      <c r="I155" s="612"/>
    </row>
    <row r="156" ht="16.5" customHeight="1">
      <c r="D156" s="611"/>
      <c r="H156" s="616"/>
      <c r="I156" s="612"/>
    </row>
    <row r="157" ht="16.5" customHeight="1">
      <c r="D157" s="611"/>
      <c r="H157" s="616" t="s">
        <v>3789</v>
      </c>
      <c r="I157" s="612"/>
    </row>
    <row r="158" ht="16.5" customHeight="1">
      <c r="D158" s="611"/>
      <c r="H158" s="616"/>
      <c r="I158" s="612"/>
    </row>
    <row r="159" ht="16.5" customHeight="1">
      <c r="D159" s="611"/>
      <c r="H159" s="617"/>
      <c r="I159" s="612"/>
    </row>
    <row r="160" ht="16.5" customHeight="1">
      <c r="D160" s="613"/>
      <c r="E160" s="618"/>
      <c r="F160" s="618"/>
      <c r="G160" s="618"/>
      <c r="H160" s="618"/>
      <c r="I160" s="614"/>
    </row>
    <row r="161" ht="16.5" customHeight="1"/>
    <row r="162" ht="16.5" customHeight="1"/>
    <row r="163" ht="16.5" customHeight="1"/>
    <row r="164" ht="16.5" customHeight="1">
      <c r="A164" s="107"/>
      <c r="B164" s="107"/>
      <c r="C164" s="107" t="s">
        <v>3790</v>
      </c>
      <c r="D164" s="107"/>
      <c r="E164" s="107"/>
      <c r="F164" s="107"/>
      <c r="G164" s="107"/>
      <c r="H164" s="107"/>
      <c r="I164" s="107"/>
      <c r="J164" s="107"/>
      <c r="K164" s="107"/>
      <c r="L164" s="107"/>
      <c r="M164" s="107"/>
      <c r="N164" s="107"/>
      <c r="O164" s="107"/>
      <c r="P164" s="107"/>
      <c r="Q164" s="107"/>
      <c r="R164" s="107"/>
      <c r="S164" s="107"/>
      <c r="T164" s="107"/>
      <c r="U164" s="107"/>
      <c r="V164" s="107"/>
      <c r="W164" s="107"/>
      <c r="X164" s="107"/>
      <c r="Y164" s="107"/>
      <c r="Z164" s="107"/>
      <c r="AA164" s="107"/>
      <c r="AB164" s="107"/>
      <c r="AC164" s="107"/>
      <c r="AD164" s="107"/>
      <c r="AE164" s="107"/>
      <c r="AF164" s="107"/>
      <c r="AG164" s="107"/>
      <c r="AH164" s="107"/>
      <c r="AI164" s="107"/>
      <c r="AJ164" s="107"/>
      <c r="AK164" s="107"/>
      <c r="AL164" s="107"/>
      <c r="AM164" s="107"/>
      <c r="AN164" s="107"/>
      <c r="AO164" s="107"/>
      <c r="AP164" s="107"/>
      <c r="AQ164" s="107"/>
    </row>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c r="I178" s="27" t="s">
        <v>3791</v>
      </c>
    </row>
    <row r="179" ht="16.5" customHeight="1">
      <c r="D179" s="27" t="s">
        <v>3792</v>
      </c>
      <c r="G179" s="27" t="s">
        <v>3793</v>
      </c>
    </row>
    <row r="180" ht="16.5" customHeight="1">
      <c r="D180" s="619" t="s">
        <v>3751</v>
      </c>
      <c r="E180" s="619" t="s">
        <v>902</v>
      </c>
      <c r="G180" s="619" t="s">
        <v>3751</v>
      </c>
      <c r="H180" s="619" t="s">
        <v>3768</v>
      </c>
      <c r="I180" s="619" t="s">
        <v>3753</v>
      </c>
    </row>
    <row r="181" ht="16.5" customHeight="1">
      <c r="D181" s="25">
        <v>1.0</v>
      </c>
      <c r="E181" s="102" t="s">
        <v>1457</v>
      </c>
      <c r="G181" s="102">
        <v>1.0</v>
      </c>
      <c r="H181" s="25">
        <v>1.0</v>
      </c>
      <c r="I181" s="102"/>
    </row>
    <row r="182" ht="16.5" customHeight="1">
      <c r="D182" s="102"/>
      <c r="E182" s="102"/>
      <c r="G182" s="102"/>
      <c r="H182" s="102"/>
      <c r="I182" s="102"/>
    </row>
    <row r="183" ht="16.5" customHeight="1"/>
    <row r="184" ht="16.5" customHeight="1"/>
    <row r="185" ht="16.5" customHeight="1"/>
    <row r="186" ht="16.5" customHeight="1"/>
    <row r="187" ht="16.5" customHeight="1"/>
    <row r="188" ht="16.5" customHeight="1"/>
    <row r="189" ht="16.5" customHeight="1"/>
    <row r="190" ht="16.5" customHeight="1"/>
    <row r="191" ht="16.5" customHeight="1">
      <c r="A191" s="1"/>
      <c r="B191" s="1"/>
      <c r="C191" s="2" t="s">
        <v>3794</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ht="16.5" customHeight="1"/>
    <row r="193" ht="16.5" customHeight="1">
      <c r="C193" s="3" t="s">
        <v>3795</v>
      </c>
      <c r="F193" s="3" t="s">
        <v>2413</v>
      </c>
    </row>
    <row r="194" ht="16.5" customHeight="1"/>
    <row r="195" ht="16.5" customHeight="1">
      <c r="C195" s="3" t="s">
        <v>3796</v>
      </c>
      <c r="H195" s="3" t="s">
        <v>3797</v>
      </c>
    </row>
    <row r="196" ht="16.5" customHeight="1">
      <c r="C196" s="3" t="s">
        <v>1511</v>
      </c>
      <c r="H196" s="3" t="s">
        <v>3798</v>
      </c>
    </row>
    <row r="197" ht="16.5" customHeight="1"/>
    <row r="198" ht="16.5" customHeight="1">
      <c r="C198" s="620" t="s">
        <v>3799</v>
      </c>
      <c r="D198" s="620" t="s">
        <v>3800</v>
      </c>
      <c r="E198" s="620" t="s">
        <v>3801</v>
      </c>
      <c r="H198" s="30" t="s">
        <v>3802</v>
      </c>
      <c r="I198" s="30" t="s">
        <v>3803</v>
      </c>
      <c r="J198" s="30" t="s">
        <v>3804</v>
      </c>
      <c r="K198" s="30" t="s">
        <v>3805</v>
      </c>
      <c r="L198" s="30" t="s">
        <v>3806</v>
      </c>
      <c r="M198" s="30"/>
    </row>
    <row r="199" ht="16.5" customHeight="1">
      <c r="A199" s="374"/>
      <c r="B199" s="374"/>
      <c r="C199" s="620" t="s">
        <v>1523</v>
      </c>
      <c r="D199" s="620" t="s">
        <v>1528</v>
      </c>
      <c r="E199" s="620" t="s">
        <v>1531</v>
      </c>
      <c r="F199" s="374"/>
      <c r="G199" s="374"/>
      <c r="H199" s="449" t="s">
        <v>2438</v>
      </c>
      <c r="I199" s="449" t="s">
        <v>2441</v>
      </c>
      <c r="J199" s="449" t="s">
        <v>2444</v>
      </c>
      <c r="K199" s="449" t="s">
        <v>2449</v>
      </c>
      <c r="L199" s="449" t="s">
        <v>2450</v>
      </c>
      <c r="M199" s="449"/>
      <c r="N199" s="374"/>
      <c r="O199" s="374"/>
      <c r="P199" s="374"/>
      <c r="Q199" s="374"/>
      <c r="R199" s="374"/>
      <c r="S199" s="374"/>
      <c r="T199" s="374"/>
      <c r="U199" s="374"/>
      <c r="V199" s="374"/>
      <c r="W199" s="374"/>
      <c r="X199" s="374"/>
      <c r="Y199" s="374"/>
      <c r="Z199" s="374"/>
      <c r="AA199" s="374"/>
      <c r="AB199" s="374"/>
      <c r="AC199" s="374"/>
      <c r="AD199" s="374"/>
      <c r="AE199" s="374"/>
      <c r="AF199" s="374"/>
      <c r="AG199" s="374"/>
      <c r="AH199" s="374"/>
      <c r="AI199" s="374"/>
      <c r="AJ199" s="374"/>
      <c r="AK199" s="374"/>
      <c r="AL199" s="374"/>
      <c r="AM199" s="374"/>
      <c r="AN199" s="374"/>
      <c r="AO199" s="374"/>
      <c r="AP199" s="374"/>
      <c r="AQ199" s="374"/>
    </row>
    <row r="200" ht="16.5" customHeight="1">
      <c r="B200" s="3" t="s">
        <v>3807</v>
      </c>
      <c r="C200" s="23" t="s">
        <v>1533</v>
      </c>
      <c r="D200" s="23" t="s">
        <v>1533</v>
      </c>
      <c r="E200" s="23" t="s">
        <v>1525</v>
      </c>
      <c r="H200" s="23" t="s">
        <v>1533</v>
      </c>
      <c r="I200" s="23" t="s">
        <v>1533</v>
      </c>
      <c r="J200" s="23" t="s">
        <v>1525</v>
      </c>
      <c r="K200" s="23" t="s">
        <v>1525</v>
      </c>
      <c r="L200" s="23" t="s">
        <v>1533</v>
      </c>
      <c r="M200" s="23"/>
    </row>
    <row r="201" ht="16.5" customHeight="1">
      <c r="C201" s="195"/>
      <c r="D201" s="195"/>
      <c r="E201" s="195"/>
    </row>
    <row r="202" ht="16.5" customHeight="1">
      <c r="C202" s="195"/>
      <c r="D202" s="195"/>
      <c r="E202" s="195"/>
    </row>
    <row r="203" ht="16.5" customHeight="1">
      <c r="C203" s="195"/>
      <c r="D203" s="195"/>
      <c r="E203" s="195"/>
    </row>
    <row r="204" ht="16.5" customHeight="1">
      <c r="C204" s="195"/>
      <c r="D204" s="195"/>
      <c r="E204" s="195"/>
    </row>
    <row r="205" ht="16.5" customHeight="1">
      <c r="C205" s="195"/>
      <c r="D205" s="195"/>
      <c r="E205" s="195"/>
    </row>
    <row r="206" ht="16.5" customHeight="1"/>
    <row r="207" ht="16.5" customHeight="1"/>
    <row r="208" ht="16.5" customHeight="1"/>
    <row r="209" ht="16.5" customHeight="1"/>
    <row r="210" ht="16.5" customHeight="1"/>
    <row r="211" ht="16.5" customHeight="1"/>
    <row r="212" ht="16.5" customHeight="1">
      <c r="A212" s="1"/>
      <c r="B212" s="2" t="s">
        <v>3808</v>
      </c>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ht="16.5" customHeight="1"/>
    <row r="214" ht="16.5" customHeight="1"/>
    <row r="215" ht="16.5" customHeight="1">
      <c r="B215" s="8" t="s">
        <v>3809</v>
      </c>
    </row>
    <row r="216" ht="16.5" customHeight="1">
      <c r="B216" s="9"/>
    </row>
    <row r="217" ht="16.5" customHeight="1">
      <c r="B217" s="8" t="s">
        <v>3810</v>
      </c>
    </row>
    <row r="218" ht="16.5" customHeight="1">
      <c r="B218" s="8" t="s">
        <v>3811</v>
      </c>
    </row>
    <row r="219" ht="16.5" customHeight="1"/>
    <row r="220" ht="16.5" customHeight="1"/>
    <row r="221" ht="16.5" customHeight="1">
      <c r="B221" s="8" t="s">
        <v>3812</v>
      </c>
    </row>
    <row r="222" ht="16.5" customHeight="1"/>
    <row r="223" ht="16.5" customHeight="1">
      <c r="B223" s="3" t="s">
        <v>3813</v>
      </c>
    </row>
    <row r="224" ht="16.5" customHeight="1"/>
    <row r="225" ht="16.5" customHeight="1"/>
    <row r="226" ht="16.5" customHeight="1"/>
    <row r="227" ht="16.5" customHeight="1">
      <c r="B227" s="3" t="s">
        <v>3814</v>
      </c>
    </row>
    <row r="228" ht="16.5" customHeight="1"/>
    <row r="229" ht="16.5" customHeight="1">
      <c r="A229" s="1"/>
      <c r="B229" s="2" t="s">
        <v>3815</v>
      </c>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c r="A258" s="1"/>
      <c r="B258" s="621" t="s">
        <v>3815</v>
      </c>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ht="16.5" customHeight="1"/>
    <row r="260" ht="16.5" customHeight="1">
      <c r="B260" s="622" t="s">
        <v>3816</v>
      </c>
    </row>
    <row r="261" ht="16.5" customHeight="1">
      <c r="B261" s="623"/>
    </row>
    <row r="262" ht="16.5" customHeight="1">
      <c r="B262" s="623"/>
    </row>
    <row r="263" ht="16.5" customHeight="1">
      <c r="B263" s="622" t="s">
        <v>3817</v>
      </c>
    </row>
    <row r="264" ht="16.5" customHeight="1">
      <c r="B264" s="623"/>
    </row>
    <row r="265" ht="16.5" customHeight="1">
      <c r="B265" s="622" t="s">
        <v>3818</v>
      </c>
    </row>
    <row r="266" ht="16.5" customHeight="1">
      <c r="B266" s="623"/>
    </row>
    <row r="267" ht="16.5" customHeight="1">
      <c r="B267" s="622" t="s">
        <v>3819</v>
      </c>
    </row>
    <row r="268" ht="16.5" customHeight="1">
      <c r="B268" s="623"/>
    </row>
    <row r="269" ht="16.5" customHeight="1">
      <c r="B269" s="622" t="s">
        <v>3820</v>
      </c>
    </row>
    <row r="270" ht="16.5" customHeight="1">
      <c r="B270" s="623"/>
    </row>
    <row r="271" ht="16.5" customHeight="1">
      <c r="B271" s="622" t="s">
        <v>3821</v>
      </c>
    </row>
    <row r="272" ht="16.5" customHeight="1">
      <c r="B272" s="623"/>
    </row>
    <row r="273" ht="16.5" customHeight="1">
      <c r="B273" s="622" t="s">
        <v>3822</v>
      </c>
    </row>
    <row r="274" ht="16.5" customHeight="1">
      <c r="B274" s="624" t="s">
        <v>3823</v>
      </c>
    </row>
    <row r="275" ht="16.5" customHeight="1">
      <c r="B275" s="625"/>
    </row>
    <row r="276" ht="16.5" customHeight="1">
      <c r="B276" s="622" t="s">
        <v>3824</v>
      </c>
    </row>
    <row r="277" ht="16.5" customHeight="1">
      <c r="B277" s="622" t="s">
        <v>3825</v>
      </c>
    </row>
    <row r="278" ht="16.5" customHeight="1">
      <c r="B278" s="623"/>
    </row>
    <row r="279" ht="16.5" customHeight="1">
      <c r="B279" s="622" t="s">
        <v>3826</v>
      </c>
    </row>
    <row r="280" ht="16.5" customHeight="1">
      <c r="B280" s="622" t="s">
        <v>3827</v>
      </c>
    </row>
    <row r="281" ht="16.5" customHeight="1">
      <c r="B281" s="622" t="s">
        <v>3828</v>
      </c>
    </row>
    <row r="282" ht="16.5" customHeight="1">
      <c r="B282" s="623"/>
    </row>
    <row r="283" ht="16.5" customHeight="1">
      <c r="B283" s="622" t="s">
        <v>3829</v>
      </c>
    </row>
    <row r="284" ht="16.5" customHeight="1">
      <c r="B284" s="622" t="s">
        <v>3830</v>
      </c>
    </row>
    <row r="285" ht="16.5" customHeight="1">
      <c r="B285" s="623"/>
    </row>
    <row r="286" ht="16.5" customHeight="1">
      <c r="B286" s="622" t="s">
        <v>3831</v>
      </c>
    </row>
    <row r="287" ht="16.5" customHeight="1">
      <c r="B287" s="622" t="s">
        <v>3832</v>
      </c>
    </row>
    <row r="288" ht="16.5" customHeight="1">
      <c r="B288" s="624" t="s">
        <v>3833</v>
      </c>
    </row>
    <row r="289" ht="16.5" customHeight="1">
      <c r="B289" s="625"/>
    </row>
    <row r="290" ht="16.5" customHeight="1">
      <c r="B290" s="625"/>
    </row>
    <row r="291" ht="16.5" customHeight="1"/>
    <row r="292" ht="16.5" customHeight="1"/>
    <row r="293" ht="16.5" customHeight="1">
      <c r="A293" s="1"/>
      <c r="B293" s="621" t="s">
        <v>3834</v>
      </c>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ht="16.5" customHeight="1"/>
    <row r="295" ht="16.5" customHeight="1">
      <c r="B295" s="626" t="s">
        <v>1172</v>
      </c>
    </row>
    <row r="296" ht="16.5" customHeight="1">
      <c r="B296" s="626" t="s">
        <v>3835</v>
      </c>
    </row>
    <row r="297" ht="16.5" customHeight="1">
      <c r="B297" s="626" t="s">
        <v>1177</v>
      </c>
    </row>
    <row r="298" ht="16.5" customHeight="1">
      <c r="B298" s="626" t="s">
        <v>3836</v>
      </c>
    </row>
    <row r="299" ht="16.5" customHeight="1">
      <c r="B299" s="626" t="s">
        <v>1179</v>
      </c>
    </row>
    <row r="300" ht="16.5" customHeight="1">
      <c r="B300" s="624" t="s">
        <v>3837</v>
      </c>
    </row>
    <row r="301" ht="16.5" customHeight="1">
      <c r="B301" s="624" t="s">
        <v>3838</v>
      </c>
    </row>
    <row r="302" ht="16.5" customHeight="1">
      <c r="B302" s="624" t="s">
        <v>1695</v>
      </c>
    </row>
    <row r="303" ht="16.5" customHeight="1">
      <c r="B303" s="625"/>
    </row>
    <row r="304" ht="16.5" customHeight="1">
      <c r="B304" s="622" t="s">
        <v>3839</v>
      </c>
    </row>
    <row r="305" ht="16.5" customHeight="1">
      <c r="B305" s="623"/>
    </row>
    <row r="306" ht="16.5" customHeight="1">
      <c r="B306" s="622" t="s">
        <v>3840</v>
      </c>
    </row>
    <row r="307" ht="16.5" customHeight="1">
      <c r="B307" s="622" t="s">
        <v>3841</v>
      </c>
    </row>
    <row r="308" ht="16.5" customHeight="1">
      <c r="B308" s="622" t="s">
        <v>3842</v>
      </c>
    </row>
    <row r="309" ht="16.5" customHeight="1">
      <c r="B309" s="624" t="s">
        <v>3843</v>
      </c>
    </row>
    <row r="310" ht="16.5" customHeight="1">
      <c r="B310" s="625"/>
    </row>
    <row r="311" ht="16.5" customHeight="1">
      <c r="B311" s="625"/>
    </row>
    <row r="312" ht="16.5" customHeight="1">
      <c r="B312" s="624" t="s">
        <v>1303</v>
      </c>
    </row>
    <row r="313" ht="16.5" customHeight="1">
      <c r="B313" s="622" t="s">
        <v>3844</v>
      </c>
    </row>
    <row r="314" ht="16.5" customHeight="1">
      <c r="B314" s="622" t="s">
        <v>3845</v>
      </c>
    </row>
    <row r="315" ht="16.5" customHeight="1">
      <c r="B315" s="622" t="s">
        <v>3389</v>
      </c>
    </row>
    <row r="316" ht="16.5" customHeight="1">
      <c r="B316" s="624" t="s">
        <v>3846</v>
      </c>
    </row>
    <row r="317" ht="16.5" customHeight="1">
      <c r="B317" s="624" t="s">
        <v>3847</v>
      </c>
    </row>
    <row r="318" ht="16.5" customHeight="1">
      <c r="B318" s="625"/>
    </row>
    <row r="319" ht="16.5" customHeight="1">
      <c r="B319" s="624" t="s">
        <v>3848</v>
      </c>
    </row>
    <row r="320" ht="16.5" customHeight="1">
      <c r="B320" s="624" t="s">
        <v>1303</v>
      </c>
    </row>
    <row r="321" ht="16.5" customHeight="1">
      <c r="B321" s="626" t="s">
        <v>1202</v>
      </c>
    </row>
    <row r="322" ht="16.5" customHeight="1">
      <c r="B322" s="626" t="s">
        <v>1204</v>
      </c>
    </row>
    <row r="323" ht="16.5" customHeight="1">
      <c r="B323" s="626" t="s">
        <v>688</v>
      </c>
    </row>
    <row r="324" ht="16.5" customHeight="1">
      <c r="B324" s="626" t="s">
        <v>3849</v>
      </c>
    </row>
    <row r="325" ht="16.5" customHeight="1">
      <c r="B325" s="626" t="s">
        <v>3850</v>
      </c>
    </row>
    <row r="326" ht="16.5" customHeight="1">
      <c r="B326" s="626" t="s">
        <v>3851</v>
      </c>
    </row>
    <row r="327" ht="16.5" customHeight="1">
      <c r="B327" s="626" t="s">
        <v>698</v>
      </c>
    </row>
    <row r="328" ht="16.5" customHeight="1">
      <c r="B328" s="626" t="s">
        <v>1207</v>
      </c>
    </row>
    <row r="329" ht="16.5" customHeight="1"/>
    <row r="330" ht="16.5" customHeight="1">
      <c r="A330" s="1"/>
      <c r="B330" s="2" t="s">
        <v>3852</v>
      </c>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ht="16.5" customHeight="1">
      <c r="B331" s="3" t="s">
        <v>3853</v>
      </c>
    </row>
    <row r="332" ht="16.5" customHeight="1"/>
    <row r="333" ht="16.5" customHeight="1">
      <c r="B333" s="3" t="s">
        <v>3854</v>
      </c>
    </row>
    <row r="334" ht="16.5" customHeight="1">
      <c r="B334" s="3" t="s">
        <v>3855</v>
      </c>
    </row>
    <row r="335" ht="16.5" customHeight="1"/>
    <row r="336" ht="16.5" customHeight="1">
      <c r="B336" s="3" t="s">
        <v>3856</v>
      </c>
      <c r="C336" s="3" t="s">
        <v>3857</v>
      </c>
    </row>
    <row r="337" ht="16.5" customHeight="1"/>
    <row r="338" ht="16.5" customHeight="1">
      <c r="B338" s="3" t="s">
        <v>3688</v>
      </c>
      <c r="C338" s="3" t="s">
        <v>3858</v>
      </c>
    </row>
    <row r="339" ht="16.5" customHeight="1">
      <c r="B339" s="3"/>
    </row>
    <row r="340" ht="16.5" customHeight="1">
      <c r="B340" s="627" t="s">
        <v>3859</v>
      </c>
    </row>
    <row r="341" ht="16.5" customHeight="1">
      <c r="B341" s="628"/>
    </row>
    <row r="342" ht="16.5" customHeight="1">
      <c r="B342" s="629" t="s">
        <v>3860</v>
      </c>
    </row>
    <row r="343" ht="16.5" customHeight="1"/>
    <row r="344" ht="16.5" customHeight="1"/>
    <row r="345" ht="16.5" customHeight="1">
      <c r="B345" s="3" t="s">
        <v>3861</v>
      </c>
    </row>
    <row r="346" ht="16.5" customHeight="1"/>
    <row r="347" ht="16.5" customHeight="1"/>
    <row r="348" ht="16.5" customHeight="1">
      <c r="B348" s="3" t="s">
        <v>3862</v>
      </c>
      <c r="D348" s="630" t="s">
        <v>3863</v>
      </c>
    </row>
    <row r="349" ht="16.5" customHeight="1"/>
    <row r="350" ht="16.5" customHeight="1">
      <c r="B350" s="3" t="s">
        <v>3864</v>
      </c>
      <c r="D350" s="3" t="s">
        <v>3865</v>
      </c>
    </row>
    <row r="351" ht="16.5" customHeight="1"/>
    <row r="352" ht="16.5" customHeight="1">
      <c r="B352" s="3" t="s">
        <v>3866</v>
      </c>
    </row>
    <row r="353" ht="16.5" customHeight="1"/>
    <row r="354" ht="16.5" customHeight="1"/>
    <row r="355" ht="16.5" customHeight="1">
      <c r="B355" s="3" t="s">
        <v>3867</v>
      </c>
    </row>
    <row r="356" ht="16.5" customHeight="1"/>
    <row r="357" ht="16.5" customHeight="1"/>
    <row r="358" ht="16.5" customHeight="1"/>
    <row r="359" ht="16.5" customHeight="1"/>
    <row r="360" ht="16.5" customHeight="1">
      <c r="A360" s="1"/>
      <c r="B360" s="1"/>
      <c r="C360" s="2" t="s">
        <v>3868</v>
      </c>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ht="16.5" customHeight="1"/>
    <row r="362" ht="16.5" customHeight="1"/>
    <row r="363" ht="16.5" customHeight="1">
      <c r="C363" s="339" t="s">
        <v>3869</v>
      </c>
      <c r="D363" s="339" t="s">
        <v>1530</v>
      </c>
      <c r="E363" s="339" t="s">
        <v>3870</v>
      </c>
    </row>
    <row r="364" ht="16.5" customHeight="1">
      <c r="C364" s="196" t="s">
        <v>3871</v>
      </c>
      <c r="D364" s="196" t="s">
        <v>935</v>
      </c>
      <c r="E364" s="196" t="s">
        <v>3872</v>
      </c>
    </row>
    <row r="365" ht="16.5" customHeight="1">
      <c r="C365" s="196" t="s">
        <v>3871</v>
      </c>
      <c r="D365" s="196" t="s">
        <v>3873</v>
      </c>
      <c r="E365" s="196" t="s">
        <v>3874</v>
      </c>
    </row>
    <row r="366" ht="16.5" customHeight="1">
      <c r="C366" s="196" t="s">
        <v>3871</v>
      </c>
      <c r="D366" s="196" t="s">
        <v>3875</v>
      </c>
      <c r="E366" s="196" t="s">
        <v>3876</v>
      </c>
    </row>
    <row r="367" ht="16.5" customHeight="1">
      <c r="C367" s="196" t="s">
        <v>3871</v>
      </c>
      <c r="D367" s="196" t="s">
        <v>1675</v>
      </c>
      <c r="E367" s="196" t="s">
        <v>3877</v>
      </c>
    </row>
    <row r="368" ht="16.5" customHeight="1">
      <c r="C368" s="196" t="s">
        <v>3878</v>
      </c>
      <c r="D368" s="196" t="s">
        <v>3879</v>
      </c>
      <c r="E368" s="196" t="s">
        <v>3880</v>
      </c>
    </row>
    <row r="369" ht="16.5" customHeight="1">
      <c r="C369" s="196" t="s">
        <v>3881</v>
      </c>
      <c r="D369" s="196" t="s">
        <v>3882</v>
      </c>
      <c r="E369" s="196" t="s">
        <v>3883</v>
      </c>
    </row>
    <row r="370" ht="16.5" customHeight="1">
      <c r="C370" s="196" t="s">
        <v>3884</v>
      </c>
      <c r="D370" s="196" t="s">
        <v>3882</v>
      </c>
      <c r="E370" s="196" t="s">
        <v>3885</v>
      </c>
    </row>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row r="1006" ht="16.5" customHeight="1"/>
    <row r="1007" ht="16.5" customHeight="1"/>
    <row r="1008" ht="16.5" customHeight="1"/>
    <row r="1009" ht="16.5" customHeight="1"/>
    <row r="1010" ht="16.5" customHeight="1"/>
    <row r="1011" ht="16.5" customHeight="1"/>
    <row r="1012" ht="16.5" customHeight="1"/>
    <row r="1013" ht="16.5" customHeight="1"/>
    <row r="1014" ht="16.5" customHeight="1"/>
    <row r="1015" ht="16.5" customHeight="1"/>
    <row r="1016" ht="16.5" customHeight="1"/>
    <row r="1017" ht="16.5" customHeight="1"/>
    <row r="1018" ht="16.5" customHeight="1"/>
    <row r="1019" ht="16.5" customHeight="1"/>
    <row r="1020" ht="16.5" customHeight="1"/>
    <row r="1021" ht="16.5" customHeight="1"/>
    <row r="1022" ht="16.5" customHeight="1"/>
    <row r="1023" ht="16.5" customHeight="1"/>
    <row r="1024" ht="16.5" customHeight="1"/>
    <row r="1025" ht="16.5" customHeight="1"/>
    <row r="1026" ht="16.5" customHeight="1"/>
    <row r="1027" ht="16.5" customHeight="1"/>
    <row r="1028" ht="16.5" customHeight="1"/>
    <row r="1029" ht="16.5" customHeight="1"/>
    <row r="1030" ht="16.5" customHeight="1"/>
    <row r="1031" ht="16.5" customHeight="1"/>
    <row r="1032" ht="16.5" customHeight="1"/>
    <row r="1033" ht="16.5" customHeight="1"/>
    <row r="1034" ht="16.5" customHeight="1"/>
    <row r="1035" ht="16.5" customHeight="1"/>
    <row r="1036" ht="16.5" customHeight="1"/>
    <row r="1037" ht="16.5" customHeight="1"/>
    <row r="1038" ht="16.5" customHeight="1"/>
    <row r="1039" ht="16.5" customHeight="1"/>
    <row r="1040" ht="16.5" customHeight="1"/>
    <row r="1041" ht="16.5" customHeight="1"/>
    <row r="1042" ht="16.5" customHeight="1"/>
    <row r="1043" ht="16.5" customHeight="1"/>
    <row r="1044" ht="16.5" customHeight="1"/>
    <row r="1045" ht="16.5" customHeight="1"/>
    <row r="1046" ht="16.5" customHeight="1"/>
    <row r="1047" ht="16.5" customHeight="1"/>
    <row r="1048" ht="16.5" customHeight="1"/>
    <row r="1049" ht="16.5" customHeight="1"/>
    <row r="1050" ht="16.5" customHeight="1"/>
    <row r="1051" ht="16.5" customHeight="1"/>
    <row r="1052" ht="16.5" customHeight="1"/>
    <row r="1053" ht="16.5" customHeight="1"/>
    <row r="1054" ht="16.5" customHeight="1"/>
    <row r="1055" ht="16.5" customHeight="1"/>
    <row r="1056" ht="16.5" customHeight="1"/>
    <row r="1057" ht="16.5" customHeight="1"/>
    <row r="1058" ht="16.5" customHeight="1"/>
    <row r="1059" ht="16.5" customHeight="1"/>
    <row r="1060" ht="16.5" customHeight="1"/>
    <row r="1061" ht="16.5" customHeight="1"/>
    <row r="1062" ht="16.5" customHeight="1"/>
  </sheetData>
  <mergeCells count="4">
    <mergeCell ref="B72:C73"/>
    <mergeCell ref="B74:C75"/>
    <mergeCell ref="B76:C77"/>
    <mergeCell ref="AQ97:AQ104"/>
  </mergeCells>
  <hyperlinks>
    <hyperlink r:id="rId1" ref="B340"/>
  </hyperlinks>
  <printOptions/>
  <pageMargins bottom="0.75" footer="0.0" header="0.0" left="0.7" right="0.7" top="0.75"/>
  <pageSetup orientation="landscape"/>
  <drawing r:id="rId2"/>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3">
      <c r="B3" s="3" t="s">
        <v>3886</v>
      </c>
      <c r="C3" s="3" t="s">
        <v>3887</v>
      </c>
    </row>
    <row r="4">
      <c r="B4" s="3" t="s">
        <v>3888</v>
      </c>
      <c r="C4" s="3" t="s">
        <v>3889</v>
      </c>
    </row>
    <row r="5">
      <c r="B5" s="3" t="s">
        <v>3890</v>
      </c>
      <c r="C5" s="3" t="s">
        <v>3891</v>
      </c>
    </row>
    <row r="6">
      <c r="B6" s="3" t="s">
        <v>3892</v>
      </c>
      <c r="C6" s="3" t="s">
        <v>3893</v>
      </c>
    </row>
    <row r="7">
      <c r="B7" s="3" t="s">
        <v>3894</v>
      </c>
      <c r="D7" s="3" t="s">
        <v>3895</v>
      </c>
    </row>
    <row r="8">
      <c r="B8" s="3" t="s">
        <v>3896</v>
      </c>
      <c r="D8" s="3" t="s">
        <v>3897</v>
      </c>
    </row>
    <row r="9">
      <c r="B9" s="3" t="s">
        <v>3898</v>
      </c>
      <c r="D9" s="3" t="s">
        <v>3899</v>
      </c>
    </row>
    <row r="10">
      <c r="B10" s="3" t="s">
        <v>3900</v>
      </c>
      <c r="D10" s="3" t="s">
        <v>3901</v>
      </c>
    </row>
    <row r="11">
      <c r="B11" s="3" t="s">
        <v>3902</v>
      </c>
      <c r="D11" s="3" t="s">
        <v>3903</v>
      </c>
    </row>
    <row r="12">
      <c r="A12" s="3" t="s">
        <v>3904</v>
      </c>
      <c r="B12" s="3" t="s">
        <v>3905</v>
      </c>
      <c r="D12" s="3" t="s">
        <v>3906</v>
      </c>
    </row>
    <row r="13">
      <c r="B13" s="3" t="s">
        <v>3907</v>
      </c>
      <c r="D13" s="3" t="s">
        <v>3908</v>
      </c>
    </row>
    <row r="14">
      <c r="B14" s="3" t="s">
        <v>3909</v>
      </c>
      <c r="D14" s="3" t="s">
        <v>3910</v>
      </c>
    </row>
    <row r="15">
      <c r="B15" s="3" t="s">
        <v>3911</v>
      </c>
      <c r="D15" s="3" t="s">
        <v>3912</v>
      </c>
    </row>
    <row r="16">
      <c r="B16" s="3" t="s">
        <v>3913</v>
      </c>
      <c r="D16" s="3" t="s">
        <v>3914</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29"/>
    <col customWidth="1" min="3" max="7" width="8.71"/>
    <col customWidth="1" min="8" max="8" width="10.29"/>
    <col customWidth="1" min="9" max="9" width="19.57"/>
    <col customWidth="1" min="10" max="48" width="8.71"/>
  </cols>
  <sheetData>
    <row r="1" ht="16.5" customHeight="1">
      <c r="K1" s="3"/>
    </row>
    <row r="2" ht="16.5" customHeight="1">
      <c r="H2" s="150" t="s">
        <v>3915</v>
      </c>
      <c r="I2" s="150" t="s">
        <v>3916</v>
      </c>
      <c r="L2" s="3" t="s">
        <v>3917</v>
      </c>
    </row>
    <row r="3" ht="16.5" customHeight="1">
      <c r="H3" s="144"/>
      <c r="I3" s="144"/>
      <c r="O3" s="3" t="s">
        <v>3918</v>
      </c>
    </row>
    <row r="4" ht="16.5" customHeight="1">
      <c r="H4" s="150" t="s">
        <v>3919</v>
      </c>
      <c r="I4" s="144"/>
      <c r="N4" s="3" t="s">
        <v>640</v>
      </c>
      <c r="O4" s="3" t="s">
        <v>3920</v>
      </c>
      <c r="P4" s="3" t="s">
        <v>3921</v>
      </c>
      <c r="U4" s="3" t="s">
        <v>3922</v>
      </c>
    </row>
    <row r="5" ht="16.5" customHeight="1">
      <c r="H5" s="150" t="s">
        <v>3923</v>
      </c>
      <c r="I5" s="150" t="s">
        <v>3924</v>
      </c>
      <c r="U5" s="3" t="s">
        <v>3925</v>
      </c>
    </row>
    <row r="6" ht="16.5" customHeight="1">
      <c r="H6" s="144"/>
      <c r="I6" s="150" t="s">
        <v>3926</v>
      </c>
      <c r="J6" s="150" t="s">
        <v>3927</v>
      </c>
      <c r="U6" s="3" t="s">
        <v>3928</v>
      </c>
    </row>
    <row r="7" ht="16.5" customHeight="1">
      <c r="H7" s="150" t="s">
        <v>1406</v>
      </c>
      <c r="I7" s="144"/>
      <c r="R7" s="631"/>
      <c r="U7" s="3" t="s">
        <v>3929</v>
      </c>
    </row>
    <row r="8" ht="16.5" customHeight="1">
      <c r="H8" s="150" t="s">
        <v>3930</v>
      </c>
      <c r="I8" s="144"/>
    </row>
    <row r="9" ht="16.5" customHeight="1">
      <c r="O9" s="27" t="s">
        <v>3931</v>
      </c>
    </row>
    <row r="10" ht="16.5" customHeight="1">
      <c r="K10" s="3" t="s">
        <v>3932</v>
      </c>
      <c r="O10" s="27" t="s">
        <v>3933</v>
      </c>
    </row>
    <row r="11" ht="16.5" customHeight="1">
      <c r="Q11" s="3" t="s">
        <v>635</v>
      </c>
    </row>
    <row r="12" ht="16.5" customHeight="1">
      <c r="B12" s="27" t="s">
        <v>3316</v>
      </c>
      <c r="C12" s="27" t="s">
        <v>14</v>
      </c>
      <c r="D12" s="27" t="s">
        <v>3934</v>
      </c>
      <c r="L12" s="150" t="s">
        <v>3935</v>
      </c>
      <c r="W12" s="3" t="s">
        <v>3936</v>
      </c>
    </row>
    <row r="13" ht="16.5" customHeight="1">
      <c r="B13" s="27" t="s">
        <v>3937</v>
      </c>
      <c r="C13" s="27" t="s">
        <v>9</v>
      </c>
      <c r="D13" s="107" t="s">
        <v>3938</v>
      </c>
      <c r="E13" s="107"/>
      <c r="F13" s="107"/>
      <c r="P13" s="27" t="s">
        <v>3934</v>
      </c>
    </row>
    <row r="14" ht="16.5" customHeight="1">
      <c r="D14" s="107" t="s">
        <v>3939</v>
      </c>
      <c r="E14" s="107"/>
      <c r="F14" s="107"/>
      <c r="P14" s="107" t="s">
        <v>3938</v>
      </c>
      <c r="Q14" s="107"/>
      <c r="R14" s="107"/>
    </row>
    <row r="15" ht="16.5" customHeight="1">
      <c r="D15" s="107"/>
      <c r="E15" s="107"/>
      <c r="F15" s="107"/>
      <c r="G15" s="27" t="s">
        <v>3940</v>
      </c>
      <c r="P15" s="107" t="s">
        <v>3939</v>
      </c>
      <c r="Q15" s="107"/>
      <c r="R15" s="107"/>
    </row>
    <row r="16" ht="16.5" customHeight="1">
      <c r="D16" s="107"/>
      <c r="E16" s="107"/>
      <c r="F16" s="107"/>
      <c r="G16" s="27" t="s">
        <v>3941</v>
      </c>
      <c r="P16" s="107"/>
      <c r="Q16" s="107"/>
      <c r="R16" s="107"/>
    </row>
    <row r="17" ht="16.5" customHeight="1">
      <c r="D17" s="107"/>
      <c r="E17" s="107"/>
      <c r="F17" s="107"/>
      <c r="P17" s="107"/>
      <c r="Q17" s="107"/>
      <c r="R17" s="107"/>
    </row>
    <row r="18" ht="16.5" customHeight="1">
      <c r="P18" s="107"/>
      <c r="Q18" s="107"/>
      <c r="R18" s="107"/>
    </row>
    <row r="19" ht="16.5" customHeight="1">
      <c r="N19" s="150" t="s">
        <v>3942</v>
      </c>
    </row>
    <row r="20" ht="16.5" customHeight="1">
      <c r="G20" s="27" t="s">
        <v>3943</v>
      </c>
      <c r="Y20" s="8" t="s">
        <v>3944</v>
      </c>
    </row>
    <row r="21" ht="16.5" customHeight="1"/>
    <row r="22" ht="16.5" customHeight="1">
      <c r="G22" s="27" t="s">
        <v>3945</v>
      </c>
    </row>
    <row r="23" ht="16.5" customHeight="1"/>
    <row r="24" ht="16.5" customHeight="1">
      <c r="U24" s="407" t="s">
        <v>3946</v>
      </c>
    </row>
    <row r="25" ht="16.5" customHeight="1">
      <c r="F25" s="27" t="s">
        <v>3947</v>
      </c>
      <c r="U25" s="9"/>
    </row>
    <row r="26" ht="16.5" customHeight="1">
      <c r="U26" s="407" t="s">
        <v>3948</v>
      </c>
    </row>
    <row r="27" ht="16.5" customHeight="1">
      <c r="U27" s="407" t="s">
        <v>3949</v>
      </c>
    </row>
    <row r="28" ht="16.5" customHeight="1">
      <c r="F28" s="27" t="s">
        <v>3950</v>
      </c>
      <c r="U28" s="407" t="s">
        <v>3951</v>
      </c>
    </row>
    <row r="29" ht="16.5" customHeight="1"/>
    <row r="30" ht="16.5" customHeight="1">
      <c r="A30" s="159"/>
      <c r="B30" s="159"/>
      <c r="C30" s="159"/>
      <c r="D30" s="159"/>
      <c r="E30" s="159"/>
      <c r="F30" s="159"/>
      <c r="G30" s="159" t="s">
        <v>3952</v>
      </c>
      <c r="H30" s="159" t="s">
        <v>3953</v>
      </c>
      <c r="I30" s="159" t="s">
        <v>3954</v>
      </c>
      <c r="J30" s="159" t="s">
        <v>3955</v>
      </c>
      <c r="K30" s="159"/>
      <c r="L30" s="159"/>
      <c r="M30" s="159"/>
      <c r="N30" s="159"/>
      <c r="O30" s="159"/>
      <c r="P30" s="159"/>
      <c r="Q30" s="159"/>
      <c r="R30" s="159"/>
      <c r="S30" s="159"/>
      <c r="T30" s="159"/>
      <c r="U30" s="8" t="s">
        <v>3956</v>
      </c>
      <c r="V30" s="159"/>
      <c r="W30" s="159"/>
      <c r="X30" s="159"/>
      <c r="Y30" s="159"/>
      <c r="Z30" s="159"/>
      <c r="AA30" s="159"/>
      <c r="AB30" s="159"/>
      <c r="AC30" s="159"/>
      <c r="AD30" s="159"/>
      <c r="AE30" s="159"/>
      <c r="AF30" s="159"/>
      <c r="AG30" s="159"/>
      <c r="AH30" s="159"/>
      <c r="AI30" s="159"/>
      <c r="AJ30" s="159"/>
      <c r="AK30" s="159"/>
      <c r="AL30" s="159"/>
      <c r="AM30" s="159"/>
      <c r="AN30" s="159"/>
      <c r="AO30" s="159"/>
      <c r="AP30" s="159"/>
      <c r="AQ30" s="159"/>
      <c r="AR30" s="159"/>
      <c r="AS30" s="159"/>
      <c r="AT30" s="159"/>
      <c r="AU30" s="159"/>
      <c r="AV30" s="159"/>
    </row>
    <row r="31" ht="16.5" customHeight="1">
      <c r="A31" s="159"/>
      <c r="B31" s="159"/>
      <c r="C31" s="159"/>
      <c r="D31" s="159"/>
      <c r="E31" s="159"/>
      <c r="F31" s="159"/>
      <c r="G31" s="159" t="s">
        <v>3952</v>
      </c>
      <c r="H31" s="159" t="s">
        <v>3953</v>
      </c>
      <c r="I31" s="159" t="s">
        <v>3954</v>
      </c>
      <c r="J31" s="159" t="s">
        <v>3957</v>
      </c>
      <c r="K31" s="159"/>
      <c r="L31" s="159"/>
      <c r="M31" s="159"/>
      <c r="N31" s="159"/>
      <c r="O31" s="159"/>
      <c r="P31" s="159"/>
      <c r="Q31" s="159"/>
      <c r="R31" s="159"/>
      <c r="S31" s="159"/>
      <c r="T31" s="159"/>
      <c r="U31" s="159"/>
      <c r="V31" s="159"/>
      <c r="W31" s="159"/>
      <c r="X31" s="159"/>
      <c r="Y31" s="159"/>
      <c r="Z31" s="159"/>
      <c r="AA31" s="159"/>
      <c r="AB31" s="159"/>
      <c r="AC31" s="159"/>
      <c r="AD31" s="159"/>
      <c r="AE31" s="159"/>
      <c r="AF31" s="159"/>
      <c r="AG31" s="159"/>
      <c r="AH31" s="159"/>
      <c r="AI31" s="159"/>
      <c r="AJ31" s="159"/>
      <c r="AK31" s="159"/>
      <c r="AL31" s="159"/>
      <c r="AM31" s="159"/>
      <c r="AN31" s="159"/>
      <c r="AO31" s="159"/>
      <c r="AP31" s="159"/>
      <c r="AQ31" s="159"/>
      <c r="AR31" s="159"/>
      <c r="AS31" s="159"/>
      <c r="AT31" s="159"/>
      <c r="AU31" s="159"/>
      <c r="AV31" s="159"/>
    </row>
    <row r="32" ht="16.5" customHeight="1">
      <c r="A32" s="159"/>
      <c r="B32" s="159"/>
      <c r="C32" s="159"/>
      <c r="D32" s="159"/>
      <c r="E32" s="159"/>
      <c r="F32" s="159"/>
      <c r="G32" s="159" t="s">
        <v>3952</v>
      </c>
      <c r="H32" s="159" t="s">
        <v>3953</v>
      </c>
      <c r="I32" s="159" t="s">
        <v>3954</v>
      </c>
      <c r="J32" s="159" t="s">
        <v>3958</v>
      </c>
      <c r="K32" s="159"/>
      <c r="L32" s="159"/>
      <c r="M32" s="159"/>
      <c r="N32" s="159"/>
      <c r="O32" s="159"/>
      <c r="P32" s="159"/>
      <c r="Q32" s="159"/>
      <c r="R32" s="159"/>
      <c r="S32" s="159"/>
      <c r="T32" s="159"/>
      <c r="U32" s="159"/>
      <c r="V32" s="159"/>
      <c r="W32" s="159"/>
      <c r="X32" s="159"/>
      <c r="Y32" s="159"/>
      <c r="Z32" s="159"/>
      <c r="AA32" s="159"/>
      <c r="AB32" s="159"/>
      <c r="AC32" s="159"/>
      <c r="AD32" s="159"/>
      <c r="AE32" s="159"/>
      <c r="AF32" s="159"/>
      <c r="AG32" s="159"/>
      <c r="AH32" s="159"/>
      <c r="AI32" s="159"/>
      <c r="AJ32" s="159"/>
      <c r="AK32" s="159"/>
      <c r="AL32" s="159"/>
      <c r="AM32" s="159"/>
      <c r="AN32" s="159"/>
      <c r="AO32" s="159"/>
      <c r="AP32" s="159"/>
      <c r="AQ32" s="159"/>
      <c r="AR32" s="159"/>
      <c r="AS32" s="159"/>
      <c r="AT32" s="159"/>
      <c r="AU32" s="159"/>
      <c r="AV32" s="159"/>
    </row>
    <row r="33" ht="16.5" customHeight="1">
      <c r="U33" s="521" t="s">
        <v>3959</v>
      </c>
    </row>
    <row r="34" ht="16.5" customHeight="1">
      <c r="G34" s="159" t="s">
        <v>950</v>
      </c>
      <c r="H34" s="632" t="s">
        <v>3960</v>
      </c>
    </row>
    <row r="35" ht="16.5" customHeight="1">
      <c r="H35" s="632" t="s">
        <v>1791</v>
      </c>
      <c r="U35" s="521" t="s">
        <v>3961</v>
      </c>
    </row>
    <row r="36" ht="16.5" customHeight="1">
      <c r="H36" s="632" t="s">
        <v>3962</v>
      </c>
      <c r="N36" s="27" t="s">
        <v>3963</v>
      </c>
    </row>
    <row r="37" ht="16.5" customHeight="1">
      <c r="H37" s="632" t="s">
        <v>3964</v>
      </c>
      <c r="L37" s="27" t="s">
        <v>3965</v>
      </c>
      <c r="M37" s="27" t="s">
        <v>3966</v>
      </c>
      <c r="N37" s="27" t="s">
        <v>3967</v>
      </c>
      <c r="U37" s="8" t="s">
        <v>3968</v>
      </c>
    </row>
    <row r="38" ht="16.5" customHeight="1">
      <c r="H38" s="632" t="s">
        <v>1081</v>
      </c>
    </row>
    <row r="39" ht="16.5" customHeight="1">
      <c r="H39" s="632" t="s">
        <v>3969</v>
      </c>
    </row>
    <row r="40" ht="16.5" customHeight="1"/>
    <row r="41" ht="16.5" customHeight="1">
      <c r="F41" s="27" t="s">
        <v>3970</v>
      </c>
    </row>
    <row r="42" ht="16.5" customHeight="1"/>
    <row r="43" ht="16.5" customHeight="1"/>
    <row r="44" ht="16.5" customHeight="1">
      <c r="A44" s="107"/>
      <c r="B44" s="107" t="s">
        <v>3971</v>
      </c>
      <c r="C44" s="107"/>
      <c r="D44" s="188" t="s">
        <v>3972</v>
      </c>
      <c r="E44" s="107"/>
      <c r="F44" s="107"/>
      <c r="G44" s="107"/>
      <c r="H44" s="107"/>
      <c r="I44" s="107"/>
      <c r="J44" s="107"/>
      <c r="K44" s="107"/>
      <c r="L44" s="107"/>
      <c r="M44" s="107"/>
      <c r="N44" s="107"/>
      <c r="O44" s="107"/>
      <c r="P44" s="107"/>
      <c r="Q44" s="107"/>
      <c r="R44" s="107"/>
      <c r="S44" s="107"/>
      <c r="T44" s="107"/>
      <c r="U44" s="107"/>
      <c r="V44" s="107"/>
      <c r="W44" s="107"/>
      <c r="X44" s="107"/>
      <c r="Y44" s="107"/>
      <c r="Z44" s="107"/>
      <c r="AA44" s="318"/>
      <c r="AB44" s="318"/>
      <c r="AC44" s="318"/>
      <c r="AD44" s="318"/>
      <c r="AE44" s="318"/>
      <c r="AF44" s="318"/>
      <c r="AG44" s="318"/>
      <c r="AH44" s="318"/>
      <c r="AI44" s="318"/>
      <c r="AJ44" s="318"/>
      <c r="AK44" s="318"/>
      <c r="AL44" s="318"/>
      <c r="AM44" s="318"/>
      <c r="AN44" s="318"/>
      <c r="AO44" s="318"/>
      <c r="AP44" s="318"/>
      <c r="AQ44" s="318"/>
      <c r="AR44" s="318"/>
      <c r="AS44" s="318"/>
      <c r="AT44" s="318"/>
      <c r="AU44" s="318"/>
      <c r="AV44" s="318"/>
    </row>
    <row r="45" ht="16.5" customHeight="1"/>
    <row r="46" ht="16.5" customHeight="1">
      <c r="M46" s="3" t="s">
        <v>3971</v>
      </c>
      <c r="N46" s="3" t="s">
        <v>3973</v>
      </c>
      <c r="P46" s="3" t="s">
        <v>3974</v>
      </c>
    </row>
    <row r="47" ht="16.5" customHeight="1">
      <c r="M47" s="3" t="s">
        <v>3975</v>
      </c>
      <c r="N47" s="3" t="s">
        <v>3976</v>
      </c>
      <c r="P47" s="3" t="s">
        <v>3977</v>
      </c>
    </row>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c r="A65" s="1"/>
      <c r="B65" s="2" t="s">
        <v>3978</v>
      </c>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ht="16.5" customHeight="1">
      <c r="B66" s="633" t="s">
        <v>3979</v>
      </c>
    </row>
    <row r="67" ht="16.5" customHeight="1"/>
    <row r="68" ht="16.5" customHeight="1"/>
    <row r="69" ht="16.5" customHeight="1"/>
    <row r="70" ht="16.5" customHeight="1"/>
    <row r="71" ht="16.5" customHeight="1"/>
    <row r="72" ht="16.5" customHeight="1"/>
    <row r="73" ht="16.5" customHeight="1"/>
    <row r="74" ht="16.5" customHeight="1"/>
    <row r="75" ht="16.5" customHeight="1">
      <c r="A75" s="1"/>
      <c r="B75" s="1"/>
      <c r="C75" s="1"/>
      <c r="D75" s="2" t="s">
        <v>701</v>
      </c>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rintOptions/>
  <pageMargins bottom="0.75" footer="0.0" header="0.0" left="0.7" right="0.7" top="0.75"/>
  <pageSetup paperSize="9" orientation="portrait"/>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
      <c r="B2" s="3" t="s">
        <v>3677</v>
      </c>
      <c r="C2" s="3" t="s">
        <v>3980</v>
      </c>
    </row>
    <row r="6">
      <c r="B6" s="3" t="s">
        <v>3981</v>
      </c>
      <c r="C6" s="3" t="s">
        <v>3982</v>
      </c>
    </row>
    <row r="35">
      <c r="B35" s="3" t="s">
        <v>3983</v>
      </c>
      <c r="D35" s="3" t="s">
        <v>3984</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6.5" customHeight="1"/>
    <row r="2" ht="16.5" customHeight="1"/>
    <row r="3" ht="16.5" customHeight="1">
      <c r="C3" s="27" t="s">
        <v>3985</v>
      </c>
      <c r="E3" s="27" t="s">
        <v>3986</v>
      </c>
      <c r="F3" s="27" t="s">
        <v>3987</v>
      </c>
      <c r="H3" s="27" t="s">
        <v>3988</v>
      </c>
    </row>
    <row r="4" ht="16.5" customHeight="1">
      <c r="E4" s="27" t="s">
        <v>3989</v>
      </c>
      <c r="F4" s="27" t="s">
        <v>3990</v>
      </c>
    </row>
    <row r="5" ht="16.5" customHeight="1"/>
    <row r="6" ht="16.5" customHeight="1"/>
    <row r="7" ht="16.5" customHeight="1"/>
    <row r="8" ht="16.5" customHeight="1"/>
    <row r="9" ht="16.5" customHeight="1"/>
    <row r="10" ht="16.5" customHeight="1"/>
    <row r="11" ht="16.5" customHeight="1"/>
    <row r="12" ht="16.5" customHeight="1"/>
    <row r="13" ht="16.5" customHeight="1"/>
    <row r="14" ht="16.5" customHeight="1"/>
    <row r="15" ht="16.5" customHeight="1"/>
    <row r="16"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rintOptions/>
  <pageMargins bottom="0.75" footer="0.0" header="0.0" left="0.7" right="0.7" top="0.75"/>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8.71"/>
    <col customWidth="1" min="6" max="6" width="9.0"/>
    <col customWidth="1" min="7" max="26" width="8.71"/>
  </cols>
  <sheetData>
    <row r="1" ht="16.5" customHeight="1">
      <c r="F1" s="107"/>
    </row>
    <row r="2" ht="16.5" customHeight="1">
      <c r="C2" s="27" t="s">
        <v>701</v>
      </c>
      <c r="F2" s="107" t="s">
        <v>953</v>
      </c>
      <c r="J2" s="27" t="s">
        <v>1024</v>
      </c>
    </row>
    <row r="3" ht="16.5" customHeight="1">
      <c r="C3" s="3" t="s">
        <v>3991</v>
      </c>
      <c r="F3" s="188" t="s">
        <v>3991</v>
      </c>
      <c r="J3" s="27" t="s">
        <v>1262</v>
      </c>
    </row>
    <row r="4" ht="16.5" customHeight="1">
      <c r="C4" s="27" t="s">
        <v>3992</v>
      </c>
      <c r="D4" s="3" t="s">
        <v>3993</v>
      </c>
      <c r="F4" s="107"/>
    </row>
    <row r="5" ht="16.5" customHeight="1">
      <c r="C5" s="3" t="s">
        <v>3994</v>
      </c>
      <c r="F5" s="107"/>
    </row>
    <row r="6" ht="16.5" customHeight="1">
      <c r="A6" s="27" t="s">
        <v>3995</v>
      </c>
      <c r="F6" s="107" t="s">
        <v>3996</v>
      </c>
      <c r="J6" s="27" t="s">
        <v>3997</v>
      </c>
    </row>
    <row r="7" ht="16.5" customHeight="1">
      <c r="F7" s="107"/>
    </row>
    <row r="8" ht="16.5" customHeight="1">
      <c r="B8" s="27" t="s">
        <v>3998</v>
      </c>
      <c r="F8" s="107"/>
    </row>
    <row r="9" ht="16.5" customHeight="1">
      <c r="A9" s="634"/>
      <c r="B9" s="634" t="s">
        <v>3999</v>
      </c>
      <c r="C9" s="634"/>
      <c r="D9" s="634"/>
      <c r="E9" s="634"/>
      <c r="F9" s="635" t="s">
        <v>4000</v>
      </c>
      <c r="G9" s="634"/>
      <c r="H9" s="634"/>
      <c r="I9" s="634"/>
      <c r="J9" s="634"/>
      <c r="K9" s="634"/>
      <c r="L9" s="634"/>
      <c r="M9" s="634"/>
      <c r="N9" s="634"/>
      <c r="O9" s="634"/>
      <c r="P9" s="634"/>
      <c r="Q9" s="634"/>
      <c r="R9" s="634"/>
      <c r="S9" s="634"/>
      <c r="T9" s="634"/>
      <c r="U9" s="634"/>
      <c r="V9" s="634"/>
      <c r="W9" s="634"/>
      <c r="X9" s="634"/>
      <c r="Y9" s="634"/>
      <c r="Z9" s="634"/>
    </row>
    <row r="10" ht="16.5" customHeight="1">
      <c r="B10" s="27" t="s">
        <v>4001</v>
      </c>
      <c r="F10" s="107"/>
    </row>
    <row r="11" ht="16.5" customHeight="1">
      <c r="B11" s="27" t="s">
        <v>4002</v>
      </c>
      <c r="F11" s="107"/>
    </row>
    <row r="12" ht="16.5" customHeight="1">
      <c r="B12" s="27" t="s">
        <v>4003</v>
      </c>
      <c r="F12" s="107"/>
      <c r="R12" s="340" t="s">
        <v>4004</v>
      </c>
    </row>
    <row r="13" ht="16.5" customHeight="1">
      <c r="B13" s="27" t="s">
        <v>4005</v>
      </c>
      <c r="F13" s="107"/>
      <c r="G13" s="27" t="s">
        <v>4006</v>
      </c>
      <c r="H13" s="27" t="s">
        <v>4006</v>
      </c>
      <c r="I13" s="27" t="s">
        <v>4006</v>
      </c>
      <c r="J13" s="27" t="s">
        <v>4006</v>
      </c>
      <c r="K13" s="27" t="s">
        <v>4006</v>
      </c>
      <c r="R13" s="340" t="s">
        <v>4007</v>
      </c>
    </row>
    <row r="14" ht="16.5" customHeight="1">
      <c r="F14" s="107"/>
      <c r="G14" s="27" t="s">
        <v>4008</v>
      </c>
      <c r="H14" s="27" t="s">
        <v>4008</v>
      </c>
      <c r="I14" s="27" t="s">
        <v>4008</v>
      </c>
      <c r="J14" s="27" t="s">
        <v>4008</v>
      </c>
      <c r="K14" s="27" t="s">
        <v>4008</v>
      </c>
    </row>
    <row r="15" ht="16.5" customHeight="1">
      <c r="F15" s="107"/>
    </row>
    <row r="16" ht="16.5" customHeight="1">
      <c r="F16" s="107"/>
    </row>
    <row r="17" ht="16.5" customHeight="1">
      <c r="F17" s="107"/>
    </row>
    <row r="18" ht="16.5" customHeight="1">
      <c r="F18" s="107" t="s">
        <v>744</v>
      </c>
    </row>
    <row r="19" ht="16.5" customHeight="1">
      <c r="F19" s="107"/>
    </row>
    <row r="20" ht="16.5" customHeight="1">
      <c r="F20" s="107"/>
    </row>
    <row r="21" ht="16.5" customHeight="1">
      <c r="F21" s="107"/>
    </row>
    <row r="22" ht="16.5" customHeight="1">
      <c r="F22" s="107"/>
    </row>
    <row r="23" ht="16.5" customHeight="1">
      <c r="F23" s="107"/>
    </row>
    <row r="24" ht="16.5" customHeight="1">
      <c r="B24" s="407" t="s">
        <v>4009</v>
      </c>
      <c r="F24" s="107"/>
    </row>
    <row r="25" ht="16.5" customHeight="1">
      <c r="B25" s="9"/>
      <c r="F25" s="107"/>
    </row>
    <row r="26" ht="16.5" customHeight="1">
      <c r="B26" s="407" t="s">
        <v>4010</v>
      </c>
      <c r="F26" s="107"/>
    </row>
    <row r="27" ht="16.5" customHeight="1">
      <c r="B27" s="9"/>
      <c r="F27" s="107"/>
      <c r="R27" s="27" t="s">
        <v>3992</v>
      </c>
      <c r="T27" s="636" t="s">
        <v>4011</v>
      </c>
    </row>
    <row r="28" ht="16.5" customHeight="1">
      <c r="A28" s="198"/>
      <c r="B28" s="594" t="s">
        <v>4012</v>
      </c>
      <c r="C28" s="198"/>
      <c r="D28" s="198"/>
      <c r="E28" s="198"/>
      <c r="F28" s="637"/>
      <c r="G28" s="198"/>
      <c r="H28" s="198"/>
      <c r="I28" s="198"/>
      <c r="J28" s="198"/>
      <c r="K28" s="198"/>
      <c r="L28" s="198"/>
      <c r="M28" s="198"/>
      <c r="N28" s="198"/>
      <c r="O28" s="198"/>
      <c r="P28" s="198"/>
      <c r="Q28" s="198"/>
      <c r="R28" s="198"/>
      <c r="S28" s="198"/>
      <c r="T28" s="638" t="s">
        <v>4013</v>
      </c>
      <c r="U28" s="198"/>
      <c r="V28" s="198"/>
      <c r="W28" s="198"/>
      <c r="X28" s="198"/>
      <c r="Y28" s="198"/>
      <c r="Z28" s="198"/>
    </row>
    <row r="29" ht="16.5" customHeight="1">
      <c r="A29" s="198"/>
      <c r="B29" s="594" t="s">
        <v>4014</v>
      </c>
      <c r="C29" s="198"/>
      <c r="D29" s="198"/>
      <c r="E29" s="198"/>
      <c r="F29" s="637"/>
      <c r="G29" s="198"/>
      <c r="H29" s="198"/>
      <c r="I29" s="198"/>
      <c r="J29" s="198"/>
      <c r="K29" s="198"/>
      <c r="L29" s="198"/>
      <c r="M29" s="198"/>
      <c r="N29" s="198"/>
      <c r="O29" s="198"/>
      <c r="P29" s="198"/>
      <c r="Q29" s="198"/>
      <c r="R29" s="198"/>
      <c r="S29" s="198"/>
      <c r="T29" s="638" t="s">
        <v>4015</v>
      </c>
      <c r="U29" s="198"/>
      <c r="V29" s="198"/>
      <c r="W29" s="198"/>
      <c r="X29" s="198"/>
      <c r="Y29" s="198"/>
      <c r="Z29" s="198"/>
    </row>
    <row r="30" ht="16.5" customHeight="1">
      <c r="A30" s="198"/>
      <c r="B30" s="594" t="s">
        <v>4016</v>
      </c>
      <c r="C30" s="198"/>
      <c r="D30" s="198"/>
      <c r="E30" s="198"/>
      <c r="F30" s="637"/>
      <c r="G30" s="198"/>
      <c r="H30" s="198"/>
      <c r="I30" s="198"/>
      <c r="J30" s="198"/>
      <c r="K30" s="198"/>
      <c r="L30" s="198"/>
      <c r="M30" s="198"/>
      <c r="N30" s="198"/>
      <c r="O30" s="198"/>
      <c r="P30" s="198"/>
      <c r="Q30" s="198"/>
      <c r="R30" s="198"/>
      <c r="S30" s="198"/>
      <c r="T30" s="638" t="s">
        <v>4017</v>
      </c>
      <c r="U30" s="198"/>
      <c r="V30" s="198"/>
      <c r="W30" s="198"/>
      <c r="X30" s="198"/>
      <c r="Y30" s="198"/>
      <c r="Z30" s="198"/>
    </row>
    <row r="31" ht="16.5" customHeight="1">
      <c r="B31" s="407" t="s">
        <v>4018</v>
      </c>
      <c r="F31" s="107"/>
      <c r="T31" s="639" t="s">
        <v>4019</v>
      </c>
    </row>
    <row r="32" ht="16.5" customHeight="1">
      <c r="B32" s="407" t="s">
        <v>4020</v>
      </c>
      <c r="F32" s="107"/>
      <c r="T32" s="640" t="s">
        <v>4021</v>
      </c>
    </row>
    <row r="33" ht="16.5" customHeight="1">
      <c r="B33" s="407" t="s">
        <v>4022</v>
      </c>
      <c r="F33" s="107"/>
    </row>
    <row r="34" ht="16.5" customHeight="1">
      <c r="B34" s="9"/>
      <c r="F34" s="107"/>
    </row>
    <row r="35" ht="16.5" customHeight="1">
      <c r="B35" s="407" t="s">
        <v>4023</v>
      </c>
      <c r="F35" s="107"/>
    </row>
    <row r="36" ht="16.5" customHeight="1">
      <c r="B36" s="641"/>
      <c r="F36" s="107"/>
    </row>
    <row r="37" ht="16.5" customHeight="1">
      <c r="B37" s="401" t="s">
        <v>4024</v>
      </c>
      <c r="F37" s="107"/>
    </row>
    <row r="38" ht="16.5" customHeight="1">
      <c r="B38" s="402" t="s">
        <v>4025</v>
      </c>
      <c r="F38" s="107"/>
    </row>
    <row r="39" ht="16.5" customHeight="1">
      <c r="B39" s="403" t="s">
        <v>4026</v>
      </c>
      <c r="F39" s="107"/>
      <c r="J39" s="395" t="s">
        <v>3327</v>
      </c>
      <c r="K39" s="634"/>
      <c r="L39" s="634"/>
      <c r="M39" s="634"/>
    </row>
    <row r="40" ht="16.5" customHeight="1">
      <c r="B40" s="403" t="s">
        <v>1064</v>
      </c>
      <c r="F40" s="107"/>
      <c r="J40" s="395" t="s">
        <v>4027</v>
      </c>
      <c r="K40" s="634"/>
      <c r="L40" s="634"/>
      <c r="M40" s="634"/>
    </row>
    <row r="41" ht="16.5" customHeight="1">
      <c r="B41" s="412" t="s">
        <v>4028</v>
      </c>
      <c r="F41" s="107"/>
      <c r="J41" s="395" t="s">
        <v>4029</v>
      </c>
      <c r="K41" s="634"/>
      <c r="L41" s="634"/>
      <c r="M41" s="634"/>
    </row>
    <row r="42" ht="16.5" customHeight="1">
      <c r="B42" s="405" t="s">
        <v>4030</v>
      </c>
      <c r="F42" s="107"/>
    </row>
    <row r="43" ht="16.5" customHeight="1">
      <c r="B43" s="405" t="s">
        <v>243</v>
      </c>
      <c r="F43" s="107"/>
      <c r="J43" s="3" t="s">
        <v>4031</v>
      </c>
    </row>
    <row r="44" ht="16.5" customHeight="1">
      <c r="B44" s="405" t="s">
        <v>243</v>
      </c>
      <c r="F44" s="107"/>
    </row>
    <row r="45" ht="16.5" customHeight="1">
      <c r="F45" s="107"/>
    </row>
    <row r="46" ht="16.5" customHeight="1">
      <c r="F46" s="107"/>
    </row>
    <row r="47" ht="16.5" customHeight="1">
      <c r="A47" s="1"/>
      <c r="B47" s="2" t="s">
        <v>4032</v>
      </c>
      <c r="C47" s="1"/>
      <c r="D47" s="1"/>
      <c r="E47" s="1"/>
      <c r="F47" s="107"/>
      <c r="G47" s="1"/>
      <c r="H47" s="1"/>
      <c r="I47" s="1"/>
      <c r="J47" s="1"/>
      <c r="K47" s="1"/>
      <c r="L47" s="1"/>
      <c r="M47" s="1"/>
      <c r="N47" s="1"/>
      <c r="O47" s="1"/>
      <c r="P47" s="1"/>
      <c r="Q47" s="1"/>
      <c r="R47" s="1"/>
      <c r="S47" s="1"/>
      <c r="T47" s="1"/>
      <c r="U47" s="1"/>
      <c r="V47" s="1"/>
      <c r="W47" s="1"/>
      <c r="X47" s="1"/>
      <c r="Y47" s="1"/>
      <c r="Z47" s="1"/>
    </row>
    <row r="48" ht="16.5" customHeight="1">
      <c r="F48" s="107"/>
    </row>
    <row r="49" ht="16.5" customHeight="1">
      <c r="B49" s="402" t="s">
        <v>4033</v>
      </c>
      <c r="F49" s="107"/>
    </row>
    <row r="50" ht="16.5" customHeight="1">
      <c r="B50" s="402" t="s">
        <v>4034</v>
      </c>
      <c r="F50" s="107"/>
    </row>
    <row r="51" ht="16.5" customHeight="1">
      <c r="B51" s="402" t="s">
        <v>4035</v>
      </c>
      <c r="F51" s="107"/>
    </row>
    <row r="52" ht="16.5" customHeight="1">
      <c r="B52" s="402" t="s">
        <v>4036</v>
      </c>
      <c r="F52" s="107"/>
    </row>
    <row r="53" ht="16.5" customHeight="1">
      <c r="B53" s="403" t="s">
        <v>4026</v>
      </c>
      <c r="F53" s="107"/>
    </row>
    <row r="54" ht="16.5" customHeight="1">
      <c r="B54" s="403" t="s">
        <v>1064</v>
      </c>
      <c r="F54" s="107"/>
    </row>
    <row r="55" ht="16.5" customHeight="1">
      <c r="B55" s="406" t="s">
        <v>4037</v>
      </c>
      <c r="F55" s="107"/>
    </row>
    <row r="56" ht="16.5" customHeight="1">
      <c r="B56" s="412" t="s">
        <v>4038</v>
      </c>
      <c r="F56" s="107"/>
    </row>
    <row r="57" ht="16.5" customHeight="1">
      <c r="B57" s="406" t="s">
        <v>4039</v>
      </c>
      <c r="F57" s="107"/>
    </row>
    <row r="58" ht="16.5" customHeight="1">
      <c r="B58" s="412" t="s">
        <v>4040</v>
      </c>
      <c r="F58" s="107"/>
    </row>
    <row r="59" ht="16.5" customHeight="1">
      <c r="B59" s="412" t="s">
        <v>4041</v>
      </c>
      <c r="F59" s="107"/>
    </row>
    <row r="60" ht="16.5" customHeight="1">
      <c r="B60" s="405" t="s">
        <v>4042</v>
      </c>
      <c r="F60" s="107"/>
    </row>
    <row r="61" ht="16.5" customHeight="1">
      <c r="B61" s="405" t="s">
        <v>243</v>
      </c>
      <c r="F61" s="107"/>
    </row>
    <row r="62" ht="16.5" customHeight="1">
      <c r="B62" s="405" t="s">
        <v>243</v>
      </c>
      <c r="F62" s="107"/>
    </row>
    <row r="63" ht="16.5" customHeight="1">
      <c r="B63" s="642"/>
      <c r="F63" s="107"/>
    </row>
    <row r="64" ht="16.5" customHeight="1">
      <c r="B64" s="643" t="s">
        <v>4043</v>
      </c>
      <c r="F64" s="107"/>
    </row>
    <row r="65" ht="16.5" customHeight="1">
      <c r="B65" s="644"/>
      <c r="F65" s="107"/>
    </row>
    <row r="66" ht="16.5" customHeight="1">
      <c r="B66" s="643" t="s">
        <v>4044</v>
      </c>
      <c r="F66" s="107"/>
    </row>
    <row r="67" ht="16.5" customHeight="1">
      <c r="F67" s="107"/>
    </row>
    <row r="68" ht="16.5" customHeight="1">
      <c r="F68" s="107"/>
    </row>
    <row r="69" ht="16.5" customHeight="1">
      <c r="F69" s="107"/>
    </row>
    <row r="70" ht="16.5" customHeight="1">
      <c r="F70" s="107"/>
    </row>
    <row r="71" ht="16.5" customHeight="1">
      <c r="F71" s="107"/>
    </row>
    <row r="72" ht="16.5" customHeight="1">
      <c r="F72" s="107"/>
    </row>
    <row r="73" ht="16.5" customHeight="1">
      <c r="F73" s="107"/>
    </row>
    <row r="74" ht="16.5" customHeight="1">
      <c r="F74" s="107"/>
    </row>
    <row r="75" ht="16.5" customHeight="1">
      <c r="F75" s="107"/>
    </row>
    <row r="76" ht="16.5" customHeight="1">
      <c r="F76" s="107"/>
    </row>
    <row r="77" ht="16.5" customHeight="1">
      <c r="F77" s="107"/>
    </row>
    <row r="78" ht="16.5" customHeight="1">
      <c r="F78" s="107"/>
    </row>
    <row r="79" ht="16.5" customHeight="1">
      <c r="F79" s="107"/>
    </row>
    <row r="80" ht="16.5" customHeight="1">
      <c r="F80" s="107"/>
    </row>
    <row r="81" ht="16.5" customHeight="1">
      <c r="F81" s="107"/>
    </row>
    <row r="82" ht="16.5" customHeight="1">
      <c r="F82" s="107"/>
    </row>
    <row r="83" ht="16.5" customHeight="1">
      <c r="F83" s="107"/>
    </row>
    <row r="84" ht="16.5" customHeight="1">
      <c r="F84" s="107"/>
    </row>
    <row r="85" ht="16.5" customHeight="1">
      <c r="F85" s="107"/>
    </row>
    <row r="86" ht="16.5" customHeight="1">
      <c r="F86" s="107"/>
    </row>
    <row r="87" ht="16.5" customHeight="1">
      <c r="F87" s="107"/>
    </row>
    <row r="88" ht="16.5" customHeight="1">
      <c r="F88" s="107"/>
    </row>
    <row r="89" ht="16.5" customHeight="1">
      <c r="F89" s="107"/>
    </row>
    <row r="90" ht="16.5" customHeight="1">
      <c r="F90" s="107"/>
    </row>
    <row r="91" ht="16.5" customHeight="1">
      <c r="F91" s="107"/>
    </row>
    <row r="92" ht="16.5" customHeight="1">
      <c r="F92" s="107"/>
    </row>
    <row r="93" ht="16.5" customHeight="1">
      <c r="F93" s="107"/>
    </row>
    <row r="94" ht="16.5" customHeight="1">
      <c r="F94" s="107"/>
    </row>
    <row r="95" ht="16.5" customHeight="1">
      <c r="F95" s="107"/>
    </row>
    <row r="96" ht="16.5" customHeight="1">
      <c r="F96" s="107"/>
    </row>
    <row r="97" ht="16.5" customHeight="1">
      <c r="F97" s="107"/>
    </row>
    <row r="98" ht="16.5" customHeight="1">
      <c r="F98" s="107"/>
    </row>
    <row r="99" ht="16.5" customHeight="1">
      <c r="F99" s="107"/>
    </row>
    <row r="100" ht="16.5" customHeight="1">
      <c r="F100" s="107"/>
    </row>
    <row r="101" ht="16.5" customHeight="1">
      <c r="F101" s="107"/>
    </row>
    <row r="102" ht="16.5" customHeight="1">
      <c r="F102" s="107"/>
    </row>
    <row r="103" ht="16.5" customHeight="1">
      <c r="F103" s="107"/>
    </row>
    <row r="104" ht="16.5" customHeight="1">
      <c r="F104" s="107"/>
    </row>
    <row r="105" ht="16.5" customHeight="1">
      <c r="F105" s="107"/>
    </row>
    <row r="106" ht="16.5" customHeight="1">
      <c r="F106" s="107"/>
    </row>
    <row r="107" ht="16.5" customHeight="1">
      <c r="F107" s="107"/>
    </row>
    <row r="108" ht="16.5" customHeight="1">
      <c r="F108" s="107"/>
    </row>
    <row r="109" ht="16.5" customHeight="1">
      <c r="F109" s="107"/>
    </row>
    <row r="110" ht="16.5" customHeight="1">
      <c r="F110" s="107"/>
    </row>
    <row r="111" ht="16.5" customHeight="1">
      <c r="F111" s="107"/>
    </row>
    <row r="112" ht="16.5" customHeight="1">
      <c r="F112" s="107"/>
    </row>
    <row r="113" ht="16.5" customHeight="1">
      <c r="F113" s="107"/>
    </row>
    <row r="114" ht="16.5" customHeight="1">
      <c r="F114" s="107"/>
    </row>
    <row r="115" ht="16.5" customHeight="1">
      <c r="F115" s="107"/>
    </row>
    <row r="116" ht="16.5" customHeight="1">
      <c r="F116" s="107"/>
    </row>
    <row r="117" ht="16.5" customHeight="1">
      <c r="F117" s="107"/>
    </row>
    <row r="118" ht="16.5" customHeight="1">
      <c r="F118" s="107"/>
    </row>
    <row r="119" ht="16.5" customHeight="1">
      <c r="F119" s="107"/>
    </row>
    <row r="120" ht="16.5" customHeight="1">
      <c r="F120" s="107"/>
    </row>
    <row r="121" ht="16.5" customHeight="1">
      <c r="F121" s="107"/>
    </row>
    <row r="122" ht="16.5" customHeight="1">
      <c r="F122" s="107"/>
    </row>
    <row r="123" ht="16.5" customHeight="1">
      <c r="F123" s="107"/>
    </row>
    <row r="124" ht="16.5" customHeight="1">
      <c r="F124" s="107"/>
    </row>
    <row r="125" ht="16.5" customHeight="1">
      <c r="F125" s="107"/>
    </row>
    <row r="126" ht="16.5" customHeight="1">
      <c r="F126" s="107"/>
    </row>
    <row r="127" ht="16.5" customHeight="1">
      <c r="F127" s="107"/>
    </row>
    <row r="128" ht="16.5" customHeight="1">
      <c r="F128" s="107"/>
    </row>
    <row r="129" ht="16.5" customHeight="1">
      <c r="F129" s="107"/>
    </row>
    <row r="130" ht="16.5" customHeight="1">
      <c r="F130" s="107"/>
    </row>
    <row r="131" ht="16.5" customHeight="1">
      <c r="F131" s="107"/>
    </row>
    <row r="132" ht="16.5" customHeight="1">
      <c r="F132" s="107"/>
    </row>
    <row r="133" ht="16.5" customHeight="1">
      <c r="F133" s="107"/>
    </row>
    <row r="134" ht="16.5" customHeight="1">
      <c r="F134" s="107"/>
    </row>
    <row r="135" ht="16.5" customHeight="1">
      <c r="F135" s="107"/>
    </row>
    <row r="136" ht="16.5" customHeight="1">
      <c r="F136" s="107"/>
    </row>
    <row r="137" ht="16.5" customHeight="1">
      <c r="F137" s="107"/>
    </row>
    <row r="138" ht="16.5" customHeight="1">
      <c r="F138" s="107"/>
    </row>
    <row r="139" ht="16.5" customHeight="1">
      <c r="F139" s="107"/>
    </row>
    <row r="140" ht="16.5" customHeight="1">
      <c r="F140" s="107"/>
    </row>
    <row r="141" ht="16.5" customHeight="1">
      <c r="F141" s="107"/>
    </row>
    <row r="142" ht="16.5" customHeight="1">
      <c r="F142" s="107"/>
    </row>
    <row r="143" ht="16.5" customHeight="1">
      <c r="F143" s="107"/>
    </row>
    <row r="144" ht="16.5" customHeight="1">
      <c r="F144" s="107"/>
    </row>
    <row r="145" ht="16.5" customHeight="1">
      <c r="F145" s="107"/>
    </row>
    <row r="146" ht="16.5" customHeight="1">
      <c r="F146" s="107"/>
    </row>
    <row r="147" ht="16.5" customHeight="1">
      <c r="F147" s="107"/>
    </row>
    <row r="148" ht="16.5" customHeight="1">
      <c r="F148" s="107"/>
    </row>
    <row r="149" ht="16.5" customHeight="1">
      <c r="F149" s="107"/>
    </row>
    <row r="150" ht="16.5" customHeight="1">
      <c r="F150" s="107"/>
    </row>
    <row r="151" ht="16.5" customHeight="1">
      <c r="F151" s="107"/>
    </row>
    <row r="152" ht="16.5" customHeight="1">
      <c r="F152" s="107"/>
    </row>
    <row r="153" ht="16.5" customHeight="1">
      <c r="F153" s="107"/>
    </row>
    <row r="154" ht="16.5" customHeight="1">
      <c r="F154" s="107"/>
    </row>
    <row r="155" ht="16.5" customHeight="1">
      <c r="F155" s="107"/>
    </row>
    <row r="156" ht="16.5" customHeight="1">
      <c r="F156" s="107"/>
    </row>
    <row r="157" ht="16.5" customHeight="1">
      <c r="F157" s="107"/>
    </row>
    <row r="158" ht="16.5" customHeight="1">
      <c r="F158" s="107"/>
    </row>
    <row r="159" ht="16.5" customHeight="1">
      <c r="F159" s="107"/>
    </row>
    <row r="160" ht="16.5" customHeight="1">
      <c r="F160" s="107"/>
    </row>
    <row r="161" ht="16.5" customHeight="1">
      <c r="F161" s="107"/>
    </row>
    <row r="162" ht="16.5" customHeight="1">
      <c r="F162" s="107"/>
    </row>
    <row r="163" ht="16.5" customHeight="1">
      <c r="F163" s="107"/>
    </row>
    <row r="164" ht="16.5" customHeight="1">
      <c r="F164" s="107"/>
    </row>
    <row r="165" ht="16.5" customHeight="1">
      <c r="F165" s="107"/>
    </row>
    <row r="166" ht="16.5" customHeight="1">
      <c r="F166" s="107"/>
    </row>
    <row r="167" ht="16.5" customHeight="1">
      <c r="F167" s="107"/>
    </row>
    <row r="168" ht="16.5" customHeight="1">
      <c r="F168" s="107"/>
    </row>
    <row r="169" ht="16.5" customHeight="1">
      <c r="F169" s="107"/>
    </row>
    <row r="170" ht="16.5" customHeight="1">
      <c r="F170" s="107"/>
    </row>
    <row r="171" ht="16.5" customHeight="1">
      <c r="F171" s="107"/>
    </row>
    <row r="172" ht="16.5" customHeight="1">
      <c r="F172" s="107"/>
    </row>
    <row r="173" ht="16.5" customHeight="1">
      <c r="F173" s="107"/>
    </row>
    <row r="174" ht="16.5" customHeight="1">
      <c r="F174" s="107"/>
    </row>
    <row r="175" ht="16.5" customHeight="1">
      <c r="F175" s="107"/>
    </row>
    <row r="176" ht="16.5" customHeight="1">
      <c r="F176" s="107"/>
    </row>
    <row r="177" ht="16.5" customHeight="1">
      <c r="F177" s="107"/>
    </row>
    <row r="178" ht="16.5" customHeight="1">
      <c r="F178" s="107"/>
    </row>
    <row r="179" ht="16.5" customHeight="1">
      <c r="F179" s="107"/>
    </row>
    <row r="180" ht="16.5" customHeight="1">
      <c r="F180" s="107"/>
    </row>
    <row r="181" ht="16.5" customHeight="1">
      <c r="F181" s="107"/>
    </row>
    <row r="182" ht="16.5" customHeight="1">
      <c r="F182" s="107"/>
    </row>
    <row r="183" ht="16.5" customHeight="1">
      <c r="F183" s="107"/>
    </row>
    <row r="184" ht="16.5" customHeight="1">
      <c r="F184" s="107"/>
    </row>
    <row r="185" ht="16.5" customHeight="1">
      <c r="F185" s="107"/>
    </row>
    <row r="186" ht="16.5" customHeight="1">
      <c r="F186" s="107"/>
    </row>
    <row r="187" ht="16.5" customHeight="1">
      <c r="F187" s="107"/>
    </row>
    <row r="188" ht="16.5" customHeight="1">
      <c r="F188" s="107"/>
    </row>
    <row r="189" ht="16.5" customHeight="1">
      <c r="F189" s="107"/>
    </row>
    <row r="190" ht="16.5" customHeight="1">
      <c r="F190" s="107"/>
    </row>
    <row r="191" ht="16.5" customHeight="1">
      <c r="F191" s="107"/>
    </row>
    <row r="192" ht="16.5" customHeight="1">
      <c r="F192" s="107"/>
    </row>
    <row r="193" ht="16.5" customHeight="1">
      <c r="F193" s="107"/>
    </row>
    <row r="194" ht="16.5" customHeight="1">
      <c r="F194" s="107"/>
    </row>
    <row r="195" ht="16.5" customHeight="1">
      <c r="F195" s="107"/>
    </row>
    <row r="196" ht="16.5" customHeight="1">
      <c r="F196" s="107"/>
    </row>
    <row r="197" ht="16.5" customHeight="1">
      <c r="F197" s="107"/>
    </row>
    <row r="198" ht="16.5" customHeight="1">
      <c r="F198" s="107"/>
    </row>
    <row r="199" ht="16.5" customHeight="1">
      <c r="F199" s="107"/>
    </row>
    <row r="200" ht="16.5" customHeight="1">
      <c r="F200" s="107"/>
    </row>
    <row r="201" ht="16.5" customHeight="1">
      <c r="F201" s="107"/>
    </row>
    <row r="202" ht="16.5" customHeight="1">
      <c r="F202" s="107"/>
    </row>
    <row r="203" ht="16.5" customHeight="1">
      <c r="F203" s="107"/>
    </row>
    <row r="204" ht="16.5" customHeight="1">
      <c r="F204" s="107"/>
    </row>
    <row r="205" ht="16.5" customHeight="1">
      <c r="F205" s="107"/>
    </row>
    <row r="206" ht="16.5" customHeight="1">
      <c r="F206" s="107"/>
    </row>
    <row r="207" ht="16.5" customHeight="1">
      <c r="F207" s="107"/>
    </row>
    <row r="208" ht="16.5" customHeight="1">
      <c r="F208" s="107"/>
    </row>
    <row r="209" ht="16.5" customHeight="1">
      <c r="F209" s="107"/>
    </row>
    <row r="210" ht="16.5" customHeight="1">
      <c r="F210" s="107"/>
    </row>
    <row r="211" ht="16.5" customHeight="1">
      <c r="F211" s="107"/>
    </row>
    <row r="212" ht="16.5" customHeight="1">
      <c r="F212" s="107"/>
    </row>
    <row r="213" ht="16.5" customHeight="1">
      <c r="F213" s="107"/>
    </row>
    <row r="214" ht="16.5" customHeight="1">
      <c r="F214" s="107"/>
    </row>
    <row r="215" ht="16.5" customHeight="1">
      <c r="F215" s="107"/>
    </row>
    <row r="216" ht="16.5" customHeight="1">
      <c r="F216" s="107"/>
    </row>
    <row r="217" ht="16.5" customHeight="1">
      <c r="F217" s="107"/>
    </row>
    <row r="218" ht="16.5" customHeight="1">
      <c r="F218" s="107"/>
    </row>
    <row r="219" ht="16.5" customHeight="1">
      <c r="F219" s="107"/>
    </row>
    <row r="220" ht="16.5" customHeight="1">
      <c r="F220" s="107"/>
    </row>
    <row r="221" ht="16.5" customHeight="1">
      <c r="F221" s="107"/>
    </row>
    <row r="222" ht="16.5" customHeight="1">
      <c r="F222" s="107"/>
    </row>
    <row r="223" ht="16.5" customHeight="1">
      <c r="F223" s="107"/>
    </row>
    <row r="224" ht="16.5" customHeight="1">
      <c r="F224" s="107"/>
    </row>
    <row r="225" ht="16.5" customHeight="1">
      <c r="F225" s="107"/>
    </row>
    <row r="226" ht="16.5" customHeight="1">
      <c r="F226" s="107"/>
    </row>
    <row r="227" ht="16.5" customHeight="1">
      <c r="F227" s="107"/>
    </row>
    <row r="228" ht="16.5" customHeight="1">
      <c r="F228" s="107"/>
    </row>
    <row r="229" ht="16.5" customHeight="1">
      <c r="F229" s="107"/>
    </row>
    <row r="230" ht="16.5" customHeight="1">
      <c r="F230" s="107"/>
    </row>
    <row r="231" ht="16.5" customHeight="1">
      <c r="F231" s="107"/>
    </row>
    <row r="232" ht="16.5" customHeight="1">
      <c r="F232" s="107"/>
    </row>
    <row r="233" ht="16.5" customHeight="1">
      <c r="F233" s="107"/>
    </row>
    <row r="234" ht="16.5" customHeight="1">
      <c r="F234" s="107"/>
    </row>
    <row r="235" ht="16.5" customHeight="1">
      <c r="F235" s="107"/>
    </row>
    <row r="236" ht="16.5" customHeight="1">
      <c r="F236" s="107"/>
    </row>
    <row r="237" ht="16.5" customHeight="1">
      <c r="F237" s="107"/>
    </row>
    <row r="238" ht="16.5" customHeight="1">
      <c r="F238" s="107"/>
    </row>
    <row r="239" ht="16.5" customHeight="1">
      <c r="F239" s="107"/>
    </row>
    <row r="240" ht="16.5" customHeight="1">
      <c r="F240" s="107"/>
    </row>
    <row r="241" ht="16.5" customHeight="1">
      <c r="F241" s="107"/>
    </row>
    <row r="242" ht="16.5" customHeight="1">
      <c r="F242" s="107"/>
    </row>
    <row r="243" ht="16.5" customHeight="1">
      <c r="F243" s="107"/>
    </row>
    <row r="244" ht="16.5" customHeight="1">
      <c r="F244" s="107"/>
    </row>
    <row r="245" ht="16.5" customHeight="1">
      <c r="F245" s="107"/>
    </row>
    <row r="246" ht="16.5" customHeight="1">
      <c r="F246" s="107"/>
    </row>
    <row r="247" ht="16.5" customHeight="1">
      <c r="F247" s="107"/>
    </row>
    <row r="248" ht="16.5" customHeight="1">
      <c r="F248" s="107"/>
    </row>
    <row r="249" ht="16.5" customHeight="1">
      <c r="F249" s="107"/>
    </row>
    <row r="250" ht="16.5" customHeight="1">
      <c r="F250" s="107"/>
    </row>
    <row r="251" ht="16.5" customHeight="1">
      <c r="F251" s="107"/>
    </row>
    <row r="252" ht="16.5" customHeight="1">
      <c r="F252" s="107"/>
    </row>
    <row r="253" ht="16.5" customHeight="1">
      <c r="F253" s="107"/>
    </row>
    <row r="254" ht="16.5" customHeight="1">
      <c r="F254" s="107"/>
    </row>
    <row r="255" ht="16.5" customHeight="1">
      <c r="F255" s="107"/>
    </row>
    <row r="256" ht="16.5" customHeight="1">
      <c r="F256" s="107"/>
    </row>
    <row r="257" ht="16.5" customHeight="1">
      <c r="F257" s="107"/>
    </row>
    <row r="258" ht="16.5" customHeight="1">
      <c r="F258" s="107"/>
    </row>
    <row r="259" ht="16.5" customHeight="1">
      <c r="F259" s="107"/>
    </row>
    <row r="260" ht="16.5" customHeight="1">
      <c r="F260" s="107"/>
    </row>
    <row r="261" ht="16.5" customHeight="1">
      <c r="F261" s="107"/>
    </row>
    <row r="262" ht="16.5" customHeight="1">
      <c r="F262" s="107"/>
    </row>
    <row r="263" ht="16.5" customHeight="1">
      <c r="F263" s="107"/>
    </row>
    <row r="264" ht="16.5" customHeight="1">
      <c r="F264" s="107"/>
    </row>
    <row r="265" ht="16.5" customHeight="1">
      <c r="F265" s="107"/>
    </row>
    <row r="266" ht="16.5" customHeight="1">
      <c r="F266" s="107"/>
    </row>
    <row r="267" ht="16.5" customHeight="1">
      <c r="F267" s="107"/>
    </row>
    <row r="268" ht="16.5" customHeight="1">
      <c r="F268" s="107"/>
    </row>
    <row r="269" ht="16.5" customHeight="1">
      <c r="F269" s="107"/>
    </row>
    <row r="270" ht="16.5" customHeight="1">
      <c r="F270" s="107"/>
    </row>
    <row r="271" ht="16.5" customHeight="1">
      <c r="F271" s="107"/>
    </row>
    <row r="272" ht="16.5" customHeight="1">
      <c r="F272" s="107"/>
    </row>
    <row r="273" ht="16.5" customHeight="1">
      <c r="F273" s="107"/>
    </row>
    <row r="274" ht="16.5" customHeight="1">
      <c r="F274" s="107"/>
    </row>
    <row r="275" ht="16.5" customHeight="1">
      <c r="F275" s="107"/>
    </row>
    <row r="276" ht="16.5" customHeight="1">
      <c r="F276" s="107"/>
    </row>
    <row r="277" ht="16.5" customHeight="1">
      <c r="F277" s="107"/>
    </row>
    <row r="278" ht="16.5" customHeight="1">
      <c r="F278" s="107"/>
    </row>
    <row r="279" ht="16.5" customHeight="1">
      <c r="F279" s="107"/>
    </row>
    <row r="280" ht="16.5" customHeight="1">
      <c r="F280" s="107"/>
    </row>
    <row r="281" ht="16.5" customHeight="1">
      <c r="F281" s="107"/>
    </row>
    <row r="282" ht="16.5" customHeight="1">
      <c r="F282" s="107"/>
    </row>
    <row r="283" ht="16.5" customHeight="1">
      <c r="F283" s="107"/>
    </row>
    <row r="284" ht="16.5" customHeight="1">
      <c r="F284" s="107"/>
    </row>
    <row r="285" ht="16.5" customHeight="1">
      <c r="F285" s="107"/>
    </row>
    <row r="286" ht="16.5" customHeight="1">
      <c r="F286" s="107"/>
    </row>
    <row r="287" ht="16.5" customHeight="1">
      <c r="F287" s="107"/>
    </row>
    <row r="288" ht="16.5" customHeight="1">
      <c r="F288" s="107"/>
    </row>
    <row r="289" ht="16.5" customHeight="1">
      <c r="F289" s="107"/>
    </row>
    <row r="290" ht="16.5" customHeight="1">
      <c r="F290" s="107"/>
    </row>
    <row r="291" ht="16.5" customHeight="1">
      <c r="F291" s="107"/>
    </row>
    <row r="292" ht="16.5" customHeight="1">
      <c r="F292" s="107"/>
    </row>
    <row r="293" ht="16.5" customHeight="1">
      <c r="F293" s="107"/>
    </row>
    <row r="294" ht="16.5" customHeight="1">
      <c r="F294" s="107"/>
    </row>
    <row r="295" ht="16.5" customHeight="1">
      <c r="F295" s="107"/>
    </row>
    <row r="296" ht="16.5" customHeight="1">
      <c r="F296" s="107"/>
    </row>
    <row r="297" ht="16.5" customHeight="1">
      <c r="F297" s="107"/>
    </row>
    <row r="298" ht="16.5" customHeight="1">
      <c r="F298" s="107"/>
    </row>
    <row r="299" ht="16.5" customHeight="1">
      <c r="F299" s="107"/>
    </row>
    <row r="300" ht="16.5" customHeight="1">
      <c r="F300" s="107"/>
    </row>
    <row r="301" ht="16.5" customHeight="1">
      <c r="F301" s="107"/>
    </row>
    <row r="302" ht="16.5" customHeight="1">
      <c r="F302" s="107"/>
    </row>
    <row r="303" ht="16.5" customHeight="1">
      <c r="F303" s="107"/>
    </row>
    <row r="304" ht="16.5" customHeight="1">
      <c r="F304" s="107"/>
    </row>
    <row r="305" ht="16.5" customHeight="1">
      <c r="F305" s="107"/>
    </row>
    <row r="306" ht="16.5" customHeight="1">
      <c r="F306" s="107"/>
    </row>
    <row r="307" ht="16.5" customHeight="1">
      <c r="F307" s="107"/>
    </row>
    <row r="308" ht="16.5" customHeight="1">
      <c r="F308" s="107"/>
    </row>
    <row r="309" ht="16.5" customHeight="1">
      <c r="F309" s="107"/>
    </row>
    <row r="310" ht="16.5" customHeight="1">
      <c r="F310" s="107"/>
    </row>
    <row r="311" ht="16.5" customHeight="1">
      <c r="F311" s="107"/>
    </row>
    <row r="312" ht="16.5" customHeight="1">
      <c r="F312" s="107"/>
    </row>
    <row r="313" ht="16.5" customHeight="1">
      <c r="F313" s="107"/>
    </row>
    <row r="314" ht="16.5" customHeight="1">
      <c r="F314" s="107"/>
    </row>
    <row r="315" ht="16.5" customHeight="1">
      <c r="F315" s="107"/>
    </row>
    <row r="316" ht="16.5" customHeight="1">
      <c r="F316" s="107"/>
    </row>
    <row r="317" ht="16.5" customHeight="1">
      <c r="F317" s="107"/>
    </row>
    <row r="318" ht="16.5" customHeight="1">
      <c r="F318" s="107"/>
    </row>
    <row r="319" ht="16.5" customHeight="1">
      <c r="F319" s="107"/>
    </row>
    <row r="320" ht="16.5" customHeight="1">
      <c r="F320" s="107"/>
    </row>
    <row r="321" ht="16.5" customHeight="1">
      <c r="F321" s="107"/>
    </row>
    <row r="322" ht="16.5" customHeight="1">
      <c r="F322" s="107"/>
    </row>
    <row r="323" ht="16.5" customHeight="1">
      <c r="F323" s="107"/>
    </row>
    <row r="324" ht="16.5" customHeight="1">
      <c r="F324" s="107"/>
    </row>
    <row r="325" ht="16.5" customHeight="1">
      <c r="F325" s="107"/>
    </row>
    <row r="326" ht="16.5" customHeight="1">
      <c r="F326" s="107"/>
    </row>
    <row r="327" ht="16.5" customHeight="1">
      <c r="F327" s="107"/>
    </row>
    <row r="328" ht="16.5" customHeight="1">
      <c r="F328" s="107"/>
    </row>
    <row r="329" ht="16.5" customHeight="1">
      <c r="F329" s="107"/>
    </row>
    <row r="330" ht="16.5" customHeight="1">
      <c r="F330" s="107"/>
    </row>
    <row r="331" ht="16.5" customHeight="1">
      <c r="F331" s="107"/>
    </row>
    <row r="332" ht="16.5" customHeight="1">
      <c r="F332" s="107"/>
    </row>
    <row r="333" ht="16.5" customHeight="1">
      <c r="F333" s="107"/>
    </row>
    <row r="334" ht="16.5" customHeight="1">
      <c r="F334" s="107"/>
    </row>
    <row r="335" ht="16.5" customHeight="1">
      <c r="F335" s="107"/>
    </row>
    <row r="336" ht="16.5" customHeight="1">
      <c r="F336" s="107"/>
    </row>
    <row r="337" ht="16.5" customHeight="1">
      <c r="F337" s="107"/>
    </row>
    <row r="338" ht="16.5" customHeight="1">
      <c r="F338" s="107"/>
    </row>
    <row r="339" ht="16.5" customHeight="1">
      <c r="F339" s="107"/>
    </row>
    <row r="340" ht="16.5" customHeight="1">
      <c r="F340" s="107"/>
    </row>
    <row r="341" ht="16.5" customHeight="1">
      <c r="F341" s="107"/>
    </row>
    <row r="342" ht="16.5" customHeight="1">
      <c r="F342" s="107"/>
    </row>
    <row r="343" ht="16.5" customHeight="1">
      <c r="F343" s="107"/>
    </row>
    <row r="344" ht="16.5" customHeight="1">
      <c r="F344" s="107"/>
    </row>
    <row r="345" ht="16.5" customHeight="1">
      <c r="F345" s="107"/>
    </row>
    <row r="346" ht="16.5" customHeight="1">
      <c r="F346" s="107"/>
    </row>
    <row r="347" ht="16.5" customHeight="1">
      <c r="F347" s="107"/>
    </row>
    <row r="348" ht="16.5" customHeight="1">
      <c r="F348" s="107"/>
    </row>
    <row r="349" ht="16.5" customHeight="1">
      <c r="F349" s="107"/>
    </row>
    <row r="350" ht="16.5" customHeight="1">
      <c r="F350" s="107"/>
    </row>
    <row r="351" ht="16.5" customHeight="1">
      <c r="F351" s="107"/>
    </row>
    <row r="352" ht="16.5" customHeight="1">
      <c r="F352" s="107"/>
    </row>
    <row r="353" ht="16.5" customHeight="1">
      <c r="F353" s="107"/>
    </row>
    <row r="354" ht="16.5" customHeight="1">
      <c r="F354" s="107"/>
    </row>
    <row r="355" ht="16.5" customHeight="1">
      <c r="F355" s="107"/>
    </row>
    <row r="356" ht="16.5" customHeight="1">
      <c r="F356" s="107"/>
    </row>
    <row r="357" ht="16.5" customHeight="1">
      <c r="F357" s="107"/>
    </row>
    <row r="358" ht="16.5" customHeight="1">
      <c r="F358" s="107"/>
    </row>
    <row r="359" ht="16.5" customHeight="1">
      <c r="F359" s="107"/>
    </row>
    <row r="360" ht="16.5" customHeight="1">
      <c r="F360" s="107"/>
    </row>
    <row r="361" ht="16.5" customHeight="1">
      <c r="F361" s="107"/>
    </row>
    <row r="362" ht="16.5" customHeight="1">
      <c r="F362" s="107"/>
    </row>
    <row r="363" ht="16.5" customHeight="1">
      <c r="F363" s="107"/>
    </row>
    <row r="364" ht="16.5" customHeight="1">
      <c r="F364" s="107"/>
    </row>
    <row r="365" ht="16.5" customHeight="1">
      <c r="F365" s="107"/>
    </row>
    <row r="366" ht="16.5" customHeight="1">
      <c r="F366" s="107"/>
    </row>
    <row r="367" ht="16.5" customHeight="1">
      <c r="F367" s="107"/>
    </row>
    <row r="368" ht="16.5" customHeight="1">
      <c r="F368" s="107"/>
    </row>
    <row r="369" ht="16.5" customHeight="1">
      <c r="F369" s="107"/>
    </row>
    <row r="370" ht="16.5" customHeight="1">
      <c r="F370" s="107"/>
    </row>
    <row r="371" ht="16.5" customHeight="1">
      <c r="F371" s="107"/>
    </row>
    <row r="372" ht="16.5" customHeight="1">
      <c r="F372" s="107"/>
    </row>
    <row r="373" ht="16.5" customHeight="1">
      <c r="F373" s="107"/>
    </row>
    <row r="374" ht="16.5" customHeight="1">
      <c r="F374" s="107"/>
    </row>
    <row r="375" ht="16.5" customHeight="1">
      <c r="F375" s="107"/>
    </row>
    <row r="376" ht="16.5" customHeight="1">
      <c r="F376" s="107"/>
    </row>
    <row r="377" ht="16.5" customHeight="1">
      <c r="F377" s="107"/>
    </row>
    <row r="378" ht="16.5" customHeight="1">
      <c r="F378" s="107"/>
    </row>
    <row r="379" ht="16.5" customHeight="1">
      <c r="F379" s="107"/>
    </row>
    <row r="380" ht="16.5" customHeight="1">
      <c r="F380" s="107"/>
    </row>
    <row r="381" ht="16.5" customHeight="1">
      <c r="F381" s="107"/>
    </row>
    <row r="382" ht="16.5" customHeight="1">
      <c r="F382" s="107"/>
    </row>
    <row r="383" ht="16.5" customHeight="1">
      <c r="F383" s="107"/>
    </row>
    <row r="384" ht="16.5" customHeight="1">
      <c r="F384" s="107"/>
    </row>
    <row r="385" ht="16.5" customHeight="1">
      <c r="F385" s="107"/>
    </row>
    <row r="386" ht="16.5" customHeight="1">
      <c r="F386" s="107"/>
    </row>
    <row r="387" ht="16.5" customHeight="1">
      <c r="F387" s="107"/>
    </row>
    <row r="388" ht="16.5" customHeight="1">
      <c r="F388" s="107"/>
    </row>
    <row r="389" ht="16.5" customHeight="1">
      <c r="F389" s="107"/>
    </row>
    <row r="390" ht="16.5" customHeight="1">
      <c r="F390" s="107"/>
    </row>
    <row r="391" ht="16.5" customHeight="1">
      <c r="F391" s="107"/>
    </row>
    <row r="392" ht="16.5" customHeight="1">
      <c r="F392" s="107"/>
    </row>
    <row r="393" ht="16.5" customHeight="1">
      <c r="F393" s="107"/>
    </row>
    <row r="394" ht="16.5" customHeight="1">
      <c r="F394" s="107"/>
    </row>
    <row r="395" ht="16.5" customHeight="1">
      <c r="F395" s="107"/>
    </row>
    <row r="396" ht="16.5" customHeight="1">
      <c r="F396" s="107"/>
    </row>
    <row r="397" ht="16.5" customHeight="1">
      <c r="F397" s="107"/>
    </row>
    <row r="398" ht="16.5" customHeight="1">
      <c r="F398" s="107"/>
    </row>
    <row r="399" ht="16.5" customHeight="1">
      <c r="F399" s="107"/>
    </row>
    <row r="400" ht="16.5" customHeight="1">
      <c r="F400" s="107"/>
    </row>
    <row r="401" ht="16.5" customHeight="1">
      <c r="F401" s="107"/>
    </row>
    <row r="402" ht="16.5" customHeight="1">
      <c r="F402" s="107"/>
    </row>
    <row r="403" ht="16.5" customHeight="1">
      <c r="F403" s="107"/>
    </row>
    <row r="404" ht="16.5" customHeight="1">
      <c r="F404" s="107"/>
    </row>
    <row r="405" ht="16.5" customHeight="1">
      <c r="F405" s="107"/>
    </row>
    <row r="406" ht="16.5" customHeight="1">
      <c r="F406" s="107"/>
    </row>
    <row r="407" ht="16.5" customHeight="1">
      <c r="F407" s="107"/>
    </row>
    <row r="408" ht="16.5" customHeight="1">
      <c r="F408" s="107"/>
    </row>
    <row r="409" ht="16.5" customHeight="1">
      <c r="F409" s="107"/>
    </row>
    <row r="410" ht="16.5" customHeight="1">
      <c r="F410" s="107"/>
    </row>
    <row r="411" ht="16.5" customHeight="1">
      <c r="F411" s="107"/>
    </row>
    <row r="412" ht="16.5" customHeight="1">
      <c r="F412" s="107"/>
    </row>
    <row r="413" ht="16.5" customHeight="1">
      <c r="F413" s="107"/>
    </row>
    <row r="414" ht="16.5" customHeight="1">
      <c r="F414" s="107"/>
    </row>
    <row r="415" ht="16.5" customHeight="1">
      <c r="F415" s="107"/>
    </row>
    <row r="416" ht="16.5" customHeight="1">
      <c r="F416" s="107"/>
    </row>
    <row r="417" ht="16.5" customHeight="1">
      <c r="F417" s="107"/>
    </row>
    <row r="418" ht="16.5" customHeight="1">
      <c r="F418" s="107"/>
    </row>
    <row r="419" ht="16.5" customHeight="1">
      <c r="F419" s="107"/>
    </row>
    <row r="420" ht="16.5" customHeight="1">
      <c r="F420" s="107"/>
    </row>
    <row r="421" ht="16.5" customHeight="1">
      <c r="F421" s="107"/>
    </row>
    <row r="422" ht="16.5" customHeight="1">
      <c r="F422" s="107"/>
    </row>
    <row r="423" ht="16.5" customHeight="1">
      <c r="F423" s="107"/>
    </row>
    <row r="424" ht="16.5" customHeight="1">
      <c r="F424" s="107"/>
    </row>
    <row r="425" ht="16.5" customHeight="1">
      <c r="F425" s="107"/>
    </row>
    <row r="426" ht="16.5" customHeight="1">
      <c r="F426" s="107"/>
    </row>
    <row r="427" ht="16.5" customHeight="1">
      <c r="F427" s="107"/>
    </row>
    <row r="428" ht="16.5" customHeight="1">
      <c r="F428" s="107"/>
    </row>
    <row r="429" ht="16.5" customHeight="1">
      <c r="F429" s="107"/>
    </row>
    <row r="430" ht="16.5" customHeight="1">
      <c r="F430" s="107"/>
    </row>
    <row r="431" ht="16.5" customHeight="1">
      <c r="F431" s="107"/>
    </row>
    <row r="432" ht="16.5" customHeight="1">
      <c r="F432" s="107"/>
    </row>
    <row r="433" ht="16.5" customHeight="1">
      <c r="F433" s="107"/>
    </row>
    <row r="434" ht="16.5" customHeight="1">
      <c r="F434" s="107"/>
    </row>
    <row r="435" ht="16.5" customHeight="1">
      <c r="F435" s="107"/>
    </row>
    <row r="436" ht="16.5" customHeight="1">
      <c r="F436" s="107"/>
    </row>
    <row r="437" ht="16.5" customHeight="1">
      <c r="F437" s="107"/>
    </row>
    <row r="438" ht="16.5" customHeight="1">
      <c r="F438" s="107"/>
    </row>
    <row r="439" ht="16.5" customHeight="1">
      <c r="F439" s="107"/>
    </row>
    <row r="440" ht="16.5" customHeight="1">
      <c r="F440" s="107"/>
    </row>
    <row r="441" ht="16.5" customHeight="1">
      <c r="F441" s="107"/>
    </row>
    <row r="442" ht="16.5" customHeight="1">
      <c r="F442" s="107"/>
    </row>
    <row r="443" ht="16.5" customHeight="1">
      <c r="F443" s="107"/>
    </row>
    <row r="444" ht="16.5" customHeight="1">
      <c r="F444" s="107"/>
    </row>
    <row r="445" ht="16.5" customHeight="1">
      <c r="F445" s="107"/>
    </row>
    <row r="446" ht="16.5" customHeight="1">
      <c r="F446" s="107"/>
    </row>
    <row r="447" ht="16.5" customHeight="1">
      <c r="F447" s="107"/>
    </row>
    <row r="448" ht="16.5" customHeight="1">
      <c r="F448" s="107"/>
    </row>
    <row r="449" ht="16.5" customHeight="1">
      <c r="F449" s="107"/>
    </row>
    <row r="450" ht="16.5" customHeight="1">
      <c r="F450" s="107"/>
    </row>
    <row r="451" ht="16.5" customHeight="1">
      <c r="F451" s="107"/>
    </row>
    <row r="452" ht="16.5" customHeight="1">
      <c r="F452" s="107"/>
    </row>
    <row r="453" ht="16.5" customHeight="1">
      <c r="F453" s="107"/>
    </row>
    <row r="454" ht="16.5" customHeight="1">
      <c r="F454" s="107"/>
    </row>
    <row r="455" ht="16.5" customHeight="1">
      <c r="F455" s="107"/>
    </row>
    <row r="456" ht="16.5" customHeight="1">
      <c r="F456" s="107"/>
    </row>
    <row r="457" ht="16.5" customHeight="1">
      <c r="F457" s="107"/>
    </row>
    <row r="458" ht="16.5" customHeight="1">
      <c r="F458" s="107"/>
    </row>
    <row r="459" ht="16.5" customHeight="1">
      <c r="F459" s="107"/>
    </row>
    <row r="460" ht="16.5" customHeight="1">
      <c r="F460" s="107"/>
    </row>
    <row r="461" ht="16.5" customHeight="1">
      <c r="F461" s="107"/>
    </row>
    <row r="462" ht="16.5" customHeight="1">
      <c r="F462" s="107"/>
    </row>
    <row r="463" ht="16.5" customHeight="1">
      <c r="F463" s="107"/>
    </row>
    <row r="464" ht="16.5" customHeight="1">
      <c r="F464" s="107"/>
    </row>
    <row r="465" ht="16.5" customHeight="1">
      <c r="F465" s="107"/>
    </row>
    <row r="466" ht="16.5" customHeight="1">
      <c r="F466" s="107"/>
    </row>
    <row r="467" ht="16.5" customHeight="1">
      <c r="F467" s="107"/>
    </row>
    <row r="468" ht="16.5" customHeight="1">
      <c r="F468" s="107"/>
    </row>
    <row r="469" ht="16.5" customHeight="1">
      <c r="F469" s="107"/>
    </row>
    <row r="470" ht="16.5" customHeight="1">
      <c r="F470" s="107"/>
    </row>
    <row r="471" ht="16.5" customHeight="1">
      <c r="F471" s="107"/>
    </row>
    <row r="472" ht="16.5" customHeight="1">
      <c r="F472" s="107"/>
    </row>
    <row r="473" ht="16.5" customHeight="1">
      <c r="F473" s="107"/>
    </row>
    <row r="474" ht="16.5" customHeight="1">
      <c r="F474" s="107"/>
    </row>
    <row r="475" ht="16.5" customHeight="1">
      <c r="F475" s="107"/>
    </row>
    <row r="476" ht="16.5" customHeight="1">
      <c r="F476" s="107"/>
    </row>
    <row r="477" ht="16.5" customHeight="1">
      <c r="F477" s="107"/>
    </row>
    <row r="478" ht="16.5" customHeight="1">
      <c r="F478" s="107"/>
    </row>
    <row r="479" ht="16.5" customHeight="1">
      <c r="F479" s="107"/>
    </row>
    <row r="480" ht="16.5" customHeight="1">
      <c r="F480" s="107"/>
    </row>
    <row r="481" ht="16.5" customHeight="1">
      <c r="F481" s="107"/>
    </row>
    <row r="482" ht="16.5" customHeight="1">
      <c r="F482" s="107"/>
    </row>
    <row r="483" ht="16.5" customHeight="1">
      <c r="F483" s="107"/>
    </row>
    <row r="484" ht="16.5" customHeight="1">
      <c r="F484" s="107"/>
    </row>
    <row r="485" ht="16.5" customHeight="1">
      <c r="F485" s="107"/>
    </row>
    <row r="486" ht="16.5" customHeight="1">
      <c r="F486" s="107"/>
    </row>
    <row r="487" ht="16.5" customHeight="1">
      <c r="F487" s="107"/>
    </row>
    <row r="488" ht="16.5" customHeight="1">
      <c r="F488" s="107"/>
    </row>
    <row r="489" ht="16.5" customHeight="1">
      <c r="F489" s="107"/>
    </row>
    <row r="490" ht="16.5" customHeight="1">
      <c r="F490" s="107"/>
    </row>
    <row r="491" ht="16.5" customHeight="1">
      <c r="F491" s="107"/>
    </row>
    <row r="492" ht="16.5" customHeight="1">
      <c r="F492" s="107"/>
    </row>
    <row r="493" ht="16.5" customHeight="1">
      <c r="F493" s="107"/>
    </row>
    <row r="494" ht="16.5" customHeight="1">
      <c r="F494" s="107"/>
    </row>
    <row r="495" ht="16.5" customHeight="1">
      <c r="F495" s="107"/>
    </row>
    <row r="496" ht="16.5" customHeight="1">
      <c r="F496" s="107"/>
    </row>
    <row r="497" ht="16.5" customHeight="1">
      <c r="F497" s="107"/>
    </row>
    <row r="498" ht="16.5" customHeight="1">
      <c r="F498" s="107"/>
    </row>
    <row r="499" ht="16.5" customHeight="1">
      <c r="F499" s="107"/>
    </row>
    <row r="500" ht="16.5" customHeight="1">
      <c r="F500" s="107"/>
    </row>
    <row r="501" ht="16.5" customHeight="1">
      <c r="F501" s="107"/>
    </row>
    <row r="502" ht="16.5" customHeight="1">
      <c r="F502" s="107"/>
    </row>
    <row r="503" ht="16.5" customHeight="1">
      <c r="F503" s="107"/>
    </row>
    <row r="504" ht="16.5" customHeight="1">
      <c r="F504" s="107"/>
    </row>
    <row r="505" ht="16.5" customHeight="1">
      <c r="F505" s="107"/>
    </row>
    <row r="506" ht="16.5" customHeight="1">
      <c r="F506" s="107"/>
    </row>
    <row r="507" ht="16.5" customHeight="1">
      <c r="F507" s="107"/>
    </row>
    <row r="508" ht="16.5" customHeight="1">
      <c r="F508" s="107"/>
    </row>
    <row r="509" ht="16.5" customHeight="1">
      <c r="F509" s="107"/>
    </row>
    <row r="510" ht="16.5" customHeight="1">
      <c r="F510" s="107"/>
    </row>
    <row r="511" ht="16.5" customHeight="1">
      <c r="F511" s="107"/>
    </row>
    <row r="512" ht="16.5" customHeight="1">
      <c r="F512" s="107"/>
    </row>
    <row r="513" ht="16.5" customHeight="1">
      <c r="F513" s="107"/>
    </row>
    <row r="514" ht="16.5" customHeight="1">
      <c r="F514" s="107"/>
    </row>
    <row r="515" ht="16.5" customHeight="1">
      <c r="F515" s="107"/>
    </row>
    <row r="516" ht="16.5" customHeight="1">
      <c r="F516" s="107"/>
    </row>
    <row r="517" ht="16.5" customHeight="1">
      <c r="F517" s="107"/>
    </row>
    <row r="518" ht="16.5" customHeight="1">
      <c r="F518" s="107"/>
    </row>
    <row r="519" ht="16.5" customHeight="1">
      <c r="F519" s="107"/>
    </row>
    <row r="520" ht="16.5" customHeight="1">
      <c r="F520" s="107"/>
    </row>
    <row r="521" ht="16.5" customHeight="1">
      <c r="F521" s="107"/>
    </row>
    <row r="522" ht="16.5" customHeight="1">
      <c r="F522" s="107"/>
    </row>
    <row r="523" ht="16.5" customHeight="1">
      <c r="F523" s="107"/>
    </row>
    <row r="524" ht="16.5" customHeight="1">
      <c r="F524" s="107"/>
    </row>
    <row r="525" ht="16.5" customHeight="1">
      <c r="F525" s="107"/>
    </row>
    <row r="526" ht="16.5" customHeight="1">
      <c r="F526" s="107"/>
    </row>
    <row r="527" ht="16.5" customHeight="1">
      <c r="F527" s="107"/>
    </row>
    <row r="528" ht="16.5" customHeight="1">
      <c r="F528" s="107"/>
    </row>
    <row r="529" ht="16.5" customHeight="1">
      <c r="F529" s="107"/>
    </row>
    <row r="530" ht="16.5" customHeight="1">
      <c r="F530" s="107"/>
    </row>
    <row r="531" ht="16.5" customHeight="1">
      <c r="F531" s="107"/>
    </row>
    <row r="532" ht="16.5" customHeight="1">
      <c r="F532" s="107"/>
    </row>
    <row r="533" ht="16.5" customHeight="1">
      <c r="F533" s="107"/>
    </row>
    <row r="534" ht="16.5" customHeight="1">
      <c r="F534" s="107"/>
    </row>
    <row r="535" ht="16.5" customHeight="1">
      <c r="F535" s="107"/>
    </row>
    <row r="536" ht="16.5" customHeight="1">
      <c r="F536" s="107"/>
    </row>
    <row r="537" ht="16.5" customHeight="1">
      <c r="F537" s="107"/>
    </row>
    <row r="538" ht="16.5" customHeight="1">
      <c r="F538" s="107"/>
    </row>
    <row r="539" ht="16.5" customHeight="1">
      <c r="F539" s="107"/>
    </row>
    <row r="540" ht="16.5" customHeight="1">
      <c r="F540" s="107"/>
    </row>
    <row r="541" ht="16.5" customHeight="1">
      <c r="F541" s="107"/>
    </row>
    <row r="542" ht="16.5" customHeight="1">
      <c r="F542" s="107"/>
    </row>
    <row r="543" ht="16.5" customHeight="1">
      <c r="F543" s="107"/>
    </row>
    <row r="544" ht="16.5" customHeight="1">
      <c r="F544" s="107"/>
    </row>
    <row r="545" ht="16.5" customHeight="1">
      <c r="F545" s="107"/>
    </row>
    <row r="546" ht="16.5" customHeight="1">
      <c r="F546" s="107"/>
    </row>
    <row r="547" ht="16.5" customHeight="1">
      <c r="F547" s="107"/>
    </row>
    <row r="548" ht="16.5" customHeight="1">
      <c r="F548" s="107"/>
    </row>
    <row r="549" ht="16.5" customHeight="1">
      <c r="F549" s="107"/>
    </row>
    <row r="550" ht="16.5" customHeight="1">
      <c r="F550" s="107"/>
    </row>
    <row r="551" ht="16.5" customHeight="1">
      <c r="F551" s="107"/>
    </row>
    <row r="552" ht="16.5" customHeight="1">
      <c r="F552" s="107"/>
    </row>
    <row r="553" ht="16.5" customHeight="1">
      <c r="F553" s="107"/>
    </row>
    <row r="554" ht="16.5" customHeight="1">
      <c r="F554" s="107"/>
    </row>
    <row r="555" ht="16.5" customHeight="1">
      <c r="F555" s="107"/>
    </row>
    <row r="556" ht="16.5" customHeight="1">
      <c r="F556" s="107"/>
    </row>
    <row r="557" ht="16.5" customHeight="1">
      <c r="F557" s="107"/>
    </row>
    <row r="558" ht="16.5" customHeight="1">
      <c r="F558" s="107"/>
    </row>
    <row r="559" ht="16.5" customHeight="1">
      <c r="F559" s="107"/>
    </row>
    <row r="560" ht="16.5" customHeight="1">
      <c r="F560" s="107"/>
    </row>
    <row r="561" ht="16.5" customHeight="1">
      <c r="F561" s="107"/>
    </row>
    <row r="562" ht="16.5" customHeight="1">
      <c r="F562" s="107"/>
    </row>
    <row r="563" ht="16.5" customHeight="1">
      <c r="F563" s="107"/>
    </row>
    <row r="564" ht="16.5" customHeight="1">
      <c r="F564" s="107"/>
    </row>
    <row r="565" ht="16.5" customHeight="1">
      <c r="F565" s="107"/>
    </row>
    <row r="566" ht="16.5" customHeight="1">
      <c r="F566" s="107"/>
    </row>
    <row r="567" ht="16.5" customHeight="1">
      <c r="F567" s="107"/>
    </row>
    <row r="568" ht="16.5" customHeight="1">
      <c r="F568" s="107"/>
    </row>
    <row r="569" ht="16.5" customHeight="1">
      <c r="F569" s="107"/>
    </row>
    <row r="570" ht="16.5" customHeight="1">
      <c r="F570" s="107"/>
    </row>
    <row r="571" ht="16.5" customHeight="1">
      <c r="F571" s="107"/>
    </row>
    <row r="572" ht="16.5" customHeight="1">
      <c r="F572" s="107"/>
    </row>
    <row r="573" ht="16.5" customHeight="1">
      <c r="F573" s="107"/>
    </row>
    <row r="574" ht="16.5" customHeight="1">
      <c r="F574" s="107"/>
    </row>
    <row r="575" ht="16.5" customHeight="1">
      <c r="F575" s="107"/>
    </row>
    <row r="576" ht="16.5" customHeight="1">
      <c r="F576" s="107"/>
    </row>
    <row r="577" ht="16.5" customHeight="1">
      <c r="F577" s="107"/>
    </row>
    <row r="578" ht="16.5" customHeight="1">
      <c r="F578" s="107"/>
    </row>
    <row r="579" ht="16.5" customHeight="1">
      <c r="F579" s="107"/>
    </row>
    <row r="580" ht="16.5" customHeight="1">
      <c r="F580" s="107"/>
    </row>
    <row r="581" ht="16.5" customHeight="1">
      <c r="F581" s="107"/>
    </row>
    <row r="582" ht="16.5" customHeight="1">
      <c r="F582" s="107"/>
    </row>
    <row r="583" ht="16.5" customHeight="1">
      <c r="F583" s="107"/>
    </row>
    <row r="584" ht="16.5" customHeight="1">
      <c r="F584" s="107"/>
    </row>
    <row r="585" ht="16.5" customHeight="1">
      <c r="F585" s="107"/>
    </row>
    <row r="586" ht="16.5" customHeight="1">
      <c r="F586" s="107"/>
    </row>
    <row r="587" ht="16.5" customHeight="1">
      <c r="F587" s="107"/>
    </row>
    <row r="588" ht="16.5" customHeight="1">
      <c r="F588" s="107"/>
    </row>
    <row r="589" ht="16.5" customHeight="1">
      <c r="F589" s="107"/>
    </row>
    <row r="590" ht="16.5" customHeight="1">
      <c r="F590" s="107"/>
    </row>
    <row r="591" ht="16.5" customHeight="1">
      <c r="F591" s="107"/>
    </row>
    <row r="592" ht="16.5" customHeight="1">
      <c r="F592" s="107"/>
    </row>
    <row r="593" ht="16.5" customHeight="1">
      <c r="F593" s="107"/>
    </row>
    <row r="594" ht="16.5" customHeight="1">
      <c r="F594" s="107"/>
    </row>
    <row r="595" ht="16.5" customHeight="1">
      <c r="F595" s="107"/>
    </row>
    <row r="596" ht="16.5" customHeight="1">
      <c r="F596" s="107"/>
    </row>
    <row r="597" ht="16.5" customHeight="1">
      <c r="F597" s="107"/>
    </row>
    <row r="598" ht="16.5" customHeight="1">
      <c r="F598" s="107"/>
    </row>
    <row r="599" ht="16.5" customHeight="1">
      <c r="F599" s="107"/>
    </row>
    <row r="600" ht="16.5" customHeight="1">
      <c r="F600" s="107"/>
    </row>
    <row r="601" ht="16.5" customHeight="1">
      <c r="F601" s="107"/>
    </row>
    <row r="602" ht="16.5" customHeight="1">
      <c r="F602" s="107"/>
    </row>
    <row r="603" ht="16.5" customHeight="1">
      <c r="F603" s="107"/>
    </row>
    <row r="604" ht="16.5" customHeight="1">
      <c r="F604" s="107"/>
    </row>
    <row r="605" ht="16.5" customHeight="1">
      <c r="F605" s="107"/>
    </row>
    <row r="606" ht="16.5" customHeight="1">
      <c r="F606" s="107"/>
    </row>
    <row r="607" ht="16.5" customHeight="1">
      <c r="F607" s="107"/>
    </row>
    <row r="608" ht="16.5" customHeight="1">
      <c r="F608" s="107"/>
    </row>
    <row r="609" ht="16.5" customHeight="1">
      <c r="F609" s="107"/>
    </row>
    <row r="610" ht="16.5" customHeight="1">
      <c r="F610" s="107"/>
    </row>
    <row r="611" ht="16.5" customHeight="1">
      <c r="F611" s="107"/>
    </row>
    <row r="612" ht="16.5" customHeight="1">
      <c r="F612" s="107"/>
    </row>
    <row r="613" ht="16.5" customHeight="1">
      <c r="F613" s="107"/>
    </row>
    <row r="614" ht="16.5" customHeight="1">
      <c r="F614" s="107"/>
    </row>
    <row r="615" ht="16.5" customHeight="1">
      <c r="F615" s="107"/>
    </row>
    <row r="616" ht="16.5" customHeight="1">
      <c r="F616" s="107"/>
    </row>
    <row r="617" ht="16.5" customHeight="1">
      <c r="F617" s="107"/>
    </row>
    <row r="618" ht="16.5" customHeight="1">
      <c r="F618" s="107"/>
    </row>
    <row r="619" ht="16.5" customHeight="1">
      <c r="F619" s="107"/>
    </row>
    <row r="620" ht="16.5" customHeight="1">
      <c r="F620" s="107"/>
    </row>
    <row r="621" ht="16.5" customHeight="1">
      <c r="F621" s="107"/>
    </row>
    <row r="622" ht="16.5" customHeight="1">
      <c r="F622" s="107"/>
    </row>
    <row r="623" ht="16.5" customHeight="1">
      <c r="F623" s="107"/>
    </row>
    <row r="624" ht="16.5" customHeight="1">
      <c r="F624" s="107"/>
    </row>
    <row r="625" ht="16.5" customHeight="1">
      <c r="F625" s="107"/>
    </row>
    <row r="626" ht="16.5" customHeight="1">
      <c r="F626" s="107"/>
    </row>
    <row r="627" ht="16.5" customHeight="1">
      <c r="F627" s="107"/>
    </row>
    <row r="628" ht="16.5" customHeight="1">
      <c r="F628" s="107"/>
    </row>
    <row r="629" ht="16.5" customHeight="1">
      <c r="F629" s="107"/>
    </row>
    <row r="630" ht="16.5" customHeight="1">
      <c r="F630" s="107"/>
    </row>
    <row r="631" ht="16.5" customHeight="1">
      <c r="F631" s="107"/>
    </row>
    <row r="632" ht="16.5" customHeight="1">
      <c r="F632" s="107"/>
    </row>
    <row r="633" ht="16.5" customHeight="1">
      <c r="F633" s="107"/>
    </row>
    <row r="634" ht="16.5" customHeight="1">
      <c r="F634" s="107"/>
    </row>
    <row r="635" ht="16.5" customHeight="1">
      <c r="F635" s="107"/>
    </row>
    <row r="636" ht="16.5" customHeight="1">
      <c r="F636" s="107"/>
    </row>
    <row r="637" ht="16.5" customHeight="1">
      <c r="F637" s="107"/>
    </row>
    <row r="638" ht="16.5" customHeight="1">
      <c r="F638" s="107"/>
    </row>
    <row r="639" ht="16.5" customHeight="1">
      <c r="F639" s="107"/>
    </row>
    <row r="640" ht="16.5" customHeight="1">
      <c r="F640" s="107"/>
    </row>
    <row r="641" ht="16.5" customHeight="1">
      <c r="F641" s="107"/>
    </row>
    <row r="642" ht="16.5" customHeight="1">
      <c r="F642" s="107"/>
    </row>
    <row r="643" ht="16.5" customHeight="1">
      <c r="F643" s="107"/>
    </row>
    <row r="644" ht="16.5" customHeight="1">
      <c r="F644" s="107"/>
    </row>
    <row r="645" ht="16.5" customHeight="1">
      <c r="F645" s="107"/>
    </row>
    <row r="646" ht="16.5" customHeight="1">
      <c r="F646" s="107"/>
    </row>
    <row r="647" ht="16.5" customHeight="1">
      <c r="F647" s="107"/>
    </row>
    <row r="648" ht="16.5" customHeight="1">
      <c r="F648" s="107"/>
    </row>
    <row r="649" ht="16.5" customHeight="1">
      <c r="F649" s="107"/>
    </row>
    <row r="650" ht="16.5" customHeight="1">
      <c r="F650" s="107"/>
    </row>
    <row r="651" ht="16.5" customHeight="1">
      <c r="F651" s="107"/>
    </row>
    <row r="652" ht="16.5" customHeight="1">
      <c r="F652" s="107"/>
    </row>
    <row r="653" ht="16.5" customHeight="1">
      <c r="F653" s="107"/>
    </row>
    <row r="654" ht="16.5" customHeight="1">
      <c r="F654" s="107"/>
    </row>
    <row r="655" ht="16.5" customHeight="1">
      <c r="F655" s="107"/>
    </row>
    <row r="656" ht="16.5" customHeight="1">
      <c r="F656" s="107"/>
    </row>
    <row r="657" ht="16.5" customHeight="1">
      <c r="F657" s="107"/>
    </row>
    <row r="658" ht="16.5" customHeight="1">
      <c r="F658" s="107"/>
    </row>
    <row r="659" ht="16.5" customHeight="1">
      <c r="F659" s="107"/>
    </row>
    <row r="660" ht="16.5" customHeight="1">
      <c r="F660" s="107"/>
    </row>
    <row r="661" ht="16.5" customHeight="1">
      <c r="F661" s="107"/>
    </row>
    <row r="662" ht="16.5" customHeight="1">
      <c r="F662" s="107"/>
    </row>
    <row r="663" ht="16.5" customHeight="1">
      <c r="F663" s="107"/>
    </row>
    <row r="664" ht="16.5" customHeight="1">
      <c r="F664" s="107"/>
    </row>
    <row r="665" ht="16.5" customHeight="1">
      <c r="F665" s="107"/>
    </row>
    <row r="666" ht="16.5" customHeight="1">
      <c r="F666" s="107"/>
    </row>
    <row r="667" ht="16.5" customHeight="1">
      <c r="F667" s="107"/>
    </row>
    <row r="668" ht="16.5" customHeight="1">
      <c r="F668" s="107"/>
    </row>
    <row r="669" ht="16.5" customHeight="1">
      <c r="F669" s="107"/>
    </row>
    <row r="670" ht="16.5" customHeight="1">
      <c r="F670" s="107"/>
    </row>
    <row r="671" ht="16.5" customHeight="1">
      <c r="F671" s="107"/>
    </row>
    <row r="672" ht="16.5" customHeight="1">
      <c r="F672" s="107"/>
    </row>
    <row r="673" ht="16.5" customHeight="1">
      <c r="F673" s="107"/>
    </row>
    <row r="674" ht="16.5" customHeight="1">
      <c r="F674" s="107"/>
    </row>
    <row r="675" ht="16.5" customHeight="1">
      <c r="F675" s="107"/>
    </row>
    <row r="676" ht="16.5" customHeight="1">
      <c r="F676" s="107"/>
    </row>
    <row r="677" ht="16.5" customHeight="1">
      <c r="F677" s="107"/>
    </row>
    <row r="678" ht="16.5" customHeight="1">
      <c r="F678" s="107"/>
    </row>
    <row r="679" ht="16.5" customHeight="1">
      <c r="F679" s="107"/>
    </row>
    <row r="680" ht="16.5" customHeight="1">
      <c r="F680" s="107"/>
    </row>
    <row r="681" ht="16.5" customHeight="1">
      <c r="F681" s="107"/>
    </row>
    <row r="682" ht="16.5" customHeight="1">
      <c r="F682" s="107"/>
    </row>
    <row r="683" ht="16.5" customHeight="1">
      <c r="F683" s="107"/>
    </row>
    <row r="684" ht="16.5" customHeight="1">
      <c r="F684" s="107"/>
    </row>
    <row r="685" ht="16.5" customHeight="1">
      <c r="F685" s="107"/>
    </row>
    <row r="686" ht="16.5" customHeight="1">
      <c r="F686" s="107"/>
    </row>
    <row r="687" ht="16.5" customHeight="1">
      <c r="F687" s="107"/>
    </row>
    <row r="688" ht="16.5" customHeight="1">
      <c r="F688" s="107"/>
    </row>
    <row r="689" ht="16.5" customHeight="1">
      <c r="F689" s="107"/>
    </row>
    <row r="690" ht="16.5" customHeight="1">
      <c r="F690" s="107"/>
    </row>
    <row r="691" ht="16.5" customHeight="1">
      <c r="F691" s="107"/>
    </row>
    <row r="692" ht="16.5" customHeight="1">
      <c r="F692" s="107"/>
    </row>
    <row r="693" ht="16.5" customHeight="1">
      <c r="F693" s="107"/>
    </row>
    <row r="694" ht="16.5" customHeight="1">
      <c r="F694" s="107"/>
    </row>
    <row r="695" ht="16.5" customHeight="1">
      <c r="F695" s="107"/>
    </row>
    <row r="696" ht="16.5" customHeight="1">
      <c r="F696" s="107"/>
    </row>
    <row r="697" ht="16.5" customHeight="1">
      <c r="F697" s="107"/>
    </row>
    <row r="698" ht="16.5" customHeight="1">
      <c r="F698" s="107"/>
    </row>
    <row r="699" ht="16.5" customHeight="1">
      <c r="F699" s="107"/>
    </row>
    <row r="700" ht="16.5" customHeight="1">
      <c r="F700" s="107"/>
    </row>
    <row r="701" ht="16.5" customHeight="1">
      <c r="F701" s="107"/>
    </row>
    <row r="702" ht="16.5" customHeight="1">
      <c r="F702" s="107"/>
    </row>
    <row r="703" ht="16.5" customHeight="1">
      <c r="F703" s="107"/>
    </row>
    <row r="704" ht="16.5" customHeight="1">
      <c r="F704" s="107"/>
    </row>
    <row r="705" ht="16.5" customHeight="1">
      <c r="F705" s="107"/>
    </row>
    <row r="706" ht="16.5" customHeight="1">
      <c r="F706" s="107"/>
    </row>
    <row r="707" ht="16.5" customHeight="1">
      <c r="F707" s="107"/>
    </row>
    <row r="708" ht="16.5" customHeight="1">
      <c r="F708" s="107"/>
    </row>
    <row r="709" ht="16.5" customHeight="1">
      <c r="F709" s="107"/>
    </row>
    <row r="710" ht="16.5" customHeight="1">
      <c r="F710" s="107"/>
    </row>
    <row r="711" ht="16.5" customHeight="1">
      <c r="F711" s="107"/>
    </row>
    <row r="712" ht="16.5" customHeight="1">
      <c r="F712" s="107"/>
    </row>
    <row r="713" ht="16.5" customHeight="1">
      <c r="F713" s="107"/>
    </row>
    <row r="714" ht="16.5" customHeight="1">
      <c r="F714" s="107"/>
    </row>
    <row r="715" ht="16.5" customHeight="1">
      <c r="F715" s="107"/>
    </row>
    <row r="716" ht="16.5" customHeight="1">
      <c r="F716" s="107"/>
    </row>
    <row r="717" ht="16.5" customHeight="1">
      <c r="F717" s="107"/>
    </row>
    <row r="718" ht="16.5" customHeight="1">
      <c r="F718" s="107"/>
    </row>
    <row r="719" ht="16.5" customHeight="1">
      <c r="F719" s="107"/>
    </row>
    <row r="720" ht="16.5" customHeight="1">
      <c r="F720" s="107"/>
    </row>
    <row r="721" ht="16.5" customHeight="1">
      <c r="F721" s="107"/>
    </row>
    <row r="722" ht="16.5" customHeight="1">
      <c r="F722" s="107"/>
    </row>
    <row r="723" ht="16.5" customHeight="1">
      <c r="F723" s="107"/>
    </row>
    <row r="724" ht="16.5" customHeight="1">
      <c r="F724" s="107"/>
    </row>
    <row r="725" ht="16.5" customHeight="1">
      <c r="F725" s="107"/>
    </row>
    <row r="726" ht="16.5" customHeight="1">
      <c r="F726" s="107"/>
    </row>
    <row r="727" ht="16.5" customHeight="1">
      <c r="F727" s="107"/>
    </row>
    <row r="728" ht="16.5" customHeight="1">
      <c r="F728" s="107"/>
    </row>
    <row r="729" ht="16.5" customHeight="1">
      <c r="F729" s="107"/>
    </row>
    <row r="730" ht="16.5" customHeight="1">
      <c r="F730" s="107"/>
    </row>
    <row r="731" ht="16.5" customHeight="1">
      <c r="F731" s="107"/>
    </row>
    <row r="732" ht="16.5" customHeight="1">
      <c r="F732" s="107"/>
    </row>
    <row r="733" ht="16.5" customHeight="1">
      <c r="F733" s="107"/>
    </row>
    <row r="734" ht="16.5" customHeight="1">
      <c r="F734" s="107"/>
    </row>
    <row r="735" ht="16.5" customHeight="1">
      <c r="F735" s="107"/>
    </row>
    <row r="736" ht="16.5" customHeight="1">
      <c r="F736" s="107"/>
    </row>
    <row r="737" ht="16.5" customHeight="1">
      <c r="F737" s="107"/>
    </row>
    <row r="738" ht="16.5" customHeight="1">
      <c r="F738" s="107"/>
    </row>
    <row r="739" ht="16.5" customHeight="1">
      <c r="F739" s="107"/>
    </row>
    <row r="740" ht="16.5" customHeight="1">
      <c r="F740" s="107"/>
    </row>
    <row r="741" ht="16.5" customHeight="1">
      <c r="F741" s="107"/>
    </row>
    <row r="742" ht="16.5" customHeight="1">
      <c r="F742" s="107"/>
    </row>
    <row r="743" ht="16.5" customHeight="1">
      <c r="F743" s="107"/>
    </row>
    <row r="744" ht="16.5" customHeight="1">
      <c r="F744" s="107"/>
    </row>
    <row r="745" ht="16.5" customHeight="1">
      <c r="F745" s="107"/>
    </row>
    <row r="746" ht="16.5" customHeight="1">
      <c r="F746" s="107"/>
    </row>
    <row r="747" ht="16.5" customHeight="1">
      <c r="F747" s="107"/>
    </row>
    <row r="748" ht="16.5" customHeight="1">
      <c r="F748" s="107"/>
    </row>
    <row r="749" ht="16.5" customHeight="1">
      <c r="F749" s="107"/>
    </row>
    <row r="750" ht="16.5" customHeight="1">
      <c r="F750" s="107"/>
    </row>
    <row r="751" ht="16.5" customHeight="1">
      <c r="F751" s="107"/>
    </row>
    <row r="752" ht="16.5" customHeight="1">
      <c r="F752" s="107"/>
    </row>
    <row r="753" ht="16.5" customHeight="1">
      <c r="F753" s="107"/>
    </row>
    <row r="754" ht="16.5" customHeight="1">
      <c r="F754" s="107"/>
    </row>
    <row r="755" ht="16.5" customHeight="1">
      <c r="F755" s="107"/>
    </row>
    <row r="756" ht="16.5" customHeight="1">
      <c r="F756" s="107"/>
    </row>
    <row r="757" ht="16.5" customHeight="1">
      <c r="F757" s="107"/>
    </row>
    <row r="758" ht="16.5" customHeight="1">
      <c r="F758" s="107"/>
    </row>
    <row r="759" ht="16.5" customHeight="1">
      <c r="F759" s="107"/>
    </row>
    <row r="760" ht="16.5" customHeight="1">
      <c r="F760" s="107"/>
    </row>
    <row r="761" ht="16.5" customHeight="1">
      <c r="F761" s="107"/>
    </row>
    <row r="762" ht="16.5" customHeight="1">
      <c r="F762" s="107"/>
    </row>
    <row r="763" ht="16.5" customHeight="1">
      <c r="F763" s="107"/>
    </row>
    <row r="764" ht="16.5" customHeight="1">
      <c r="F764" s="107"/>
    </row>
    <row r="765" ht="16.5" customHeight="1">
      <c r="F765" s="107"/>
    </row>
    <row r="766" ht="16.5" customHeight="1">
      <c r="F766" s="107"/>
    </row>
    <row r="767" ht="16.5" customHeight="1">
      <c r="F767" s="107"/>
    </row>
    <row r="768" ht="16.5" customHeight="1">
      <c r="F768" s="107"/>
    </row>
    <row r="769" ht="16.5" customHeight="1">
      <c r="F769" s="107"/>
    </row>
    <row r="770" ht="16.5" customHeight="1">
      <c r="F770" s="107"/>
    </row>
    <row r="771" ht="16.5" customHeight="1">
      <c r="F771" s="107"/>
    </row>
    <row r="772" ht="16.5" customHeight="1">
      <c r="F772" s="107"/>
    </row>
    <row r="773" ht="16.5" customHeight="1">
      <c r="F773" s="107"/>
    </row>
    <row r="774" ht="16.5" customHeight="1">
      <c r="F774" s="107"/>
    </row>
    <row r="775" ht="16.5" customHeight="1">
      <c r="F775" s="107"/>
    </row>
    <row r="776" ht="16.5" customHeight="1">
      <c r="F776" s="107"/>
    </row>
    <row r="777" ht="16.5" customHeight="1">
      <c r="F777" s="107"/>
    </row>
    <row r="778" ht="16.5" customHeight="1">
      <c r="F778" s="107"/>
    </row>
    <row r="779" ht="16.5" customHeight="1">
      <c r="F779" s="107"/>
    </row>
    <row r="780" ht="16.5" customHeight="1">
      <c r="F780" s="107"/>
    </row>
    <row r="781" ht="16.5" customHeight="1">
      <c r="F781" s="107"/>
    </row>
    <row r="782" ht="16.5" customHeight="1">
      <c r="F782" s="107"/>
    </row>
    <row r="783" ht="16.5" customHeight="1">
      <c r="F783" s="107"/>
    </row>
    <row r="784" ht="16.5" customHeight="1">
      <c r="F784" s="107"/>
    </row>
    <row r="785" ht="16.5" customHeight="1">
      <c r="F785" s="107"/>
    </row>
    <row r="786" ht="16.5" customHeight="1">
      <c r="F786" s="107"/>
    </row>
    <row r="787" ht="16.5" customHeight="1">
      <c r="F787" s="107"/>
    </row>
    <row r="788" ht="16.5" customHeight="1">
      <c r="F788" s="107"/>
    </row>
    <row r="789" ht="16.5" customHeight="1">
      <c r="F789" s="107"/>
    </row>
    <row r="790" ht="16.5" customHeight="1">
      <c r="F790" s="107"/>
    </row>
    <row r="791" ht="16.5" customHeight="1">
      <c r="F791" s="107"/>
    </row>
    <row r="792" ht="16.5" customHeight="1">
      <c r="F792" s="107"/>
    </row>
    <row r="793" ht="16.5" customHeight="1">
      <c r="F793" s="107"/>
    </row>
    <row r="794" ht="16.5" customHeight="1">
      <c r="F794" s="107"/>
    </row>
    <row r="795" ht="16.5" customHeight="1">
      <c r="F795" s="107"/>
    </row>
    <row r="796" ht="16.5" customHeight="1">
      <c r="F796" s="107"/>
    </row>
    <row r="797" ht="16.5" customHeight="1">
      <c r="F797" s="107"/>
    </row>
    <row r="798" ht="16.5" customHeight="1">
      <c r="F798" s="107"/>
    </row>
    <row r="799" ht="16.5" customHeight="1">
      <c r="F799" s="107"/>
    </row>
    <row r="800" ht="16.5" customHeight="1">
      <c r="F800" s="107"/>
    </row>
    <row r="801" ht="16.5" customHeight="1">
      <c r="F801" s="107"/>
    </row>
    <row r="802" ht="16.5" customHeight="1">
      <c r="F802" s="107"/>
    </row>
    <row r="803" ht="16.5" customHeight="1">
      <c r="F803" s="107"/>
    </row>
    <row r="804" ht="16.5" customHeight="1">
      <c r="F804" s="107"/>
    </row>
    <row r="805" ht="16.5" customHeight="1">
      <c r="F805" s="107"/>
    </row>
    <row r="806" ht="16.5" customHeight="1">
      <c r="F806" s="107"/>
    </row>
    <row r="807" ht="16.5" customHeight="1">
      <c r="F807" s="107"/>
    </row>
    <row r="808" ht="16.5" customHeight="1">
      <c r="F808" s="107"/>
    </row>
    <row r="809" ht="16.5" customHeight="1">
      <c r="F809" s="107"/>
    </row>
    <row r="810" ht="16.5" customHeight="1">
      <c r="F810" s="107"/>
    </row>
    <row r="811" ht="16.5" customHeight="1">
      <c r="F811" s="107"/>
    </row>
    <row r="812" ht="16.5" customHeight="1">
      <c r="F812" s="107"/>
    </row>
    <row r="813" ht="16.5" customHeight="1">
      <c r="F813" s="107"/>
    </row>
    <row r="814" ht="16.5" customHeight="1">
      <c r="F814" s="107"/>
    </row>
    <row r="815" ht="16.5" customHeight="1">
      <c r="F815" s="107"/>
    </row>
    <row r="816" ht="16.5" customHeight="1">
      <c r="F816" s="107"/>
    </row>
    <row r="817" ht="16.5" customHeight="1">
      <c r="F817" s="107"/>
    </row>
    <row r="818" ht="16.5" customHeight="1">
      <c r="F818" s="107"/>
    </row>
    <row r="819" ht="16.5" customHeight="1">
      <c r="F819" s="107"/>
    </row>
    <row r="820" ht="16.5" customHeight="1">
      <c r="F820" s="107"/>
    </row>
    <row r="821" ht="16.5" customHeight="1">
      <c r="F821" s="107"/>
    </row>
    <row r="822" ht="16.5" customHeight="1">
      <c r="F822" s="107"/>
    </row>
    <row r="823" ht="16.5" customHeight="1">
      <c r="F823" s="107"/>
    </row>
    <row r="824" ht="16.5" customHeight="1">
      <c r="F824" s="107"/>
    </row>
    <row r="825" ht="16.5" customHeight="1">
      <c r="F825" s="107"/>
    </row>
    <row r="826" ht="16.5" customHeight="1">
      <c r="F826" s="107"/>
    </row>
    <row r="827" ht="16.5" customHeight="1">
      <c r="F827" s="107"/>
    </row>
    <row r="828" ht="16.5" customHeight="1">
      <c r="F828" s="107"/>
    </row>
    <row r="829" ht="16.5" customHeight="1">
      <c r="F829" s="107"/>
    </row>
    <row r="830" ht="16.5" customHeight="1">
      <c r="F830" s="107"/>
    </row>
    <row r="831" ht="16.5" customHeight="1">
      <c r="F831" s="107"/>
    </row>
    <row r="832" ht="16.5" customHeight="1">
      <c r="F832" s="107"/>
    </row>
    <row r="833" ht="16.5" customHeight="1">
      <c r="F833" s="107"/>
    </row>
    <row r="834" ht="16.5" customHeight="1">
      <c r="F834" s="107"/>
    </row>
    <row r="835" ht="16.5" customHeight="1">
      <c r="F835" s="107"/>
    </row>
    <row r="836" ht="16.5" customHeight="1">
      <c r="F836" s="107"/>
    </row>
    <row r="837" ht="16.5" customHeight="1">
      <c r="F837" s="107"/>
    </row>
    <row r="838" ht="16.5" customHeight="1">
      <c r="F838" s="107"/>
    </row>
    <row r="839" ht="16.5" customHeight="1">
      <c r="F839" s="107"/>
    </row>
    <row r="840" ht="16.5" customHeight="1">
      <c r="F840" s="107"/>
    </row>
    <row r="841" ht="16.5" customHeight="1">
      <c r="F841" s="107"/>
    </row>
    <row r="842" ht="16.5" customHeight="1">
      <c r="F842" s="107"/>
    </row>
    <row r="843" ht="16.5" customHeight="1">
      <c r="F843" s="107"/>
    </row>
    <row r="844" ht="16.5" customHeight="1">
      <c r="F844" s="107"/>
    </row>
    <row r="845" ht="16.5" customHeight="1">
      <c r="F845" s="107"/>
    </row>
    <row r="846" ht="16.5" customHeight="1">
      <c r="F846" s="107"/>
    </row>
    <row r="847" ht="16.5" customHeight="1">
      <c r="F847" s="107"/>
    </row>
    <row r="848" ht="16.5" customHeight="1">
      <c r="F848" s="107"/>
    </row>
    <row r="849" ht="16.5" customHeight="1">
      <c r="F849" s="107"/>
    </row>
    <row r="850" ht="16.5" customHeight="1">
      <c r="F850" s="107"/>
    </row>
    <row r="851" ht="16.5" customHeight="1">
      <c r="F851" s="107"/>
    </row>
    <row r="852" ht="16.5" customHeight="1">
      <c r="F852" s="107"/>
    </row>
    <row r="853" ht="16.5" customHeight="1">
      <c r="F853" s="107"/>
    </row>
    <row r="854" ht="16.5" customHeight="1">
      <c r="F854" s="107"/>
    </row>
    <row r="855" ht="16.5" customHeight="1">
      <c r="F855" s="107"/>
    </row>
    <row r="856" ht="16.5" customHeight="1">
      <c r="F856" s="107"/>
    </row>
    <row r="857" ht="16.5" customHeight="1">
      <c r="F857" s="107"/>
    </row>
    <row r="858" ht="16.5" customHeight="1">
      <c r="F858" s="107"/>
    </row>
    <row r="859" ht="16.5" customHeight="1">
      <c r="F859" s="107"/>
    </row>
    <row r="860" ht="16.5" customHeight="1">
      <c r="F860" s="107"/>
    </row>
    <row r="861" ht="16.5" customHeight="1">
      <c r="F861" s="107"/>
    </row>
    <row r="862" ht="16.5" customHeight="1">
      <c r="F862" s="107"/>
    </row>
    <row r="863" ht="16.5" customHeight="1">
      <c r="F863" s="107"/>
    </row>
    <row r="864" ht="16.5" customHeight="1">
      <c r="F864" s="107"/>
    </row>
    <row r="865" ht="16.5" customHeight="1">
      <c r="F865" s="107"/>
    </row>
    <row r="866" ht="16.5" customHeight="1">
      <c r="F866" s="107"/>
    </row>
    <row r="867" ht="16.5" customHeight="1">
      <c r="F867" s="107"/>
    </row>
    <row r="868" ht="16.5" customHeight="1">
      <c r="F868" s="107"/>
    </row>
    <row r="869" ht="16.5" customHeight="1">
      <c r="F869" s="107"/>
    </row>
    <row r="870" ht="16.5" customHeight="1">
      <c r="F870" s="107"/>
    </row>
    <row r="871" ht="16.5" customHeight="1">
      <c r="F871" s="107"/>
    </row>
    <row r="872" ht="16.5" customHeight="1">
      <c r="F872" s="107"/>
    </row>
    <row r="873" ht="16.5" customHeight="1">
      <c r="F873" s="107"/>
    </row>
    <row r="874" ht="16.5" customHeight="1">
      <c r="F874" s="107"/>
    </row>
    <row r="875" ht="16.5" customHeight="1">
      <c r="F875" s="107"/>
    </row>
    <row r="876" ht="16.5" customHeight="1">
      <c r="F876" s="107"/>
    </row>
    <row r="877" ht="16.5" customHeight="1">
      <c r="F877" s="107"/>
    </row>
    <row r="878" ht="16.5" customHeight="1">
      <c r="F878" s="107"/>
    </row>
    <row r="879" ht="16.5" customHeight="1">
      <c r="F879" s="107"/>
    </row>
    <row r="880" ht="16.5" customHeight="1">
      <c r="F880" s="107"/>
    </row>
    <row r="881" ht="16.5" customHeight="1">
      <c r="F881" s="107"/>
    </row>
    <row r="882" ht="16.5" customHeight="1">
      <c r="F882" s="107"/>
    </row>
    <row r="883" ht="16.5" customHeight="1">
      <c r="F883" s="107"/>
    </row>
    <row r="884" ht="16.5" customHeight="1">
      <c r="F884" s="107"/>
    </row>
    <row r="885" ht="16.5" customHeight="1">
      <c r="F885" s="107"/>
    </row>
    <row r="886" ht="16.5" customHeight="1">
      <c r="F886" s="107"/>
    </row>
    <row r="887" ht="16.5" customHeight="1">
      <c r="F887" s="107"/>
    </row>
    <row r="888" ht="16.5" customHeight="1">
      <c r="F888" s="107"/>
    </row>
    <row r="889" ht="16.5" customHeight="1">
      <c r="F889" s="107"/>
    </row>
    <row r="890" ht="16.5" customHeight="1">
      <c r="F890" s="107"/>
    </row>
    <row r="891" ht="16.5" customHeight="1">
      <c r="F891" s="107"/>
    </row>
    <row r="892" ht="16.5" customHeight="1">
      <c r="F892" s="107"/>
    </row>
    <row r="893" ht="16.5" customHeight="1">
      <c r="F893" s="107"/>
    </row>
    <row r="894" ht="16.5" customHeight="1">
      <c r="F894" s="107"/>
    </row>
    <row r="895" ht="16.5" customHeight="1">
      <c r="F895" s="107"/>
    </row>
    <row r="896" ht="16.5" customHeight="1">
      <c r="F896" s="107"/>
    </row>
    <row r="897" ht="16.5" customHeight="1">
      <c r="F897" s="107"/>
    </row>
    <row r="898" ht="16.5" customHeight="1">
      <c r="F898" s="107"/>
    </row>
    <row r="899" ht="16.5" customHeight="1">
      <c r="F899" s="107"/>
    </row>
    <row r="900" ht="16.5" customHeight="1">
      <c r="F900" s="107"/>
    </row>
    <row r="901" ht="16.5" customHeight="1">
      <c r="F901" s="107"/>
    </row>
    <row r="902" ht="16.5" customHeight="1">
      <c r="F902" s="107"/>
    </row>
    <row r="903" ht="16.5" customHeight="1">
      <c r="F903" s="107"/>
    </row>
    <row r="904" ht="16.5" customHeight="1">
      <c r="F904" s="107"/>
    </row>
    <row r="905" ht="16.5" customHeight="1">
      <c r="F905" s="107"/>
    </row>
    <row r="906" ht="16.5" customHeight="1">
      <c r="F906" s="107"/>
    </row>
    <row r="907" ht="16.5" customHeight="1">
      <c r="F907" s="107"/>
    </row>
    <row r="908" ht="16.5" customHeight="1">
      <c r="F908" s="107"/>
    </row>
    <row r="909" ht="16.5" customHeight="1">
      <c r="F909" s="107"/>
    </row>
    <row r="910" ht="16.5" customHeight="1">
      <c r="F910" s="107"/>
    </row>
    <row r="911" ht="16.5" customHeight="1">
      <c r="F911" s="107"/>
    </row>
    <row r="912" ht="16.5" customHeight="1">
      <c r="F912" s="107"/>
    </row>
    <row r="913" ht="16.5" customHeight="1">
      <c r="F913" s="107"/>
    </row>
    <row r="914" ht="16.5" customHeight="1">
      <c r="F914" s="107"/>
    </row>
    <row r="915" ht="16.5" customHeight="1">
      <c r="F915" s="107"/>
    </row>
    <row r="916" ht="16.5" customHeight="1">
      <c r="F916" s="107"/>
    </row>
    <row r="917" ht="16.5" customHeight="1">
      <c r="F917" s="107"/>
    </row>
    <row r="918" ht="16.5" customHeight="1">
      <c r="F918" s="107"/>
    </row>
    <row r="919" ht="16.5" customHeight="1">
      <c r="F919" s="107"/>
    </row>
    <row r="920" ht="16.5" customHeight="1">
      <c r="F920" s="107"/>
    </row>
    <row r="921" ht="16.5" customHeight="1">
      <c r="F921" s="107"/>
    </row>
    <row r="922" ht="16.5" customHeight="1">
      <c r="F922" s="107"/>
    </row>
    <row r="923" ht="16.5" customHeight="1">
      <c r="F923" s="107"/>
    </row>
    <row r="924" ht="16.5" customHeight="1">
      <c r="F924" s="107"/>
    </row>
    <row r="925" ht="16.5" customHeight="1">
      <c r="F925" s="107"/>
    </row>
    <row r="926" ht="16.5" customHeight="1">
      <c r="F926" s="107"/>
    </row>
    <row r="927" ht="16.5" customHeight="1">
      <c r="F927" s="107"/>
    </row>
    <row r="928" ht="16.5" customHeight="1">
      <c r="F928" s="107"/>
    </row>
    <row r="929" ht="16.5" customHeight="1">
      <c r="F929" s="107"/>
    </row>
    <row r="930" ht="16.5" customHeight="1">
      <c r="F930" s="107"/>
    </row>
    <row r="931" ht="16.5" customHeight="1">
      <c r="F931" s="107"/>
    </row>
    <row r="932" ht="16.5" customHeight="1">
      <c r="F932" s="107"/>
    </row>
    <row r="933" ht="16.5" customHeight="1">
      <c r="F933" s="107"/>
    </row>
    <row r="934" ht="16.5" customHeight="1">
      <c r="F934" s="107"/>
    </row>
    <row r="935" ht="16.5" customHeight="1">
      <c r="F935" s="107"/>
    </row>
    <row r="936" ht="16.5" customHeight="1">
      <c r="F936" s="107"/>
    </row>
    <row r="937" ht="16.5" customHeight="1">
      <c r="F937" s="107"/>
    </row>
    <row r="938" ht="16.5" customHeight="1">
      <c r="F938" s="107"/>
    </row>
    <row r="939" ht="16.5" customHeight="1">
      <c r="F939" s="107"/>
    </row>
    <row r="940" ht="16.5" customHeight="1">
      <c r="F940" s="107"/>
    </row>
    <row r="941" ht="16.5" customHeight="1">
      <c r="F941" s="107"/>
    </row>
    <row r="942" ht="16.5" customHeight="1">
      <c r="F942" s="107"/>
    </row>
    <row r="943" ht="16.5" customHeight="1">
      <c r="F943" s="107"/>
    </row>
    <row r="944" ht="16.5" customHeight="1">
      <c r="F944" s="107"/>
    </row>
    <row r="945" ht="16.5" customHeight="1">
      <c r="F945" s="107"/>
    </row>
    <row r="946" ht="16.5" customHeight="1">
      <c r="F946" s="107"/>
    </row>
    <row r="947" ht="16.5" customHeight="1">
      <c r="F947" s="107"/>
    </row>
    <row r="948" ht="16.5" customHeight="1">
      <c r="F948" s="107"/>
    </row>
    <row r="949" ht="16.5" customHeight="1">
      <c r="F949" s="107"/>
    </row>
    <row r="950" ht="16.5" customHeight="1">
      <c r="F950" s="107"/>
    </row>
    <row r="951" ht="16.5" customHeight="1">
      <c r="F951" s="107"/>
    </row>
    <row r="952" ht="16.5" customHeight="1">
      <c r="F952" s="107"/>
    </row>
    <row r="953" ht="16.5" customHeight="1">
      <c r="F953" s="107"/>
    </row>
    <row r="954" ht="16.5" customHeight="1">
      <c r="F954" s="107"/>
    </row>
    <row r="955" ht="16.5" customHeight="1">
      <c r="F955" s="107"/>
    </row>
    <row r="956" ht="16.5" customHeight="1">
      <c r="F956" s="107"/>
    </row>
    <row r="957" ht="16.5" customHeight="1">
      <c r="F957" s="107"/>
    </row>
    <row r="958" ht="16.5" customHeight="1">
      <c r="F958" s="107"/>
    </row>
    <row r="959" ht="16.5" customHeight="1">
      <c r="F959" s="107"/>
    </row>
    <row r="960" ht="16.5" customHeight="1">
      <c r="F960" s="107"/>
    </row>
    <row r="961" ht="16.5" customHeight="1">
      <c r="F961" s="107"/>
    </row>
    <row r="962" ht="16.5" customHeight="1">
      <c r="F962" s="107"/>
    </row>
    <row r="963" ht="16.5" customHeight="1">
      <c r="F963" s="107"/>
    </row>
    <row r="964" ht="16.5" customHeight="1">
      <c r="F964" s="107"/>
    </row>
    <row r="965" ht="16.5" customHeight="1">
      <c r="F965" s="107"/>
    </row>
    <row r="966" ht="16.5" customHeight="1">
      <c r="F966" s="107"/>
    </row>
    <row r="967" ht="16.5" customHeight="1">
      <c r="F967" s="107"/>
    </row>
    <row r="968" ht="16.5" customHeight="1">
      <c r="F968" s="107"/>
    </row>
    <row r="969" ht="16.5" customHeight="1">
      <c r="F969" s="107"/>
    </row>
    <row r="970" ht="16.5" customHeight="1">
      <c r="F970" s="107"/>
    </row>
    <row r="971" ht="16.5" customHeight="1">
      <c r="F971" s="107"/>
    </row>
    <row r="972" ht="16.5" customHeight="1">
      <c r="F972" s="107"/>
    </row>
    <row r="973" ht="16.5" customHeight="1">
      <c r="F973" s="107"/>
    </row>
    <row r="974" ht="16.5" customHeight="1">
      <c r="F974" s="107"/>
    </row>
    <row r="975" ht="16.5" customHeight="1">
      <c r="F975" s="107"/>
    </row>
    <row r="976" ht="16.5" customHeight="1">
      <c r="F976" s="107"/>
    </row>
    <row r="977" ht="16.5" customHeight="1">
      <c r="F977" s="107"/>
    </row>
    <row r="978" ht="16.5" customHeight="1">
      <c r="F978" s="107"/>
    </row>
    <row r="979" ht="16.5" customHeight="1">
      <c r="F979" s="107"/>
    </row>
    <row r="980" ht="16.5" customHeight="1">
      <c r="F980" s="107"/>
    </row>
    <row r="981" ht="16.5" customHeight="1">
      <c r="F981" s="107"/>
    </row>
    <row r="982" ht="16.5" customHeight="1">
      <c r="F982" s="107"/>
    </row>
    <row r="983" ht="16.5" customHeight="1">
      <c r="F983" s="107"/>
    </row>
    <row r="984" ht="16.5" customHeight="1">
      <c r="F984" s="107"/>
    </row>
    <row r="985" ht="16.5" customHeight="1">
      <c r="F985" s="107"/>
    </row>
    <row r="986" ht="16.5" customHeight="1">
      <c r="F986" s="107"/>
    </row>
    <row r="987" ht="16.5" customHeight="1">
      <c r="F987" s="107"/>
    </row>
    <row r="988" ht="16.5" customHeight="1">
      <c r="F988" s="107"/>
    </row>
    <row r="989" ht="16.5" customHeight="1">
      <c r="F989" s="107"/>
    </row>
    <row r="990" ht="16.5" customHeight="1">
      <c r="F990" s="107"/>
    </row>
    <row r="991" ht="16.5" customHeight="1">
      <c r="F991" s="107"/>
    </row>
    <row r="992" ht="16.5" customHeight="1">
      <c r="F992" s="107"/>
    </row>
    <row r="993" ht="16.5" customHeight="1">
      <c r="F993" s="107"/>
    </row>
    <row r="994" ht="16.5" customHeight="1">
      <c r="F994" s="107"/>
    </row>
    <row r="995" ht="16.5" customHeight="1">
      <c r="F995" s="107"/>
    </row>
    <row r="996" ht="16.5" customHeight="1">
      <c r="F996" s="107"/>
    </row>
    <row r="997" ht="16.5" customHeight="1">
      <c r="F997" s="107"/>
    </row>
    <row r="998" ht="16.5" customHeight="1">
      <c r="F998" s="107"/>
    </row>
    <row r="999" ht="16.5" customHeight="1">
      <c r="F999" s="107"/>
    </row>
    <row r="1000" ht="16.5" customHeight="1">
      <c r="F1000" s="107"/>
    </row>
  </sheetData>
  <printOptions/>
  <pageMargins bottom="0.75" footer="0.0" header="0.0" left="0.7" right="0.7" top="0.75"/>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8.86"/>
    <col customWidth="1" min="2" max="2" width="13.0"/>
    <col customWidth="1" min="3" max="3" width="26.14"/>
    <col customWidth="1" min="4" max="4" width="8.71"/>
    <col customWidth="1" min="5" max="5" width="16.86"/>
    <col customWidth="1" min="6" max="10" width="8.71"/>
    <col customWidth="1" min="11" max="11" width="15.43"/>
    <col customWidth="1" min="12" max="12" width="7.57"/>
    <col customWidth="1" min="13" max="13" width="10.71"/>
    <col customWidth="1" min="14" max="15" width="8.71"/>
    <col customWidth="1" min="16" max="16" width="22.0"/>
    <col customWidth="1" min="17" max="17" width="19.14"/>
    <col customWidth="1" min="18" max="28" width="8.71"/>
  </cols>
  <sheetData>
    <row r="1" ht="16.5" customHeight="1">
      <c r="A1" s="278" t="s">
        <v>4045</v>
      </c>
    </row>
    <row r="2" ht="16.5" customHeight="1">
      <c r="B2" s="27" t="s">
        <v>4046</v>
      </c>
      <c r="C2" s="27" t="s">
        <v>4047</v>
      </c>
      <c r="G2" s="251" t="s">
        <v>4048</v>
      </c>
      <c r="S2" s="27" t="s">
        <v>4049</v>
      </c>
      <c r="T2" s="27" t="s">
        <v>4050</v>
      </c>
      <c r="U2" s="27" t="s">
        <v>4051</v>
      </c>
    </row>
    <row r="3" ht="16.5" customHeight="1">
      <c r="G3" s="251" t="s">
        <v>4052</v>
      </c>
      <c r="T3" s="27" t="s">
        <v>4053</v>
      </c>
      <c r="U3" s="27" t="s">
        <v>4054</v>
      </c>
    </row>
    <row r="4" ht="16.5" customHeight="1">
      <c r="B4" s="27" t="s">
        <v>4055</v>
      </c>
    </row>
    <row r="5" ht="16.5" customHeight="1">
      <c r="K5" s="645" t="s">
        <v>4056</v>
      </c>
    </row>
    <row r="6" ht="16.5" customHeight="1">
      <c r="B6" s="107" t="s">
        <v>4057</v>
      </c>
      <c r="C6" s="107" t="s">
        <v>1212</v>
      </c>
      <c r="D6" s="107"/>
      <c r="E6" s="646" t="s">
        <v>4058</v>
      </c>
      <c r="K6" s="27" t="s">
        <v>4059</v>
      </c>
      <c r="N6" s="27">
        <v>0.9</v>
      </c>
      <c r="P6" s="647" t="s">
        <v>4060</v>
      </c>
      <c r="S6" s="27" t="s">
        <v>4061</v>
      </c>
    </row>
    <row r="7" ht="16.5" customHeight="1">
      <c r="B7" s="107" t="s">
        <v>1440</v>
      </c>
      <c r="C7" s="107" t="s">
        <v>4062</v>
      </c>
      <c r="D7" s="107"/>
      <c r="E7" s="648"/>
      <c r="L7" s="649" t="s">
        <v>4063</v>
      </c>
      <c r="N7" s="650" t="s">
        <v>4064</v>
      </c>
      <c r="S7" s="27" t="s">
        <v>4065</v>
      </c>
      <c r="Y7" s="171" t="s">
        <v>4066</v>
      </c>
      <c r="Z7" s="27" t="s">
        <v>4067</v>
      </c>
    </row>
    <row r="8" ht="16.5" customHeight="1">
      <c r="B8" s="107" t="s">
        <v>4068</v>
      </c>
      <c r="C8" s="107" t="s">
        <v>4069</v>
      </c>
      <c r="D8" s="107"/>
      <c r="E8" s="651"/>
      <c r="N8" s="27">
        <v>1.1</v>
      </c>
      <c r="O8" s="27" t="s">
        <v>347</v>
      </c>
      <c r="S8" s="652" t="s">
        <v>4070</v>
      </c>
      <c r="T8" s="652"/>
      <c r="U8" s="652"/>
      <c r="V8" s="652"/>
      <c r="W8" s="652"/>
      <c r="X8" s="652"/>
    </row>
    <row r="9" ht="16.5" customHeight="1">
      <c r="B9" s="27" t="s">
        <v>4071</v>
      </c>
      <c r="C9" s="27" t="s">
        <v>4072</v>
      </c>
      <c r="E9" s="125" t="s">
        <v>4073</v>
      </c>
      <c r="L9" s="653" t="s">
        <v>3871</v>
      </c>
      <c r="M9" s="654" t="s">
        <v>4074</v>
      </c>
      <c r="P9" s="24" t="s">
        <v>4073</v>
      </c>
      <c r="V9" s="655" t="s">
        <v>4075</v>
      </c>
    </row>
    <row r="10" ht="16.5" customHeight="1">
      <c r="A10" s="3" t="s">
        <v>4076</v>
      </c>
      <c r="B10" s="27" t="s">
        <v>4077</v>
      </c>
      <c r="C10" s="27" t="s">
        <v>38</v>
      </c>
      <c r="E10" s="125" t="s">
        <v>4078</v>
      </c>
      <c r="L10" s="653" t="s">
        <v>3878</v>
      </c>
      <c r="M10" s="656" t="s">
        <v>4079</v>
      </c>
      <c r="P10" s="24" t="s">
        <v>4078</v>
      </c>
      <c r="Q10" s="27" t="s">
        <v>4080</v>
      </c>
    </row>
    <row r="11" ht="16.5" customHeight="1">
      <c r="A11" s="3" t="s">
        <v>4081</v>
      </c>
      <c r="B11" s="27" t="s">
        <v>4082</v>
      </c>
      <c r="C11" s="3" t="s">
        <v>4083</v>
      </c>
      <c r="K11" s="27" t="s">
        <v>4084</v>
      </c>
    </row>
    <row r="12" ht="16.5" customHeight="1">
      <c r="A12" s="3" t="s">
        <v>4085</v>
      </c>
      <c r="B12" s="27" t="s">
        <v>4086</v>
      </c>
      <c r="C12" s="27" t="s">
        <v>4087</v>
      </c>
      <c r="Q12" s="27" t="s">
        <v>4088</v>
      </c>
      <c r="R12" s="27" t="s">
        <v>4089</v>
      </c>
    </row>
    <row r="13" ht="16.5" customHeight="1">
      <c r="F13" s="27" t="s">
        <v>4090</v>
      </c>
      <c r="L13" s="657" t="s">
        <v>3709</v>
      </c>
    </row>
    <row r="14" ht="16.5" customHeight="1">
      <c r="J14" s="245" t="s">
        <v>4091</v>
      </c>
    </row>
    <row r="15" ht="16.5" customHeight="1"/>
    <row r="16" ht="16.5" customHeight="1">
      <c r="A16" s="3" t="s">
        <v>4092</v>
      </c>
    </row>
    <row r="17" ht="16.5" customHeight="1">
      <c r="A17" s="3" t="s">
        <v>4093</v>
      </c>
      <c r="B17" s="3" t="s">
        <v>4094</v>
      </c>
      <c r="I17" s="27" t="s">
        <v>4095</v>
      </c>
      <c r="V17" s="27" t="s">
        <v>4096</v>
      </c>
      <c r="X17" s="27" t="s">
        <v>4097</v>
      </c>
    </row>
    <row r="18" ht="16.5" customHeight="1">
      <c r="A18" s="3" t="s">
        <v>4098</v>
      </c>
      <c r="E18" s="27" t="s">
        <v>3751</v>
      </c>
      <c r="L18" s="657" t="s">
        <v>4099</v>
      </c>
      <c r="W18" s="27" t="s">
        <v>4100</v>
      </c>
    </row>
    <row r="19" ht="16.5" customHeight="1">
      <c r="A19" s="3" t="s">
        <v>4101</v>
      </c>
      <c r="E19" s="27" t="s">
        <v>4102</v>
      </c>
      <c r="K19" s="658" t="s">
        <v>4103</v>
      </c>
      <c r="V19" s="27" t="s">
        <v>4104</v>
      </c>
      <c r="Y19" s="27" t="s">
        <v>4105</v>
      </c>
      <c r="Z19" s="27" t="s">
        <v>4106</v>
      </c>
    </row>
    <row r="20" ht="16.5" customHeight="1">
      <c r="V20" s="27" t="s">
        <v>4107</v>
      </c>
    </row>
    <row r="21" ht="16.5" customHeight="1">
      <c r="A21" s="3" t="s">
        <v>4108</v>
      </c>
      <c r="B21" s="3" t="s">
        <v>4109</v>
      </c>
      <c r="F21" s="27" t="s">
        <v>4110</v>
      </c>
    </row>
    <row r="22" ht="16.5" customHeight="1">
      <c r="A22" s="111" t="s">
        <v>4111</v>
      </c>
      <c r="J22" s="659" t="s">
        <v>4112</v>
      </c>
    </row>
    <row r="23" ht="16.5" customHeight="1">
      <c r="A23" s="660" t="s">
        <v>4113</v>
      </c>
      <c r="E23" s="27" t="s">
        <v>4114</v>
      </c>
      <c r="W23" s="27" t="s">
        <v>4115</v>
      </c>
    </row>
    <row r="24" ht="16.5" customHeight="1">
      <c r="E24" s="27" t="s">
        <v>4116</v>
      </c>
      <c r="W24" s="27" t="s">
        <v>4117</v>
      </c>
    </row>
    <row r="25" ht="16.5" customHeight="1">
      <c r="E25" s="27" t="s">
        <v>4118</v>
      </c>
    </row>
    <row r="26" ht="16.5" customHeight="1">
      <c r="N26" s="27" t="s">
        <v>4119</v>
      </c>
    </row>
    <row r="27" ht="16.5" customHeight="1">
      <c r="N27" s="245" t="s">
        <v>4120</v>
      </c>
      <c r="P27" s="27" t="s">
        <v>4089</v>
      </c>
    </row>
    <row r="28" ht="16.5" customHeight="1">
      <c r="A28" s="3" t="s">
        <v>4121</v>
      </c>
      <c r="I28" s="27" t="s">
        <v>4122</v>
      </c>
    </row>
    <row r="29" ht="16.5" customHeight="1">
      <c r="A29" s="10" t="s">
        <v>4123</v>
      </c>
      <c r="I29" s="645" t="s">
        <v>4124</v>
      </c>
      <c r="O29" s="661" t="s">
        <v>4125</v>
      </c>
      <c r="P29" s="27" t="s">
        <v>4126</v>
      </c>
    </row>
    <row r="30" ht="16.5" customHeight="1">
      <c r="I30" s="27" t="s">
        <v>4127</v>
      </c>
    </row>
    <row r="31" ht="16.5" customHeight="1">
      <c r="I31" s="27" t="s">
        <v>4128</v>
      </c>
    </row>
    <row r="32" ht="16.5" customHeight="1">
      <c r="I32" s="27" t="s">
        <v>4129</v>
      </c>
    </row>
    <row r="33" ht="16.5" customHeight="1">
      <c r="I33" s="27" t="s">
        <v>4130</v>
      </c>
      <c r="P33" s="27" t="s">
        <v>4131</v>
      </c>
      <c r="Q33" s="27" t="s">
        <v>4132</v>
      </c>
      <c r="R33" s="27">
        <v>80.0</v>
      </c>
    </row>
    <row r="34" ht="16.5" customHeight="1">
      <c r="P34" s="27" t="s">
        <v>4133</v>
      </c>
      <c r="Q34" s="27" t="s">
        <v>1576</v>
      </c>
      <c r="R34" s="27">
        <v>1521.0</v>
      </c>
    </row>
    <row r="35" ht="16.5" customHeight="1">
      <c r="B35" s="3" t="s">
        <v>4134</v>
      </c>
      <c r="I35" s="27" t="s">
        <v>4135</v>
      </c>
    </row>
    <row r="36" ht="16.5" customHeight="1">
      <c r="B36" s="196">
        <v>200.0</v>
      </c>
      <c r="C36" s="196" t="s">
        <v>4136</v>
      </c>
      <c r="D36" s="3" t="s">
        <v>4137</v>
      </c>
      <c r="I36" s="245" t="s">
        <v>4138</v>
      </c>
      <c r="O36" s="3" t="s">
        <v>4139</v>
      </c>
    </row>
    <row r="37" ht="16.5" customHeight="1">
      <c r="B37" s="196">
        <v>201.0</v>
      </c>
      <c r="C37" s="196" t="s">
        <v>4140</v>
      </c>
      <c r="D37" s="3" t="s">
        <v>4141</v>
      </c>
    </row>
    <row r="38" ht="16.5" customHeight="1">
      <c r="B38" s="196">
        <v>400.0</v>
      </c>
      <c r="C38" s="196" t="s">
        <v>4142</v>
      </c>
      <c r="D38" s="3" t="s">
        <v>4143</v>
      </c>
      <c r="I38" s="662" t="s">
        <v>4144</v>
      </c>
      <c r="J38" s="34"/>
      <c r="K38" s="34" t="s">
        <v>4145</v>
      </c>
      <c r="L38" s="663" t="s">
        <v>4146</v>
      </c>
      <c r="M38" s="663" t="s">
        <v>4147</v>
      </c>
      <c r="N38" s="664" t="s">
        <v>4148</v>
      </c>
    </row>
    <row r="39" ht="16.5" customHeight="1">
      <c r="B39" s="196">
        <v>404.0</v>
      </c>
      <c r="C39" s="196" t="s">
        <v>4149</v>
      </c>
      <c r="D39" s="3" t="s">
        <v>4150</v>
      </c>
      <c r="I39" s="27" t="s">
        <v>4151</v>
      </c>
    </row>
    <row r="40" ht="16.5" customHeight="1">
      <c r="B40" s="196">
        <v>500.0</v>
      </c>
      <c r="C40" s="196" t="s">
        <v>4152</v>
      </c>
      <c r="D40" s="3" t="s">
        <v>4153</v>
      </c>
      <c r="I40" s="662" t="s">
        <v>4154</v>
      </c>
    </row>
    <row r="41" ht="16.5" customHeight="1"/>
    <row r="42" ht="16.5" customHeight="1">
      <c r="J42" s="27" t="s">
        <v>4155</v>
      </c>
      <c r="P42" s="27" t="s">
        <v>4156</v>
      </c>
    </row>
    <row r="43" ht="16.5" customHeight="1">
      <c r="J43" s="314" t="s">
        <v>3014</v>
      </c>
      <c r="K43" s="314" t="s">
        <v>4157</v>
      </c>
    </row>
    <row r="44" ht="16.5" customHeight="1">
      <c r="A44" s="653" t="s">
        <v>3871</v>
      </c>
      <c r="B44" s="665" t="s">
        <v>4158</v>
      </c>
      <c r="J44" s="91" t="s">
        <v>3871</v>
      </c>
      <c r="K44" s="91" t="s">
        <v>4159</v>
      </c>
      <c r="L44" s="27" t="s">
        <v>4160</v>
      </c>
    </row>
    <row r="45" ht="16.5" customHeight="1">
      <c r="A45" s="653" t="s">
        <v>3878</v>
      </c>
      <c r="B45" s="656" t="s">
        <v>4161</v>
      </c>
      <c r="J45" s="91" t="s">
        <v>3878</v>
      </c>
      <c r="K45" s="91" t="s">
        <v>4162</v>
      </c>
      <c r="L45" s="27" t="s">
        <v>4163</v>
      </c>
    </row>
    <row r="46" ht="16.5" customHeight="1">
      <c r="B46" s="251" t="s">
        <v>4164</v>
      </c>
      <c r="J46" s="91" t="s">
        <v>3881</v>
      </c>
      <c r="K46" s="91" t="s">
        <v>4165</v>
      </c>
      <c r="L46" s="27" t="s">
        <v>4166</v>
      </c>
    </row>
    <row r="47" ht="16.5" customHeight="1">
      <c r="B47" s="251" t="s">
        <v>4167</v>
      </c>
      <c r="J47" s="91" t="s">
        <v>4168</v>
      </c>
      <c r="K47" s="91" t="s">
        <v>4169</v>
      </c>
      <c r="L47" s="27" t="s">
        <v>4170</v>
      </c>
    </row>
    <row r="48" ht="16.5" customHeight="1">
      <c r="J48" s="91" t="s">
        <v>3884</v>
      </c>
      <c r="K48" s="91" t="s">
        <v>4171</v>
      </c>
      <c r="L48" s="27" t="s">
        <v>4172</v>
      </c>
    </row>
    <row r="49" ht="16.5" customHeight="1">
      <c r="J49" s="91" t="s">
        <v>4173</v>
      </c>
      <c r="K49" s="91" t="s">
        <v>4174</v>
      </c>
    </row>
    <row r="50" ht="16.5" customHeight="1">
      <c r="J50" s="91" t="s">
        <v>4175</v>
      </c>
      <c r="K50" s="91" t="s">
        <v>4176</v>
      </c>
    </row>
    <row r="51" ht="16.5" customHeight="1"/>
    <row r="52" ht="16.5" customHeight="1"/>
    <row r="53" ht="16.5" customHeight="1"/>
    <row r="54" ht="16.5" customHeight="1">
      <c r="B54" s="27" t="s">
        <v>4177</v>
      </c>
    </row>
    <row r="55" ht="16.5" customHeight="1"/>
    <row r="56" ht="16.5" customHeight="1"/>
    <row r="57" ht="16.5" customHeight="1"/>
    <row r="58" ht="16.5" customHeight="1"/>
    <row r="59" ht="16.5" customHeight="1"/>
    <row r="60" ht="16.5" customHeight="1">
      <c r="A60" s="1"/>
      <c r="B60" s="1"/>
      <c r="C60" s="2" t="s">
        <v>4178</v>
      </c>
      <c r="D60" s="2" t="s">
        <v>4179</v>
      </c>
      <c r="E60" s="1"/>
      <c r="F60" s="1"/>
      <c r="G60" s="1"/>
      <c r="H60" s="1"/>
      <c r="I60" s="1"/>
      <c r="J60" s="1"/>
      <c r="K60" s="1"/>
      <c r="L60" s="1"/>
      <c r="M60" s="1"/>
      <c r="N60" s="1"/>
      <c r="O60" s="1"/>
      <c r="P60" s="1"/>
      <c r="Q60" s="1"/>
      <c r="R60" s="1"/>
      <c r="S60" s="1"/>
      <c r="T60" s="1"/>
      <c r="U60" s="1"/>
      <c r="V60" s="1"/>
      <c r="W60" s="1"/>
      <c r="X60" s="1"/>
      <c r="Y60" s="1"/>
      <c r="Z60" s="1"/>
      <c r="AA60" s="1"/>
      <c r="AB60" s="1"/>
    </row>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c r="A75" s="1"/>
      <c r="B75" s="1"/>
      <c r="C75" s="2" t="s">
        <v>4180</v>
      </c>
      <c r="D75" s="2" t="s">
        <v>4179</v>
      </c>
      <c r="E75" s="1"/>
      <c r="F75" s="1"/>
      <c r="G75" s="1"/>
      <c r="H75" s="1"/>
      <c r="I75" s="1"/>
      <c r="J75" s="1"/>
      <c r="K75" s="1"/>
      <c r="L75" s="1"/>
      <c r="M75" s="1"/>
      <c r="N75" s="1"/>
      <c r="O75" s="1"/>
      <c r="P75" s="1"/>
      <c r="Q75" s="1"/>
      <c r="R75" s="1"/>
      <c r="S75" s="1"/>
      <c r="T75" s="1"/>
      <c r="U75" s="1"/>
      <c r="V75" s="1"/>
      <c r="W75" s="1"/>
      <c r="X75" s="1"/>
      <c r="Y75" s="1"/>
      <c r="Z75" s="1"/>
      <c r="AA75" s="1"/>
      <c r="AB75" s="1"/>
    </row>
    <row r="76" ht="16.5" customHeight="1">
      <c r="D76" s="3" t="s">
        <v>4181</v>
      </c>
    </row>
    <row r="77" ht="16.5" customHeight="1"/>
    <row r="78" ht="16.5" customHeight="1">
      <c r="D78" s="3" t="s">
        <v>4182</v>
      </c>
    </row>
    <row r="79" ht="16.5" customHeight="1"/>
    <row r="80" ht="16.5" customHeight="1">
      <c r="D80" s="3" t="s">
        <v>4183</v>
      </c>
    </row>
    <row r="81" ht="16.5" customHeight="1"/>
    <row r="82" ht="16.5" customHeight="1"/>
    <row r="83" ht="16.5" customHeight="1"/>
    <row r="84" ht="16.5" customHeight="1">
      <c r="E84" s="3" t="s">
        <v>4097</v>
      </c>
    </row>
    <row r="85" ht="16.5" customHeight="1"/>
    <row r="86" ht="16.5" customHeight="1">
      <c r="A86" s="4" t="s">
        <v>4184</v>
      </c>
      <c r="E86" s="1"/>
    </row>
    <row r="87" ht="16.5" customHeight="1">
      <c r="E87" s="1"/>
    </row>
    <row r="88" ht="16.5" customHeight="1">
      <c r="E88" s="1"/>
    </row>
    <row r="89" ht="16.5" customHeight="1">
      <c r="E89" s="1"/>
    </row>
    <row r="90" ht="16.5" customHeight="1"/>
    <row r="91" ht="16.5" customHeight="1"/>
    <row r="92" ht="16.5" customHeight="1"/>
    <row r="93" ht="16.5" customHeight="1"/>
    <row r="94" ht="16.5" customHeight="1"/>
    <row r="95" ht="16.5" customHeight="1"/>
    <row r="96" ht="16.5" customHeight="1">
      <c r="A96" s="1"/>
      <c r="B96" s="2" t="s">
        <v>38</v>
      </c>
      <c r="C96" s="1"/>
      <c r="D96" s="1"/>
      <c r="E96" s="1"/>
      <c r="F96" s="1"/>
      <c r="G96" s="1"/>
      <c r="H96" s="1"/>
      <c r="I96" s="1"/>
      <c r="J96" s="1"/>
      <c r="K96" s="1"/>
      <c r="L96" s="1"/>
      <c r="M96" s="1"/>
      <c r="N96" s="1"/>
      <c r="O96" s="1"/>
      <c r="P96" s="1"/>
      <c r="Q96" s="1"/>
      <c r="R96" s="1"/>
      <c r="S96" s="1"/>
      <c r="T96" s="1"/>
      <c r="U96" s="1"/>
      <c r="V96" s="1"/>
      <c r="W96" s="1"/>
      <c r="X96" s="1"/>
      <c r="Y96" s="1"/>
      <c r="Z96" s="1"/>
      <c r="AA96" s="1"/>
      <c r="AB96" s="1"/>
    </row>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c r="P133" s="3" t="s">
        <v>4185</v>
      </c>
    </row>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c r="A176" s="1"/>
      <c r="B176" s="1"/>
      <c r="C176" s="2" t="s">
        <v>4186</v>
      </c>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ht="16.5" customHeight="1">
      <c r="C177" s="3" t="s">
        <v>4187</v>
      </c>
    </row>
    <row r="178" ht="16.5" customHeight="1">
      <c r="B178" s="3" t="s">
        <v>4188</v>
      </c>
      <c r="C178" s="3" t="s">
        <v>4189</v>
      </c>
      <c r="D178" s="3" t="s">
        <v>4190</v>
      </c>
      <c r="G178" s="3" t="s">
        <v>4191</v>
      </c>
    </row>
    <row r="179" ht="16.5" customHeight="1">
      <c r="C179" s="3" t="s">
        <v>4192</v>
      </c>
      <c r="D179" s="3" t="s">
        <v>4193</v>
      </c>
    </row>
    <row r="180" ht="16.5" customHeight="1"/>
    <row r="181" ht="16.5" customHeight="1"/>
    <row r="182" ht="16.5" customHeight="1">
      <c r="C182" s="3" t="s">
        <v>4194</v>
      </c>
      <c r="D182" s="3" t="s">
        <v>4195</v>
      </c>
      <c r="F182" s="3" t="s">
        <v>4196</v>
      </c>
    </row>
    <row r="183" ht="16.5" customHeight="1"/>
    <row r="184" ht="16.5" customHeight="1">
      <c r="C184" s="3" t="s">
        <v>4197</v>
      </c>
      <c r="E184" s="3" t="s">
        <v>4198</v>
      </c>
    </row>
    <row r="185" ht="16.5" customHeight="1"/>
    <row r="186" ht="16.5" customHeight="1"/>
    <row r="187" ht="16.5" customHeight="1">
      <c r="A187" s="1"/>
      <c r="B187" s="1"/>
      <c r="C187" s="2" t="s">
        <v>4199</v>
      </c>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c r="A229" s="1"/>
      <c r="B229" s="1"/>
      <c r="C229" s="1"/>
      <c r="D229" s="2" t="s">
        <v>4200</v>
      </c>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ht="16.5" customHeight="1">
      <c r="D230" s="3" t="s">
        <v>4201</v>
      </c>
    </row>
    <row r="231" ht="16.5" customHeight="1">
      <c r="D231" s="3" t="s">
        <v>4202</v>
      </c>
      <c r="K231" s="3" t="s">
        <v>4203</v>
      </c>
    </row>
    <row r="232" ht="16.5" customHeight="1">
      <c r="D232" s="3" t="s">
        <v>4204</v>
      </c>
      <c r="S232" s="3" t="s">
        <v>4205</v>
      </c>
    </row>
    <row r="233" ht="16.5" customHeight="1"/>
    <row r="234" ht="16.5" customHeight="1"/>
    <row r="235" ht="16.5" customHeight="1"/>
    <row r="236" ht="16.5" customHeight="1"/>
    <row r="237" ht="16.5" customHeight="1">
      <c r="A237" s="1"/>
      <c r="B237" s="2" t="s">
        <v>4206</v>
      </c>
      <c r="C237" s="1"/>
      <c r="D237" s="2" t="s">
        <v>4207</v>
      </c>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ht="16.5" customHeight="1">
      <c r="B238" s="666" t="s">
        <v>4208</v>
      </c>
    </row>
    <row r="239" ht="16.5" customHeight="1"/>
    <row r="240" ht="16.5" customHeight="1"/>
    <row r="241" ht="16.5" customHeight="1">
      <c r="A241" s="1"/>
      <c r="B241" s="2" t="s">
        <v>4209</v>
      </c>
      <c r="C241" s="1"/>
      <c r="D241" s="1"/>
      <c r="E241" s="2">
        <v>10.0</v>
      </c>
      <c r="F241" s="1"/>
      <c r="G241" s="1"/>
      <c r="H241" s="1"/>
      <c r="I241" s="1"/>
      <c r="J241" s="1"/>
      <c r="K241" s="1"/>
      <c r="L241" s="1"/>
      <c r="M241" s="1"/>
      <c r="N241" s="1"/>
      <c r="O241" s="1"/>
      <c r="P241" s="1"/>
      <c r="Q241" s="1"/>
      <c r="R241" s="1"/>
      <c r="S241" s="1"/>
      <c r="T241" s="1"/>
      <c r="U241" s="1"/>
      <c r="V241" s="1"/>
      <c r="W241" s="1"/>
      <c r="X241" s="1"/>
      <c r="Y241" s="1"/>
      <c r="Z241" s="1"/>
      <c r="AA241" s="1"/>
      <c r="AB241" s="1"/>
    </row>
    <row r="242" ht="16.5" customHeight="1">
      <c r="B242" s="3" t="s">
        <v>4210</v>
      </c>
      <c r="E242" s="3">
        <v>100.0</v>
      </c>
    </row>
    <row r="243" ht="16.5" customHeight="1"/>
    <row r="244" ht="16.5" customHeight="1">
      <c r="B244" s="3" t="s">
        <v>4211</v>
      </c>
    </row>
    <row r="245" ht="16.5" customHeight="1"/>
    <row r="246" ht="16.5" customHeight="1">
      <c r="B246" s="3" t="s">
        <v>4212</v>
      </c>
    </row>
    <row r="247" ht="16.5" customHeight="1">
      <c r="B247" s="3" t="s">
        <v>4213</v>
      </c>
    </row>
    <row r="248" ht="16.5" customHeight="1">
      <c r="B248" s="3" t="s">
        <v>4214</v>
      </c>
    </row>
    <row r="249" ht="16.5" customHeight="1"/>
    <row r="250" ht="16.5" customHeight="1">
      <c r="A250" s="1"/>
      <c r="B250" s="2" t="s">
        <v>4215</v>
      </c>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ht="16.5" customHeight="1">
      <c r="B251" s="3" t="s">
        <v>4216</v>
      </c>
    </row>
    <row r="252" ht="16.5" customHeight="1"/>
    <row r="253" ht="16.5" customHeight="1"/>
    <row r="254" ht="16.5" customHeight="1">
      <c r="A254" s="1"/>
      <c r="B254" s="2" t="s">
        <v>4217</v>
      </c>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ht="16.5" customHeight="1">
      <c r="B255" s="3" t="s">
        <v>4218</v>
      </c>
    </row>
    <row r="256" ht="16.5" customHeight="1"/>
    <row r="257" ht="16.5" customHeight="1"/>
    <row r="258" ht="16.5" customHeight="1"/>
    <row r="259" ht="16.5" customHeight="1"/>
    <row r="260" ht="16.5" customHeight="1">
      <c r="A260" s="1"/>
      <c r="B260" s="2" t="s">
        <v>4219</v>
      </c>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ht="16.5" customHeight="1"/>
    <row r="262" ht="16.5" customHeight="1"/>
    <row r="263" ht="16.5" customHeight="1"/>
    <row r="264" ht="16.5" customHeight="1"/>
    <row r="265" ht="16.5" customHeight="1">
      <c r="B265" s="3" t="s">
        <v>4220</v>
      </c>
    </row>
    <row r="266" ht="16.5" customHeight="1">
      <c r="B266" s="3" t="s">
        <v>4221</v>
      </c>
    </row>
    <row r="267" ht="16.5" customHeight="1"/>
    <row r="268" ht="16.5" customHeight="1">
      <c r="B268" s="3" t="s">
        <v>4222</v>
      </c>
    </row>
    <row r="269" ht="16.5" customHeight="1">
      <c r="B269" s="3" t="s">
        <v>4223</v>
      </c>
    </row>
    <row r="270" ht="16.5" customHeight="1">
      <c r="B270" s="3" t="s">
        <v>4224</v>
      </c>
    </row>
    <row r="271" ht="16.5" customHeight="1">
      <c r="B271" s="3" t="s">
        <v>4225</v>
      </c>
    </row>
    <row r="272" ht="16.5" customHeight="1">
      <c r="B272" s="3" t="s">
        <v>4226</v>
      </c>
    </row>
    <row r="273" ht="16.5" customHeight="1"/>
    <row r="274" ht="16.5" customHeight="1"/>
    <row r="275" ht="16.5" customHeight="1"/>
    <row r="276" ht="16.5" customHeight="1">
      <c r="A276" s="1"/>
      <c r="B276" s="2" t="s">
        <v>4227</v>
      </c>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ht="16.5" customHeight="1">
      <c r="B277" s="3" t="s">
        <v>4228</v>
      </c>
    </row>
    <row r="278" ht="16.5" customHeight="1"/>
    <row r="279" ht="16.5" customHeight="1"/>
    <row r="280" ht="16.5" customHeight="1"/>
    <row r="281" ht="16.5" customHeight="1">
      <c r="B281" s="667" t="s">
        <v>4229</v>
      </c>
    </row>
    <row r="282" ht="16.5" customHeight="1"/>
    <row r="283" ht="16.5" customHeight="1"/>
    <row r="284" ht="16.5" customHeight="1">
      <c r="B284" s="431"/>
    </row>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c r="A303" s="1"/>
      <c r="B303" s="2" t="s">
        <v>4230</v>
      </c>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ht="16.5" customHeight="1"/>
    <row r="305" ht="16.5" customHeight="1"/>
    <row r="306" ht="16.5" customHeight="1"/>
    <row r="307" ht="16.5" customHeight="1"/>
    <row r="308" ht="16.5" customHeight="1"/>
    <row r="309" ht="16.5" customHeight="1">
      <c r="A309" s="1"/>
      <c r="B309" s="2" t="s">
        <v>4231</v>
      </c>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ht="16.5" customHeight="1">
      <c r="B310" s="3" t="s">
        <v>4232</v>
      </c>
    </row>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mergeCells count="2">
    <mergeCell ref="E6:E8"/>
    <mergeCell ref="P6:P8"/>
  </mergeCells>
  <hyperlinks>
    <hyperlink r:id="rId2" location="gid=1984060796" ref="A1"/>
    <hyperlink r:id="rId3" ref="J14"/>
    <hyperlink r:id="rId4" ref="N27"/>
    <hyperlink r:id="rId5" ref="A29"/>
    <hyperlink r:id="rId6" location="ch1" ref="I36"/>
  </hyperlinks>
  <printOptions/>
  <pageMargins bottom="0.75" footer="0.0" header="0.0" left="0.7" right="0.7" top="0.75"/>
  <pageSetup orientation="landscape"/>
  <drawing r:id="rId7"/>
  <legacyDrawing r:id="rId8"/>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
      <c r="A2" s="1"/>
      <c r="B2" s="2" t="s">
        <v>4233</v>
      </c>
      <c r="C2" s="1"/>
      <c r="D2" s="1"/>
      <c r="E2" s="1"/>
      <c r="F2" s="1"/>
      <c r="G2" s="1"/>
      <c r="H2" s="1"/>
      <c r="I2" s="1"/>
      <c r="J2" s="1"/>
      <c r="K2" s="1"/>
      <c r="L2" s="1"/>
      <c r="M2" s="1"/>
      <c r="N2" s="1"/>
      <c r="O2" s="1"/>
      <c r="P2" s="1"/>
      <c r="Q2" s="1"/>
      <c r="R2" s="1"/>
      <c r="S2" s="1"/>
      <c r="T2" s="1"/>
      <c r="U2" s="1"/>
      <c r="V2" s="1"/>
      <c r="W2" s="1"/>
      <c r="X2" s="1"/>
      <c r="Y2" s="1"/>
      <c r="Z2" s="1"/>
    </row>
    <row r="3">
      <c r="B3" s="668" t="s">
        <v>4234</v>
      </c>
    </row>
    <row r="4">
      <c r="B4" s="668" t="s">
        <v>4235</v>
      </c>
    </row>
    <row r="5">
      <c r="B5" s="668" t="s">
        <v>4236</v>
      </c>
    </row>
    <row r="6">
      <c r="B6" s="668" t="s">
        <v>4237</v>
      </c>
    </row>
    <row r="7">
      <c r="B7" s="668" t="s">
        <v>4238</v>
      </c>
    </row>
    <row r="8">
      <c r="B8" s="668" t="s">
        <v>4239</v>
      </c>
    </row>
    <row r="9">
      <c r="B9" s="668" t="s">
        <v>4240</v>
      </c>
    </row>
    <row r="10">
      <c r="B10" s="668" t="s">
        <v>4241</v>
      </c>
    </row>
    <row r="14">
      <c r="A14" s="1"/>
      <c r="B14" s="2" t="s">
        <v>4242</v>
      </c>
      <c r="C14" s="1"/>
      <c r="D14" s="1"/>
      <c r="E14" s="1"/>
      <c r="F14" s="1"/>
      <c r="G14" s="1"/>
      <c r="H14" s="1"/>
      <c r="I14" s="1"/>
      <c r="J14" s="1"/>
      <c r="K14" s="1"/>
      <c r="L14" s="1"/>
      <c r="M14" s="1"/>
      <c r="N14" s="1"/>
      <c r="O14" s="1"/>
      <c r="P14" s="1"/>
      <c r="Q14" s="1"/>
      <c r="R14" s="1"/>
      <c r="S14" s="1"/>
      <c r="T14" s="1"/>
      <c r="U14" s="1"/>
      <c r="V14" s="1"/>
      <c r="W14" s="1"/>
      <c r="X14" s="1"/>
      <c r="Y14" s="1"/>
      <c r="Z14" s="1"/>
    </row>
    <row r="19">
      <c r="A19" s="1"/>
      <c r="B19" s="2" t="s">
        <v>1844</v>
      </c>
      <c r="C19" s="1"/>
      <c r="D19" s="1"/>
      <c r="E19" s="1"/>
      <c r="F19" s="1"/>
      <c r="G19" s="1"/>
      <c r="H19" s="1"/>
      <c r="I19" s="1"/>
      <c r="J19" s="1"/>
      <c r="K19" s="1"/>
      <c r="L19" s="1"/>
      <c r="M19" s="1"/>
      <c r="N19" s="1"/>
      <c r="O19" s="1"/>
      <c r="P19" s="1"/>
      <c r="Q19" s="1"/>
      <c r="R19" s="1"/>
      <c r="S19" s="1"/>
      <c r="T19" s="1"/>
      <c r="U19" s="1"/>
      <c r="V19" s="1"/>
      <c r="W19" s="1"/>
      <c r="X19" s="1"/>
      <c r="Y19" s="1"/>
      <c r="Z19" s="1"/>
    </row>
    <row r="21">
      <c r="B21" s="3" t="s">
        <v>4243</v>
      </c>
    </row>
    <row r="24">
      <c r="B24" s="669" t="s">
        <v>4244</v>
      </c>
    </row>
    <row r="25">
      <c r="B25" s="670" t="s">
        <v>4245</v>
      </c>
    </row>
    <row r="26">
      <c r="B26" s="670" t="s">
        <v>4246</v>
      </c>
    </row>
    <row r="27">
      <c r="B27" s="670" t="s">
        <v>4247</v>
      </c>
    </row>
    <row r="28">
      <c r="B28" s="670" t="s">
        <v>4248</v>
      </c>
    </row>
    <row r="29">
      <c r="B29" s="671"/>
    </row>
    <row r="30">
      <c r="B30" s="669" t="s">
        <v>4249</v>
      </c>
    </row>
    <row r="31">
      <c r="B31" s="670" t="s">
        <v>4245</v>
      </c>
    </row>
    <row r="32">
      <c r="B32" s="670" t="s">
        <v>4250</v>
      </c>
    </row>
    <row r="33">
      <c r="B33" s="670" t="s">
        <v>4251</v>
      </c>
    </row>
    <row r="34">
      <c r="B34" s="670" t="s">
        <v>4252</v>
      </c>
    </row>
    <row r="35">
      <c r="B35" s="670" t="s">
        <v>4248</v>
      </c>
    </row>
    <row r="38">
      <c r="A38" s="1"/>
      <c r="B38" s="1"/>
      <c r="C38" s="2" t="s">
        <v>4253</v>
      </c>
      <c r="D38" s="1"/>
      <c r="E38" s="1"/>
      <c r="F38" s="1"/>
      <c r="G38" s="1"/>
      <c r="H38" s="1"/>
      <c r="I38" s="1"/>
      <c r="J38" s="1"/>
      <c r="K38" s="1"/>
      <c r="L38" s="1"/>
      <c r="M38" s="1"/>
      <c r="N38" s="1"/>
      <c r="O38" s="1"/>
      <c r="P38" s="1"/>
      <c r="Q38" s="1"/>
      <c r="R38" s="1"/>
      <c r="S38" s="1"/>
      <c r="T38" s="1"/>
      <c r="U38" s="1"/>
      <c r="V38" s="1"/>
      <c r="W38" s="1"/>
      <c r="X38" s="1"/>
      <c r="Y38" s="1"/>
      <c r="Z38" s="1"/>
    </row>
    <row r="39">
      <c r="C39" s="3" t="s">
        <v>4254</v>
      </c>
    </row>
    <row r="43">
      <c r="C43" s="3" t="s">
        <v>4255</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
      <c r="C2" s="3" t="s">
        <v>4256</v>
      </c>
      <c r="E2" s="3" t="s">
        <v>4257</v>
      </c>
    </row>
    <row r="5">
      <c r="C5" s="3" t="s">
        <v>4258</v>
      </c>
      <c r="E5" s="3" t="s">
        <v>4259</v>
      </c>
    </row>
    <row r="8">
      <c r="C8" s="3" t="s">
        <v>4260</v>
      </c>
    </row>
    <row r="10">
      <c r="C10" s="3" t="s">
        <v>4261</v>
      </c>
    </row>
    <row r="16">
      <c r="C16" s="278" t="s">
        <v>4262</v>
      </c>
    </row>
  </sheetData>
  <hyperlinks>
    <hyperlink r:id="rId1" ref="C16"/>
  </hyperlinks>
  <drawing r:id="rId2"/>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1.57"/>
    <col customWidth="1" min="6" max="11" width="8.71"/>
    <col customWidth="1" min="12" max="12" width="31.71"/>
    <col customWidth="1" min="13" max="13" width="26.29"/>
    <col customWidth="1" min="14" max="14" width="22.71"/>
    <col customWidth="1" min="15" max="26" width="8.71"/>
  </cols>
  <sheetData>
    <row r="1" ht="16.5" customHeight="1">
      <c r="B1" s="278" t="s">
        <v>4263</v>
      </c>
      <c r="G1" s="3" t="s">
        <v>4264</v>
      </c>
    </row>
    <row r="2" ht="16.5" customHeight="1">
      <c r="B2" s="3" t="s">
        <v>4154</v>
      </c>
    </row>
    <row r="3" ht="16.5" customHeight="1">
      <c r="B3" s="3" t="s">
        <v>4265</v>
      </c>
      <c r="C3" s="3" t="s">
        <v>4266</v>
      </c>
      <c r="D3" s="3" t="s">
        <v>1190</v>
      </c>
      <c r="E3" s="3" t="s">
        <v>4267</v>
      </c>
      <c r="F3" s="23" t="s">
        <v>4268</v>
      </c>
      <c r="G3" s="3" t="s">
        <v>4269</v>
      </c>
      <c r="H3" s="23" t="s">
        <v>935</v>
      </c>
      <c r="I3" s="3" t="s">
        <v>4270</v>
      </c>
      <c r="K3" s="3" t="s">
        <v>935</v>
      </c>
      <c r="L3" s="3" t="s">
        <v>4271</v>
      </c>
    </row>
    <row r="4" ht="16.5" customHeight="1">
      <c r="E4" s="3" t="s">
        <v>4272</v>
      </c>
      <c r="I4" s="3" t="s">
        <v>4273</v>
      </c>
      <c r="L4" s="3" t="s">
        <v>1169</v>
      </c>
    </row>
    <row r="5" ht="16.5" customHeight="1">
      <c r="E5" s="3" t="s">
        <v>4274</v>
      </c>
      <c r="L5" s="3" t="s">
        <v>4275</v>
      </c>
    </row>
    <row r="6" ht="16.5" customHeight="1">
      <c r="M6" s="672" t="s">
        <v>4276</v>
      </c>
      <c r="N6" s="672" t="s">
        <v>4277</v>
      </c>
    </row>
    <row r="7" ht="16.5" customHeight="1">
      <c r="C7" s="3" t="s">
        <v>4278</v>
      </c>
      <c r="M7" s="673" t="s">
        <v>4279</v>
      </c>
      <c r="N7" s="674" t="s">
        <v>4280</v>
      </c>
    </row>
    <row r="8" ht="16.5" customHeight="1">
      <c r="L8" s="3" t="s">
        <v>4281</v>
      </c>
      <c r="M8" s="673" t="s">
        <v>4282</v>
      </c>
      <c r="N8" s="674" t="s">
        <v>4283</v>
      </c>
    </row>
    <row r="9" ht="16.5" customHeight="1">
      <c r="M9" s="673" t="s">
        <v>4284</v>
      </c>
      <c r="N9" s="674" t="s">
        <v>4285</v>
      </c>
    </row>
    <row r="10" ht="16.5" customHeight="1">
      <c r="M10" s="673" t="s">
        <v>4286</v>
      </c>
      <c r="N10" s="674" t="s">
        <v>4287</v>
      </c>
    </row>
    <row r="11" ht="16.5" customHeight="1"/>
    <row r="12" ht="16.5" customHeight="1"/>
    <row r="13" ht="16.5" customHeight="1"/>
    <row r="14" ht="16.5" customHeight="1">
      <c r="M14" s="43" t="s">
        <v>4288</v>
      </c>
      <c r="N14" s="3" t="s">
        <v>4289</v>
      </c>
    </row>
    <row r="15" ht="16.5" customHeight="1">
      <c r="N15" s="3" t="s">
        <v>4290</v>
      </c>
    </row>
    <row r="16" ht="16.5" customHeight="1"/>
    <row r="17" ht="16.5" customHeight="1"/>
    <row r="18" ht="16.5" customHeight="1"/>
    <row r="19" ht="16.5" customHeight="1"/>
    <row r="20" ht="16.5" customHeight="1"/>
    <row r="21" ht="16.5" customHeight="1"/>
    <row r="22" ht="16.5" customHeight="1"/>
    <row r="23" ht="16.5" customHeight="1"/>
    <row r="24" ht="16.5" customHeight="1"/>
    <row r="25" ht="16.5" customHeight="1">
      <c r="M25" s="675" t="s">
        <v>4291</v>
      </c>
      <c r="N25" s="3" t="s">
        <v>4292</v>
      </c>
    </row>
    <row r="26" ht="16.5" customHeight="1">
      <c r="M26" s="6" t="s">
        <v>4293</v>
      </c>
    </row>
    <row r="27" ht="16.5" customHeight="1">
      <c r="A27" s="676" t="s">
        <v>4294</v>
      </c>
      <c r="M27" s="6" t="s">
        <v>4295</v>
      </c>
      <c r="P27" s="107"/>
      <c r="Q27" s="107"/>
      <c r="R27" s="107"/>
      <c r="S27" s="107"/>
    </row>
    <row r="28" ht="16.5" customHeight="1">
      <c r="A28" s="677" t="s">
        <v>4296</v>
      </c>
      <c r="M28" s="6" t="s">
        <v>4297</v>
      </c>
      <c r="O28" s="27" t="s">
        <v>4298</v>
      </c>
      <c r="P28" s="107"/>
      <c r="Q28" s="107" t="s">
        <v>4299</v>
      </c>
      <c r="R28" s="107"/>
      <c r="S28" s="107"/>
      <c r="T28" s="27" t="s">
        <v>4300</v>
      </c>
    </row>
    <row r="29" ht="16.5" customHeight="1">
      <c r="A29" s="677" t="s">
        <v>4301</v>
      </c>
      <c r="M29" s="6" t="s">
        <v>4302</v>
      </c>
      <c r="P29" s="107"/>
      <c r="Q29" s="107"/>
      <c r="R29" s="107"/>
      <c r="S29" s="107"/>
    </row>
    <row r="30" ht="16.5" customHeight="1">
      <c r="A30" s="677" t="s">
        <v>4303</v>
      </c>
      <c r="M30" s="6" t="s">
        <v>4304</v>
      </c>
      <c r="P30" s="107"/>
      <c r="Q30" s="107"/>
      <c r="R30" s="107"/>
      <c r="S30" s="107"/>
    </row>
    <row r="31" ht="16.5" customHeight="1">
      <c r="A31" s="677" t="s">
        <v>4305</v>
      </c>
      <c r="M31" s="6" t="s">
        <v>4306</v>
      </c>
      <c r="P31" s="107"/>
      <c r="Q31" s="107"/>
      <c r="R31" s="107"/>
      <c r="S31" s="107"/>
    </row>
    <row r="32" ht="16.5" customHeight="1">
      <c r="A32" s="677" t="s">
        <v>4307</v>
      </c>
      <c r="M32" s="6" t="s">
        <v>4308</v>
      </c>
      <c r="P32" s="107"/>
      <c r="Q32" s="107"/>
      <c r="R32" s="107"/>
      <c r="S32" s="107"/>
    </row>
    <row r="33" ht="16.5" customHeight="1">
      <c r="O33" s="27" t="s">
        <v>4068</v>
      </c>
      <c r="P33" s="107"/>
      <c r="Q33" s="678" t="s">
        <v>4309</v>
      </c>
      <c r="R33" s="678"/>
      <c r="S33" s="107"/>
    </row>
    <row r="34" ht="16.5" customHeight="1">
      <c r="A34" s="388" t="s">
        <v>4310</v>
      </c>
      <c r="P34" s="107"/>
      <c r="Q34" s="678"/>
      <c r="R34" s="678"/>
      <c r="S34" s="107"/>
    </row>
    <row r="35" ht="16.5" customHeight="1">
      <c r="M35" s="679" t="s">
        <v>4311</v>
      </c>
      <c r="P35" s="107"/>
      <c r="Q35" s="680"/>
      <c r="R35" s="680"/>
      <c r="S35" s="107"/>
    </row>
    <row r="36" ht="16.5" customHeight="1">
      <c r="A36" s="681" t="s">
        <v>4312</v>
      </c>
      <c r="M36" s="679" t="s">
        <v>4293</v>
      </c>
      <c r="O36" s="27" t="s">
        <v>4313</v>
      </c>
      <c r="P36" s="107"/>
      <c r="Q36" s="680" t="s">
        <v>3709</v>
      </c>
      <c r="R36" s="680"/>
      <c r="S36" s="107"/>
    </row>
    <row r="37" ht="16.5" customHeight="1">
      <c r="A37" s="656" t="s">
        <v>4314</v>
      </c>
      <c r="E37" s="3"/>
      <c r="M37" s="679"/>
      <c r="P37" s="107"/>
      <c r="Q37" s="680"/>
      <c r="R37" s="680"/>
      <c r="S37" s="107"/>
    </row>
    <row r="38" ht="16.5" customHeight="1">
      <c r="A38" s="681" t="s">
        <v>4315</v>
      </c>
      <c r="M38" s="679" t="s">
        <v>4316</v>
      </c>
      <c r="P38" s="107"/>
      <c r="Q38" s="680"/>
      <c r="R38" s="680"/>
      <c r="S38" s="107"/>
    </row>
    <row r="39" ht="16.5" customHeight="1">
      <c r="A39" s="681" t="s">
        <v>4317</v>
      </c>
      <c r="M39" s="679" t="s">
        <v>4318</v>
      </c>
      <c r="P39" s="107"/>
      <c r="Q39" s="678"/>
      <c r="R39" s="678"/>
      <c r="S39" s="107"/>
    </row>
    <row r="40" ht="16.5" customHeight="1">
      <c r="A40" s="681" t="s">
        <v>4319</v>
      </c>
      <c r="M40" s="679" t="s">
        <v>4302</v>
      </c>
      <c r="P40" s="107"/>
      <c r="Q40" s="678"/>
      <c r="R40" s="678"/>
      <c r="S40" s="107"/>
    </row>
    <row r="41" ht="16.5" customHeight="1">
      <c r="M41" s="679" t="s">
        <v>4320</v>
      </c>
      <c r="P41" s="107"/>
      <c r="Q41" s="678"/>
      <c r="R41" s="678"/>
      <c r="S41" s="107"/>
    </row>
    <row r="42" ht="16.5" customHeight="1">
      <c r="M42" s="679" t="s">
        <v>4321</v>
      </c>
      <c r="P42" s="107"/>
      <c r="Q42" s="678"/>
      <c r="R42" s="678"/>
      <c r="S42" s="107"/>
    </row>
    <row r="43" ht="16.5" customHeight="1">
      <c r="M43" s="679" t="s">
        <v>4322</v>
      </c>
      <c r="P43" s="107"/>
      <c r="Q43" s="107"/>
      <c r="R43" s="107"/>
      <c r="S43" s="107"/>
    </row>
    <row r="44" ht="16.5" customHeight="1">
      <c r="P44" s="107"/>
      <c r="Q44" s="107"/>
      <c r="R44" s="107"/>
      <c r="S44" s="107"/>
    </row>
    <row r="45" ht="16.5" customHeight="1">
      <c r="P45" s="107"/>
      <c r="Q45" s="107"/>
      <c r="R45" s="107"/>
      <c r="S45" s="107"/>
    </row>
    <row r="46" ht="16.5" customHeight="1">
      <c r="P46" s="107"/>
      <c r="Q46" s="107"/>
      <c r="R46" s="107"/>
      <c r="S46" s="107"/>
    </row>
    <row r="47" ht="16.5" customHeight="1">
      <c r="A47" s="3" t="s">
        <v>4323</v>
      </c>
      <c r="P47" s="107"/>
      <c r="Q47" s="107"/>
      <c r="R47" s="107"/>
      <c r="S47" s="107"/>
    </row>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c r="A57" s="1"/>
      <c r="B57" s="1"/>
      <c r="C57" s="2" t="s">
        <v>4324</v>
      </c>
      <c r="D57" s="1"/>
      <c r="E57" s="1"/>
      <c r="F57" s="1"/>
      <c r="G57" s="1"/>
      <c r="H57" s="1"/>
      <c r="I57" s="1"/>
      <c r="J57" s="1"/>
      <c r="K57" s="1"/>
      <c r="L57" s="1"/>
      <c r="M57" s="1"/>
      <c r="N57" s="1"/>
      <c r="O57" s="1"/>
      <c r="P57" s="1"/>
      <c r="Q57" s="1"/>
      <c r="R57" s="1"/>
      <c r="S57" s="1"/>
      <c r="T57" s="1"/>
      <c r="U57" s="1"/>
      <c r="V57" s="1"/>
      <c r="W57" s="1"/>
      <c r="X57" s="1"/>
      <c r="Y57" s="1"/>
      <c r="Z57" s="1"/>
    </row>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6.5" customHeight="1">
      <c r="C76" s="340" t="s">
        <v>4325</v>
      </c>
    </row>
    <row r="77" ht="16.5" customHeight="1">
      <c r="C77" s="280" t="s">
        <v>4326</v>
      </c>
    </row>
    <row r="78" ht="16.5" customHeight="1">
      <c r="C78" s="173" t="s">
        <v>4327</v>
      </c>
    </row>
    <row r="79" ht="16.5" customHeight="1">
      <c r="C79" s="173" t="s">
        <v>4328</v>
      </c>
    </row>
    <row r="80" ht="16.5" customHeight="1">
      <c r="C80" s="173" t="s">
        <v>4329</v>
      </c>
    </row>
    <row r="81" ht="16.5" customHeight="1">
      <c r="C81" s="173" t="s">
        <v>4330</v>
      </c>
    </row>
    <row r="82" ht="16.5" customHeight="1">
      <c r="C82" s="173" t="s">
        <v>243</v>
      </c>
    </row>
    <row r="83" ht="16.5" customHeight="1">
      <c r="C83" s="173" t="s">
        <v>4331</v>
      </c>
    </row>
    <row r="84" ht="16.5" customHeight="1"/>
    <row r="85" ht="16.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c r="A115" s="1"/>
      <c r="B115" s="1"/>
      <c r="C115" s="2" t="s">
        <v>4332</v>
      </c>
      <c r="D115" s="1"/>
      <c r="E115" s="1"/>
      <c r="F115" s="1"/>
      <c r="G115" s="1"/>
      <c r="H115" s="1"/>
      <c r="I115" s="1"/>
      <c r="J115" s="1"/>
      <c r="K115" s="1"/>
      <c r="L115" s="1"/>
      <c r="M115" s="1"/>
      <c r="N115" s="1"/>
      <c r="O115" s="1"/>
      <c r="P115" s="1"/>
      <c r="Q115" s="1"/>
      <c r="R115" s="1"/>
      <c r="S115" s="1"/>
      <c r="T115" s="1"/>
      <c r="U115" s="1"/>
      <c r="V115" s="1"/>
      <c r="W115" s="1"/>
      <c r="X115" s="1"/>
      <c r="Y115" s="1"/>
      <c r="Z115" s="1"/>
    </row>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c r="C156" s="596" t="s">
        <v>4333</v>
      </c>
    </row>
    <row r="157" ht="16.5" customHeight="1">
      <c r="C157" s="682" t="s">
        <v>4334</v>
      </c>
    </row>
    <row r="158" ht="16.5" customHeight="1">
      <c r="C158" s="682" t="s">
        <v>4335</v>
      </c>
    </row>
    <row r="159" ht="16.5" customHeight="1">
      <c r="C159" s="682" t="s">
        <v>4336</v>
      </c>
    </row>
    <row r="160" ht="16.5" customHeight="1">
      <c r="A160" s="222"/>
      <c r="B160" s="222"/>
      <c r="C160" s="683" t="s">
        <v>4337</v>
      </c>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ht="16.5" customHeight="1">
      <c r="C161" s="684" t="s">
        <v>4338</v>
      </c>
    </row>
    <row r="162" ht="16.5" customHeight="1">
      <c r="C162" s="682" t="s">
        <v>4339</v>
      </c>
    </row>
    <row r="163" ht="16.5" customHeight="1">
      <c r="C163" s="685" t="s">
        <v>4340</v>
      </c>
    </row>
    <row r="164" ht="16.5" customHeight="1">
      <c r="C164" s="596" t="s">
        <v>4341</v>
      </c>
    </row>
    <row r="165" ht="16.5" customHeight="1">
      <c r="C165" s="682" t="s">
        <v>4342</v>
      </c>
    </row>
    <row r="166" ht="16.5" customHeight="1">
      <c r="C166" s="682" t="s">
        <v>4343</v>
      </c>
    </row>
    <row r="167" ht="16.5" customHeight="1">
      <c r="C167" s="682" t="s">
        <v>4344</v>
      </c>
    </row>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row r="1006" ht="16.5" customHeight="1"/>
    <row r="1007" ht="16.5" customHeight="1"/>
    <row r="1008" ht="16.5" customHeight="1"/>
    <row r="1009" ht="16.5" customHeight="1"/>
    <row r="1010" ht="16.5" customHeight="1"/>
    <row r="1011" ht="16.5" customHeight="1"/>
    <row r="1012" ht="16.5" customHeight="1"/>
    <row r="1013" ht="16.5" customHeight="1"/>
    <row r="1014" ht="16.5" customHeight="1"/>
    <row r="1015" ht="16.5" customHeight="1"/>
    <row r="1016" ht="16.5" customHeight="1"/>
    <row r="1017" ht="16.5" customHeight="1"/>
    <row r="1018" ht="16.5" customHeight="1"/>
    <row r="1019" ht="16.5" customHeight="1"/>
    <row r="1020" ht="16.5" customHeight="1"/>
    <row r="1021" ht="16.5" customHeight="1"/>
    <row r="1022" ht="16.5" customHeight="1"/>
  </sheetData>
  <hyperlinks>
    <hyperlink r:id="rId1" ref="B1"/>
  </hyperlinks>
  <printOptions/>
  <pageMargins bottom="0.75" footer="0.0" header="0.0" left="0.7" right="0.7" top="0.75"/>
  <pageSetup orientation="landscape"/>
  <drawing r:id="rId2"/>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6">
      <c r="A6" s="1"/>
      <c r="B6" s="686" t="s">
        <v>4345</v>
      </c>
      <c r="C6" s="1"/>
      <c r="D6" s="1"/>
      <c r="E6" s="1"/>
      <c r="F6" s="1"/>
      <c r="G6" s="1"/>
      <c r="H6" s="1"/>
      <c r="I6" s="1"/>
      <c r="J6" s="1"/>
      <c r="K6" s="1"/>
      <c r="L6" s="1"/>
      <c r="M6" s="1"/>
      <c r="N6" s="1"/>
      <c r="O6" s="1"/>
      <c r="P6" s="1"/>
      <c r="Q6" s="1"/>
      <c r="R6" s="1"/>
      <c r="S6" s="1"/>
      <c r="T6" s="1"/>
      <c r="U6" s="1"/>
      <c r="V6" s="1"/>
      <c r="W6" s="1"/>
      <c r="X6" s="1"/>
      <c r="Y6" s="1"/>
      <c r="Z6" s="1"/>
    </row>
    <row r="8">
      <c r="B8" s="3" t="s">
        <v>4346</v>
      </c>
    </row>
    <row r="10">
      <c r="B10" s="3" t="s">
        <v>4347</v>
      </c>
    </row>
    <row r="13">
      <c r="B13" s="3" t="s">
        <v>4348</v>
      </c>
      <c r="E13" s="3" t="s">
        <v>4349</v>
      </c>
    </row>
    <row r="14">
      <c r="E14" s="3" t="s">
        <v>4350</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24.29"/>
    <col customWidth="1" min="4" max="4" width="14.57"/>
    <col customWidth="1" min="5" max="5" width="79.43"/>
    <col customWidth="1" min="6" max="6" width="34.0"/>
    <col customWidth="1" min="7" max="7" width="42.57"/>
    <col customWidth="1" min="8" max="23" width="8.71"/>
    <col customWidth="1" min="24" max="24" width="16.43"/>
    <col customWidth="1" min="25" max="25" width="21.14"/>
    <col customWidth="1" min="26" max="26" width="21.0"/>
    <col customWidth="1" min="27" max="27" width="41.71"/>
  </cols>
  <sheetData>
    <row r="1" ht="16.5" customHeight="1">
      <c r="E1" s="687" t="s">
        <v>4351</v>
      </c>
    </row>
    <row r="2" ht="16.5" customHeight="1">
      <c r="E2" s="3" t="s">
        <v>4352</v>
      </c>
    </row>
    <row r="3" ht="16.5" customHeight="1">
      <c r="C3" s="3" t="s">
        <v>4353</v>
      </c>
      <c r="E3" s="3" t="s">
        <v>4354</v>
      </c>
    </row>
    <row r="4" ht="16.5" customHeight="1">
      <c r="E4" s="3" t="s">
        <v>4355</v>
      </c>
    </row>
    <row r="5" ht="16.5" customHeight="1"/>
    <row r="6" ht="16.5" customHeight="1"/>
    <row r="7" ht="16.5" customHeight="1">
      <c r="C7" s="688" t="s">
        <v>4356</v>
      </c>
    </row>
    <row r="8" ht="16.5" customHeight="1"/>
    <row r="9" ht="16.5" customHeight="1"/>
    <row r="10" ht="16.5" customHeight="1"/>
    <row r="11" ht="16.5" customHeight="1">
      <c r="C11" s="27" t="s">
        <v>47</v>
      </c>
      <c r="D11" s="3" t="s">
        <v>4357</v>
      </c>
      <c r="N11" s="3" t="s">
        <v>4358</v>
      </c>
    </row>
    <row r="12" ht="16.5" customHeight="1">
      <c r="C12" s="27" t="s">
        <v>4359</v>
      </c>
      <c r="I12" s="27" t="s">
        <v>4360</v>
      </c>
      <c r="L12" s="27" t="s">
        <v>4361</v>
      </c>
    </row>
    <row r="13" ht="16.5" customHeight="1">
      <c r="C13" s="27" t="s">
        <v>4362</v>
      </c>
    </row>
    <row r="14" ht="16.5" customHeight="1">
      <c r="C14" s="27" t="s">
        <v>4363</v>
      </c>
    </row>
    <row r="15" ht="16.5" customHeight="1"/>
    <row r="16" ht="16.5" customHeight="1"/>
    <row r="17" ht="16.5" customHeight="1"/>
    <row r="18" ht="16.5" customHeight="1"/>
    <row r="19" ht="16.5" customHeight="1"/>
    <row r="20" ht="16.5" customHeight="1"/>
    <row r="21" ht="16.5" customHeight="1">
      <c r="R21" s="689" t="s">
        <v>4364</v>
      </c>
      <c r="S21" s="689" t="s">
        <v>4365</v>
      </c>
      <c r="T21" s="689" t="s">
        <v>68</v>
      </c>
      <c r="U21" s="689" t="s">
        <v>4082</v>
      </c>
    </row>
    <row r="22" ht="16.5" customHeight="1">
      <c r="C22" s="3" t="s">
        <v>4366</v>
      </c>
      <c r="D22" s="3" t="s">
        <v>4367</v>
      </c>
      <c r="R22" s="690"/>
      <c r="S22" s="690"/>
      <c r="T22" s="689" t="s">
        <v>4368</v>
      </c>
      <c r="U22" s="690"/>
    </row>
    <row r="23" ht="16.5" customHeight="1">
      <c r="R23" s="690"/>
      <c r="S23" s="690"/>
      <c r="T23" s="689" t="s">
        <v>4369</v>
      </c>
      <c r="U23" s="690"/>
    </row>
    <row r="24" ht="16.5" customHeight="1">
      <c r="C24" s="3" t="s">
        <v>4370</v>
      </c>
      <c r="D24" s="3" t="s">
        <v>4371</v>
      </c>
      <c r="R24" s="690"/>
      <c r="S24" s="690"/>
      <c r="T24" s="689" t="s">
        <v>4372</v>
      </c>
      <c r="U24" s="690"/>
    </row>
    <row r="25" ht="16.5" customHeight="1">
      <c r="C25" s="3" t="s">
        <v>4097</v>
      </c>
      <c r="D25" s="3" t="s">
        <v>4373</v>
      </c>
      <c r="R25" s="690"/>
      <c r="S25" s="690"/>
      <c r="T25" s="689" t="s">
        <v>4374</v>
      </c>
      <c r="U25" s="690"/>
    </row>
    <row r="26" ht="16.5" customHeight="1">
      <c r="C26" s="251" t="s">
        <v>4375</v>
      </c>
      <c r="D26" s="3" t="s">
        <v>4376</v>
      </c>
      <c r="T26" s="24"/>
    </row>
    <row r="27" ht="16.5" customHeight="1">
      <c r="B27" s="3" t="s">
        <v>4377</v>
      </c>
      <c r="C27" s="251" t="s">
        <v>4378</v>
      </c>
      <c r="D27" s="3" t="s">
        <v>4379</v>
      </c>
      <c r="E27" s="3" t="s">
        <v>4380</v>
      </c>
      <c r="T27" s="24"/>
    </row>
    <row r="28" ht="16.5" customHeight="1">
      <c r="C28" s="251" t="s">
        <v>4360</v>
      </c>
      <c r="T28" s="24"/>
    </row>
    <row r="29" ht="16.5" customHeight="1">
      <c r="C29" s="198"/>
      <c r="D29" s="3" t="s">
        <v>4381</v>
      </c>
      <c r="T29" s="24"/>
    </row>
    <row r="30" ht="16.5" customHeight="1">
      <c r="B30" s="3" t="s">
        <v>4382</v>
      </c>
      <c r="C30" s="251" t="s">
        <v>4383</v>
      </c>
      <c r="I30" s="341" t="s">
        <v>4384</v>
      </c>
    </row>
    <row r="31" ht="16.5" customHeight="1">
      <c r="C31" s="251" t="s">
        <v>4385</v>
      </c>
    </row>
    <row r="32" ht="16.5" customHeight="1">
      <c r="B32" s="3" t="s">
        <v>4386</v>
      </c>
      <c r="C32" s="251" t="s">
        <v>4387</v>
      </c>
      <c r="I32" s="3" t="s">
        <v>4388</v>
      </c>
    </row>
    <row r="33" ht="16.5" customHeight="1">
      <c r="C33" s="251" t="s">
        <v>4389</v>
      </c>
      <c r="I33" s="3" t="s">
        <v>4390</v>
      </c>
    </row>
    <row r="34" ht="16.5" customHeight="1">
      <c r="C34" s="251" t="s">
        <v>4391</v>
      </c>
      <c r="I34" s="3" t="s">
        <v>4392</v>
      </c>
      <c r="W34" s="256" t="s">
        <v>4393</v>
      </c>
      <c r="X34" s="256" t="s">
        <v>4394</v>
      </c>
      <c r="Y34" s="256" t="s">
        <v>2301</v>
      </c>
      <c r="Z34" s="256" t="s">
        <v>4395</v>
      </c>
    </row>
    <row r="35" ht="16.5" customHeight="1">
      <c r="I35" s="3" t="s">
        <v>4396</v>
      </c>
      <c r="W35" s="196" t="s">
        <v>3871</v>
      </c>
      <c r="X35" s="196" t="s">
        <v>4397</v>
      </c>
      <c r="Y35" s="196" t="s">
        <v>4398</v>
      </c>
      <c r="Z35" s="195"/>
    </row>
    <row r="36" ht="16.5" customHeight="1">
      <c r="W36" s="196" t="s">
        <v>3878</v>
      </c>
      <c r="X36" s="196" t="s">
        <v>4399</v>
      </c>
      <c r="Y36" s="196" t="s">
        <v>4400</v>
      </c>
      <c r="Z36" s="196" t="s">
        <v>4401</v>
      </c>
    </row>
    <row r="37" ht="16.5" customHeight="1">
      <c r="W37" s="196" t="s">
        <v>3881</v>
      </c>
      <c r="X37" s="196" t="s">
        <v>4397</v>
      </c>
      <c r="Y37" s="196" t="s">
        <v>4402</v>
      </c>
      <c r="Z37" s="196" t="s">
        <v>4403</v>
      </c>
    </row>
    <row r="38" ht="16.5" customHeight="1">
      <c r="A38" s="1"/>
      <c r="B38" s="1"/>
      <c r="C38" s="467" t="s">
        <v>4404</v>
      </c>
      <c r="D38" s="2" t="s">
        <v>4405</v>
      </c>
      <c r="E38" s="1"/>
      <c r="F38" s="1"/>
      <c r="G38" s="1"/>
      <c r="H38" s="1"/>
      <c r="I38" s="1"/>
      <c r="J38" s="1"/>
      <c r="K38" s="1"/>
      <c r="L38" s="1"/>
      <c r="M38" s="1"/>
      <c r="N38" s="1"/>
      <c r="O38" s="1"/>
      <c r="P38" s="1"/>
      <c r="Q38" s="1"/>
      <c r="R38" s="1"/>
      <c r="S38" s="1"/>
      <c r="T38" s="1"/>
      <c r="U38" s="1"/>
      <c r="V38" s="1"/>
      <c r="W38" s="256" t="s">
        <v>3884</v>
      </c>
      <c r="X38" s="256" t="s">
        <v>4397</v>
      </c>
      <c r="Y38" s="256" t="s">
        <v>4406</v>
      </c>
      <c r="Z38" s="97"/>
      <c r="AA38" s="1"/>
    </row>
    <row r="39" ht="16.5" customHeight="1"/>
    <row r="40" ht="16.5" customHeight="1"/>
    <row r="41" ht="16.5" customHeight="1">
      <c r="A41" s="1"/>
      <c r="B41" s="1"/>
      <c r="C41" s="1"/>
      <c r="D41" s="691" t="s">
        <v>4407</v>
      </c>
      <c r="E41" s="1"/>
      <c r="F41" s="1"/>
      <c r="G41" s="1"/>
      <c r="H41" s="1"/>
      <c r="I41" s="1"/>
      <c r="J41" s="1"/>
      <c r="K41" s="1"/>
      <c r="L41" s="1"/>
      <c r="M41" s="1"/>
      <c r="N41" s="1"/>
      <c r="O41" s="1"/>
      <c r="P41" s="1"/>
      <c r="Q41" s="1"/>
      <c r="R41" s="1"/>
      <c r="S41" s="1"/>
      <c r="T41" s="1"/>
      <c r="U41" s="1"/>
      <c r="V41" s="1"/>
      <c r="W41" s="1"/>
      <c r="X41" s="1"/>
      <c r="Y41" s="1"/>
      <c r="Z41" s="1"/>
      <c r="AA41" s="1"/>
    </row>
    <row r="42" ht="16.5" customHeight="1"/>
    <row r="43" ht="16.5" customHeight="1">
      <c r="D43" s="3" t="s">
        <v>4408</v>
      </c>
    </row>
    <row r="44" ht="16.5" customHeight="1"/>
    <row r="45" ht="16.5" customHeight="1"/>
    <row r="46" ht="16.5" customHeight="1"/>
    <row r="47" ht="16.5" customHeight="1">
      <c r="D47" s="692" t="s">
        <v>4409</v>
      </c>
    </row>
    <row r="48" ht="16.5" customHeight="1">
      <c r="D48" s="693" t="s">
        <v>4410</v>
      </c>
    </row>
    <row r="49" ht="16.5" customHeight="1"/>
    <row r="50" ht="16.5" customHeight="1"/>
    <row r="51" ht="16.5" customHeight="1">
      <c r="D51" s="694" t="s">
        <v>4411</v>
      </c>
      <c r="E51" s="694" t="s">
        <v>4412</v>
      </c>
    </row>
    <row r="52" ht="16.5" customHeight="1">
      <c r="D52" s="694" t="s">
        <v>4413</v>
      </c>
      <c r="E52" s="694" t="s">
        <v>4414</v>
      </c>
    </row>
    <row r="53" ht="16.5" customHeight="1">
      <c r="D53" s="694" t="s">
        <v>4415</v>
      </c>
      <c r="E53" s="694" t="s">
        <v>4416</v>
      </c>
    </row>
    <row r="54" ht="16.5" customHeight="1">
      <c r="D54" s="694" t="s">
        <v>4417</v>
      </c>
      <c r="E54" s="694" t="s">
        <v>4418</v>
      </c>
    </row>
    <row r="55" ht="16.5" customHeight="1">
      <c r="D55" s="694" t="s">
        <v>4419</v>
      </c>
      <c r="E55" s="694" t="s">
        <v>4420</v>
      </c>
    </row>
    <row r="56" ht="16.5" customHeight="1">
      <c r="D56" s="694" t="s">
        <v>4421</v>
      </c>
      <c r="E56" s="694" t="s">
        <v>4422</v>
      </c>
    </row>
    <row r="57" ht="16.5" customHeight="1">
      <c r="D57" s="694" t="s">
        <v>4423</v>
      </c>
      <c r="E57" s="694" t="s">
        <v>4424</v>
      </c>
    </row>
    <row r="58" ht="16.5" customHeight="1">
      <c r="D58" s="694" t="s">
        <v>4425</v>
      </c>
      <c r="E58" s="694" t="s">
        <v>4426</v>
      </c>
    </row>
    <row r="59" ht="16.5" customHeight="1">
      <c r="D59" s="694" t="s">
        <v>4427</v>
      </c>
      <c r="E59" s="694" t="s">
        <v>4428</v>
      </c>
    </row>
    <row r="60" ht="16.5" customHeight="1">
      <c r="D60" s="694" t="s">
        <v>4429</v>
      </c>
      <c r="E60" s="694" t="s">
        <v>4430</v>
      </c>
    </row>
    <row r="61" ht="16.5" customHeight="1">
      <c r="D61" s="694" t="s">
        <v>4431</v>
      </c>
      <c r="E61" s="694" t="s">
        <v>4432</v>
      </c>
    </row>
    <row r="62" ht="16.5" customHeight="1">
      <c r="D62" s="694" t="s">
        <v>4433</v>
      </c>
      <c r="E62" s="694" t="s">
        <v>4434</v>
      </c>
    </row>
    <row r="63" ht="16.5" customHeight="1"/>
    <row r="64" ht="16.5" customHeight="1"/>
    <row r="65" ht="16.5" customHeight="1"/>
    <row r="66" ht="16.5" customHeight="1">
      <c r="A66" s="1"/>
      <c r="B66" s="1"/>
      <c r="C66" s="1"/>
      <c r="D66" s="2" t="s">
        <v>4435</v>
      </c>
      <c r="E66" s="1"/>
      <c r="F66" s="1"/>
      <c r="G66" s="1"/>
      <c r="H66" s="1"/>
      <c r="I66" s="1"/>
      <c r="J66" s="1"/>
      <c r="K66" s="1"/>
      <c r="L66" s="1"/>
      <c r="M66" s="1"/>
      <c r="N66" s="1"/>
      <c r="O66" s="1"/>
      <c r="P66" s="1"/>
      <c r="Q66" s="1"/>
      <c r="R66" s="1"/>
      <c r="S66" s="1"/>
      <c r="T66" s="1"/>
      <c r="U66" s="1"/>
      <c r="V66" s="1"/>
      <c r="W66" s="1"/>
      <c r="X66" s="1"/>
      <c r="Y66" s="1"/>
      <c r="Z66" s="1"/>
      <c r="AA66" s="1"/>
    </row>
    <row r="67" ht="16.5" customHeight="1"/>
    <row r="68" ht="16.5" customHeight="1">
      <c r="D68" s="530" t="s">
        <v>4436</v>
      </c>
    </row>
    <row r="69" ht="16.5" customHeight="1">
      <c r="D69" s="551" t="s">
        <v>4437</v>
      </c>
    </row>
    <row r="70" ht="16.5" customHeight="1">
      <c r="D70" s="551" t="s">
        <v>4438</v>
      </c>
    </row>
    <row r="71" ht="16.5" customHeight="1"/>
    <row r="72" ht="16.5" customHeight="1">
      <c r="D72" s="695" t="s">
        <v>4439</v>
      </c>
    </row>
    <row r="73" ht="16.5" customHeight="1">
      <c r="D73" s="545" t="s">
        <v>4440</v>
      </c>
    </row>
    <row r="74" ht="16.5" customHeight="1">
      <c r="D74" s="546"/>
    </row>
    <row r="75" ht="16.5" customHeight="1">
      <c r="D75" s="546"/>
    </row>
    <row r="76" ht="16.5" customHeight="1">
      <c r="D76" s="695" t="s">
        <v>4441</v>
      </c>
    </row>
    <row r="77" ht="16.5" customHeight="1">
      <c r="D77" s="558" t="s">
        <v>4442</v>
      </c>
    </row>
    <row r="78" ht="16.5" customHeight="1">
      <c r="D78" s="559"/>
    </row>
    <row r="79" ht="16.5" customHeight="1">
      <c r="D79" s="530" t="s">
        <v>4443</v>
      </c>
    </row>
    <row r="80" ht="16.5" customHeight="1">
      <c r="D80" s="530" t="s">
        <v>4444</v>
      </c>
    </row>
    <row r="81" ht="16.5" customHeight="1">
      <c r="D81" s="530" t="s">
        <v>4445</v>
      </c>
    </row>
    <row r="82" ht="16.5" customHeight="1">
      <c r="D82" s="566" t="s">
        <v>4446</v>
      </c>
    </row>
    <row r="83" ht="16.5" customHeight="1">
      <c r="D83" s="564" t="s">
        <v>4447</v>
      </c>
    </row>
    <row r="84" ht="16.5" customHeight="1">
      <c r="D84" s="564" t="s">
        <v>243</v>
      </c>
    </row>
    <row r="85" ht="16.5" customHeight="1">
      <c r="D85" s="568"/>
    </row>
    <row r="86" ht="16.5" customHeight="1">
      <c r="D86" s="568"/>
    </row>
    <row r="87" ht="16.5" customHeight="1">
      <c r="D87" s="567" t="s">
        <v>4448</v>
      </c>
    </row>
    <row r="88" ht="16.5" customHeight="1">
      <c r="D88" s="566" t="s">
        <v>4449</v>
      </c>
    </row>
    <row r="89" ht="16.5" customHeight="1">
      <c r="D89" s="551" t="s">
        <v>4450</v>
      </c>
    </row>
    <row r="90" ht="16.5" customHeight="1">
      <c r="D90" s="551" t="s">
        <v>4451</v>
      </c>
    </row>
    <row r="91" ht="16.5" customHeight="1">
      <c r="D91" s="551" t="s">
        <v>243</v>
      </c>
    </row>
    <row r="92" ht="16.5" customHeight="1">
      <c r="D92" s="563"/>
    </row>
    <row r="93" ht="16.5" customHeight="1">
      <c r="D93" s="551" t="s">
        <v>243</v>
      </c>
    </row>
    <row r="94" ht="16.5" customHeight="1"/>
    <row r="95" ht="16.5" customHeight="1"/>
    <row r="96" ht="16.5" customHeight="1">
      <c r="D96" s="695" t="s">
        <v>4439</v>
      </c>
    </row>
    <row r="97" ht="16.5" customHeight="1">
      <c r="D97" s="529" t="s">
        <v>4452</v>
      </c>
    </row>
    <row r="98" ht="16.5" customHeight="1">
      <c r="D98" s="555" t="s">
        <v>4453</v>
      </c>
    </row>
    <row r="99" ht="16.5" customHeight="1">
      <c r="D99" s="555" t="s">
        <v>243</v>
      </c>
    </row>
    <row r="100" ht="16.5" customHeight="1"/>
    <row r="101" ht="16.5" customHeight="1"/>
    <row r="102" ht="16.5" customHeight="1"/>
    <row r="103" ht="16.5" customHeight="1">
      <c r="A103" s="1"/>
      <c r="B103" s="1"/>
      <c r="C103" s="1"/>
      <c r="D103" s="2" t="s">
        <v>4454</v>
      </c>
      <c r="E103" s="1"/>
      <c r="F103" s="1"/>
      <c r="G103" s="1"/>
      <c r="H103" s="1"/>
      <c r="I103" s="1"/>
      <c r="J103" s="1"/>
      <c r="K103" s="1"/>
      <c r="L103" s="1"/>
      <c r="M103" s="1"/>
      <c r="N103" s="1"/>
      <c r="O103" s="1"/>
      <c r="P103" s="1"/>
      <c r="Q103" s="1"/>
      <c r="R103" s="1"/>
      <c r="S103" s="1"/>
      <c r="T103" s="1"/>
      <c r="U103" s="1"/>
      <c r="V103" s="1"/>
      <c r="W103" s="1"/>
      <c r="X103" s="1"/>
      <c r="Y103" s="1"/>
      <c r="Z103" s="1"/>
      <c r="AA103" s="1"/>
    </row>
    <row r="104" ht="16.5" customHeight="1"/>
    <row r="105" ht="16.5" customHeight="1">
      <c r="D105" s="3" t="s">
        <v>4455</v>
      </c>
    </row>
    <row r="106" ht="16.5" customHeight="1"/>
    <row r="107" ht="16.5" customHeight="1">
      <c r="C107" s="256" t="s">
        <v>4394</v>
      </c>
      <c r="D107" s="256" t="s">
        <v>4393</v>
      </c>
      <c r="E107" s="256" t="s">
        <v>4157</v>
      </c>
      <c r="F107" s="256" t="s">
        <v>4456</v>
      </c>
      <c r="G107" s="256"/>
    </row>
    <row r="108" ht="16.5" customHeight="1">
      <c r="C108" s="196" t="s">
        <v>4457</v>
      </c>
      <c r="D108" s="196" t="s">
        <v>3878</v>
      </c>
      <c r="E108" s="196" t="s">
        <v>4458</v>
      </c>
      <c r="F108" s="196" t="s">
        <v>4459</v>
      </c>
      <c r="G108" s="195"/>
    </row>
    <row r="109" ht="16.5" customHeight="1">
      <c r="C109" s="196" t="s">
        <v>4460</v>
      </c>
      <c r="D109" s="196" t="s">
        <v>3871</v>
      </c>
      <c r="E109" s="196" t="s">
        <v>4461</v>
      </c>
      <c r="F109" s="196" t="s">
        <v>4462</v>
      </c>
      <c r="G109" s="196"/>
    </row>
    <row r="110" ht="16.5" customHeight="1">
      <c r="C110" s="196" t="s">
        <v>4463</v>
      </c>
      <c r="D110" s="196" t="s">
        <v>3881</v>
      </c>
      <c r="E110" s="196" t="s">
        <v>4464</v>
      </c>
      <c r="F110" s="196" t="s">
        <v>4465</v>
      </c>
      <c r="G110" s="196"/>
    </row>
    <row r="111" ht="16.5" customHeight="1">
      <c r="C111" s="196" t="s">
        <v>4463</v>
      </c>
      <c r="D111" s="196" t="s">
        <v>3884</v>
      </c>
      <c r="E111" s="196" t="s">
        <v>4466</v>
      </c>
      <c r="F111" s="196" t="s">
        <v>4467</v>
      </c>
      <c r="G111" s="195"/>
    </row>
    <row r="112" ht="16.5" customHeight="1">
      <c r="C112" s="196" t="s">
        <v>4463</v>
      </c>
      <c r="D112" s="196" t="s">
        <v>3871</v>
      </c>
      <c r="E112" s="196" t="s">
        <v>4468</v>
      </c>
      <c r="F112" s="196" t="s">
        <v>4469</v>
      </c>
    </row>
    <row r="113" ht="16.5" customHeight="1"/>
    <row r="114" ht="16.5" customHeight="1"/>
    <row r="115" ht="16.5" customHeight="1"/>
    <row r="116" ht="16.5" customHeight="1"/>
    <row r="117" ht="16.5" customHeight="1"/>
    <row r="118" ht="16.5" customHeight="1">
      <c r="A118" s="696"/>
      <c r="B118" s="696"/>
      <c r="C118" s="697" t="s">
        <v>4470</v>
      </c>
      <c r="D118" s="696"/>
      <c r="E118" s="697" t="s">
        <v>4471</v>
      </c>
      <c r="F118" s="696"/>
      <c r="G118" s="696"/>
      <c r="H118" s="696"/>
      <c r="I118" s="696"/>
      <c r="J118" s="696"/>
      <c r="K118" s="696"/>
      <c r="L118" s="696"/>
      <c r="M118" s="696"/>
      <c r="N118" s="696"/>
      <c r="O118" s="696"/>
      <c r="P118" s="696"/>
      <c r="Q118" s="696"/>
      <c r="R118" s="696"/>
      <c r="S118" s="696"/>
      <c r="T118" s="696"/>
      <c r="U118" s="696"/>
      <c r="V118" s="696"/>
      <c r="W118" s="696"/>
      <c r="X118" s="696"/>
      <c r="Y118" s="696"/>
      <c r="Z118" s="696"/>
      <c r="AA118" s="696"/>
    </row>
    <row r="119" ht="16.5" customHeight="1">
      <c r="C119" s="3" t="s">
        <v>4472</v>
      </c>
    </row>
    <row r="120" ht="16.5" customHeight="1"/>
    <row r="121" ht="16.5" customHeight="1">
      <c r="C121" s="3" t="s">
        <v>4473</v>
      </c>
    </row>
    <row r="122" ht="16.5" customHeight="1">
      <c r="C122" s="3" t="s">
        <v>4474</v>
      </c>
    </row>
    <row r="123" ht="16.5" customHeight="1">
      <c r="C123" s="3" t="s">
        <v>4475</v>
      </c>
    </row>
    <row r="124" ht="16.5" customHeight="1"/>
    <row r="125" ht="16.5" customHeight="1">
      <c r="C125" s="3" t="s">
        <v>4476</v>
      </c>
    </row>
    <row r="126" ht="16.5" customHeight="1">
      <c r="C126" s="3" t="s">
        <v>4477</v>
      </c>
    </row>
    <row r="127" ht="16.5" customHeight="1">
      <c r="C127" s="3" t="s">
        <v>4478</v>
      </c>
    </row>
    <row r="128" ht="16.5" customHeight="1"/>
    <row r="129" ht="16.5" customHeight="1">
      <c r="C129" s="3" t="s">
        <v>4479</v>
      </c>
    </row>
    <row r="130" ht="16.5" customHeight="1">
      <c r="C130" s="3" t="s">
        <v>4480</v>
      </c>
    </row>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sheetData>
  <hyperlinks>
    <hyperlink r:id="rId1" ref="C38"/>
    <hyperlink r:id="rId2" ref="D47"/>
  </hyperlinks>
  <printOptions/>
  <pageMargins bottom="0.75" footer="0.0" header="0.0" left="0.7" right="0.7" top="0.75"/>
  <pageSetup orientation="landscape"/>
  <drawing r:id="rId3"/>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39.14"/>
  </cols>
  <sheetData>
    <row r="3">
      <c r="A3" s="1"/>
      <c r="B3" s="1"/>
      <c r="C3" s="698" t="s">
        <v>4481</v>
      </c>
      <c r="D3" s="1"/>
      <c r="E3" s="1"/>
      <c r="F3" s="1"/>
      <c r="G3" s="1"/>
      <c r="H3" s="1"/>
      <c r="I3" s="1"/>
      <c r="J3" s="1"/>
      <c r="K3" s="1"/>
      <c r="L3" s="1"/>
      <c r="M3" s="1"/>
      <c r="N3" s="1"/>
      <c r="O3" s="1"/>
      <c r="P3" s="1"/>
      <c r="Q3" s="1"/>
      <c r="R3" s="1"/>
      <c r="S3" s="1"/>
      <c r="T3" s="1"/>
      <c r="U3" s="1"/>
      <c r="V3" s="1"/>
      <c r="W3" s="1"/>
      <c r="X3" s="1"/>
      <c r="Y3" s="1"/>
      <c r="Z3" s="1"/>
    </row>
    <row r="4">
      <c r="C4" s="699"/>
    </row>
    <row r="5">
      <c r="C5" s="630" t="s">
        <v>4482</v>
      </c>
    </row>
    <row r="6">
      <c r="C6" s="699"/>
    </row>
    <row r="7">
      <c r="C7" s="700" t="s">
        <v>4483</v>
      </c>
    </row>
    <row r="8">
      <c r="C8" s="699"/>
    </row>
    <row r="9">
      <c r="C9" s="630" t="s">
        <v>3602</v>
      </c>
    </row>
    <row r="10">
      <c r="C10" s="701"/>
    </row>
    <row r="11">
      <c r="C11" s="401" t="s">
        <v>4484</v>
      </c>
    </row>
    <row r="12">
      <c r="C12" s="412" t="s">
        <v>4485</v>
      </c>
    </row>
    <row r="13">
      <c r="C13" s="405" t="s">
        <v>4486</v>
      </c>
    </row>
    <row r="14">
      <c r="C14" s="405" t="s">
        <v>4487</v>
      </c>
    </row>
    <row r="15">
      <c r="C15" s="405" t="s">
        <v>4488</v>
      </c>
    </row>
    <row r="16">
      <c r="C16" s="405" t="s">
        <v>243</v>
      </c>
    </row>
    <row r="17">
      <c r="C17" s="699"/>
    </row>
    <row r="18">
      <c r="C18" s="700" t="s">
        <v>4489</v>
      </c>
    </row>
    <row r="24">
      <c r="A24" s="1"/>
      <c r="B24" s="1"/>
      <c r="C24" s="702" t="s">
        <v>4490</v>
      </c>
      <c r="D24" s="1"/>
      <c r="E24" s="1"/>
      <c r="F24" s="1"/>
      <c r="G24" s="1"/>
      <c r="H24" s="1"/>
      <c r="I24" s="1"/>
      <c r="J24" s="1"/>
      <c r="K24" s="1"/>
      <c r="L24" s="1"/>
      <c r="M24" s="1"/>
      <c r="N24" s="1"/>
      <c r="O24" s="1"/>
      <c r="P24" s="1"/>
      <c r="Q24" s="1"/>
      <c r="R24" s="1"/>
      <c r="S24" s="1"/>
      <c r="T24" s="1"/>
      <c r="U24" s="1"/>
      <c r="V24" s="1"/>
      <c r="W24" s="1"/>
      <c r="X24" s="1"/>
      <c r="Y24" s="1"/>
      <c r="Z24" s="1"/>
    </row>
    <row r="25">
      <c r="C25" s="699"/>
    </row>
    <row r="26">
      <c r="C26" s="630" t="s">
        <v>4491</v>
      </c>
      <c r="G26" s="3" t="s">
        <v>4492</v>
      </c>
    </row>
    <row r="27">
      <c r="C27" s="699"/>
    </row>
    <row r="28">
      <c r="C28" s="700" t="s">
        <v>4493</v>
      </c>
    </row>
    <row r="29">
      <c r="C29" s="700" t="s">
        <v>4494</v>
      </c>
    </row>
    <row r="30">
      <c r="C30" s="700" t="s">
        <v>4495</v>
      </c>
    </row>
    <row r="31">
      <c r="C31" s="401" t="s">
        <v>4496</v>
      </c>
    </row>
    <row r="32">
      <c r="C32" s="405" t="s">
        <v>4497</v>
      </c>
    </row>
    <row r="33">
      <c r="C33" s="405" t="s">
        <v>4498</v>
      </c>
    </row>
    <row r="34">
      <c r="C34" s="643" t="s">
        <v>4499</v>
      </c>
    </row>
    <row r="35">
      <c r="C35" s="643" t="s">
        <v>4500</v>
      </c>
    </row>
    <row r="36">
      <c r="C36" s="401" t="s">
        <v>4496</v>
      </c>
    </row>
    <row r="37">
      <c r="C37" s="405" t="s">
        <v>4501</v>
      </c>
    </row>
    <row r="38">
      <c r="C38" s="630" t="s">
        <v>4502</v>
      </c>
    </row>
    <row r="39">
      <c r="C39" s="700" t="s">
        <v>4503</v>
      </c>
    </row>
    <row r="40">
      <c r="C40" s="401" t="s">
        <v>4496</v>
      </c>
    </row>
    <row r="41">
      <c r="C41" s="405" t="s">
        <v>4504</v>
      </c>
    </row>
    <row r="42">
      <c r="C42" s="699"/>
    </row>
    <row r="43">
      <c r="C43" s="630" t="s">
        <v>4505</v>
      </c>
    </row>
    <row r="49">
      <c r="A49" s="1"/>
      <c r="B49" s="1"/>
      <c r="C49" s="702" t="s">
        <v>4506</v>
      </c>
      <c r="D49" s="1"/>
      <c r="E49" s="1"/>
      <c r="F49" s="1"/>
      <c r="G49" s="1"/>
      <c r="H49" s="1"/>
      <c r="I49" s="1"/>
      <c r="J49" s="1"/>
      <c r="K49" s="1"/>
      <c r="L49" s="1"/>
      <c r="M49" s="1"/>
      <c r="N49" s="1"/>
      <c r="O49" s="1"/>
      <c r="P49" s="1"/>
      <c r="Q49" s="1"/>
      <c r="R49" s="1"/>
      <c r="S49" s="1"/>
      <c r="T49" s="1"/>
      <c r="U49" s="1"/>
      <c r="V49" s="1"/>
      <c r="W49" s="1"/>
      <c r="X49" s="1"/>
      <c r="Y49" s="1"/>
      <c r="Z49" s="1"/>
    </row>
    <row r="50">
      <c r="C50" s="699"/>
    </row>
    <row r="51">
      <c r="C51" s="700" t="s">
        <v>4507</v>
      </c>
    </row>
    <row r="52">
      <c r="C52" s="701"/>
    </row>
    <row r="53">
      <c r="C53" s="401" t="s">
        <v>4496</v>
      </c>
    </row>
    <row r="54">
      <c r="C54" s="402" t="s">
        <v>1172</v>
      </c>
    </row>
    <row r="55">
      <c r="C55" s="405" t="s">
        <v>4508</v>
      </c>
    </row>
    <row r="56">
      <c r="C56" s="405" t="s">
        <v>1177</v>
      </c>
    </row>
    <row r="57">
      <c r="C57" s="405" t="s">
        <v>3836</v>
      </c>
    </row>
    <row r="58">
      <c r="C58" s="405" t="s">
        <v>4509</v>
      </c>
    </row>
    <row r="59">
      <c r="C59" s="405" t="s">
        <v>4510</v>
      </c>
    </row>
    <row r="60">
      <c r="C60" s="412" t="s">
        <v>4511</v>
      </c>
    </row>
    <row r="61">
      <c r="C61" s="406" t="s">
        <v>4512</v>
      </c>
    </row>
    <row r="62">
      <c r="C62" s="406" t="s">
        <v>4513</v>
      </c>
    </row>
    <row r="63">
      <c r="C63" s="406" t="s">
        <v>4514</v>
      </c>
    </row>
    <row r="64">
      <c r="C64" s="406" t="s">
        <v>243</v>
      </c>
    </row>
    <row r="65">
      <c r="C65" s="406" t="s">
        <v>4515</v>
      </c>
    </row>
    <row r="66">
      <c r="C66" s="406" t="s">
        <v>1204</v>
      </c>
    </row>
    <row r="67">
      <c r="C67" s="406" t="s">
        <v>688</v>
      </c>
    </row>
    <row r="68">
      <c r="C68" s="405" t="s">
        <v>4516</v>
      </c>
    </row>
    <row r="69">
      <c r="C69" s="405" t="s">
        <v>4517</v>
      </c>
    </row>
    <row r="70">
      <c r="C70" s="405" t="s">
        <v>4518</v>
      </c>
    </row>
    <row r="71">
      <c r="C71" s="405" t="s">
        <v>698</v>
      </c>
    </row>
    <row r="72">
      <c r="C72" s="405" t="s">
        <v>1207</v>
      </c>
    </row>
    <row r="73">
      <c r="C73" s="699"/>
    </row>
    <row r="74">
      <c r="C74" s="700" t="s">
        <v>4519</v>
      </c>
    </row>
    <row r="75">
      <c r="C75" s="699"/>
    </row>
    <row r="76">
      <c r="C76" s="700" t="s">
        <v>4520</v>
      </c>
    </row>
    <row r="80">
      <c r="A80" s="1"/>
      <c r="B80" s="1"/>
      <c r="C80" s="2" t="s">
        <v>4521</v>
      </c>
      <c r="D80" s="1"/>
      <c r="E80" s="1"/>
      <c r="F80" s="1"/>
      <c r="G80" s="1"/>
      <c r="H80" s="1"/>
      <c r="I80" s="1"/>
      <c r="J80" s="1"/>
      <c r="K80" s="1"/>
      <c r="L80" s="1"/>
      <c r="M80" s="1"/>
      <c r="N80" s="1"/>
      <c r="O80" s="1"/>
      <c r="P80" s="1"/>
      <c r="Q80" s="1"/>
      <c r="R80" s="1"/>
      <c r="S80" s="1"/>
      <c r="T80" s="1"/>
      <c r="U80" s="1"/>
      <c r="V80" s="1"/>
      <c r="W80" s="1"/>
      <c r="X80" s="1"/>
      <c r="Y80" s="1"/>
      <c r="Z80" s="1"/>
    </row>
    <row r="83">
      <c r="C83" s="703" t="s">
        <v>1172</v>
      </c>
    </row>
    <row r="84">
      <c r="C84" s="703" t="s">
        <v>1175</v>
      </c>
    </row>
    <row r="85">
      <c r="C85" s="703" t="s">
        <v>1177</v>
      </c>
      <c r="I85" s="700" t="s">
        <v>4522</v>
      </c>
    </row>
    <row r="86">
      <c r="C86" s="703" t="s">
        <v>4523</v>
      </c>
      <c r="I86" s="699"/>
    </row>
    <row r="87">
      <c r="C87" s="703" t="s">
        <v>4510</v>
      </c>
      <c r="I87" s="700" t="s">
        <v>4524</v>
      </c>
    </row>
    <row r="88">
      <c r="C88" s="704" t="s">
        <v>4525</v>
      </c>
      <c r="I88" s="701"/>
    </row>
    <row r="89">
      <c r="C89" s="704" t="s">
        <v>4526</v>
      </c>
      <c r="I89" s="401" t="s">
        <v>4484</v>
      </c>
    </row>
    <row r="90">
      <c r="C90" s="704" t="s">
        <v>4527</v>
      </c>
      <c r="I90" s="412" t="s">
        <v>4525</v>
      </c>
    </row>
    <row r="91">
      <c r="C91" s="704" t="s">
        <v>4528</v>
      </c>
      <c r="I91" s="412" t="s">
        <v>4526</v>
      </c>
    </row>
    <row r="92">
      <c r="C92" s="703" t="s">
        <v>4515</v>
      </c>
      <c r="I92" s="412" t="s">
        <v>4527</v>
      </c>
    </row>
    <row r="93">
      <c r="C93" s="703" t="s">
        <v>1204</v>
      </c>
      <c r="I93" s="412" t="s">
        <v>4528</v>
      </c>
    </row>
    <row r="94">
      <c r="C94" s="703" t="s">
        <v>688</v>
      </c>
      <c r="I94" s="700" t="s">
        <v>4529</v>
      </c>
    </row>
    <row r="95">
      <c r="C95" s="703" t="s">
        <v>4530</v>
      </c>
      <c r="I95" s="700" t="s">
        <v>4531</v>
      </c>
    </row>
    <row r="96">
      <c r="C96" s="703" t="s">
        <v>4530</v>
      </c>
      <c r="I96" s="700" t="s">
        <v>4532</v>
      </c>
    </row>
    <row r="97">
      <c r="C97" s="703" t="s">
        <v>4530</v>
      </c>
      <c r="I97" s="700" t="s">
        <v>4533</v>
      </c>
    </row>
    <row r="98">
      <c r="C98" s="703" t="s">
        <v>4530</v>
      </c>
    </row>
    <row r="99">
      <c r="C99" s="703" t="s">
        <v>698</v>
      </c>
    </row>
    <row r="100">
      <c r="C100" s="703" t="s">
        <v>1207</v>
      </c>
      <c r="I100" s="3" t="s">
        <v>4534</v>
      </c>
    </row>
    <row r="103">
      <c r="C103" s="3" t="s">
        <v>4535</v>
      </c>
    </row>
    <row r="111">
      <c r="C111" s="705" t="s">
        <v>4536</v>
      </c>
    </row>
    <row r="112">
      <c r="C112" s="705" t="s">
        <v>4537</v>
      </c>
    </row>
    <row r="113">
      <c r="C113" s="705" t="s">
        <v>4538</v>
      </c>
    </row>
    <row r="114">
      <c r="C114" s="705" t="s">
        <v>4539</v>
      </c>
    </row>
    <row r="215">
      <c r="A215" s="1"/>
      <c r="B215" s="2" t="s">
        <v>4540</v>
      </c>
      <c r="C215" s="1"/>
      <c r="D215" s="1"/>
      <c r="E215" s="1"/>
      <c r="F215" s="1"/>
      <c r="G215" s="1"/>
      <c r="H215" s="1"/>
      <c r="I215" s="1"/>
      <c r="J215" s="1"/>
      <c r="K215" s="1"/>
      <c r="L215" s="1"/>
      <c r="M215" s="1"/>
      <c r="N215" s="1"/>
      <c r="O215" s="1"/>
      <c r="P215" s="1"/>
      <c r="Q215" s="1"/>
      <c r="R215" s="1"/>
      <c r="S215" s="1"/>
      <c r="T215" s="1"/>
      <c r="U215" s="1"/>
      <c r="V215" s="1"/>
      <c r="W215" s="1"/>
      <c r="X215" s="1"/>
      <c r="Y215" s="1"/>
      <c r="Z215" s="1"/>
    </row>
    <row r="217">
      <c r="B217" s="3" t="s">
        <v>4541</v>
      </c>
    </row>
    <row r="219">
      <c r="B219" s="3" t="s">
        <v>243</v>
      </c>
    </row>
    <row r="220">
      <c r="B220" s="3" t="s">
        <v>4542</v>
      </c>
    </row>
    <row r="221">
      <c r="B221" s="3" t="s">
        <v>4543</v>
      </c>
    </row>
    <row r="222">
      <c r="B222" s="3" t="s">
        <v>243</v>
      </c>
    </row>
    <row r="223">
      <c r="B223" s="3" t="s">
        <v>4544</v>
      </c>
    </row>
    <row r="225">
      <c r="B225" s="3" t="s">
        <v>4545</v>
      </c>
    </row>
    <row r="227">
      <c r="B227" s="3" t="s">
        <v>243</v>
      </c>
    </row>
    <row r="229">
      <c r="B229" s="3" t="s">
        <v>4546</v>
      </c>
    </row>
    <row r="230">
      <c r="B230" s="3" t="s">
        <v>4547</v>
      </c>
    </row>
    <row r="233">
      <c r="B233" s="3" t="s">
        <v>243</v>
      </c>
    </row>
    <row r="243">
      <c r="A243" s="1"/>
      <c r="B243" s="2" t="s">
        <v>4548</v>
      </c>
      <c r="C243" s="1"/>
      <c r="D243" s="1"/>
      <c r="E243" s="1"/>
      <c r="F243" s="1"/>
      <c r="G243" s="1"/>
      <c r="H243" s="1"/>
      <c r="I243" s="1"/>
      <c r="J243" s="1"/>
      <c r="K243" s="1"/>
      <c r="L243" s="1"/>
      <c r="M243" s="1"/>
      <c r="N243" s="1"/>
      <c r="O243" s="1"/>
      <c r="P243" s="1"/>
      <c r="Q243" s="1"/>
      <c r="R243" s="1"/>
      <c r="S243" s="1"/>
      <c r="T243" s="1"/>
      <c r="U243" s="1"/>
      <c r="V243" s="1"/>
      <c r="W243" s="1"/>
      <c r="X243" s="1"/>
      <c r="Y243" s="1"/>
      <c r="Z243" s="1"/>
    </row>
    <row r="245">
      <c r="B245" s="3" t="s">
        <v>1172</v>
      </c>
    </row>
    <row r="246">
      <c r="B246" s="3" t="s">
        <v>1175</v>
      </c>
    </row>
    <row r="247">
      <c r="B247" s="3" t="s">
        <v>1177</v>
      </c>
    </row>
    <row r="248">
      <c r="B248" s="3" t="s">
        <v>4549</v>
      </c>
    </row>
    <row r="249">
      <c r="B249" s="3" t="s">
        <v>4510</v>
      </c>
    </row>
    <row r="251">
      <c r="B251" s="3" t="s">
        <v>4550</v>
      </c>
    </row>
    <row r="252">
      <c r="B252" s="3" t="s">
        <v>4551</v>
      </c>
    </row>
    <row r="253">
      <c r="B253" s="3" t="s">
        <v>4552</v>
      </c>
    </row>
    <row r="254">
      <c r="B254" s="3" t="s">
        <v>4553</v>
      </c>
    </row>
    <row r="255">
      <c r="B255" s="3" t="s">
        <v>4554</v>
      </c>
    </row>
    <row r="256">
      <c r="B256" s="3" t="s">
        <v>4555</v>
      </c>
    </row>
    <row r="257">
      <c r="B257" s="3" t="s">
        <v>4556</v>
      </c>
    </row>
    <row r="259">
      <c r="B259" s="3" t="s">
        <v>243</v>
      </c>
    </row>
    <row r="261">
      <c r="B261" s="3" t="s">
        <v>4557</v>
      </c>
    </row>
    <row r="263">
      <c r="B263" s="3" t="s">
        <v>4552</v>
      </c>
    </row>
    <row r="264">
      <c r="B264" s="3" t="s">
        <v>4553</v>
      </c>
    </row>
    <row r="265">
      <c r="B265" s="3" t="s">
        <v>4558</v>
      </c>
    </row>
    <row r="266">
      <c r="B266" s="3" t="s">
        <v>4559</v>
      </c>
    </row>
    <row r="267">
      <c r="B267" s="3" t="s">
        <v>4560</v>
      </c>
    </row>
    <row r="269">
      <c r="B269" s="3" t="s">
        <v>243</v>
      </c>
    </row>
    <row r="270">
      <c r="B270" s="3" t="s">
        <v>4515</v>
      </c>
    </row>
    <row r="271">
      <c r="B271" s="3" t="s">
        <v>1204</v>
      </c>
    </row>
    <row r="272">
      <c r="B272" s="3" t="s">
        <v>688</v>
      </c>
    </row>
    <row r="273">
      <c r="B273" s="3" t="s">
        <v>4561</v>
      </c>
    </row>
    <row r="274">
      <c r="B274" s="3" t="s">
        <v>4562</v>
      </c>
    </row>
    <row r="275">
      <c r="B275" s="3" t="s">
        <v>698</v>
      </c>
    </row>
    <row r="276">
      <c r="B276" s="3" t="s">
        <v>1207</v>
      </c>
    </row>
    <row r="280">
      <c r="A280" s="1"/>
      <c r="B280" s="706" t="s">
        <v>4563</v>
      </c>
      <c r="C280" s="1"/>
      <c r="D280" s="1"/>
      <c r="E280" s="1"/>
      <c r="F280" s="1"/>
      <c r="G280" s="1"/>
      <c r="H280" s="1"/>
      <c r="I280" s="1"/>
      <c r="J280" s="1"/>
      <c r="K280" s="1"/>
      <c r="L280" s="1"/>
      <c r="M280" s="1"/>
      <c r="N280" s="1"/>
      <c r="O280" s="1"/>
      <c r="P280" s="1"/>
      <c r="Q280" s="1"/>
      <c r="R280" s="1"/>
      <c r="S280" s="1"/>
      <c r="T280" s="1"/>
      <c r="U280" s="1"/>
      <c r="V280" s="1"/>
      <c r="W280" s="1"/>
      <c r="X280" s="1"/>
      <c r="Y280" s="1"/>
      <c r="Z280" s="1"/>
    </row>
    <row r="286">
      <c r="A286" s="1"/>
      <c r="B286" s="2" t="s">
        <v>4564</v>
      </c>
      <c r="C286" s="1"/>
      <c r="D286" s="1"/>
      <c r="E286" s="1"/>
      <c r="F286" s="1"/>
      <c r="G286" s="1"/>
      <c r="H286" s="1"/>
      <c r="I286" s="1"/>
      <c r="J286" s="1"/>
      <c r="K286" s="1"/>
      <c r="L286" s="1"/>
      <c r="M286" s="1"/>
      <c r="N286" s="1"/>
      <c r="O286" s="1"/>
      <c r="P286" s="1"/>
      <c r="Q286" s="1"/>
      <c r="R286" s="1"/>
      <c r="S286" s="1"/>
      <c r="T286" s="1"/>
      <c r="U286" s="1"/>
      <c r="V286" s="1"/>
      <c r="W286" s="1"/>
      <c r="X286" s="1"/>
      <c r="Y286" s="1"/>
      <c r="Z286" s="1"/>
    </row>
    <row r="288">
      <c r="B288" s="3" t="s">
        <v>4565</v>
      </c>
    </row>
    <row r="294">
      <c r="A294" s="1"/>
      <c r="B294" s="2" t="s">
        <v>4566</v>
      </c>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B295" s="3" t="s">
        <v>4567</v>
      </c>
    </row>
    <row r="297">
      <c r="B297" s="3" t="s">
        <v>4568</v>
      </c>
    </row>
    <row r="299">
      <c r="B299" s="3" t="s">
        <v>4569</v>
      </c>
    </row>
    <row r="305">
      <c r="A305" s="1"/>
      <c r="B305" s="2" t="s">
        <v>4570</v>
      </c>
      <c r="C305" s="1"/>
      <c r="D305" s="1"/>
      <c r="E305" s="1"/>
      <c r="F305" s="1"/>
      <c r="G305" s="1"/>
      <c r="H305" s="1"/>
      <c r="I305" s="1"/>
      <c r="J305" s="1"/>
      <c r="K305" s="1"/>
      <c r="L305" s="1"/>
      <c r="M305" s="1"/>
      <c r="N305" s="1"/>
      <c r="O305" s="1"/>
      <c r="P305" s="1"/>
      <c r="Q305" s="1"/>
      <c r="R305" s="1"/>
      <c r="S305" s="1"/>
      <c r="T305" s="1"/>
      <c r="U305" s="1"/>
      <c r="V305" s="1"/>
      <c r="W305" s="1"/>
      <c r="X305" s="1"/>
      <c r="Y305" s="1"/>
      <c r="Z305" s="1"/>
    </row>
    <row r="307">
      <c r="B307" s="3" t="s">
        <v>4571</v>
      </c>
    </row>
    <row r="310">
      <c r="B310" s="630" t="s">
        <v>4572</v>
      </c>
    </row>
    <row r="311">
      <c r="B311" s="699"/>
    </row>
    <row r="312">
      <c r="B312" s="700" t="s">
        <v>4573</v>
      </c>
    </row>
    <row r="316">
      <c r="A316" s="1"/>
      <c r="B316" s="2" t="s">
        <v>4574</v>
      </c>
      <c r="C316" s="1"/>
      <c r="D316" s="1"/>
      <c r="E316" s="1"/>
      <c r="F316" s="1"/>
      <c r="G316" s="1"/>
      <c r="H316" s="1"/>
      <c r="I316" s="1"/>
      <c r="J316" s="1"/>
      <c r="K316" s="1"/>
      <c r="L316" s="1"/>
      <c r="M316" s="1"/>
      <c r="N316" s="1"/>
      <c r="O316" s="1"/>
      <c r="P316" s="1"/>
      <c r="Q316" s="1"/>
      <c r="R316" s="1"/>
      <c r="S316" s="1"/>
      <c r="T316" s="1"/>
      <c r="U316" s="1"/>
      <c r="V316" s="1"/>
      <c r="W316" s="1"/>
      <c r="X316" s="1"/>
      <c r="Y316" s="1"/>
      <c r="Z316" s="1"/>
    </row>
    <row r="353">
      <c r="A353" s="1"/>
      <c r="B353" s="707" t="s">
        <v>4575</v>
      </c>
      <c r="H353" s="1"/>
      <c r="I353" s="1"/>
      <c r="J353" s="1"/>
      <c r="K353" s="1"/>
      <c r="L353" s="1"/>
      <c r="M353" s="1"/>
      <c r="N353" s="1"/>
      <c r="O353" s="1"/>
      <c r="P353" s="1"/>
      <c r="Q353" s="1"/>
      <c r="R353" s="1"/>
      <c r="S353" s="1"/>
      <c r="T353" s="1"/>
      <c r="U353" s="1"/>
      <c r="V353" s="1"/>
      <c r="W353" s="1"/>
      <c r="X353" s="1"/>
      <c r="Y353" s="1"/>
      <c r="Z353" s="1"/>
    </row>
    <row r="354">
      <c r="B354" s="708"/>
    </row>
    <row r="355">
      <c r="B355" s="708"/>
    </row>
    <row r="356">
      <c r="B356" s="709"/>
    </row>
    <row r="357">
      <c r="B357" s="710" t="s">
        <v>4576</v>
      </c>
    </row>
    <row r="358">
      <c r="B358" s="711"/>
    </row>
    <row r="359">
      <c r="B359" s="700" t="s">
        <v>4577</v>
      </c>
    </row>
    <row r="360">
      <c r="B360" s="700" t="s">
        <v>4578</v>
      </c>
    </row>
    <row r="361">
      <c r="B361" s="700" t="s">
        <v>4579</v>
      </c>
    </row>
    <row r="362">
      <c r="B362" s="700" t="s">
        <v>4580</v>
      </c>
    </row>
    <row r="363">
      <c r="B363" s="700" t="s">
        <v>4581</v>
      </c>
    </row>
    <row r="364">
      <c r="B364" s="712" t="s">
        <v>4582</v>
      </c>
    </row>
    <row r="365">
      <c r="B365" s="700" t="s">
        <v>4583</v>
      </c>
    </row>
    <row r="366">
      <c r="B366" s="700" t="s">
        <v>4584</v>
      </c>
    </row>
    <row r="367">
      <c r="B367" s="700" t="s">
        <v>4585</v>
      </c>
    </row>
    <row r="368">
      <c r="B368" s="700" t="s">
        <v>4586</v>
      </c>
    </row>
    <row r="369">
      <c r="B369" s="700" t="s">
        <v>4587</v>
      </c>
    </row>
    <row r="370">
      <c r="B370" s="700" t="s">
        <v>4588</v>
      </c>
    </row>
    <row r="371">
      <c r="A371" s="1"/>
      <c r="B371" s="698" t="s">
        <v>4589</v>
      </c>
      <c r="C371" s="1"/>
      <c r="D371" s="1"/>
      <c r="E371" s="1"/>
      <c r="F371" s="1"/>
      <c r="G371" s="1"/>
      <c r="H371" s="1"/>
      <c r="I371" s="1"/>
      <c r="J371" s="1"/>
      <c r="K371" s="1"/>
      <c r="L371" s="1"/>
      <c r="M371" s="1"/>
      <c r="N371" s="1"/>
      <c r="O371" s="1"/>
      <c r="P371" s="1"/>
      <c r="Q371" s="1"/>
      <c r="R371" s="1"/>
      <c r="S371" s="1"/>
      <c r="T371" s="1"/>
      <c r="U371" s="1"/>
      <c r="V371" s="1"/>
      <c r="W371" s="1"/>
      <c r="X371" s="1"/>
      <c r="Y371" s="1"/>
      <c r="Z371" s="1"/>
    </row>
    <row r="385">
      <c r="A385" s="1"/>
      <c r="B385" s="2" t="s">
        <v>4590</v>
      </c>
      <c r="C385" s="1"/>
      <c r="D385" s="1"/>
      <c r="E385" s="1"/>
      <c r="F385" s="1"/>
      <c r="G385" s="1"/>
      <c r="H385" s="1"/>
      <c r="I385" s="1"/>
      <c r="J385" s="1"/>
      <c r="K385" s="1"/>
      <c r="L385" s="1"/>
      <c r="M385" s="1"/>
      <c r="N385" s="1"/>
      <c r="O385" s="1"/>
      <c r="P385" s="1"/>
      <c r="Q385" s="1"/>
      <c r="R385" s="1"/>
      <c r="S385" s="1"/>
      <c r="T385" s="1"/>
      <c r="U385" s="1"/>
      <c r="V385" s="1"/>
      <c r="W385" s="1"/>
      <c r="X385" s="1"/>
      <c r="Y385" s="1"/>
      <c r="Z385" s="1"/>
    </row>
    <row r="387">
      <c r="B387" s="700" t="s">
        <v>4591</v>
      </c>
    </row>
    <row r="388">
      <c r="B388" s="699"/>
    </row>
    <row r="389">
      <c r="B389" s="700" t="s">
        <v>4592</v>
      </c>
    </row>
    <row r="390">
      <c r="B390" s="699"/>
    </row>
    <row r="391">
      <c r="B391" s="700" t="s">
        <v>4593</v>
      </c>
    </row>
    <row r="392">
      <c r="B392" s="699"/>
    </row>
    <row r="393">
      <c r="B393" s="630" t="s">
        <v>3602</v>
      </c>
    </row>
    <row r="395">
      <c r="B395" s="3" t="s">
        <v>4594</v>
      </c>
    </row>
    <row r="396">
      <c r="B396" s="3" t="s">
        <v>4595</v>
      </c>
    </row>
    <row r="397">
      <c r="B397" s="3" t="s">
        <v>4552</v>
      </c>
    </row>
    <row r="398">
      <c r="B398" s="3" t="s">
        <v>4596</v>
      </c>
    </row>
    <row r="399">
      <c r="B399" s="3" t="s">
        <v>4597</v>
      </c>
    </row>
    <row r="400">
      <c r="B400" s="3" t="s">
        <v>243</v>
      </c>
    </row>
    <row r="402">
      <c r="B402" s="3" t="s">
        <v>4598</v>
      </c>
    </row>
    <row r="403">
      <c r="B403" s="3" t="s">
        <v>4595</v>
      </c>
    </row>
    <row r="404">
      <c r="B404" s="3" t="s">
        <v>4599</v>
      </c>
    </row>
    <row r="405">
      <c r="B405" s="3" t="s">
        <v>4552</v>
      </c>
    </row>
    <row r="406">
      <c r="B406" s="3" t="s">
        <v>4596</v>
      </c>
    </row>
    <row r="407">
      <c r="B407" s="3" t="s">
        <v>4597</v>
      </c>
    </row>
    <row r="408">
      <c r="B408" s="3" t="s">
        <v>243</v>
      </c>
    </row>
    <row r="411">
      <c r="B411" s="630" t="s">
        <v>4600</v>
      </c>
    </row>
    <row r="414">
      <c r="A414" s="1"/>
      <c r="B414" s="2" t="s">
        <v>4601</v>
      </c>
      <c r="C414" s="1"/>
      <c r="D414" s="1"/>
      <c r="E414" s="1"/>
      <c r="F414" s="1"/>
      <c r="G414" s="1"/>
      <c r="H414" s="1"/>
      <c r="I414" s="1"/>
      <c r="J414" s="1"/>
      <c r="K414" s="1"/>
      <c r="L414" s="1"/>
      <c r="M414" s="1"/>
      <c r="N414" s="1"/>
      <c r="O414" s="1"/>
      <c r="P414" s="1"/>
      <c r="Q414" s="1"/>
      <c r="R414" s="1"/>
      <c r="S414" s="1"/>
      <c r="T414" s="1"/>
      <c r="U414" s="1"/>
      <c r="V414" s="1"/>
      <c r="W414" s="1"/>
      <c r="X414" s="1"/>
      <c r="Y414" s="1"/>
      <c r="Z414" s="1"/>
    </row>
    <row r="417">
      <c r="B417" s="700" t="s">
        <v>4602</v>
      </c>
    </row>
    <row r="418">
      <c r="B418" s="699"/>
    </row>
    <row r="419">
      <c r="B419" s="630" t="s">
        <v>4603</v>
      </c>
    </row>
    <row r="423">
      <c r="B423" s="3" t="s">
        <v>1172</v>
      </c>
    </row>
    <row r="424">
      <c r="B424" s="3" t="s">
        <v>4508</v>
      </c>
    </row>
    <row r="425">
      <c r="B425" s="3" t="s">
        <v>1177</v>
      </c>
    </row>
    <row r="426">
      <c r="B426" s="3" t="s">
        <v>3836</v>
      </c>
    </row>
    <row r="427">
      <c r="B427" s="3" t="s">
        <v>4509</v>
      </c>
    </row>
    <row r="428">
      <c r="B428" s="3" t="s">
        <v>4604</v>
      </c>
    </row>
    <row r="429">
      <c r="B429" s="3" t="s">
        <v>4510</v>
      </c>
    </row>
    <row r="430">
      <c r="B430" s="3" t="s">
        <v>4605</v>
      </c>
    </row>
    <row r="431">
      <c r="B431" s="3" t="s">
        <v>4606</v>
      </c>
    </row>
    <row r="432">
      <c r="B432" s="3" t="s">
        <v>243</v>
      </c>
    </row>
    <row r="434">
      <c r="B434" s="3" t="s">
        <v>4511</v>
      </c>
    </row>
    <row r="435">
      <c r="B435" s="3" t="s">
        <v>4607</v>
      </c>
    </row>
    <row r="436">
      <c r="B436" s="3" t="s">
        <v>243</v>
      </c>
    </row>
    <row r="438">
      <c r="B438" s="3" t="s">
        <v>4608</v>
      </c>
    </row>
    <row r="439">
      <c r="B439" s="3" t="s">
        <v>4609</v>
      </c>
    </row>
    <row r="440">
      <c r="B440" s="3" t="s">
        <v>243</v>
      </c>
    </row>
    <row r="441">
      <c r="B441" s="3" t="s">
        <v>4515</v>
      </c>
    </row>
    <row r="442">
      <c r="B442" s="3" t="s">
        <v>1204</v>
      </c>
    </row>
    <row r="443">
      <c r="B443" s="3" t="s">
        <v>688</v>
      </c>
    </row>
    <row r="444">
      <c r="B444" s="3" t="s">
        <v>4516</v>
      </c>
    </row>
    <row r="445">
      <c r="B445" s="3" t="s">
        <v>4610</v>
      </c>
    </row>
    <row r="446">
      <c r="B446" s="3" t="s">
        <v>4611</v>
      </c>
    </row>
    <row r="447">
      <c r="B447" s="3" t="s">
        <v>4612</v>
      </c>
    </row>
    <row r="448">
      <c r="B448" s="3" t="s">
        <v>4518</v>
      </c>
    </row>
    <row r="449">
      <c r="B449" s="3" t="s">
        <v>4518</v>
      </c>
    </row>
    <row r="450">
      <c r="B450" s="3" t="s">
        <v>698</v>
      </c>
    </row>
    <row r="451">
      <c r="B451" s="3" t="s">
        <v>1207</v>
      </c>
    </row>
    <row r="454">
      <c r="B454" s="630" t="s">
        <v>4613</v>
      </c>
    </row>
    <row r="458">
      <c r="A458" s="1"/>
      <c r="B458" s="713" t="s">
        <v>4614</v>
      </c>
      <c r="C458" s="1"/>
      <c r="D458" s="1"/>
      <c r="E458" s="1"/>
      <c r="F458" s="1"/>
      <c r="G458" s="1"/>
      <c r="H458" s="1"/>
      <c r="I458" s="1"/>
      <c r="J458" s="1"/>
      <c r="K458" s="1"/>
      <c r="L458" s="1"/>
      <c r="M458" s="1"/>
      <c r="N458" s="1"/>
      <c r="O458" s="1"/>
      <c r="P458" s="1"/>
      <c r="Q458" s="1"/>
      <c r="R458" s="1"/>
      <c r="S458" s="1"/>
      <c r="T458" s="1"/>
      <c r="U458" s="1"/>
      <c r="V458" s="1"/>
      <c r="W458" s="1"/>
      <c r="X458" s="1"/>
      <c r="Y458" s="1"/>
      <c r="Z458" s="1"/>
    </row>
    <row r="462">
      <c r="B462" s="700" t="s">
        <v>4615</v>
      </c>
    </row>
    <row r="463">
      <c r="B463" s="699"/>
    </row>
    <row r="464">
      <c r="B464" s="700" t="s">
        <v>4616</v>
      </c>
    </row>
    <row r="465">
      <c r="B465" s="699"/>
    </row>
    <row r="466">
      <c r="B466" s="630" t="s">
        <v>3602</v>
      </c>
    </row>
    <row r="468">
      <c r="B468" s="3" t="s">
        <v>4617</v>
      </c>
    </row>
    <row r="471">
      <c r="B471" s="630" t="s">
        <v>4618</v>
      </c>
    </row>
    <row r="475">
      <c r="A475" s="1"/>
      <c r="B475" s="2" t="s">
        <v>4619</v>
      </c>
      <c r="C475" s="1"/>
      <c r="D475" s="1"/>
      <c r="E475" s="1"/>
      <c r="F475" s="1"/>
      <c r="G475" s="1"/>
      <c r="H475" s="1"/>
      <c r="I475" s="1"/>
      <c r="J475" s="1"/>
      <c r="K475" s="1"/>
      <c r="L475" s="1"/>
      <c r="M475" s="1"/>
      <c r="N475" s="1"/>
      <c r="O475" s="1"/>
      <c r="P475" s="1"/>
      <c r="Q475" s="1"/>
      <c r="R475" s="1"/>
      <c r="S475" s="1"/>
      <c r="T475" s="1"/>
      <c r="U475" s="1"/>
      <c r="V475" s="1"/>
      <c r="W475" s="1"/>
      <c r="X475" s="1"/>
      <c r="Y475" s="1"/>
      <c r="Z475" s="1"/>
    </row>
    <row r="477">
      <c r="B477" s="701"/>
    </row>
    <row r="478">
      <c r="B478" s="700" t="s">
        <v>4620</v>
      </c>
    </row>
    <row r="479">
      <c r="B479" s="699"/>
    </row>
    <row r="480">
      <c r="B480" s="700" t="s">
        <v>4621</v>
      </c>
    </row>
    <row r="481">
      <c r="B481" s="699"/>
    </row>
    <row r="482">
      <c r="B482" s="630" t="s">
        <v>4622</v>
      </c>
    </row>
    <row r="485">
      <c r="B485" s="3" t="s">
        <v>4511</v>
      </c>
    </row>
    <row r="486">
      <c r="B486" s="3" t="s">
        <v>4551</v>
      </c>
    </row>
    <row r="487">
      <c r="B487" s="3" t="s">
        <v>4623</v>
      </c>
    </row>
    <row r="488">
      <c r="B488" s="3" t="s">
        <v>243</v>
      </c>
    </row>
    <row r="490">
      <c r="B490" s="3" t="s">
        <v>4624</v>
      </c>
    </row>
    <row r="491">
      <c r="B491" s="3" t="s">
        <v>4625</v>
      </c>
    </row>
    <row r="492">
      <c r="B492" s="3" t="s">
        <v>4626</v>
      </c>
    </row>
    <row r="493">
      <c r="B493" s="3" t="s">
        <v>243</v>
      </c>
    </row>
    <row r="496">
      <c r="B496" s="700" t="s">
        <v>4627</v>
      </c>
    </row>
    <row r="497">
      <c r="B497" s="699"/>
    </row>
    <row r="498">
      <c r="B498" s="630" t="s">
        <v>4628</v>
      </c>
    </row>
    <row r="503">
      <c r="A503" s="1"/>
      <c r="B503" s="2" t="s">
        <v>4629</v>
      </c>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B504" s="3" t="s">
        <v>4630</v>
      </c>
    </row>
    <row r="505">
      <c r="B505" s="3" t="s">
        <v>4631</v>
      </c>
    </row>
    <row r="506">
      <c r="B506" s="3" t="s">
        <v>4632</v>
      </c>
    </row>
    <row r="507">
      <c r="B507" s="3" t="s">
        <v>4633</v>
      </c>
    </row>
    <row r="508">
      <c r="B508" s="3" t="s">
        <v>243</v>
      </c>
    </row>
    <row r="510">
      <c r="B510" s="700" t="s">
        <v>4634</v>
      </c>
    </row>
    <row r="511">
      <c r="B511" s="699"/>
    </row>
    <row r="512">
      <c r="B512" s="700" t="s">
        <v>4635</v>
      </c>
    </row>
    <row r="513">
      <c r="B513" s="700" t="s">
        <v>4636</v>
      </c>
    </row>
    <row r="514">
      <c r="B514" s="700" t="s">
        <v>4637</v>
      </c>
    </row>
    <row r="515">
      <c r="B515" s="700" t="s">
        <v>4638</v>
      </c>
    </row>
    <row r="516">
      <c r="B516" s="700" t="s">
        <v>4639</v>
      </c>
    </row>
    <row r="519">
      <c r="A519" s="1"/>
      <c r="B519" s="2" t="s">
        <v>4640</v>
      </c>
      <c r="C519" s="1"/>
      <c r="D519" s="1"/>
      <c r="E519" s="1"/>
      <c r="F519" s="1"/>
      <c r="G519" s="1"/>
      <c r="H519" s="1"/>
      <c r="I519" s="1"/>
      <c r="J519" s="1"/>
      <c r="K519" s="1"/>
      <c r="L519" s="1"/>
      <c r="M519" s="1"/>
      <c r="N519" s="1"/>
      <c r="O519" s="1"/>
      <c r="P519" s="1"/>
      <c r="Q519" s="1"/>
      <c r="R519" s="1"/>
      <c r="S519" s="1"/>
      <c r="T519" s="1"/>
      <c r="U519" s="1"/>
      <c r="V519" s="1"/>
      <c r="W519" s="1"/>
      <c r="X519" s="1"/>
      <c r="Y519" s="1"/>
      <c r="Z519" s="1"/>
    </row>
    <row r="522">
      <c r="B522" s="700" t="s">
        <v>4641</v>
      </c>
    </row>
    <row r="523">
      <c r="B523" s="699"/>
    </row>
    <row r="524">
      <c r="B524" s="630" t="s">
        <v>4642</v>
      </c>
    </row>
    <row r="525">
      <c r="B525" s="699"/>
    </row>
    <row r="526">
      <c r="B526" s="700" t="s">
        <v>4643</v>
      </c>
    </row>
    <row r="527">
      <c r="B527" s="700" t="s">
        <v>4644</v>
      </c>
    </row>
    <row r="528">
      <c r="B528" s="699"/>
    </row>
    <row r="529">
      <c r="B529" s="700" t="s">
        <v>4645</v>
      </c>
    </row>
    <row r="531">
      <c r="A531" s="1"/>
      <c r="B531" s="713" t="s">
        <v>4646</v>
      </c>
      <c r="C531" s="1"/>
      <c r="D531" s="1"/>
      <c r="E531" s="1"/>
      <c r="F531" s="1"/>
      <c r="G531" s="1"/>
      <c r="H531" s="1"/>
      <c r="I531" s="1"/>
      <c r="J531" s="1"/>
      <c r="K531" s="1"/>
      <c r="L531" s="1"/>
      <c r="M531" s="1"/>
      <c r="N531" s="1"/>
      <c r="O531" s="1"/>
      <c r="P531" s="1"/>
      <c r="Q531" s="1"/>
      <c r="R531" s="1"/>
      <c r="S531" s="1"/>
      <c r="T531" s="1"/>
      <c r="U531" s="1"/>
      <c r="V531" s="1"/>
      <c r="W531" s="1"/>
      <c r="X531" s="1"/>
      <c r="Y531" s="1"/>
      <c r="Z531" s="1"/>
    </row>
    <row r="533">
      <c r="B533" s="699"/>
    </row>
    <row r="534">
      <c r="B534" s="630" t="s">
        <v>4647</v>
      </c>
    </row>
    <row r="535">
      <c r="B535" s="714"/>
    </row>
    <row r="536">
      <c r="B536" s="390" t="s">
        <v>4648</v>
      </c>
    </row>
    <row r="537">
      <c r="B537" s="700" t="s">
        <v>4649</v>
      </c>
    </row>
    <row r="538">
      <c r="B538" s="700" t="s">
        <v>4650</v>
      </c>
    </row>
    <row r="539">
      <c r="B539" s="700" t="s">
        <v>4651</v>
      </c>
    </row>
    <row r="540">
      <c r="B540" s="700" t="s">
        <v>4652</v>
      </c>
    </row>
    <row r="541">
      <c r="B541" s="700" t="s">
        <v>4653</v>
      </c>
    </row>
    <row r="542">
      <c r="B542" s="390" t="s">
        <v>4654</v>
      </c>
    </row>
    <row r="543">
      <c r="B543" s="700" t="s">
        <v>4655</v>
      </c>
    </row>
    <row r="544">
      <c r="B544" s="700" t="s">
        <v>4656</v>
      </c>
    </row>
    <row r="545">
      <c r="B545" s="700" t="s">
        <v>4657</v>
      </c>
    </row>
    <row r="546">
      <c r="B546" s="700" t="s">
        <v>4658</v>
      </c>
    </row>
    <row r="547">
      <c r="B547" s="700" t="s">
        <v>4659</v>
      </c>
    </row>
    <row r="548">
      <c r="B548" s="390" t="s">
        <v>4660</v>
      </c>
    </row>
    <row r="549">
      <c r="B549" s="700" t="s">
        <v>4661</v>
      </c>
    </row>
    <row r="550">
      <c r="B550" s="700" t="s">
        <v>4662</v>
      </c>
    </row>
    <row r="551">
      <c r="B551" s="700" t="s">
        <v>4663</v>
      </c>
    </row>
    <row r="552">
      <c r="B552" s="700" t="s">
        <v>4664</v>
      </c>
    </row>
    <row r="553">
      <c r="B553" s="699"/>
    </row>
    <row r="554">
      <c r="B554" s="630" t="s">
        <v>4665</v>
      </c>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1">
      <c r="B561" s="3" t="s">
        <v>4666</v>
      </c>
    </row>
    <row r="562">
      <c r="B562" s="3" t="s">
        <v>4486</v>
      </c>
      <c r="D562" s="700" t="s">
        <v>4667</v>
      </c>
    </row>
    <row r="563">
      <c r="B563" s="3" t="s">
        <v>4668</v>
      </c>
      <c r="D563" s="699"/>
    </row>
    <row r="564">
      <c r="B564" s="3" t="s">
        <v>4669</v>
      </c>
      <c r="D564" s="700" t="s">
        <v>4670</v>
      </c>
    </row>
    <row r="565">
      <c r="B565" s="3" t="s">
        <v>4671</v>
      </c>
      <c r="D565" s="699"/>
    </row>
    <row r="566">
      <c r="B566" s="3" t="s">
        <v>4672</v>
      </c>
      <c r="D566" s="630" t="s">
        <v>4673</v>
      </c>
    </row>
    <row r="567">
      <c r="B567" s="2" t="s">
        <v>4674</v>
      </c>
      <c r="D567" s="699"/>
    </row>
    <row r="568">
      <c r="B568" s="3" t="s">
        <v>243</v>
      </c>
      <c r="D568" s="700" t="s">
        <v>4675</v>
      </c>
    </row>
    <row r="569">
      <c r="D569" s="700" t="s">
        <v>4676</v>
      </c>
    </row>
    <row r="570">
      <c r="D570" s="700" t="s">
        <v>4677</v>
      </c>
    </row>
    <row r="571">
      <c r="D571" s="700" t="s">
        <v>4678</v>
      </c>
    </row>
    <row r="572">
      <c r="D572" s="700" t="s">
        <v>4679</v>
      </c>
    </row>
    <row r="573">
      <c r="D573" s="700" t="s">
        <v>4680</v>
      </c>
    </row>
    <row r="574">
      <c r="D574" s="700" t="s">
        <v>4681</v>
      </c>
    </row>
    <row r="580">
      <c r="B580" s="3" t="s">
        <v>4682</v>
      </c>
    </row>
    <row r="592">
      <c r="A592" s="1"/>
      <c r="B592" s="2" t="s">
        <v>4683</v>
      </c>
      <c r="C592" s="1"/>
      <c r="D592" s="1"/>
      <c r="E592" s="1"/>
      <c r="F592" s="1"/>
      <c r="G592" s="1"/>
      <c r="H592" s="1"/>
      <c r="I592" s="1"/>
      <c r="J592" s="1"/>
      <c r="K592" s="1"/>
      <c r="L592" s="1"/>
      <c r="M592" s="1"/>
      <c r="N592" s="1"/>
      <c r="O592" s="1"/>
      <c r="P592" s="1"/>
      <c r="Q592" s="1"/>
      <c r="R592" s="1"/>
      <c r="S592" s="1"/>
      <c r="T592" s="1"/>
      <c r="U592" s="1"/>
      <c r="V592" s="1"/>
      <c r="W592" s="1"/>
      <c r="X592" s="1"/>
      <c r="Y592" s="1"/>
      <c r="Z592" s="1"/>
    </row>
    <row r="597">
      <c r="B597" s="3" t="s">
        <v>4684</v>
      </c>
    </row>
    <row r="598">
      <c r="B598" s="3" t="s">
        <v>4685</v>
      </c>
    </row>
    <row r="599">
      <c r="B599" s="3" t="s">
        <v>4686</v>
      </c>
    </row>
    <row r="600">
      <c r="B600" s="3" t="s">
        <v>4687</v>
      </c>
    </row>
    <row r="601">
      <c r="B601" s="3" t="s">
        <v>4688</v>
      </c>
    </row>
    <row r="602">
      <c r="B602" s="251" t="s">
        <v>4683</v>
      </c>
    </row>
    <row r="603">
      <c r="B603" s="3" t="s">
        <v>4551</v>
      </c>
    </row>
    <row r="604">
      <c r="B604" s="3" t="s">
        <v>4556</v>
      </c>
    </row>
    <row r="605">
      <c r="B605" s="3" t="s">
        <v>4555</v>
      </c>
    </row>
    <row r="606">
      <c r="B606" s="3" t="s">
        <v>4559</v>
      </c>
    </row>
    <row r="607">
      <c r="B607" s="3" t="s">
        <v>243</v>
      </c>
    </row>
    <row r="609">
      <c r="B609" s="3" t="s">
        <v>4689</v>
      </c>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B619" s="3" t="s">
        <v>4690</v>
      </c>
      <c r="E619" s="3" t="s">
        <v>4691</v>
      </c>
    </row>
    <row r="622">
      <c r="D622" s="3" t="s">
        <v>4692</v>
      </c>
    </row>
    <row r="627">
      <c r="B627" s="3" t="s">
        <v>4693</v>
      </c>
    </row>
  </sheetData>
  <mergeCells count="1">
    <mergeCell ref="B353:G353"/>
  </mergeCells>
  <hyperlinks>
    <hyperlink r:id="rId1" ref="B357"/>
    <hyperlink r:id="rId2" ref="B364"/>
  </hyperlinks>
  <drawing r:id="rId3"/>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c r="B1" s="2" t="s">
        <v>4694</v>
      </c>
      <c r="C1" s="1"/>
      <c r="D1" s="1"/>
      <c r="E1" s="1"/>
      <c r="F1" s="1"/>
      <c r="G1" s="1"/>
      <c r="H1" s="1"/>
      <c r="I1" s="1"/>
      <c r="J1" s="1"/>
      <c r="K1" s="1"/>
      <c r="L1" s="1"/>
      <c r="M1" s="1"/>
      <c r="N1" s="1"/>
      <c r="O1" s="1"/>
      <c r="P1" s="1"/>
      <c r="Q1" s="1"/>
      <c r="R1" s="1"/>
      <c r="S1" s="1"/>
      <c r="T1" s="1"/>
      <c r="U1" s="1"/>
      <c r="V1" s="1"/>
      <c r="W1" s="1"/>
      <c r="X1" s="1"/>
      <c r="Y1" s="1"/>
      <c r="Z1" s="1"/>
    </row>
    <row r="2">
      <c r="B2" s="3" t="s">
        <v>1172</v>
      </c>
    </row>
    <row r="3">
      <c r="B3" s="3" t="s">
        <v>3835</v>
      </c>
    </row>
    <row r="5">
      <c r="B5" s="3" t="s">
        <v>1177</v>
      </c>
    </row>
    <row r="6">
      <c r="C6" s="3" t="s">
        <v>3836</v>
      </c>
    </row>
    <row r="7">
      <c r="C7" s="3" t="s">
        <v>4569</v>
      </c>
    </row>
    <row r="8">
      <c r="C8" s="3" t="s">
        <v>4695</v>
      </c>
    </row>
    <row r="9">
      <c r="C9" s="3" t="s">
        <v>4696</v>
      </c>
    </row>
    <row r="10">
      <c r="C10" s="3" t="s">
        <v>4510</v>
      </c>
    </row>
    <row r="12">
      <c r="D12" s="3" t="s">
        <v>4697</v>
      </c>
    </row>
    <row r="13">
      <c r="E13" s="3" t="s">
        <v>4698</v>
      </c>
    </row>
    <row r="14">
      <c r="E14" s="3" t="s">
        <v>4699</v>
      </c>
    </row>
    <row r="15">
      <c r="E15" s="3" t="s">
        <v>4488</v>
      </c>
    </row>
    <row r="16">
      <c r="D16" s="3" t="s">
        <v>4700</v>
      </c>
    </row>
    <row r="18">
      <c r="D18" s="3" t="s">
        <v>4701</v>
      </c>
    </row>
    <row r="19">
      <c r="D19" s="3" t="s">
        <v>4702</v>
      </c>
    </row>
    <row r="20">
      <c r="D20" s="3" t="s">
        <v>4703</v>
      </c>
    </row>
    <row r="21">
      <c r="D21" s="3" t="s">
        <v>4704</v>
      </c>
    </row>
    <row r="22">
      <c r="E22" s="3" t="s">
        <v>4705</v>
      </c>
    </row>
    <row r="23">
      <c r="D23" s="3" t="s">
        <v>243</v>
      </c>
    </row>
    <row r="24">
      <c r="D24" s="3" t="s">
        <v>4706</v>
      </c>
    </row>
    <row r="25">
      <c r="E25" s="3" t="s">
        <v>4705</v>
      </c>
    </row>
    <row r="26">
      <c r="D26" s="3" t="s">
        <v>243</v>
      </c>
    </row>
    <row r="27">
      <c r="C27" s="3" t="s">
        <v>4515</v>
      </c>
    </row>
    <row r="28">
      <c r="B28" s="3" t="s">
        <v>1204</v>
      </c>
    </row>
    <row r="30">
      <c r="B30" s="3" t="s">
        <v>688</v>
      </c>
    </row>
    <row r="33">
      <c r="C33" s="3" t="s">
        <v>4707</v>
      </c>
    </row>
    <row r="34">
      <c r="D34" s="3" t="s">
        <v>4708</v>
      </c>
    </row>
    <row r="35">
      <c r="C35" s="3" t="s">
        <v>4518</v>
      </c>
    </row>
    <row r="37">
      <c r="C37" s="3" t="s">
        <v>4709</v>
      </c>
    </row>
    <row r="38">
      <c r="D38" s="3" t="s">
        <v>4710</v>
      </c>
    </row>
    <row r="39">
      <c r="E39" s="3" t="s">
        <v>4711</v>
      </c>
    </row>
    <row r="40">
      <c r="D40" s="3" t="s">
        <v>4518</v>
      </c>
    </row>
    <row r="42">
      <c r="D42" s="3" t="s">
        <v>4712</v>
      </c>
    </row>
    <row r="43">
      <c r="E43" s="3" t="s">
        <v>4713</v>
      </c>
    </row>
    <row r="44">
      <c r="D44" s="3" t="s">
        <v>4518</v>
      </c>
    </row>
    <row r="45">
      <c r="C45" s="3" t="s">
        <v>4518</v>
      </c>
    </row>
    <row r="47">
      <c r="C47" s="3" t="s">
        <v>4714</v>
      </c>
    </row>
    <row r="48">
      <c r="D48" s="3" t="s">
        <v>4715</v>
      </c>
    </row>
    <row r="49">
      <c r="C49" s="3" t="s">
        <v>4518</v>
      </c>
    </row>
    <row r="52">
      <c r="B52" s="3" t="s">
        <v>698</v>
      </c>
    </row>
    <row r="54">
      <c r="B54" s="3" t="s">
        <v>1207</v>
      </c>
    </row>
    <row r="59">
      <c r="A59" s="1"/>
      <c r="B59" s="2" t="s">
        <v>4716</v>
      </c>
      <c r="C59" s="1"/>
      <c r="D59" s="1"/>
      <c r="E59" s="1"/>
      <c r="F59" s="1"/>
      <c r="G59" s="1"/>
      <c r="H59" s="1"/>
      <c r="I59" s="1"/>
      <c r="J59" s="1"/>
      <c r="K59" s="1"/>
      <c r="L59" s="1"/>
      <c r="M59" s="1"/>
      <c r="N59" s="1"/>
      <c r="O59" s="1"/>
      <c r="P59" s="1"/>
      <c r="Q59" s="1"/>
      <c r="R59" s="1"/>
      <c r="S59" s="1"/>
      <c r="T59" s="1"/>
      <c r="U59" s="1"/>
      <c r="V59" s="1"/>
      <c r="W59" s="1"/>
      <c r="X59" s="1"/>
      <c r="Y59" s="1"/>
      <c r="Z59" s="1"/>
    </row>
    <row r="60">
      <c r="B60" s="3" t="s">
        <v>4717</v>
      </c>
    </row>
    <row r="61">
      <c r="B61" s="3" t="s">
        <v>4718</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14"/>
    <col customWidth="1" min="5" max="5" width="23.57"/>
    <col customWidth="1" min="6" max="6" width="78.14"/>
  </cols>
  <sheetData>
    <row r="1">
      <c r="F1" s="268"/>
      <c r="G1" s="268"/>
    </row>
    <row r="2">
      <c r="F2" s="268"/>
      <c r="G2" s="268"/>
    </row>
    <row r="3">
      <c r="F3" s="268"/>
      <c r="G3" s="268"/>
      <c r="Q3" s="3" t="s">
        <v>4719</v>
      </c>
    </row>
    <row r="4">
      <c r="F4" s="268"/>
      <c r="G4" s="268"/>
    </row>
    <row r="5">
      <c r="F5" s="268"/>
      <c r="G5" s="268"/>
      <c r="Q5" s="3" t="s">
        <v>4720</v>
      </c>
    </row>
    <row r="6">
      <c r="F6" s="268"/>
      <c r="G6" s="268"/>
      <c r="Q6" s="3" t="s">
        <v>4721</v>
      </c>
    </row>
    <row r="7">
      <c r="F7" s="268"/>
      <c r="G7" s="268"/>
    </row>
    <row r="8">
      <c r="F8" s="268"/>
      <c r="G8" s="268"/>
      <c r="Q8" s="3" t="s">
        <v>4722</v>
      </c>
    </row>
    <row r="9">
      <c r="F9" s="268"/>
      <c r="G9" s="268"/>
    </row>
    <row r="10">
      <c r="F10" s="268"/>
      <c r="G10" s="268"/>
      <c r="Q10" s="3" t="s">
        <v>4723</v>
      </c>
    </row>
    <row r="11">
      <c r="F11" s="268"/>
      <c r="G11" s="268"/>
    </row>
    <row r="12">
      <c r="F12" s="268"/>
      <c r="G12" s="268"/>
      <c r="Q12" s="3" t="s">
        <v>4724</v>
      </c>
    </row>
    <row r="13">
      <c r="F13" s="268"/>
      <c r="G13" s="268"/>
    </row>
    <row r="14">
      <c r="F14" s="268"/>
      <c r="G14" s="268"/>
      <c r="Q14" s="3" t="s">
        <v>4725</v>
      </c>
    </row>
    <row r="15">
      <c r="F15" s="268"/>
      <c r="G15" s="268"/>
    </row>
    <row r="16">
      <c r="F16" s="268"/>
      <c r="G16" s="268"/>
    </row>
    <row r="17">
      <c r="F17" s="268"/>
      <c r="G17" s="268"/>
    </row>
    <row r="18">
      <c r="F18" s="268"/>
      <c r="G18" s="268"/>
    </row>
    <row r="19">
      <c r="F19" s="268"/>
      <c r="G19" s="268"/>
    </row>
    <row r="20">
      <c r="F20" s="268"/>
      <c r="G20" s="268"/>
    </row>
    <row r="21">
      <c r="F21" s="268"/>
      <c r="G21" s="268"/>
    </row>
    <row r="22">
      <c r="F22" s="268"/>
      <c r="G22" s="268"/>
    </row>
    <row r="23">
      <c r="F23" s="268"/>
      <c r="G23" s="268"/>
    </row>
    <row r="24">
      <c r="F24" s="268"/>
      <c r="G24" s="268"/>
    </row>
    <row r="25">
      <c r="F25" s="268"/>
      <c r="G25" s="268"/>
    </row>
    <row r="26">
      <c r="F26" s="268"/>
      <c r="G26" s="268"/>
    </row>
    <row r="27">
      <c r="F27" s="268"/>
      <c r="G27" s="268"/>
    </row>
    <row r="28">
      <c r="F28" s="268"/>
      <c r="G28" s="268"/>
    </row>
    <row r="29">
      <c r="F29" s="268"/>
      <c r="G29" s="268"/>
    </row>
    <row r="30">
      <c r="F30" s="268"/>
      <c r="G30" s="268"/>
    </row>
    <row r="31">
      <c r="F31" s="268"/>
      <c r="G31" s="268"/>
    </row>
    <row r="32">
      <c r="F32" s="268"/>
      <c r="G32" s="268"/>
    </row>
    <row r="33">
      <c r="A33" s="715"/>
      <c r="B33" s="270" t="s">
        <v>4726</v>
      </c>
      <c r="C33" s="715"/>
      <c r="D33" s="715"/>
      <c r="E33" s="715"/>
      <c r="F33" s="715"/>
      <c r="G33" s="715"/>
      <c r="H33" s="715"/>
      <c r="I33" s="715"/>
      <c r="J33" s="715"/>
      <c r="K33" s="715"/>
      <c r="L33" s="715"/>
      <c r="M33" s="715"/>
      <c r="N33" s="715"/>
      <c r="O33" s="715"/>
      <c r="P33" s="715"/>
      <c r="Q33" s="715"/>
      <c r="R33" s="715"/>
      <c r="S33" s="715"/>
      <c r="T33" s="715"/>
      <c r="U33" s="715"/>
      <c r="V33" s="715"/>
      <c r="W33" s="715"/>
      <c r="X33" s="715"/>
      <c r="Y33" s="715"/>
      <c r="Z33" s="715"/>
    </row>
    <row r="34">
      <c r="C34" s="3" t="s">
        <v>4727</v>
      </c>
      <c r="F34" s="268"/>
      <c r="G34" s="268"/>
    </row>
    <row r="35">
      <c r="C35" s="3" t="s">
        <v>4728</v>
      </c>
      <c r="F35" s="268"/>
      <c r="G35" s="268"/>
    </row>
    <row r="36">
      <c r="F36" s="268"/>
      <c r="G36" s="268"/>
    </row>
    <row r="37">
      <c r="B37" s="3" t="s">
        <v>4729</v>
      </c>
      <c r="F37" s="268"/>
      <c r="G37" s="268"/>
    </row>
    <row r="38">
      <c r="B38" s="3" t="s">
        <v>4730</v>
      </c>
      <c r="F38" s="716" t="s">
        <v>4731</v>
      </c>
      <c r="G38" s="717" t="s">
        <v>4732</v>
      </c>
    </row>
    <row r="39">
      <c r="E39" s="3" t="s">
        <v>440</v>
      </c>
      <c r="F39" s="718" t="s">
        <v>4733</v>
      </c>
      <c r="G39" s="719" t="s">
        <v>4734</v>
      </c>
    </row>
    <row r="40">
      <c r="E40" s="3" t="s">
        <v>4072</v>
      </c>
      <c r="F40" s="718" t="s">
        <v>4735</v>
      </c>
      <c r="G40" s="719" t="s">
        <v>4736</v>
      </c>
    </row>
    <row r="41">
      <c r="E41" s="3" t="s">
        <v>4737</v>
      </c>
      <c r="F41" s="718" t="s">
        <v>4738</v>
      </c>
      <c r="G41" s="720"/>
      <c r="J41" s="3" t="s">
        <v>4739</v>
      </c>
    </row>
    <row r="42">
      <c r="E42" s="3" t="s">
        <v>4740</v>
      </c>
      <c r="F42" s="718" t="s">
        <v>4741</v>
      </c>
      <c r="G42" s="719" t="s">
        <v>4742</v>
      </c>
      <c r="J42" s="3" t="s">
        <v>4743</v>
      </c>
    </row>
    <row r="43">
      <c r="E43" s="3" t="s">
        <v>4744</v>
      </c>
      <c r="F43" s="718" t="s">
        <v>4745</v>
      </c>
      <c r="G43" s="720"/>
    </row>
    <row r="44">
      <c r="E44" s="3" t="s">
        <v>4746</v>
      </c>
      <c r="F44" s="721" t="s">
        <v>4747</v>
      </c>
      <c r="G44" s="722" t="s">
        <v>4748</v>
      </c>
      <c r="H44" s="3" t="s">
        <v>4749</v>
      </c>
    </row>
    <row r="45">
      <c r="B45" s="251" t="s">
        <v>4750</v>
      </c>
      <c r="F45" s="718" t="s">
        <v>4751</v>
      </c>
      <c r="G45" s="719" t="s">
        <v>4752</v>
      </c>
    </row>
    <row r="46">
      <c r="A46" s="1"/>
      <c r="B46" s="2" t="s">
        <v>4753</v>
      </c>
      <c r="C46" s="2" t="s">
        <v>4754</v>
      </c>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723" t="s">
        <v>4755</v>
      </c>
      <c r="H48" s="1"/>
      <c r="I48" s="1"/>
      <c r="J48" s="1"/>
      <c r="K48" s="1"/>
      <c r="L48" s="1"/>
      <c r="M48" s="1"/>
      <c r="N48" s="1"/>
      <c r="O48" s="1"/>
      <c r="P48" s="1"/>
      <c r="Q48" s="1"/>
      <c r="R48" s="1"/>
      <c r="S48" s="1"/>
      <c r="T48" s="1"/>
      <c r="U48" s="1"/>
      <c r="V48" s="1"/>
      <c r="W48" s="1"/>
      <c r="X48" s="1"/>
      <c r="Y48" s="1"/>
      <c r="Z48" s="1"/>
    </row>
    <row r="49">
      <c r="A49" s="1"/>
      <c r="B49" s="1"/>
      <c r="C49" s="1"/>
      <c r="D49" s="1"/>
      <c r="E49" s="1"/>
      <c r="F49" s="1"/>
      <c r="G49" s="723" t="s">
        <v>4756</v>
      </c>
      <c r="H49" s="1"/>
      <c r="I49" s="1"/>
      <c r="J49" s="1"/>
      <c r="K49" s="1"/>
      <c r="L49" s="1"/>
      <c r="M49" s="1"/>
      <c r="N49" s="1"/>
      <c r="O49" s="1"/>
      <c r="P49" s="1"/>
      <c r="Q49" s="1"/>
      <c r="R49" s="1"/>
      <c r="S49" s="1"/>
      <c r="T49" s="1"/>
      <c r="U49" s="1"/>
      <c r="V49" s="1"/>
      <c r="W49" s="1"/>
      <c r="X49" s="1"/>
      <c r="Y49" s="1"/>
      <c r="Z49" s="1"/>
    </row>
    <row r="50">
      <c r="A50" s="1"/>
      <c r="B50" s="1"/>
      <c r="C50" s="1"/>
      <c r="D50" s="1"/>
      <c r="E50" s="1"/>
      <c r="F50" s="1"/>
      <c r="G50" s="724" t="s">
        <v>4757</v>
      </c>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F68" s="268"/>
      <c r="G68" s="268"/>
    </row>
    <row r="69">
      <c r="B69" s="251" t="s">
        <v>4758</v>
      </c>
      <c r="F69" s="268"/>
      <c r="G69" s="725" t="s">
        <v>4759</v>
      </c>
    </row>
    <row r="70">
      <c r="A70" s="5"/>
      <c r="B70" s="4" t="s">
        <v>4760</v>
      </c>
      <c r="C70" s="5"/>
      <c r="D70" s="5"/>
      <c r="E70" s="5"/>
      <c r="F70" s="4" t="s">
        <v>4761</v>
      </c>
      <c r="G70" s="4" t="s">
        <v>4762</v>
      </c>
      <c r="H70" s="5"/>
      <c r="I70" s="5"/>
      <c r="J70" s="5"/>
      <c r="K70" s="5"/>
      <c r="L70" s="5"/>
      <c r="M70" s="5"/>
      <c r="N70" s="5"/>
      <c r="O70" s="5"/>
      <c r="P70" s="5"/>
      <c r="Q70" s="5"/>
      <c r="R70" s="5"/>
      <c r="S70" s="5"/>
      <c r="T70" s="5"/>
      <c r="U70" s="5"/>
      <c r="V70" s="5"/>
      <c r="W70" s="5"/>
      <c r="X70" s="5"/>
      <c r="Y70" s="5"/>
      <c r="Z70" s="5"/>
    </row>
    <row r="71">
      <c r="A71" s="5"/>
      <c r="B71" s="4"/>
      <c r="C71" s="5"/>
      <c r="D71" s="5"/>
      <c r="E71" s="5"/>
      <c r="F71" s="5"/>
      <c r="G71" s="5"/>
      <c r="H71" s="5"/>
      <c r="I71" s="5"/>
      <c r="J71" s="5"/>
      <c r="K71" s="5"/>
      <c r="L71" s="5"/>
      <c r="M71" s="5"/>
      <c r="N71" s="5"/>
      <c r="O71" s="5"/>
      <c r="P71" s="5"/>
      <c r="Q71" s="5"/>
      <c r="R71" s="5"/>
      <c r="S71" s="5"/>
      <c r="T71" s="5"/>
      <c r="U71" s="5"/>
      <c r="V71" s="5"/>
      <c r="W71" s="5"/>
      <c r="X71" s="5"/>
      <c r="Y71" s="5"/>
      <c r="Z71" s="5"/>
    </row>
    <row r="72">
      <c r="A72" s="5"/>
      <c r="B72" s="4" t="s">
        <v>4763</v>
      </c>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F84" s="268"/>
      <c r="G84" s="268"/>
    </row>
    <row r="85">
      <c r="F85" s="268"/>
      <c r="G85" s="268"/>
    </row>
    <row r="86">
      <c r="F86" s="268"/>
      <c r="G86" s="268"/>
    </row>
    <row r="87">
      <c r="A87" s="1"/>
      <c r="B87" s="2" t="s">
        <v>4764</v>
      </c>
      <c r="C87" s="1"/>
      <c r="D87" s="1"/>
      <c r="E87" s="1"/>
      <c r="F87" s="1"/>
      <c r="G87" s="1"/>
      <c r="H87" s="1"/>
      <c r="I87" s="1"/>
      <c r="J87" s="1"/>
      <c r="K87" s="1"/>
      <c r="L87" s="1"/>
      <c r="M87" s="1"/>
      <c r="N87" s="1"/>
      <c r="O87" s="1"/>
      <c r="P87" s="1"/>
      <c r="Q87" s="1"/>
      <c r="R87" s="1"/>
      <c r="S87" s="1"/>
      <c r="T87" s="1"/>
      <c r="U87" s="1"/>
      <c r="V87" s="1"/>
      <c r="W87" s="1"/>
      <c r="X87" s="1"/>
      <c r="Y87" s="1"/>
      <c r="Z87" s="1"/>
    </row>
    <row r="88">
      <c r="F88" s="268"/>
      <c r="G88" s="268"/>
    </row>
    <row r="89">
      <c r="F89" s="726" t="s">
        <v>45</v>
      </c>
      <c r="G89" s="268"/>
    </row>
    <row r="90">
      <c r="F90" s="268"/>
      <c r="G90" s="268"/>
    </row>
    <row r="91">
      <c r="F91" s="268"/>
      <c r="G91" s="268"/>
    </row>
    <row r="92">
      <c r="F92" s="268"/>
      <c r="G92" s="268"/>
    </row>
    <row r="93">
      <c r="F93" s="726" t="s">
        <v>4765</v>
      </c>
      <c r="G93" s="268"/>
    </row>
    <row r="94">
      <c r="F94" s="268"/>
      <c r="G94" s="268"/>
    </row>
    <row r="95">
      <c r="F95" s="268"/>
      <c r="G95" s="268"/>
    </row>
    <row r="96">
      <c r="F96" s="268"/>
      <c r="G96" s="268"/>
    </row>
    <row r="97">
      <c r="F97" s="268"/>
      <c r="G97" s="268"/>
    </row>
    <row r="98">
      <c r="F98" s="268"/>
      <c r="G98" s="268"/>
    </row>
    <row r="99">
      <c r="F99" s="268"/>
      <c r="G99" s="268"/>
    </row>
    <row r="100">
      <c r="F100" s="268"/>
      <c r="G100" s="268"/>
    </row>
    <row r="101">
      <c r="F101" s="268"/>
      <c r="G101" s="268"/>
    </row>
    <row r="102">
      <c r="F102" s="268"/>
      <c r="G102" s="268"/>
    </row>
    <row r="103">
      <c r="F103" s="268"/>
      <c r="G103" s="268"/>
    </row>
    <row r="104">
      <c r="F104" s="268"/>
      <c r="G104" s="268"/>
    </row>
    <row r="105">
      <c r="F105" s="268"/>
      <c r="G105" s="268"/>
    </row>
    <row r="106">
      <c r="F106" s="268"/>
      <c r="G106" s="268"/>
    </row>
    <row r="107">
      <c r="F107" s="268"/>
      <c r="G107" s="268"/>
    </row>
    <row r="108">
      <c r="F108" s="268"/>
      <c r="G108" s="268"/>
    </row>
    <row r="109">
      <c r="F109" s="268"/>
      <c r="G109" s="268"/>
    </row>
    <row r="110">
      <c r="F110" s="268"/>
      <c r="G110" s="268"/>
    </row>
    <row r="111">
      <c r="F111" s="268"/>
      <c r="G111" s="268"/>
    </row>
    <row r="112">
      <c r="F112" s="268"/>
      <c r="G112" s="268"/>
    </row>
    <row r="113">
      <c r="F113" s="268"/>
      <c r="G113" s="268"/>
    </row>
    <row r="114">
      <c r="F114" s="268"/>
      <c r="G114" s="268"/>
    </row>
    <row r="115">
      <c r="F115" s="268"/>
      <c r="G115" s="268"/>
    </row>
    <row r="116">
      <c r="F116" s="268"/>
      <c r="G116" s="268"/>
    </row>
    <row r="117">
      <c r="F117" s="268"/>
      <c r="G117" s="268"/>
    </row>
    <row r="118">
      <c r="F118" s="268"/>
      <c r="G118" s="268"/>
    </row>
    <row r="119">
      <c r="F119" s="268"/>
      <c r="G119" s="268"/>
    </row>
    <row r="120">
      <c r="F120" s="268"/>
      <c r="G120" s="268"/>
    </row>
    <row r="121">
      <c r="F121" s="268"/>
      <c r="G121" s="268"/>
    </row>
    <row r="122">
      <c r="F122" s="268"/>
      <c r="G122" s="268"/>
    </row>
    <row r="123">
      <c r="F123" s="268"/>
      <c r="G123" s="268"/>
    </row>
    <row r="124">
      <c r="F124" s="268"/>
      <c r="G124" s="268"/>
    </row>
    <row r="125">
      <c r="F125" s="268"/>
      <c r="G125" s="268"/>
    </row>
    <row r="126">
      <c r="F126" s="268"/>
      <c r="G126" s="268"/>
    </row>
    <row r="127">
      <c r="F127" s="268"/>
      <c r="G127" s="268"/>
    </row>
    <row r="128">
      <c r="F128" s="268"/>
      <c r="G128" s="268"/>
    </row>
    <row r="129">
      <c r="F129" s="268"/>
      <c r="G129" s="268"/>
    </row>
    <row r="130">
      <c r="F130" s="268"/>
      <c r="G130" s="268"/>
    </row>
    <row r="131">
      <c r="F131" s="268"/>
      <c r="G131" s="268"/>
    </row>
    <row r="132">
      <c r="F132" s="268"/>
      <c r="G132" s="268"/>
    </row>
    <row r="133">
      <c r="F133" s="268"/>
      <c r="G133" s="268"/>
    </row>
    <row r="134">
      <c r="F134" s="268"/>
      <c r="G134" s="268"/>
    </row>
    <row r="135">
      <c r="F135" s="268"/>
      <c r="G135" s="268"/>
    </row>
    <row r="136">
      <c r="F136" s="268"/>
      <c r="G136" s="268"/>
    </row>
    <row r="137">
      <c r="F137" s="268"/>
      <c r="G137" s="268"/>
    </row>
    <row r="138">
      <c r="F138" s="268"/>
      <c r="G138" s="268"/>
    </row>
    <row r="139">
      <c r="F139" s="268"/>
      <c r="G139" s="268"/>
    </row>
    <row r="140">
      <c r="F140" s="268"/>
      <c r="G140" s="268"/>
    </row>
    <row r="141">
      <c r="F141" s="268"/>
      <c r="G141" s="268"/>
    </row>
    <row r="142">
      <c r="F142" s="268"/>
      <c r="G142" s="268"/>
    </row>
    <row r="143">
      <c r="F143" s="268"/>
      <c r="G143" s="268"/>
    </row>
    <row r="144">
      <c r="F144" s="268"/>
      <c r="G144" s="268"/>
    </row>
    <row r="145">
      <c r="F145" s="268"/>
      <c r="G145" s="268"/>
    </row>
    <row r="146">
      <c r="F146" s="268"/>
      <c r="G146" s="268"/>
    </row>
    <row r="147">
      <c r="F147" s="268"/>
      <c r="G147" s="268"/>
    </row>
    <row r="148">
      <c r="B148" s="3" t="s">
        <v>4766</v>
      </c>
      <c r="C148" s="3" t="s">
        <v>4767</v>
      </c>
      <c r="F148" s="268"/>
      <c r="G148" s="268"/>
    </row>
    <row r="149">
      <c r="F149" s="268"/>
      <c r="G149" s="268"/>
    </row>
    <row r="150">
      <c r="B150" s="3" t="s">
        <v>4768</v>
      </c>
      <c r="F150" s="268"/>
      <c r="G150" s="268"/>
    </row>
    <row r="151">
      <c r="B151" s="3" t="s">
        <v>3696</v>
      </c>
      <c r="C151" s="3" t="s">
        <v>4769</v>
      </c>
      <c r="F151" s="268"/>
      <c r="G151" s="268"/>
    </row>
    <row r="152">
      <c r="F152" s="268"/>
      <c r="G152" s="268"/>
    </row>
    <row r="153">
      <c r="F153" s="268"/>
      <c r="G153" s="268"/>
    </row>
    <row r="154">
      <c r="F154" s="268"/>
      <c r="G154" s="268"/>
    </row>
    <row r="155">
      <c r="B155" s="727" t="s">
        <v>4770</v>
      </c>
      <c r="F155" s="268"/>
      <c r="G155" s="268"/>
    </row>
    <row r="156">
      <c r="B156" s="728" t="s">
        <v>4771</v>
      </c>
      <c r="F156" s="268"/>
      <c r="G156" s="268"/>
    </row>
    <row r="157">
      <c r="F157" s="268"/>
      <c r="G157" s="268"/>
    </row>
    <row r="158">
      <c r="F158" s="268"/>
      <c r="G158" s="268"/>
    </row>
    <row r="159">
      <c r="F159" s="268"/>
      <c r="G159" s="268"/>
    </row>
    <row r="160">
      <c r="F160" s="268"/>
      <c r="G160" s="268"/>
    </row>
    <row r="161">
      <c r="F161" s="268"/>
      <c r="G161" s="268"/>
    </row>
    <row r="162">
      <c r="F162" s="268"/>
      <c r="G162" s="268"/>
    </row>
    <row r="163">
      <c r="F163" s="268"/>
      <c r="G163" s="268"/>
    </row>
    <row r="164">
      <c r="F164" s="268"/>
      <c r="G164" s="268"/>
    </row>
    <row r="165">
      <c r="F165" s="268"/>
      <c r="G165" s="268"/>
    </row>
    <row r="166">
      <c r="F166" s="268"/>
      <c r="G166" s="268"/>
    </row>
    <row r="167">
      <c r="F167" s="268"/>
      <c r="G167" s="268"/>
    </row>
    <row r="168">
      <c r="F168" s="268"/>
      <c r="G168" s="268"/>
    </row>
    <row r="169">
      <c r="F169" s="268"/>
      <c r="G169" s="268"/>
    </row>
    <row r="170">
      <c r="F170" s="268"/>
      <c r="G170" s="268"/>
    </row>
    <row r="171">
      <c r="F171" s="268"/>
      <c r="G171" s="268"/>
    </row>
    <row r="172">
      <c r="F172" s="268"/>
      <c r="G172" s="268"/>
    </row>
    <row r="173">
      <c r="F173" s="268"/>
      <c r="G173" s="268"/>
    </row>
    <row r="174">
      <c r="F174" s="268"/>
      <c r="G174" s="268"/>
    </row>
    <row r="175">
      <c r="F175" s="268"/>
      <c r="G175" s="268"/>
    </row>
    <row r="176">
      <c r="F176" s="268"/>
      <c r="G176" s="268"/>
    </row>
    <row r="177">
      <c r="F177" s="268"/>
      <c r="G177" s="268"/>
    </row>
    <row r="178">
      <c r="F178" s="268"/>
      <c r="G178" s="268"/>
    </row>
    <row r="179">
      <c r="F179" s="268"/>
      <c r="G179" s="268"/>
    </row>
    <row r="180">
      <c r="F180" s="268"/>
      <c r="G180" s="268"/>
    </row>
    <row r="181">
      <c r="F181" s="268"/>
      <c r="G181" s="268"/>
    </row>
    <row r="182">
      <c r="F182" s="268"/>
      <c r="G182" s="268"/>
    </row>
    <row r="183">
      <c r="F183" s="268"/>
      <c r="G183" s="268"/>
    </row>
    <row r="184">
      <c r="F184" s="268"/>
      <c r="G184" s="268"/>
    </row>
    <row r="185">
      <c r="F185" s="268"/>
      <c r="G185" s="268"/>
    </row>
    <row r="186">
      <c r="F186" s="268"/>
      <c r="G186" s="268"/>
    </row>
    <row r="187">
      <c r="F187" s="268"/>
      <c r="G187" s="268"/>
    </row>
    <row r="188">
      <c r="F188" s="268"/>
      <c r="G188" s="268"/>
    </row>
    <row r="189">
      <c r="F189" s="268"/>
      <c r="G189" s="268"/>
    </row>
    <row r="190">
      <c r="F190" s="268"/>
      <c r="G190" s="268"/>
    </row>
    <row r="191">
      <c r="F191" s="268"/>
      <c r="G191" s="268"/>
    </row>
    <row r="192">
      <c r="F192" s="268"/>
      <c r="G192" s="268"/>
    </row>
    <row r="193">
      <c r="F193" s="268"/>
      <c r="G193" s="268"/>
    </row>
    <row r="194">
      <c r="F194" s="268"/>
      <c r="G194" s="268"/>
    </row>
    <row r="195">
      <c r="F195" s="268"/>
      <c r="G195" s="268"/>
    </row>
    <row r="196">
      <c r="F196" s="268"/>
      <c r="G196" s="268"/>
    </row>
    <row r="197">
      <c r="F197" s="268"/>
      <c r="G197" s="268"/>
    </row>
    <row r="198">
      <c r="F198" s="268"/>
      <c r="G198" s="268"/>
    </row>
    <row r="199">
      <c r="F199" s="268"/>
      <c r="G199" s="268"/>
    </row>
    <row r="200">
      <c r="F200" s="268"/>
      <c r="G200" s="268"/>
    </row>
    <row r="201">
      <c r="F201" s="268"/>
      <c r="G201" s="268"/>
    </row>
    <row r="202">
      <c r="F202" s="268"/>
      <c r="G202" s="268"/>
    </row>
    <row r="203">
      <c r="F203" s="268"/>
      <c r="G203" s="268"/>
    </row>
    <row r="204">
      <c r="F204" s="268"/>
      <c r="G204" s="268"/>
    </row>
    <row r="205">
      <c r="F205" s="268"/>
      <c r="G205" s="268"/>
    </row>
    <row r="206">
      <c r="F206" s="268"/>
      <c r="G206" s="268"/>
    </row>
    <row r="207">
      <c r="F207" s="268"/>
      <c r="G207" s="268"/>
    </row>
    <row r="208">
      <c r="F208" s="268"/>
      <c r="G208" s="268"/>
    </row>
    <row r="209">
      <c r="F209" s="268"/>
      <c r="G209" s="268"/>
    </row>
    <row r="210">
      <c r="F210" s="268"/>
      <c r="G210" s="268"/>
    </row>
    <row r="211">
      <c r="F211" s="268"/>
      <c r="G211" s="268"/>
    </row>
    <row r="212">
      <c r="F212" s="268"/>
      <c r="G212" s="268"/>
    </row>
    <row r="213">
      <c r="F213" s="268"/>
      <c r="G213" s="268"/>
    </row>
    <row r="214">
      <c r="F214" s="268"/>
      <c r="G214" s="268"/>
    </row>
    <row r="215">
      <c r="F215" s="268"/>
      <c r="G215" s="268"/>
    </row>
    <row r="216">
      <c r="F216" s="268"/>
      <c r="G216" s="268"/>
    </row>
    <row r="217">
      <c r="F217" s="268"/>
      <c r="G217" s="268"/>
    </row>
    <row r="218">
      <c r="F218" s="268"/>
      <c r="G218" s="268"/>
    </row>
    <row r="219">
      <c r="F219" s="268"/>
      <c r="G219" s="268"/>
    </row>
    <row r="220">
      <c r="F220" s="268"/>
      <c r="G220" s="268"/>
    </row>
    <row r="221">
      <c r="F221" s="268"/>
      <c r="G221" s="268"/>
    </row>
    <row r="222">
      <c r="F222" s="268"/>
      <c r="G222" s="268"/>
    </row>
    <row r="223">
      <c r="F223" s="268"/>
      <c r="G223" s="268"/>
    </row>
    <row r="224">
      <c r="F224" s="268"/>
      <c r="G224" s="268"/>
    </row>
    <row r="225">
      <c r="F225" s="268"/>
      <c r="G225" s="268"/>
    </row>
    <row r="226">
      <c r="F226" s="268"/>
      <c r="G226" s="268"/>
    </row>
    <row r="227">
      <c r="F227" s="268"/>
      <c r="G227" s="268"/>
    </row>
    <row r="228">
      <c r="F228" s="268"/>
      <c r="G228" s="268"/>
    </row>
    <row r="229">
      <c r="F229" s="268"/>
      <c r="G229" s="268"/>
    </row>
    <row r="230">
      <c r="F230" s="268"/>
      <c r="G230" s="268"/>
    </row>
    <row r="231">
      <c r="F231" s="268"/>
      <c r="G231" s="268"/>
    </row>
    <row r="232">
      <c r="F232" s="268"/>
      <c r="G232" s="268"/>
    </row>
    <row r="233">
      <c r="F233" s="268"/>
      <c r="G233" s="268"/>
    </row>
    <row r="234">
      <c r="F234" s="268"/>
      <c r="G234" s="268"/>
    </row>
    <row r="235">
      <c r="F235" s="268"/>
      <c r="G235" s="268"/>
    </row>
    <row r="236">
      <c r="F236" s="268"/>
      <c r="G236" s="268"/>
    </row>
    <row r="237">
      <c r="F237" s="268"/>
      <c r="G237" s="268"/>
    </row>
    <row r="238">
      <c r="F238" s="268"/>
      <c r="G238" s="268"/>
    </row>
    <row r="239">
      <c r="F239" s="268"/>
      <c r="G239" s="268"/>
    </row>
    <row r="240">
      <c r="F240" s="268"/>
      <c r="G240" s="268"/>
    </row>
    <row r="241">
      <c r="F241" s="268"/>
      <c r="G241" s="268"/>
    </row>
    <row r="242">
      <c r="F242" s="268"/>
      <c r="G242" s="268"/>
    </row>
    <row r="243">
      <c r="F243" s="268"/>
      <c r="G243" s="268"/>
    </row>
    <row r="244">
      <c r="F244" s="268"/>
      <c r="G244" s="268"/>
    </row>
    <row r="245">
      <c r="F245" s="268"/>
      <c r="G245" s="268"/>
    </row>
    <row r="246">
      <c r="F246" s="268"/>
      <c r="G246" s="268"/>
    </row>
    <row r="247">
      <c r="F247" s="268"/>
      <c r="G247" s="268"/>
    </row>
    <row r="248">
      <c r="F248" s="268"/>
      <c r="G248" s="268"/>
    </row>
    <row r="249">
      <c r="F249" s="268"/>
      <c r="G249" s="268"/>
    </row>
    <row r="250">
      <c r="F250" s="268"/>
      <c r="G250" s="268"/>
    </row>
    <row r="251">
      <c r="F251" s="268"/>
      <c r="G251" s="268"/>
    </row>
    <row r="252">
      <c r="F252" s="268"/>
      <c r="G252" s="268"/>
    </row>
    <row r="253">
      <c r="F253" s="268"/>
      <c r="G253" s="268"/>
    </row>
    <row r="254">
      <c r="F254" s="268"/>
      <c r="G254" s="268"/>
    </row>
    <row r="255">
      <c r="F255" s="268"/>
      <c r="G255" s="268"/>
    </row>
    <row r="256">
      <c r="F256" s="268"/>
      <c r="G256" s="268"/>
    </row>
    <row r="257">
      <c r="F257" s="268"/>
      <c r="G257" s="268"/>
    </row>
    <row r="258">
      <c r="F258" s="268"/>
      <c r="G258" s="268"/>
    </row>
    <row r="259">
      <c r="F259" s="268"/>
      <c r="G259" s="268"/>
    </row>
    <row r="260">
      <c r="F260" s="268"/>
      <c r="G260" s="268"/>
    </row>
    <row r="261">
      <c r="F261" s="268"/>
      <c r="G261" s="268"/>
    </row>
    <row r="262">
      <c r="F262" s="268"/>
      <c r="G262" s="268"/>
    </row>
    <row r="263">
      <c r="F263" s="268"/>
      <c r="G263" s="268"/>
    </row>
    <row r="264">
      <c r="F264" s="268"/>
      <c r="G264" s="268"/>
    </row>
    <row r="265">
      <c r="F265" s="268"/>
      <c r="G265" s="268"/>
    </row>
    <row r="266">
      <c r="F266" s="268"/>
      <c r="G266" s="268"/>
    </row>
    <row r="267">
      <c r="F267" s="268"/>
      <c r="G267" s="268"/>
    </row>
    <row r="268">
      <c r="F268" s="268"/>
      <c r="G268" s="268"/>
    </row>
    <row r="269">
      <c r="F269" s="268"/>
      <c r="G269" s="268"/>
    </row>
    <row r="270">
      <c r="F270" s="268"/>
      <c r="G270" s="268"/>
    </row>
    <row r="271">
      <c r="F271" s="268"/>
      <c r="G271" s="268"/>
    </row>
    <row r="272">
      <c r="F272" s="268"/>
      <c r="G272" s="268"/>
    </row>
    <row r="273">
      <c r="F273" s="268"/>
      <c r="G273" s="268"/>
    </row>
    <row r="274">
      <c r="F274" s="268"/>
      <c r="G274" s="268"/>
    </row>
    <row r="275">
      <c r="F275" s="268"/>
      <c r="G275" s="268"/>
    </row>
    <row r="276">
      <c r="F276" s="268"/>
      <c r="G276" s="268"/>
    </row>
    <row r="277">
      <c r="F277" s="268"/>
      <c r="G277" s="268"/>
    </row>
    <row r="278">
      <c r="F278" s="268"/>
      <c r="G278" s="268"/>
    </row>
    <row r="279">
      <c r="F279" s="268"/>
      <c r="G279" s="268"/>
    </row>
    <row r="280">
      <c r="F280" s="268"/>
      <c r="G280" s="268"/>
    </row>
    <row r="281">
      <c r="F281" s="268"/>
      <c r="G281" s="268"/>
    </row>
    <row r="282">
      <c r="F282" s="268"/>
      <c r="G282" s="268"/>
    </row>
    <row r="283">
      <c r="F283" s="268"/>
      <c r="G283" s="268"/>
    </row>
    <row r="284">
      <c r="F284" s="268"/>
      <c r="G284" s="268"/>
    </row>
    <row r="285">
      <c r="F285" s="268"/>
      <c r="G285" s="268"/>
    </row>
    <row r="286">
      <c r="F286" s="268"/>
      <c r="G286" s="268"/>
    </row>
    <row r="287">
      <c r="F287" s="268"/>
      <c r="G287" s="268"/>
    </row>
    <row r="288">
      <c r="F288" s="268"/>
      <c r="G288" s="268"/>
    </row>
    <row r="289">
      <c r="F289" s="268"/>
      <c r="G289" s="268"/>
    </row>
    <row r="290">
      <c r="F290" s="268"/>
      <c r="G290" s="268"/>
    </row>
    <row r="291">
      <c r="F291" s="268"/>
      <c r="G291" s="268"/>
    </row>
    <row r="292">
      <c r="F292" s="268"/>
      <c r="G292" s="268"/>
    </row>
    <row r="293">
      <c r="F293" s="268"/>
      <c r="G293" s="268"/>
    </row>
    <row r="294">
      <c r="F294" s="268"/>
      <c r="G294" s="268"/>
    </row>
    <row r="295">
      <c r="F295" s="268"/>
      <c r="G295" s="268"/>
    </row>
    <row r="296">
      <c r="F296" s="268"/>
      <c r="G296" s="268"/>
    </row>
    <row r="297">
      <c r="F297" s="268"/>
      <c r="G297" s="268"/>
    </row>
    <row r="298">
      <c r="F298" s="268"/>
      <c r="G298" s="268"/>
    </row>
    <row r="299">
      <c r="F299" s="268"/>
      <c r="G299" s="268"/>
    </row>
    <row r="300">
      <c r="F300" s="268"/>
      <c r="G300" s="268"/>
    </row>
    <row r="301">
      <c r="F301" s="268"/>
      <c r="G301" s="268"/>
    </row>
    <row r="302">
      <c r="F302" s="268"/>
      <c r="G302" s="268"/>
    </row>
    <row r="303">
      <c r="F303" s="268"/>
      <c r="G303" s="268"/>
    </row>
    <row r="304">
      <c r="F304" s="268"/>
      <c r="G304" s="268"/>
    </row>
    <row r="305">
      <c r="F305" s="268"/>
      <c r="G305" s="268"/>
    </row>
    <row r="306">
      <c r="F306" s="268"/>
      <c r="G306" s="268"/>
    </row>
    <row r="307">
      <c r="F307" s="268"/>
      <c r="G307" s="268"/>
    </row>
    <row r="308">
      <c r="F308" s="268"/>
      <c r="G308" s="268"/>
    </row>
    <row r="309">
      <c r="F309" s="268"/>
      <c r="G309" s="268"/>
    </row>
    <row r="310">
      <c r="F310" s="268"/>
      <c r="G310" s="268"/>
    </row>
    <row r="311">
      <c r="F311" s="268"/>
      <c r="G311" s="268"/>
    </row>
    <row r="312">
      <c r="F312" s="268"/>
      <c r="G312" s="268"/>
    </row>
    <row r="313">
      <c r="F313" s="268"/>
      <c r="G313" s="268"/>
    </row>
    <row r="314">
      <c r="F314" s="268"/>
      <c r="G314" s="268"/>
    </row>
    <row r="315">
      <c r="F315" s="268"/>
      <c r="G315" s="268"/>
    </row>
    <row r="316">
      <c r="F316" s="268"/>
      <c r="G316" s="268"/>
    </row>
    <row r="317">
      <c r="F317" s="268"/>
      <c r="G317" s="268"/>
    </row>
    <row r="318">
      <c r="F318" s="268"/>
      <c r="G318" s="268"/>
    </row>
    <row r="319">
      <c r="F319" s="268"/>
      <c r="G319" s="268"/>
    </row>
    <row r="320">
      <c r="F320" s="268"/>
      <c r="G320" s="268"/>
    </row>
    <row r="321">
      <c r="F321" s="268"/>
      <c r="G321" s="268"/>
    </row>
    <row r="322">
      <c r="F322" s="268"/>
      <c r="G322" s="268"/>
    </row>
    <row r="323">
      <c r="F323" s="268"/>
      <c r="G323" s="268"/>
    </row>
    <row r="324">
      <c r="F324" s="268"/>
      <c r="G324" s="268"/>
    </row>
    <row r="325">
      <c r="F325" s="268"/>
      <c r="G325" s="268"/>
    </row>
    <row r="326">
      <c r="F326" s="268"/>
      <c r="G326" s="268"/>
    </row>
    <row r="327">
      <c r="F327" s="268"/>
      <c r="G327" s="268"/>
    </row>
    <row r="328">
      <c r="F328" s="268"/>
      <c r="G328" s="268"/>
    </row>
    <row r="329">
      <c r="F329" s="268"/>
      <c r="G329" s="268"/>
    </row>
    <row r="330">
      <c r="F330" s="268"/>
      <c r="G330" s="268"/>
    </row>
    <row r="331">
      <c r="F331" s="268"/>
      <c r="G331" s="268"/>
    </row>
    <row r="332">
      <c r="F332" s="268"/>
      <c r="G332" s="268"/>
    </row>
    <row r="333">
      <c r="F333" s="268"/>
      <c r="G333" s="268"/>
    </row>
    <row r="334">
      <c r="F334" s="268"/>
      <c r="G334" s="268"/>
    </row>
    <row r="335">
      <c r="F335" s="268"/>
      <c r="G335" s="268"/>
    </row>
    <row r="336">
      <c r="F336" s="268"/>
      <c r="G336" s="268"/>
    </row>
    <row r="337">
      <c r="F337" s="268"/>
      <c r="G337" s="268"/>
    </row>
    <row r="338">
      <c r="F338" s="268"/>
      <c r="G338" s="268"/>
    </row>
    <row r="339">
      <c r="F339" s="268"/>
      <c r="G339" s="268"/>
    </row>
    <row r="340">
      <c r="F340" s="268"/>
      <c r="G340" s="268"/>
    </row>
    <row r="341">
      <c r="F341" s="268"/>
      <c r="G341" s="268"/>
    </row>
    <row r="342">
      <c r="F342" s="268"/>
      <c r="G342" s="268"/>
    </row>
    <row r="343">
      <c r="F343" s="268"/>
      <c r="G343" s="268"/>
    </row>
    <row r="344">
      <c r="F344" s="268"/>
      <c r="G344" s="268"/>
    </row>
    <row r="345">
      <c r="F345" s="268"/>
      <c r="G345" s="268"/>
    </row>
    <row r="346">
      <c r="F346" s="268"/>
      <c r="G346" s="268"/>
    </row>
    <row r="347">
      <c r="F347" s="268"/>
      <c r="G347" s="268"/>
    </row>
    <row r="348">
      <c r="F348" s="268"/>
      <c r="G348" s="268"/>
    </row>
    <row r="349">
      <c r="F349" s="268"/>
      <c r="G349" s="268"/>
    </row>
    <row r="350">
      <c r="F350" s="268"/>
      <c r="G350" s="268"/>
    </row>
    <row r="351">
      <c r="F351" s="268"/>
      <c r="G351" s="268"/>
    </row>
    <row r="352">
      <c r="F352" s="268"/>
      <c r="G352" s="268"/>
    </row>
    <row r="353">
      <c r="F353" s="268"/>
      <c r="G353" s="268"/>
    </row>
    <row r="354">
      <c r="F354" s="268"/>
      <c r="G354" s="268"/>
    </row>
    <row r="355">
      <c r="F355" s="268"/>
      <c r="G355" s="268"/>
    </row>
    <row r="356">
      <c r="F356" s="268"/>
      <c r="G356" s="268"/>
    </row>
    <row r="357">
      <c r="F357" s="268"/>
      <c r="G357" s="268"/>
    </row>
    <row r="358">
      <c r="F358" s="268"/>
      <c r="G358" s="268"/>
    </row>
    <row r="359">
      <c r="F359" s="268"/>
      <c r="G359" s="268"/>
    </row>
    <row r="360">
      <c r="F360" s="268"/>
      <c r="G360" s="268"/>
    </row>
    <row r="361">
      <c r="F361" s="268"/>
      <c r="G361" s="268"/>
    </row>
    <row r="362">
      <c r="F362" s="268"/>
      <c r="G362" s="268"/>
    </row>
    <row r="363">
      <c r="F363" s="268"/>
      <c r="G363" s="268"/>
    </row>
    <row r="364">
      <c r="F364" s="268"/>
      <c r="G364" s="268"/>
    </row>
    <row r="365">
      <c r="F365" s="268"/>
      <c r="G365" s="268"/>
    </row>
    <row r="366">
      <c r="F366" s="268"/>
      <c r="G366" s="268"/>
    </row>
    <row r="367">
      <c r="F367" s="268"/>
      <c r="G367" s="268"/>
    </row>
    <row r="368">
      <c r="F368" s="268"/>
      <c r="G368" s="268"/>
    </row>
    <row r="369">
      <c r="F369" s="268"/>
      <c r="G369" s="268"/>
    </row>
    <row r="370">
      <c r="F370" s="268"/>
      <c r="G370" s="268"/>
    </row>
    <row r="371">
      <c r="F371" s="268"/>
      <c r="G371" s="268"/>
    </row>
    <row r="372">
      <c r="F372" s="268"/>
      <c r="G372" s="268"/>
    </row>
    <row r="373">
      <c r="F373" s="268"/>
      <c r="G373" s="268"/>
    </row>
    <row r="374">
      <c r="F374" s="268"/>
      <c r="G374" s="268"/>
    </row>
    <row r="375">
      <c r="F375" s="268"/>
      <c r="G375" s="268"/>
    </row>
    <row r="376">
      <c r="F376" s="268"/>
      <c r="G376" s="268"/>
    </row>
    <row r="377">
      <c r="F377" s="268"/>
      <c r="G377" s="268"/>
    </row>
    <row r="378">
      <c r="F378" s="268"/>
      <c r="G378" s="268"/>
    </row>
    <row r="379">
      <c r="F379" s="268"/>
      <c r="G379" s="268"/>
    </row>
    <row r="380">
      <c r="F380" s="268"/>
      <c r="G380" s="268"/>
    </row>
    <row r="381">
      <c r="F381" s="268"/>
      <c r="G381" s="268"/>
    </row>
    <row r="382">
      <c r="F382" s="268"/>
      <c r="G382" s="268"/>
    </row>
    <row r="383">
      <c r="F383" s="268"/>
      <c r="G383" s="268"/>
    </row>
    <row r="384">
      <c r="F384" s="268"/>
      <c r="G384" s="268"/>
    </row>
    <row r="385">
      <c r="F385" s="268"/>
      <c r="G385" s="268"/>
    </row>
    <row r="386">
      <c r="F386" s="268"/>
      <c r="G386" s="268"/>
    </row>
    <row r="387">
      <c r="F387" s="268"/>
      <c r="G387" s="268"/>
    </row>
    <row r="388">
      <c r="F388" s="268"/>
      <c r="G388" s="268"/>
    </row>
    <row r="389">
      <c r="F389" s="268"/>
      <c r="G389" s="268"/>
    </row>
    <row r="390">
      <c r="F390" s="268"/>
      <c r="G390" s="268"/>
    </row>
    <row r="391">
      <c r="F391" s="268"/>
      <c r="G391" s="268"/>
    </row>
    <row r="392">
      <c r="F392" s="268"/>
      <c r="G392" s="268"/>
    </row>
    <row r="393">
      <c r="F393" s="268"/>
      <c r="G393" s="268"/>
    </row>
    <row r="394">
      <c r="F394" s="268"/>
      <c r="G394" s="268"/>
    </row>
    <row r="395">
      <c r="F395" s="268"/>
      <c r="G395" s="268"/>
    </row>
    <row r="396">
      <c r="F396" s="268"/>
      <c r="G396" s="268"/>
    </row>
    <row r="397">
      <c r="F397" s="268"/>
      <c r="G397" s="268"/>
    </row>
    <row r="398">
      <c r="F398" s="268"/>
      <c r="G398" s="268"/>
    </row>
    <row r="399">
      <c r="F399" s="268"/>
      <c r="G399" s="268"/>
    </row>
    <row r="400">
      <c r="F400" s="268"/>
      <c r="G400" s="268"/>
    </row>
    <row r="401">
      <c r="F401" s="268"/>
      <c r="G401" s="268"/>
    </row>
    <row r="402">
      <c r="F402" s="268"/>
      <c r="G402" s="268"/>
    </row>
    <row r="403">
      <c r="F403" s="268"/>
      <c r="G403" s="268"/>
    </row>
    <row r="404">
      <c r="F404" s="268"/>
      <c r="G404" s="268"/>
    </row>
    <row r="405">
      <c r="F405" s="268"/>
      <c r="G405" s="268"/>
    </row>
    <row r="406">
      <c r="F406" s="268"/>
      <c r="G406" s="268"/>
    </row>
    <row r="407">
      <c r="F407" s="268"/>
      <c r="G407" s="268"/>
    </row>
    <row r="408">
      <c r="F408" s="268"/>
      <c r="G408" s="268"/>
    </row>
    <row r="409">
      <c r="F409" s="268"/>
      <c r="G409" s="268"/>
    </row>
    <row r="410">
      <c r="F410" s="268"/>
      <c r="G410" s="268"/>
    </row>
    <row r="411">
      <c r="F411" s="268"/>
      <c r="G411" s="268"/>
    </row>
    <row r="412">
      <c r="F412" s="268"/>
      <c r="G412" s="268"/>
    </row>
    <row r="413">
      <c r="F413" s="268"/>
      <c r="G413" s="268"/>
    </row>
    <row r="414">
      <c r="F414" s="268"/>
      <c r="G414" s="268"/>
    </row>
    <row r="415">
      <c r="F415" s="268"/>
      <c r="G415" s="268"/>
    </row>
    <row r="416">
      <c r="F416" s="268"/>
      <c r="G416" s="268"/>
    </row>
    <row r="417">
      <c r="F417" s="268"/>
      <c r="G417" s="268"/>
    </row>
    <row r="418">
      <c r="F418" s="268"/>
      <c r="G418" s="268"/>
    </row>
    <row r="419">
      <c r="F419" s="268"/>
      <c r="G419" s="268"/>
    </row>
    <row r="420">
      <c r="F420" s="268"/>
      <c r="G420" s="268"/>
    </row>
    <row r="421">
      <c r="F421" s="268"/>
      <c r="G421" s="268"/>
    </row>
    <row r="422">
      <c r="F422" s="268"/>
      <c r="G422" s="268"/>
    </row>
    <row r="423">
      <c r="F423" s="268"/>
      <c r="G423" s="268"/>
    </row>
    <row r="424">
      <c r="F424" s="268"/>
      <c r="G424" s="268"/>
    </row>
    <row r="425">
      <c r="F425" s="268"/>
      <c r="G425" s="268"/>
    </row>
    <row r="426">
      <c r="F426" s="268"/>
      <c r="G426" s="268"/>
    </row>
    <row r="427">
      <c r="F427" s="268"/>
      <c r="G427" s="268"/>
    </row>
    <row r="428">
      <c r="F428" s="268"/>
      <c r="G428" s="268"/>
    </row>
    <row r="429">
      <c r="F429" s="268"/>
      <c r="G429" s="268"/>
    </row>
    <row r="430">
      <c r="F430" s="268"/>
      <c r="G430" s="268"/>
    </row>
    <row r="431">
      <c r="F431" s="268"/>
      <c r="G431" s="268"/>
    </row>
    <row r="432">
      <c r="F432" s="268"/>
      <c r="G432" s="268"/>
    </row>
    <row r="433">
      <c r="F433" s="268"/>
      <c r="G433" s="268"/>
    </row>
    <row r="434">
      <c r="F434" s="268"/>
      <c r="G434" s="268"/>
    </row>
    <row r="435">
      <c r="F435" s="268"/>
      <c r="G435" s="268"/>
    </row>
    <row r="436">
      <c r="F436" s="268"/>
      <c r="G436" s="268"/>
    </row>
    <row r="437">
      <c r="F437" s="268"/>
      <c r="G437" s="268"/>
    </row>
    <row r="438">
      <c r="F438" s="268"/>
      <c r="G438" s="268"/>
    </row>
    <row r="439">
      <c r="F439" s="268"/>
      <c r="G439" s="268"/>
    </row>
    <row r="440">
      <c r="F440" s="268"/>
      <c r="G440" s="268"/>
    </row>
    <row r="441">
      <c r="F441" s="268"/>
      <c r="G441" s="268"/>
    </row>
    <row r="442">
      <c r="F442" s="268"/>
      <c r="G442" s="268"/>
    </row>
    <row r="443">
      <c r="F443" s="268"/>
      <c r="G443" s="268"/>
    </row>
    <row r="444">
      <c r="F444" s="268"/>
      <c r="G444" s="268"/>
    </row>
    <row r="445">
      <c r="F445" s="268"/>
      <c r="G445" s="268"/>
    </row>
    <row r="446">
      <c r="F446" s="268"/>
      <c r="G446" s="268"/>
    </row>
    <row r="447">
      <c r="F447" s="268"/>
      <c r="G447" s="268"/>
    </row>
    <row r="448">
      <c r="F448" s="268"/>
      <c r="G448" s="268"/>
    </row>
    <row r="449">
      <c r="F449" s="268"/>
      <c r="G449" s="268"/>
    </row>
    <row r="450">
      <c r="F450" s="268"/>
      <c r="G450" s="268"/>
    </row>
    <row r="451">
      <c r="F451" s="268"/>
      <c r="G451" s="268"/>
    </row>
    <row r="452">
      <c r="F452" s="268"/>
      <c r="G452" s="268"/>
    </row>
    <row r="453">
      <c r="F453" s="268"/>
      <c r="G453" s="268"/>
    </row>
    <row r="454">
      <c r="F454" s="268"/>
      <c r="G454" s="268"/>
    </row>
    <row r="455">
      <c r="F455" s="268"/>
      <c r="G455" s="268"/>
    </row>
    <row r="456">
      <c r="F456" s="268"/>
      <c r="G456" s="268"/>
    </row>
    <row r="457">
      <c r="F457" s="268"/>
      <c r="G457" s="268"/>
    </row>
    <row r="458">
      <c r="F458" s="268"/>
      <c r="G458" s="268"/>
    </row>
    <row r="459">
      <c r="F459" s="268"/>
      <c r="G459" s="268"/>
    </row>
    <row r="460">
      <c r="F460" s="268"/>
      <c r="G460" s="268"/>
    </row>
    <row r="461">
      <c r="F461" s="268"/>
      <c r="G461" s="268"/>
    </row>
    <row r="462">
      <c r="F462" s="268"/>
      <c r="G462" s="268"/>
    </row>
    <row r="463">
      <c r="F463" s="268"/>
      <c r="G463" s="268"/>
    </row>
    <row r="464">
      <c r="F464" s="268"/>
      <c r="G464" s="268"/>
    </row>
    <row r="465">
      <c r="F465" s="268"/>
      <c r="G465" s="268"/>
    </row>
    <row r="466">
      <c r="F466" s="268"/>
      <c r="G466" s="268"/>
    </row>
    <row r="467">
      <c r="F467" s="268"/>
      <c r="G467" s="268"/>
    </row>
    <row r="468">
      <c r="F468" s="268"/>
      <c r="G468" s="268"/>
    </row>
    <row r="469">
      <c r="F469" s="268"/>
      <c r="G469" s="268"/>
    </row>
    <row r="470">
      <c r="F470" s="268"/>
      <c r="G470" s="268"/>
    </row>
    <row r="471">
      <c r="F471" s="268"/>
      <c r="G471" s="268"/>
    </row>
    <row r="472">
      <c r="F472" s="268"/>
      <c r="G472" s="268"/>
    </row>
    <row r="473">
      <c r="F473" s="268"/>
      <c r="G473" s="268"/>
    </row>
    <row r="474">
      <c r="F474" s="268"/>
      <c r="G474" s="268"/>
    </row>
    <row r="475">
      <c r="F475" s="268"/>
      <c r="G475" s="268"/>
    </row>
    <row r="476">
      <c r="F476" s="268"/>
      <c r="G476" s="268"/>
    </row>
    <row r="477">
      <c r="F477" s="268"/>
      <c r="G477" s="268"/>
    </row>
    <row r="478">
      <c r="F478" s="268"/>
      <c r="G478" s="268"/>
    </row>
    <row r="479">
      <c r="F479" s="268"/>
      <c r="G479" s="268"/>
    </row>
    <row r="480">
      <c r="F480" s="268"/>
      <c r="G480" s="268"/>
    </row>
    <row r="481">
      <c r="F481" s="268"/>
      <c r="G481" s="268"/>
    </row>
    <row r="482">
      <c r="F482" s="268"/>
      <c r="G482" s="268"/>
    </row>
    <row r="483">
      <c r="F483" s="268"/>
      <c r="G483" s="268"/>
    </row>
    <row r="484">
      <c r="F484" s="268"/>
      <c r="G484" s="268"/>
    </row>
    <row r="485">
      <c r="F485" s="268"/>
      <c r="G485" s="268"/>
    </row>
    <row r="486">
      <c r="F486" s="268"/>
      <c r="G486" s="268"/>
    </row>
    <row r="487">
      <c r="F487" s="268"/>
      <c r="G487" s="268"/>
    </row>
    <row r="488">
      <c r="F488" s="268"/>
      <c r="G488" s="268"/>
    </row>
    <row r="489">
      <c r="F489" s="268"/>
      <c r="G489" s="268"/>
    </row>
    <row r="490">
      <c r="F490" s="268"/>
      <c r="G490" s="268"/>
    </row>
    <row r="491">
      <c r="F491" s="268"/>
      <c r="G491" s="268"/>
    </row>
    <row r="492">
      <c r="F492" s="268"/>
      <c r="G492" s="268"/>
    </row>
    <row r="493">
      <c r="F493" s="268"/>
      <c r="G493" s="268"/>
    </row>
    <row r="494">
      <c r="F494" s="268"/>
      <c r="G494" s="268"/>
    </row>
    <row r="495">
      <c r="F495" s="268"/>
      <c r="G495" s="268"/>
    </row>
    <row r="496">
      <c r="F496" s="268"/>
      <c r="G496" s="268"/>
    </row>
    <row r="497">
      <c r="F497" s="268"/>
      <c r="G497" s="268"/>
    </row>
    <row r="498">
      <c r="F498" s="268"/>
      <c r="G498" s="268"/>
    </row>
    <row r="499">
      <c r="F499" s="268"/>
      <c r="G499" s="268"/>
    </row>
    <row r="500">
      <c r="F500" s="268"/>
      <c r="G500" s="268"/>
    </row>
    <row r="501">
      <c r="F501" s="268"/>
      <c r="G501" s="268"/>
    </row>
    <row r="502">
      <c r="F502" s="268"/>
      <c r="G502" s="268"/>
    </row>
    <row r="503">
      <c r="F503" s="268"/>
      <c r="G503" s="268"/>
    </row>
    <row r="504">
      <c r="F504" s="268"/>
      <c r="G504" s="268"/>
    </row>
    <row r="505">
      <c r="F505" s="268"/>
      <c r="G505" s="268"/>
    </row>
    <row r="506">
      <c r="F506" s="268"/>
      <c r="G506" s="268"/>
    </row>
    <row r="507">
      <c r="F507" s="268"/>
      <c r="G507" s="268"/>
    </row>
    <row r="508">
      <c r="F508" s="268"/>
      <c r="G508" s="268"/>
    </row>
    <row r="509">
      <c r="F509" s="268"/>
      <c r="G509" s="268"/>
    </row>
    <row r="510">
      <c r="F510" s="268"/>
      <c r="G510" s="268"/>
    </row>
    <row r="511">
      <c r="F511" s="268"/>
      <c r="G511" s="268"/>
    </row>
    <row r="512">
      <c r="F512" s="268"/>
      <c r="G512" s="268"/>
    </row>
    <row r="513">
      <c r="F513" s="268"/>
      <c r="G513" s="268"/>
    </row>
    <row r="514">
      <c r="F514" s="268"/>
      <c r="G514" s="268"/>
    </row>
    <row r="515">
      <c r="F515" s="268"/>
      <c r="G515" s="268"/>
    </row>
    <row r="516">
      <c r="F516" s="268"/>
      <c r="G516" s="268"/>
    </row>
    <row r="517">
      <c r="F517" s="268"/>
      <c r="G517" s="268"/>
    </row>
    <row r="518">
      <c r="F518" s="268"/>
      <c r="G518" s="268"/>
    </row>
    <row r="519">
      <c r="F519" s="268"/>
      <c r="G519" s="268"/>
    </row>
    <row r="520">
      <c r="F520" s="268"/>
      <c r="G520" s="268"/>
    </row>
    <row r="521">
      <c r="F521" s="268"/>
      <c r="G521" s="268"/>
    </row>
    <row r="522">
      <c r="F522" s="268"/>
      <c r="G522" s="268"/>
    </row>
    <row r="523">
      <c r="F523" s="268"/>
      <c r="G523" s="268"/>
    </row>
    <row r="524">
      <c r="F524" s="268"/>
      <c r="G524" s="268"/>
    </row>
    <row r="525">
      <c r="F525" s="268"/>
      <c r="G525" s="268"/>
    </row>
    <row r="526">
      <c r="F526" s="268"/>
      <c r="G526" s="268"/>
    </row>
    <row r="527">
      <c r="F527" s="268"/>
      <c r="G527" s="268"/>
    </row>
    <row r="528">
      <c r="F528" s="268"/>
      <c r="G528" s="268"/>
    </row>
    <row r="529">
      <c r="F529" s="268"/>
      <c r="G529" s="268"/>
    </row>
    <row r="530">
      <c r="F530" s="268"/>
      <c r="G530" s="268"/>
    </row>
    <row r="531">
      <c r="F531" s="268"/>
      <c r="G531" s="268"/>
    </row>
    <row r="532">
      <c r="F532" s="268"/>
      <c r="G532" s="268"/>
    </row>
    <row r="533">
      <c r="F533" s="268"/>
      <c r="G533" s="268"/>
    </row>
    <row r="534">
      <c r="F534" s="268"/>
      <c r="G534" s="268"/>
    </row>
    <row r="535">
      <c r="F535" s="268"/>
      <c r="G535" s="268"/>
    </row>
    <row r="536">
      <c r="F536" s="268"/>
      <c r="G536" s="268"/>
    </row>
    <row r="537">
      <c r="F537" s="268"/>
      <c r="G537" s="268"/>
    </row>
    <row r="538">
      <c r="F538" s="268"/>
      <c r="G538" s="268"/>
    </row>
    <row r="539">
      <c r="F539" s="268"/>
      <c r="G539" s="268"/>
    </row>
    <row r="540">
      <c r="F540" s="268"/>
      <c r="G540" s="268"/>
    </row>
    <row r="541">
      <c r="F541" s="268"/>
      <c r="G541" s="268"/>
    </row>
    <row r="542">
      <c r="F542" s="268"/>
      <c r="G542" s="268"/>
    </row>
    <row r="543">
      <c r="F543" s="268"/>
      <c r="G543" s="268"/>
    </row>
    <row r="544">
      <c r="F544" s="268"/>
      <c r="G544" s="268"/>
    </row>
    <row r="545">
      <c r="F545" s="268"/>
      <c r="G545" s="268"/>
    </row>
    <row r="546">
      <c r="F546" s="268"/>
      <c r="G546" s="268"/>
    </row>
    <row r="547">
      <c r="F547" s="268"/>
      <c r="G547" s="268"/>
    </row>
    <row r="548">
      <c r="F548" s="268"/>
      <c r="G548" s="268"/>
    </row>
    <row r="549">
      <c r="F549" s="268"/>
      <c r="G549" s="268"/>
    </row>
    <row r="550">
      <c r="F550" s="268"/>
      <c r="G550" s="268"/>
    </row>
    <row r="551">
      <c r="F551" s="268"/>
      <c r="G551" s="268"/>
    </row>
    <row r="552">
      <c r="F552" s="268"/>
      <c r="G552" s="268"/>
    </row>
    <row r="553">
      <c r="F553" s="268"/>
      <c r="G553" s="268"/>
    </row>
    <row r="554">
      <c r="F554" s="268"/>
      <c r="G554" s="268"/>
    </row>
    <row r="555">
      <c r="F555" s="268"/>
      <c r="G555" s="268"/>
    </row>
    <row r="556">
      <c r="F556" s="268"/>
      <c r="G556" s="268"/>
    </row>
    <row r="557">
      <c r="F557" s="268"/>
      <c r="G557" s="268"/>
    </row>
    <row r="558">
      <c r="F558" s="268"/>
      <c r="G558" s="268"/>
    </row>
    <row r="559">
      <c r="F559" s="268"/>
      <c r="G559" s="268"/>
    </row>
    <row r="560">
      <c r="F560" s="268"/>
      <c r="G560" s="268"/>
    </row>
    <row r="561">
      <c r="F561" s="268"/>
      <c r="G561" s="268"/>
    </row>
    <row r="562">
      <c r="F562" s="268"/>
      <c r="G562" s="268"/>
    </row>
    <row r="563">
      <c r="F563" s="268"/>
      <c r="G563" s="268"/>
    </row>
    <row r="564">
      <c r="F564" s="268"/>
      <c r="G564" s="268"/>
    </row>
    <row r="565">
      <c r="F565" s="268"/>
      <c r="G565" s="268"/>
    </row>
    <row r="566">
      <c r="F566" s="268"/>
      <c r="G566" s="268"/>
    </row>
    <row r="567">
      <c r="F567" s="268"/>
      <c r="G567" s="268"/>
    </row>
    <row r="568">
      <c r="F568" s="268"/>
      <c r="G568" s="268"/>
    </row>
    <row r="569">
      <c r="F569" s="268"/>
      <c r="G569" s="268"/>
    </row>
    <row r="570">
      <c r="F570" s="268"/>
      <c r="G570" s="268"/>
    </row>
    <row r="571">
      <c r="F571" s="268"/>
      <c r="G571" s="268"/>
    </row>
    <row r="572">
      <c r="F572" s="268"/>
      <c r="G572" s="268"/>
    </row>
    <row r="573">
      <c r="F573" s="268"/>
      <c r="G573" s="268"/>
    </row>
    <row r="574">
      <c r="F574" s="268"/>
      <c r="G574" s="268"/>
    </row>
    <row r="575">
      <c r="F575" s="268"/>
      <c r="G575" s="268"/>
    </row>
    <row r="576">
      <c r="F576" s="268"/>
      <c r="G576" s="268"/>
    </row>
    <row r="577">
      <c r="F577" s="268"/>
      <c r="G577" s="268"/>
    </row>
    <row r="578">
      <c r="F578" s="268"/>
      <c r="G578" s="268"/>
    </row>
    <row r="579">
      <c r="F579" s="268"/>
      <c r="G579" s="268"/>
    </row>
    <row r="580">
      <c r="F580" s="268"/>
      <c r="G580" s="268"/>
    </row>
    <row r="581">
      <c r="F581" s="268"/>
      <c r="G581" s="268"/>
    </row>
    <row r="582">
      <c r="F582" s="268"/>
      <c r="G582" s="268"/>
    </row>
    <row r="583">
      <c r="F583" s="268"/>
      <c r="G583" s="268"/>
    </row>
    <row r="584">
      <c r="F584" s="268"/>
      <c r="G584" s="268"/>
    </row>
    <row r="585">
      <c r="F585" s="268"/>
      <c r="G585" s="268"/>
    </row>
    <row r="586">
      <c r="F586" s="268"/>
      <c r="G586" s="268"/>
    </row>
    <row r="587">
      <c r="F587" s="268"/>
      <c r="G587" s="268"/>
    </row>
    <row r="588">
      <c r="F588" s="268"/>
      <c r="G588" s="268"/>
    </row>
    <row r="589">
      <c r="F589" s="268"/>
      <c r="G589" s="268"/>
    </row>
    <row r="590">
      <c r="F590" s="268"/>
      <c r="G590" s="268"/>
    </row>
    <row r="591">
      <c r="F591" s="268"/>
      <c r="G591" s="268"/>
    </row>
    <row r="592">
      <c r="F592" s="268"/>
      <c r="G592" s="268"/>
    </row>
    <row r="593">
      <c r="F593" s="268"/>
      <c r="G593" s="268"/>
    </row>
    <row r="594">
      <c r="F594" s="268"/>
      <c r="G594" s="268"/>
    </row>
    <row r="595">
      <c r="F595" s="268"/>
      <c r="G595" s="268"/>
    </row>
    <row r="596">
      <c r="F596" s="268"/>
      <c r="G596" s="268"/>
    </row>
    <row r="597">
      <c r="F597" s="268"/>
      <c r="G597" s="268"/>
    </row>
    <row r="598">
      <c r="F598" s="268"/>
      <c r="G598" s="268"/>
    </row>
    <row r="599">
      <c r="F599" s="268"/>
      <c r="G599" s="268"/>
    </row>
    <row r="600">
      <c r="F600" s="268"/>
      <c r="G600" s="268"/>
    </row>
    <row r="601">
      <c r="F601" s="268"/>
      <c r="G601" s="268"/>
    </row>
    <row r="602">
      <c r="F602" s="268"/>
      <c r="G602" s="268"/>
    </row>
    <row r="603">
      <c r="F603" s="268"/>
      <c r="G603" s="268"/>
    </row>
    <row r="604">
      <c r="F604" s="268"/>
      <c r="G604" s="268"/>
    </row>
    <row r="605">
      <c r="F605" s="268"/>
      <c r="G605" s="268"/>
    </row>
    <row r="606">
      <c r="F606" s="268"/>
      <c r="G606" s="268"/>
    </row>
    <row r="607">
      <c r="F607" s="268"/>
      <c r="G607" s="268"/>
    </row>
    <row r="608">
      <c r="F608" s="268"/>
      <c r="G608" s="268"/>
    </row>
    <row r="609">
      <c r="F609" s="268"/>
      <c r="G609" s="268"/>
    </row>
    <row r="610">
      <c r="F610" s="268"/>
      <c r="G610" s="268"/>
    </row>
    <row r="611">
      <c r="F611" s="268"/>
      <c r="G611" s="268"/>
    </row>
    <row r="612">
      <c r="F612" s="268"/>
      <c r="G612" s="268"/>
    </row>
    <row r="613">
      <c r="F613" s="268"/>
      <c r="G613" s="268"/>
    </row>
    <row r="614">
      <c r="F614" s="268"/>
      <c r="G614" s="268"/>
    </row>
    <row r="615">
      <c r="F615" s="268"/>
      <c r="G615" s="268"/>
    </row>
    <row r="616">
      <c r="F616" s="268"/>
      <c r="G616" s="268"/>
    </row>
    <row r="617">
      <c r="F617" s="268"/>
      <c r="G617" s="268"/>
    </row>
    <row r="618">
      <c r="F618" s="268"/>
      <c r="G618" s="268"/>
    </row>
    <row r="619">
      <c r="F619" s="268"/>
      <c r="G619" s="268"/>
    </row>
    <row r="620">
      <c r="F620" s="268"/>
      <c r="G620" s="268"/>
    </row>
    <row r="621">
      <c r="F621" s="268"/>
      <c r="G621" s="268"/>
    </row>
    <row r="622">
      <c r="F622" s="268"/>
      <c r="G622" s="268"/>
    </row>
    <row r="623">
      <c r="F623" s="268"/>
      <c r="G623" s="268"/>
    </row>
    <row r="624">
      <c r="F624" s="268"/>
      <c r="G624" s="268"/>
    </row>
    <row r="625">
      <c r="F625" s="268"/>
      <c r="G625" s="268"/>
    </row>
    <row r="626">
      <c r="F626" s="268"/>
      <c r="G626" s="268"/>
    </row>
    <row r="627">
      <c r="F627" s="268"/>
      <c r="G627" s="268"/>
    </row>
    <row r="628">
      <c r="F628" s="268"/>
      <c r="G628" s="268"/>
    </row>
    <row r="629">
      <c r="F629" s="268"/>
      <c r="G629" s="268"/>
    </row>
    <row r="630">
      <c r="F630" s="268"/>
      <c r="G630" s="268"/>
    </row>
    <row r="631">
      <c r="F631" s="268"/>
      <c r="G631" s="268"/>
    </row>
    <row r="632">
      <c r="F632" s="268"/>
      <c r="G632" s="268"/>
    </row>
    <row r="633">
      <c r="F633" s="268"/>
      <c r="G633" s="268"/>
    </row>
    <row r="634">
      <c r="F634" s="268"/>
      <c r="G634" s="268"/>
    </row>
    <row r="635">
      <c r="F635" s="268"/>
      <c r="G635" s="268"/>
    </row>
    <row r="636">
      <c r="F636" s="268"/>
      <c r="G636" s="268"/>
    </row>
    <row r="637">
      <c r="F637" s="268"/>
      <c r="G637" s="268"/>
    </row>
    <row r="638">
      <c r="F638" s="268"/>
      <c r="G638" s="268"/>
    </row>
    <row r="639">
      <c r="F639" s="268"/>
      <c r="G639" s="268"/>
    </row>
    <row r="640">
      <c r="F640" s="268"/>
      <c r="G640" s="268"/>
    </row>
    <row r="641">
      <c r="F641" s="268"/>
      <c r="G641" s="268"/>
    </row>
    <row r="642">
      <c r="F642" s="268"/>
      <c r="G642" s="268"/>
    </row>
    <row r="643">
      <c r="F643" s="268"/>
      <c r="G643" s="268"/>
    </row>
    <row r="644">
      <c r="F644" s="268"/>
      <c r="G644" s="268"/>
    </row>
    <row r="645">
      <c r="F645" s="268"/>
      <c r="G645" s="268"/>
    </row>
    <row r="646">
      <c r="F646" s="268"/>
      <c r="G646" s="268"/>
    </row>
    <row r="647">
      <c r="F647" s="268"/>
      <c r="G647" s="268"/>
    </row>
    <row r="648">
      <c r="F648" s="268"/>
      <c r="G648" s="268"/>
    </row>
    <row r="649">
      <c r="F649" s="268"/>
      <c r="G649" s="268"/>
    </row>
    <row r="650">
      <c r="F650" s="268"/>
      <c r="G650" s="268"/>
    </row>
    <row r="651">
      <c r="F651" s="268"/>
      <c r="G651" s="268"/>
    </row>
    <row r="652">
      <c r="F652" s="268"/>
      <c r="G652" s="268"/>
    </row>
    <row r="653">
      <c r="F653" s="268"/>
      <c r="G653" s="268"/>
    </row>
    <row r="654">
      <c r="F654" s="268"/>
      <c r="G654" s="268"/>
    </row>
    <row r="655">
      <c r="F655" s="268"/>
      <c r="G655" s="268"/>
    </row>
    <row r="656">
      <c r="F656" s="268"/>
      <c r="G656" s="268"/>
    </row>
    <row r="657">
      <c r="F657" s="268"/>
      <c r="G657" s="268"/>
    </row>
    <row r="658">
      <c r="F658" s="268"/>
      <c r="G658" s="268"/>
    </row>
    <row r="659">
      <c r="F659" s="268"/>
      <c r="G659" s="268"/>
    </row>
    <row r="660">
      <c r="F660" s="268"/>
      <c r="G660" s="268"/>
    </row>
    <row r="661">
      <c r="F661" s="268"/>
      <c r="G661" s="268"/>
    </row>
    <row r="662">
      <c r="F662" s="268"/>
      <c r="G662" s="268"/>
    </row>
    <row r="663">
      <c r="F663" s="268"/>
      <c r="G663" s="268"/>
    </row>
    <row r="664">
      <c r="F664" s="268"/>
      <c r="G664" s="268"/>
    </row>
    <row r="665">
      <c r="F665" s="268"/>
      <c r="G665" s="268"/>
    </row>
    <row r="666">
      <c r="F666" s="268"/>
      <c r="G666" s="268"/>
    </row>
    <row r="667">
      <c r="F667" s="268"/>
      <c r="G667" s="268"/>
    </row>
    <row r="668">
      <c r="F668" s="268"/>
      <c r="G668" s="268"/>
    </row>
    <row r="669">
      <c r="F669" s="268"/>
      <c r="G669" s="268"/>
    </row>
    <row r="670">
      <c r="F670" s="268"/>
      <c r="G670" s="268"/>
    </row>
    <row r="671">
      <c r="F671" s="268"/>
      <c r="G671" s="268"/>
    </row>
    <row r="672">
      <c r="F672" s="268"/>
      <c r="G672" s="268"/>
    </row>
    <row r="673">
      <c r="F673" s="268"/>
      <c r="G673" s="268"/>
    </row>
    <row r="674">
      <c r="F674" s="268"/>
      <c r="G674" s="268"/>
    </row>
    <row r="675">
      <c r="F675" s="268"/>
      <c r="G675" s="268"/>
    </row>
    <row r="676">
      <c r="F676" s="268"/>
      <c r="G676" s="268"/>
    </row>
    <row r="677">
      <c r="F677" s="268"/>
      <c r="G677" s="268"/>
    </row>
    <row r="678">
      <c r="F678" s="268"/>
      <c r="G678" s="268"/>
    </row>
    <row r="679">
      <c r="F679" s="268"/>
      <c r="G679" s="268"/>
    </row>
    <row r="680">
      <c r="F680" s="268"/>
      <c r="G680" s="268"/>
    </row>
    <row r="681">
      <c r="F681" s="268"/>
      <c r="G681" s="268"/>
    </row>
    <row r="682">
      <c r="F682" s="268"/>
      <c r="G682" s="268"/>
    </row>
    <row r="683">
      <c r="F683" s="268"/>
      <c r="G683" s="268"/>
    </row>
    <row r="684">
      <c r="F684" s="268"/>
      <c r="G684" s="268"/>
    </row>
    <row r="685">
      <c r="F685" s="268"/>
      <c r="G685" s="268"/>
    </row>
    <row r="686">
      <c r="F686" s="268"/>
      <c r="G686" s="268"/>
    </row>
    <row r="687">
      <c r="F687" s="268"/>
      <c r="G687" s="268"/>
    </row>
    <row r="688">
      <c r="F688" s="268"/>
      <c r="G688" s="268"/>
    </row>
    <row r="689">
      <c r="F689" s="268"/>
      <c r="G689" s="268"/>
    </row>
    <row r="690">
      <c r="F690" s="268"/>
      <c r="G690" s="268"/>
    </row>
    <row r="691">
      <c r="F691" s="268"/>
      <c r="G691" s="268"/>
    </row>
    <row r="692">
      <c r="F692" s="268"/>
      <c r="G692" s="268"/>
    </row>
    <row r="693">
      <c r="F693" s="268"/>
      <c r="G693" s="268"/>
    </row>
    <row r="694">
      <c r="F694" s="268"/>
      <c r="G694" s="268"/>
    </row>
    <row r="695">
      <c r="F695" s="268"/>
      <c r="G695" s="268"/>
    </row>
    <row r="696">
      <c r="F696" s="268"/>
      <c r="G696" s="268"/>
    </row>
    <row r="697">
      <c r="F697" s="268"/>
      <c r="G697" s="268"/>
    </row>
    <row r="698">
      <c r="F698" s="268"/>
      <c r="G698" s="268"/>
    </row>
    <row r="699">
      <c r="F699" s="268"/>
      <c r="G699" s="268"/>
    </row>
    <row r="700">
      <c r="F700" s="268"/>
      <c r="G700" s="268"/>
    </row>
    <row r="701">
      <c r="F701" s="268"/>
      <c r="G701" s="268"/>
    </row>
    <row r="702">
      <c r="F702" s="268"/>
      <c r="G702" s="268"/>
    </row>
    <row r="703">
      <c r="F703" s="268"/>
      <c r="G703" s="268"/>
    </row>
    <row r="704">
      <c r="F704" s="268"/>
      <c r="G704" s="268"/>
    </row>
    <row r="705">
      <c r="F705" s="268"/>
      <c r="G705" s="268"/>
    </row>
    <row r="706">
      <c r="F706" s="268"/>
      <c r="G706" s="268"/>
    </row>
    <row r="707">
      <c r="F707" s="268"/>
      <c r="G707" s="268"/>
    </row>
    <row r="708">
      <c r="F708" s="268"/>
      <c r="G708" s="268"/>
    </row>
    <row r="709">
      <c r="F709" s="268"/>
      <c r="G709" s="268"/>
    </row>
    <row r="710">
      <c r="F710" s="268"/>
      <c r="G710" s="268"/>
    </row>
    <row r="711">
      <c r="F711" s="268"/>
      <c r="G711" s="268"/>
    </row>
    <row r="712">
      <c r="F712" s="268"/>
      <c r="G712" s="268"/>
    </row>
    <row r="713">
      <c r="F713" s="268"/>
      <c r="G713" s="268"/>
    </row>
    <row r="714">
      <c r="F714" s="268"/>
      <c r="G714" s="268"/>
    </row>
    <row r="715">
      <c r="F715" s="268"/>
      <c r="G715" s="268"/>
    </row>
    <row r="716">
      <c r="F716" s="268"/>
      <c r="G716" s="268"/>
    </row>
    <row r="717">
      <c r="F717" s="268"/>
      <c r="G717" s="268"/>
    </row>
    <row r="718">
      <c r="F718" s="268"/>
      <c r="G718" s="268"/>
    </row>
    <row r="719">
      <c r="F719" s="268"/>
      <c r="G719" s="268"/>
    </row>
    <row r="720">
      <c r="F720" s="268"/>
      <c r="G720" s="268"/>
    </row>
    <row r="721">
      <c r="F721" s="268"/>
      <c r="G721" s="268"/>
    </row>
    <row r="722">
      <c r="F722" s="268"/>
      <c r="G722" s="268"/>
    </row>
    <row r="723">
      <c r="F723" s="268"/>
      <c r="G723" s="268"/>
    </row>
    <row r="724">
      <c r="F724" s="268"/>
      <c r="G724" s="268"/>
    </row>
    <row r="725">
      <c r="F725" s="268"/>
      <c r="G725" s="268"/>
    </row>
    <row r="726">
      <c r="F726" s="268"/>
      <c r="G726" s="268"/>
    </row>
    <row r="727">
      <c r="F727" s="268"/>
      <c r="G727" s="268"/>
    </row>
    <row r="728">
      <c r="F728" s="268"/>
      <c r="G728" s="268"/>
    </row>
    <row r="729">
      <c r="F729" s="268"/>
      <c r="G729" s="268"/>
    </row>
    <row r="730">
      <c r="F730" s="268"/>
      <c r="G730" s="268"/>
    </row>
    <row r="731">
      <c r="F731" s="268"/>
      <c r="G731" s="268"/>
    </row>
    <row r="732">
      <c r="F732" s="268"/>
      <c r="G732" s="268"/>
    </row>
    <row r="733">
      <c r="F733" s="268"/>
      <c r="G733" s="268"/>
    </row>
    <row r="734">
      <c r="F734" s="268"/>
      <c r="G734" s="268"/>
    </row>
    <row r="735">
      <c r="F735" s="268"/>
      <c r="G735" s="268"/>
    </row>
    <row r="736">
      <c r="F736" s="268"/>
      <c r="G736" s="268"/>
    </row>
    <row r="737">
      <c r="F737" s="268"/>
      <c r="G737" s="268"/>
    </row>
    <row r="738">
      <c r="F738" s="268"/>
      <c r="G738" s="268"/>
    </row>
    <row r="739">
      <c r="F739" s="268"/>
      <c r="G739" s="268"/>
    </row>
    <row r="740">
      <c r="F740" s="268"/>
      <c r="G740" s="268"/>
    </row>
    <row r="741">
      <c r="F741" s="268"/>
      <c r="G741" s="268"/>
    </row>
    <row r="742">
      <c r="F742" s="268"/>
      <c r="G742" s="268"/>
    </row>
    <row r="743">
      <c r="F743" s="268"/>
      <c r="G743" s="268"/>
    </row>
    <row r="744">
      <c r="F744" s="268"/>
      <c r="G744" s="268"/>
    </row>
    <row r="745">
      <c r="F745" s="268"/>
      <c r="G745" s="268"/>
    </row>
    <row r="746">
      <c r="F746" s="268"/>
      <c r="G746" s="268"/>
    </row>
    <row r="747">
      <c r="F747" s="268"/>
      <c r="G747" s="268"/>
    </row>
    <row r="748">
      <c r="F748" s="268"/>
      <c r="G748" s="268"/>
    </row>
    <row r="749">
      <c r="F749" s="268"/>
      <c r="G749" s="268"/>
    </row>
    <row r="750">
      <c r="F750" s="268"/>
      <c r="G750" s="268"/>
    </row>
    <row r="751">
      <c r="F751" s="268"/>
      <c r="G751" s="268"/>
    </row>
    <row r="752">
      <c r="F752" s="268"/>
      <c r="G752" s="268"/>
    </row>
    <row r="753">
      <c r="F753" s="268"/>
      <c r="G753" s="268"/>
    </row>
    <row r="754">
      <c r="F754" s="268"/>
      <c r="G754" s="268"/>
    </row>
    <row r="755">
      <c r="F755" s="268"/>
      <c r="G755" s="268"/>
    </row>
    <row r="756">
      <c r="F756" s="268"/>
      <c r="G756" s="268"/>
    </row>
    <row r="757">
      <c r="F757" s="268"/>
      <c r="G757" s="268"/>
    </row>
    <row r="758">
      <c r="F758" s="268"/>
      <c r="G758" s="268"/>
    </row>
    <row r="759">
      <c r="F759" s="268"/>
      <c r="G759" s="268"/>
    </row>
    <row r="760">
      <c r="F760" s="268"/>
      <c r="G760" s="268"/>
    </row>
    <row r="761">
      <c r="F761" s="268"/>
      <c r="G761" s="268"/>
    </row>
    <row r="762">
      <c r="F762" s="268"/>
      <c r="G762" s="268"/>
    </row>
    <row r="763">
      <c r="F763" s="268"/>
      <c r="G763" s="268"/>
    </row>
    <row r="764">
      <c r="F764" s="268"/>
      <c r="G764" s="268"/>
    </row>
    <row r="765">
      <c r="F765" s="268"/>
      <c r="G765" s="268"/>
    </row>
    <row r="766">
      <c r="F766" s="268"/>
      <c r="G766" s="268"/>
    </row>
    <row r="767">
      <c r="F767" s="268"/>
      <c r="G767" s="268"/>
    </row>
    <row r="768">
      <c r="F768" s="268"/>
      <c r="G768" s="268"/>
    </row>
    <row r="769">
      <c r="F769" s="268"/>
      <c r="G769" s="268"/>
    </row>
    <row r="770">
      <c r="F770" s="268"/>
      <c r="G770" s="268"/>
    </row>
    <row r="771">
      <c r="F771" s="268"/>
      <c r="G771" s="268"/>
    </row>
    <row r="772">
      <c r="F772" s="268"/>
      <c r="G772" s="268"/>
    </row>
    <row r="773">
      <c r="F773" s="268"/>
      <c r="G773" s="268"/>
    </row>
    <row r="774">
      <c r="F774" s="268"/>
      <c r="G774" s="268"/>
    </row>
    <row r="775">
      <c r="F775" s="268"/>
      <c r="G775" s="268"/>
    </row>
    <row r="776">
      <c r="F776" s="268"/>
      <c r="G776" s="268"/>
    </row>
    <row r="777">
      <c r="F777" s="268"/>
      <c r="G777" s="268"/>
    </row>
    <row r="778">
      <c r="F778" s="268"/>
      <c r="G778" s="268"/>
    </row>
    <row r="779">
      <c r="F779" s="268"/>
      <c r="G779" s="268"/>
    </row>
    <row r="780">
      <c r="F780" s="268"/>
      <c r="G780" s="268"/>
    </row>
    <row r="781">
      <c r="F781" s="268"/>
      <c r="G781" s="268"/>
    </row>
    <row r="782">
      <c r="F782" s="268"/>
      <c r="G782" s="268"/>
    </row>
    <row r="783">
      <c r="F783" s="268"/>
      <c r="G783" s="268"/>
    </row>
    <row r="784">
      <c r="F784" s="268"/>
      <c r="G784" s="268"/>
    </row>
    <row r="785">
      <c r="F785" s="268"/>
      <c r="G785" s="268"/>
    </row>
    <row r="786">
      <c r="F786" s="268"/>
      <c r="G786" s="268"/>
    </row>
    <row r="787">
      <c r="F787" s="268"/>
      <c r="G787" s="268"/>
    </row>
    <row r="788">
      <c r="F788" s="268"/>
      <c r="G788" s="268"/>
    </row>
    <row r="789">
      <c r="F789" s="268"/>
      <c r="G789" s="268"/>
    </row>
    <row r="790">
      <c r="F790" s="268"/>
      <c r="G790" s="268"/>
    </row>
    <row r="791">
      <c r="F791" s="268"/>
      <c r="G791" s="268"/>
    </row>
    <row r="792">
      <c r="F792" s="268"/>
      <c r="G792" s="268"/>
    </row>
    <row r="793">
      <c r="F793" s="268"/>
      <c r="G793" s="268"/>
    </row>
    <row r="794">
      <c r="F794" s="268"/>
      <c r="G794" s="268"/>
    </row>
    <row r="795">
      <c r="F795" s="268"/>
      <c r="G795" s="268"/>
    </row>
    <row r="796">
      <c r="F796" s="268"/>
      <c r="G796" s="268"/>
    </row>
    <row r="797">
      <c r="F797" s="268"/>
      <c r="G797" s="268"/>
    </row>
    <row r="798">
      <c r="F798" s="268"/>
      <c r="G798" s="268"/>
    </row>
    <row r="799">
      <c r="F799" s="268"/>
      <c r="G799" s="268"/>
    </row>
    <row r="800">
      <c r="F800" s="268"/>
      <c r="G800" s="268"/>
    </row>
    <row r="801">
      <c r="F801" s="268"/>
      <c r="G801" s="268"/>
    </row>
    <row r="802">
      <c r="F802" s="268"/>
      <c r="G802" s="268"/>
    </row>
    <row r="803">
      <c r="F803" s="268"/>
      <c r="G803" s="268"/>
    </row>
    <row r="804">
      <c r="F804" s="268"/>
      <c r="G804" s="268"/>
    </row>
    <row r="805">
      <c r="F805" s="268"/>
      <c r="G805" s="268"/>
    </row>
    <row r="806">
      <c r="F806" s="268"/>
      <c r="G806" s="268"/>
    </row>
    <row r="807">
      <c r="F807" s="268"/>
      <c r="G807" s="268"/>
    </row>
    <row r="808">
      <c r="F808" s="268"/>
      <c r="G808" s="268"/>
    </row>
    <row r="809">
      <c r="F809" s="268"/>
      <c r="G809" s="268"/>
    </row>
    <row r="810">
      <c r="F810" s="268"/>
      <c r="G810" s="268"/>
    </row>
    <row r="811">
      <c r="F811" s="268"/>
      <c r="G811" s="268"/>
    </row>
    <row r="812">
      <c r="F812" s="268"/>
      <c r="G812" s="268"/>
    </row>
    <row r="813">
      <c r="F813" s="268"/>
      <c r="G813" s="268"/>
    </row>
    <row r="814">
      <c r="F814" s="268"/>
      <c r="G814" s="268"/>
    </row>
    <row r="815">
      <c r="F815" s="268"/>
      <c r="G815" s="268"/>
    </row>
    <row r="816">
      <c r="F816" s="268"/>
      <c r="G816" s="268"/>
    </row>
    <row r="817">
      <c r="F817" s="268"/>
      <c r="G817" s="268"/>
    </row>
    <row r="818">
      <c r="F818" s="268"/>
      <c r="G818" s="268"/>
    </row>
    <row r="819">
      <c r="F819" s="268"/>
      <c r="G819" s="268"/>
    </row>
    <row r="820">
      <c r="F820" s="268"/>
      <c r="G820" s="268"/>
    </row>
    <row r="821">
      <c r="F821" s="268"/>
      <c r="G821" s="268"/>
    </row>
    <row r="822">
      <c r="F822" s="268"/>
      <c r="G822" s="268"/>
    </row>
    <row r="823">
      <c r="F823" s="268"/>
      <c r="G823" s="268"/>
    </row>
    <row r="824">
      <c r="F824" s="268"/>
      <c r="G824" s="268"/>
    </row>
    <row r="825">
      <c r="F825" s="268"/>
      <c r="G825" s="268"/>
    </row>
    <row r="826">
      <c r="F826" s="268"/>
      <c r="G826" s="268"/>
    </row>
    <row r="827">
      <c r="F827" s="268"/>
      <c r="G827" s="268"/>
    </row>
    <row r="828">
      <c r="F828" s="268"/>
      <c r="G828" s="268"/>
    </row>
    <row r="829">
      <c r="F829" s="268"/>
      <c r="G829" s="268"/>
    </row>
    <row r="830">
      <c r="F830" s="268"/>
      <c r="G830" s="268"/>
    </row>
    <row r="831">
      <c r="F831" s="268"/>
      <c r="G831" s="268"/>
    </row>
    <row r="832">
      <c r="F832" s="268"/>
      <c r="G832" s="268"/>
    </row>
    <row r="833">
      <c r="F833" s="268"/>
      <c r="G833" s="268"/>
    </row>
    <row r="834">
      <c r="F834" s="268"/>
      <c r="G834" s="268"/>
    </row>
    <row r="835">
      <c r="F835" s="268"/>
      <c r="G835" s="268"/>
    </row>
    <row r="836">
      <c r="F836" s="268"/>
      <c r="G836" s="268"/>
    </row>
    <row r="837">
      <c r="F837" s="268"/>
      <c r="G837" s="268"/>
    </row>
    <row r="838">
      <c r="F838" s="268"/>
      <c r="G838" s="268"/>
    </row>
    <row r="839">
      <c r="F839" s="268"/>
      <c r="G839" s="268"/>
    </row>
    <row r="840">
      <c r="F840" s="268"/>
      <c r="G840" s="268"/>
    </row>
    <row r="841">
      <c r="F841" s="268"/>
      <c r="G841" s="268"/>
    </row>
    <row r="842">
      <c r="F842" s="268"/>
      <c r="G842" s="268"/>
    </row>
    <row r="843">
      <c r="F843" s="268"/>
      <c r="G843" s="268"/>
    </row>
    <row r="844">
      <c r="F844" s="268"/>
      <c r="G844" s="268"/>
    </row>
    <row r="845">
      <c r="F845" s="268"/>
      <c r="G845" s="268"/>
    </row>
    <row r="846">
      <c r="F846" s="268"/>
      <c r="G846" s="268"/>
    </row>
    <row r="847">
      <c r="F847" s="268"/>
      <c r="G847" s="268"/>
    </row>
    <row r="848">
      <c r="F848" s="268"/>
      <c r="G848" s="268"/>
    </row>
    <row r="849">
      <c r="F849" s="268"/>
      <c r="G849" s="268"/>
    </row>
    <row r="850">
      <c r="F850" s="268"/>
      <c r="G850" s="268"/>
    </row>
    <row r="851">
      <c r="F851" s="268"/>
      <c r="G851" s="268"/>
    </row>
    <row r="852">
      <c r="F852" s="268"/>
      <c r="G852" s="268"/>
    </row>
    <row r="853">
      <c r="F853" s="268"/>
      <c r="G853" s="268"/>
    </row>
    <row r="854">
      <c r="F854" s="268"/>
      <c r="G854" s="268"/>
    </row>
    <row r="855">
      <c r="F855" s="268"/>
      <c r="G855" s="268"/>
    </row>
    <row r="856">
      <c r="F856" s="268"/>
      <c r="G856" s="268"/>
    </row>
    <row r="857">
      <c r="F857" s="268"/>
      <c r="G857" s="268"/>
    </row>
    <row r="858">
      <c r="F858" s="268"/>
      <c r="G858" s="268"/>
    </row>
    <row r="859">
      <c r="F859" s="268"/>
      <c r="G859" s="268"/>
    </row>
    <row r="860">
      <c r="F860" s="268"/>
      <c r="G860" s="268"/>
    </row>
    <row r="861">
      <c r="F861" s="268"/>
      <c r="G861" s="268"/>
    </row>
    <row r="862">
      <c r="F862" s="268"/>
      <c r="G862" s="268"/>
    </row>
    <row r="863">
      <c r="F863" s="268"/>
      <c r="G863" s="268"/>
    </row>
    <row r="864">
      <c r="F864" s="268"/>
      <c r="G864" s="268"/>
    </row>
    <row r="865">
      <c r="F865" s="268"/>
      <c r="G865" s="268"/>
    </row>
    <row r="866">
      <c r="F866" s="268"/>
      <c r="G866" s="268"/>
    </row>
    <row r="867">
      <c r="F867" s="268"/>
      <c r="G867" s="268"/>
    </row>
    <row r="868">
      <c r="F868" s="268"/>
      <c r="G868" s="268"/>
    </row>
    <row r="869">
      <c r="F869" s="268"/>
      <c r="G869" s="268"/>
    </row>
    <row r="870">
      <c r="F870" s="268"/>
      <c r="G870" s="268"/>
    </row>
    <row r="871">
      <c r="F871" s="268"/>
      <c r="G871" s="268"/>
    </row>
    <row r="872">
      <c r="F872" s="268"/>
      <c r="G872" s="268"/>
    </row>
    <row r="873">
      <c r="F873" s="268"/>
      <c r="G873" s="268"/>
    </row>
    <row r="874">
      <c r="F874" s="268"/>
      <c r="G874" s="268"/>
    </row>
    <row r="875">
      <c r="F875" s="268"/>
      <c r="G875" s="268"/>
    </row>
    <row r="876">
      <c r="F876" s="268"/>
      <c r="G876" s="268"/>
    </row>
    <row r="877">
      <c r="F877" s="268"/>
      <c r="G877" s="268"/>
    </row>
    <row r="878">
      <c r="F878" s="268"/>
      <c r="G878" s="268"/>
    </row>
    <row r="879">
      <c r="F879" s="268"/>
      <c r="G879" s="268"/>
    </row>
    <row r="880">
      <c r="F880" s="268"/>
      <c r="G880" s="268"/>
    </row>
    <row r="881">
      <c r="F881" s="268"/>
      <c r="G881" s="268"/>
    </row>
    <row r="882">
      <c r="F882" s="268"/>
      <c r="G882" s="268"/>
    </row>
    <row r="883">
      <c r="F883" s="268"/>
      <c r="G883" s="268"/>
    </row>
    <row r="884">
      <c r="F884" s="268"/>
      <c r="G884" s="268"/>
    </row>
    <row r="885">
      <c r="F885" s="268"/>
      <c r="G885" s="268"/>
    </row>
    <row r="886">
      <c r="F886" s="268"/>
      <c r="G886" s="268"/>
    </row>
    <row r="887">
      <c r="F887" s="268"/>
      <c r="G887" s="268"/>
    </row>
    <row r="888">
      <c r="F888" s="268"/>
      <c r="G888" s="268"/>
    </row>
    <row r="889">
      <c r="F889" s="268"/>
      <c r="G889" s="268"/>
    </row>
    <row r="890">
      <c r="F890" s="268"/>
      <c r="G890" s="268"/>
    </row>
    <row r="891">
      <c r="F891" s="268"/>
      <c r="G891" s="268"/>
    </row>
    <row r="892">
      <c r="F892" s="268"/>
      <c r="G892" s="268"/>
    </row>
    <row r="893">
      <c r="F893" s="268"/>
      <c r="G893" s="268"/>
    </row>
    <row r="894">
      <c r="F894" s="268"/>
      <c r="G894" s="268"/>
    </row>
    <row r="895">
      <c r="F895" s="268"/>
      <c r="G895" s="268"/>
    </row>
    <row r="896">
      <c r="F896" s="268"/>
      <c r="G896" s="268"/>
    </row>
    <row r="897">
      <c r="F897" s="268"/>
      <c r="G897" s="268"/>
    </row>
    <row r="898">
      <c r="F898" s="268"/>
      <c r="G898" s="268"/>
    </row>
    <row r="899">
      <c r="F899" s="268"/>
      <c r="G899" s="268"/>
    </row>
    <row r="900">
      <c r="F900" s="268"/>
      <c r="G900" s="268"/>
    </row>
    <row r="901">
      <c r="F901" s="268"/>
      <c r="G901" s="268"/>
    </row>
    <row r="902">
      <c r="F902" s="268"/>
      <c r="G902" s="268"/>
    </row>
    <row r="903">
      <c r="F903" s="268"/>
      <c r="G903" s="268"/>
    </row>
    <row r="904">
      <c r="F904" s="268"/>
      <c r="G904" s="268"/>
    </row>
    <row r="905">
      <c r="F905" s="268"/>
      <c r="G905" s="268"/>
    </row>
    <row r="906">
      <c r="F906" s="268"/>
      <c r="G906" s="268"/>
    </row>
    <row r="907">
      <c r="F907" s="268"/>
      <c r="G907" s="268"/>
    </row>
    <row r="908">
      <c r="F908" s="268"/>
      <c r="G908" s="268"/>
    </row>
    <row r="909">
      <c r="F909" s="268"/>
      <c r="G909" s="268"/>
    </row>
    <row r="910">
      <c r="F910" s="268"/>
      <c r="G910" s="268"/>
    </row>
    <row r="911">
      <c r="F911" s="268"/>
      <c r="G911" s="268"/>
    </row>
    <row r="912">
      <c r="F912" s="268"/>
      <c r="G912" s="268"/>
    </row>
    <row r="913">
      <c r="F913" s="268"/>
      <c r="G913" s="268"/>
    </row>
    <row r="914">
      <c r="F914" s="268"/>
      <c r="G914" s="268"/>
    </row>
    <row r="915">
      <c r="F915" s="268"/>
      <c r="G915" s="268"/>
    </row>
    <row r="916">
      <c r="F916" s="268"/>
      <c r="G916" s="268"/>
    </row>
    <row r="917">
      <c r="F917" s="268"/>
      <c r="G917" s="268"/>
    </row>
    <row r="918">
      <c r="F918" s="268"/>
      <c r="G918" s="268"/>
    </row>
    <row r="919">
      <c r="F919" s="268"/>
      <c r="G919" s="268"/>
    </row>
    <row r="920">
      <c r="F920" s="268"/>
      <c r="G920" s="268"/>
    </row>
    <row r="921">
      <c r="F921" s="268"/>
      <c r="G921" s="268"/>
    </row>
    <row r="922">
      <c r="F922" s="268"/>
      <c r="G922" s="268"/>
    </row>
    <row r="923">
      <c r="F923" s="268"/>
      <c r="G923" s="268"/>
    </row>
    <row r="924">
      <c r="F924" s="268"/>
      <c r="G924" s="268"/>
    </row>
    <row r="925">
      <c r="F925" s="268"/>
      <c r="G925" s="268"/>
    </row>
    <row r="926">
      <c r="F926" s="268"/>
      <c r="G926" s="268"/>
    </row>
    <row r="927">
      <c r="F927" s="268"/>
      <c r="G927" s="268"/>
    </row>
    <row r="928">
      <c r="F928" s="268"/>
      <c r="G928" s="268"/>
    </row>
    <row r="929">
      <c r="F929" s="268"/>
      <c r="G929" s="268"/>
    </row>
    <row r="930">
      <c r="F930" s="268"/>
      <c r="G930" s="268"/>
    </row>
    <row r="931">
      <c r="F931" s="268"/>
      <c r="G931" s="268"/>
    </row>
    <row r="932">
      <c r="F932" s="268"/>
      <c r="G932" s="268"/>
    </row>
    <row r="933">
      <c r="F933" s="268"/>
      <c r="G933" s="268"/>
    </row>
    <row r="934">
      <c r="F934" s="268"/>
      <c r="G934" s="268"/>
    </row>
    <row r="935">
      <c r="F935" s="268"/>
      <c r="G935" s="268"/>
    </row>
    <row r="936">
      <c r="F936" s="268"/>
      <c r="G936" s="268"/>
    </row>
    <row r="937">
      <c r="F937" s="268"/>
      <c r="G937" s="268"/>
    </row>
    <row r="938">
      <c r="F938" s="268"/>
      <c r="G938" s="268"/>
    </row>
    <row r="939">
      <c r="F939" s="268"/>
      <c r="G939" s="268"/>
    </row>
    <row r="940">
      <c r="F940" s="268"/>
      <c r="G940" s="268"/>
    </row>
    <row r="941">
      <c r="F941" s="268"/>
      <c r="G941" s="268"/>
    </row>
    <row r="942">
      <c r="F942" s="268"/>
      <c r="G942" s="268"/>
    </row>
    <row r="943">
      <c r="F943" s="268"/>
      <c r="G943" s="268"/>
    </row>
    <row r="944">
      <c r="F944" s="268"/>
      <c r="G944" s="268"/>
    </row>
    <row r="945">
      <c r="F945" s="268"/>
      <c r="G945" s="268"/>
    </row>
    <row r="946">
      <c r="F946" s="268"/>
      <c r="G946" s="268"/>
    </row>
    <row r="947">
      <c r="F947" s="268"/>
      <c r="G947" s="268"/>
    </row>
    <row r="948">
      <c r="F948" s="268"/>
      <c r="G948" s="268"/>
    </row>
    <row r="949">
      <c r="F949" s="268"/>
      <c r="G949" s="268"/>
    </row>
    <row r="950">
      <c r="F950" s="268"/>
      <c r="G950" s="268"/>
    </row>
    <row r="951">
      <c r="F951" s="268"/>
      <c r="G951" s="268"/>
    </row>
    <row r="952">
      <c r="F952" s="268"/>
      <c r="G952" s="268"/>
    </row>
    <row r="953">
      <c r="F953" s="268"/>
      <c r="G953" s="268"/>
    </row>
    <row r="954">
      <c r="F954" s="268"/>
      <c r="G954" s="268"/>
    </row>
    <row r="955">
      <c r="F955" s="268"/>
      <c r="G955" s="268"/>
    </row>
    <row r="956">
      <c r="F956" s="268"/>
      <c r="G956" s="268"/>
    </row>
    <row r="957">
      <c r="F957" s="268"/>
      <c r="G957" s="268"/>
    </row>
    <row r="958">
      <c r="F958" s="268"/>
      <c r="G958" s="268"/>
    </row>
    <row r="959">
      <c r="F959" s="268"/>
      <c r="G959" s="268"/>
    </row>
    <row r="960">
      <c r="F960" s="268"/>
      <c r="G960" s="268"/>
    </row>
    <row r="961">
      <c r="F961" s="268"/>
      <c r="G961" s="268"/>
    </row>
    <row r="962">
      <c r="F962" s="268"/>
      <c r="G962" s="268"/>
    </row>
    <row r="963">
      <c r="F963" s="268"/>
      <c r="G963" s="268"/>
    </row>
    <row r="964">
      <c r="F964" s="268"/>
      <c r="G964" s="268"/>
    </row>
    <row r="965">
      <c r="F965" s="268"/>
      <c r="G965" s="268"/>
    </row>
    <row r="966">
      <c r="F966" s="268"/>
      <c r="G966" s="268"/>
    </row>
    <row r="967">
      <c r="F967" s="268"/>
      <c r="G967" s="268"/>
    </row>
    <row r="968">
      <c r="F968" s="268"/>
      <c r="G968" s="268"/>
    </row>
    <row r="969">
      <c r="F969" s="268"/>
      <c r="G969" s="268"/>
    </row>
    <row r="970">
      <c r="F970" s="268"/>
      <c r="G970" s="268"/>
    </row>
    <row r="971">
      <c r="F971" s="268"/>
      <c r="G971" s="268"/>
    </row>
    <row r="972">
      <c r="F972" s="268"/>
      <c r="G972" s="268"/>
    </row>
    <row r="973">
      <c r="F973" s="268"/>
      <c r="G973" s="268"/>
    </row>
    <row r="974">
      <c r="F974" s="268"/>
      <c r="G974" s="268"/>
    </row>
    <row r="975">
      <c r="F975" s="268"/>
      <c r="G975" s="268"/>
    </row>
    <row r="976">
      <c r="F976" s="268"/>
      <c r="G976" s="268"/>
    </row>
    <row r="977">
      <c r="F977" s="268"/>
      <c r="G977" s="268"/>
    </row>
    <row r="978">
      <c r="F978" s="268"/>
      <c r="G978" s="268"/>
    </row>
    <row r="979">
      <c r="F979" s="268"/>
      <c r="G979" s="268"/>
    </row>
    <row r="980">
      <c r="F980" s="268"/>
      <c r="G980" s="268"/>
    </row>
    <row r="981">
      <c r="F981" s="268"/>
      <c r="G981" s="268"/>
    </row>
    <row r="982">
      <c r="F982" s="268"/>
      <c r="G982" s="268"/>
    </row>
    <row r="983">
      <c r="F983" s="268"/>
      <c r="G983" s="268"/>
    </row>
    <row r="984">
      <c r="F984" s="268"/>
      <c r="G984" s="268"/>
    </row>
    <row r="985">
      <c r="F985" s="268"/>
      <c r="G985" s="268"/>
    </row>
    <row r="986">
      <c r="F986" s="268"/>
      <c r="G986" s="268"/>
    </row>
    <row r="987">
      <c r="F987" s="268"/>
      <c r="G987" s="268"/>
    </row>
    <row r="988">
      <c r="F988" s="268"/>
      <c r="G988" s="268"/>
    </row>
    <row r="989">
      <c r="F989" s="268"/>
      <c r="G989" s="268"/>
    </row>
    <row r="990">
      <c r="F990" s="268"/>
      <c r="G990" s="268"/>
    </row>
    <row r="991">
      <c r="F991" s="268"/>
      <c r="G991" s="268"/>
    </row>
    <row r="992">
      <c r="F992" s="268"/>
      <c r="G992" s="268"/>
    </row>
    <row r="993">
      <c r="F993" s="268"/>
      <c r="G993" s="268"/>
    </row>
    <row r="994">
      <c r="F994" s="268"/>
      <c r="G994" s="268"/>
    </row>
    <row r="995">
      <c r="F995" s="268"/>
      <c r="G995" s="268"/>
    </row>
    <row r="996">
      <c r="F996" s="268"/>
      <c r="G996" s="268"/>
    </row>
    <row r="997">
      <c r="F997" s="268"/>
      <c r="G997" s="268"/>
    </row>
    <row r="998">
      <c r="F998" s="268"/>
      <c r="G998" s="268"/>
    </row>
    <row r="999">
      <c r="F999" s="268"/>
      <c r="G999" s="268"/>
    </row>
    <row r="1000">
      <c r="F1000" s="268"/>
      <c r="G1000" s="268"/>
    </row>
    <row r="1001">
      <c r="F1001" s="268"/>
      <c r="G1001" s="268"/>
    </row>
    <row r="1002">
      <c r="F1002" s="268"/>
      <c r="G1002" s="268"/>
    </row>
    <row r="1003">
      <c r="F1003" s="268"/>
      <c r="G1003" s="268"/>
    </row>
    <row r="1004">
      <c r="F1004" s="268"/>
      <c r="G1004" s="268"/>
    </row>
    <row r="1005">
      <c r="F1005" s="268"/>
      <c r="G1005" s="268"/>
    </row>
    <row r="1006">
      <c r="F1006" s="268"/>
      <c r="G1006" s="268"/>
    </row>
    <row r="1007">
      <c r="F1007" s="268"/>
      <c r="G1007" s="268"/>
    </row>
    <row r="1008">
      <c r="F1008" s="268"/>
      <c r="G1008" s="268"/>
    </row>
    <row r="1009">
      <c r="F1009" s="268"/>
      <c r="G1009" s="268"/>
    </row>
    <row r="1010">
      <c r="F1010" s="268"/>
      <c r="G1010" s="268"/>
    </row>
    <row r="1011">
      <c r="F1011" s="268"/>
      <c r="G1011" s="268"/>
    </row>
    <row r="1012">
      <c r="F1012" s="268"/>
      <c r="G1012" s="268"/>
    </row>
    <row r="1013">
      <c r="F1013" s="268"/>
      <c r="G1013" s="268"/>
    </row>
    <row r="1014">
      <c r="F1014" s="268"/>
      <c r="G1014" s="268"/>
    </row>
    <row r="1015">
      <c r="F1015" s="268"/>
      <c r="G1015" s="268"/>
    </row>
    <row r="1016">
      <c r="F1016" s="268"/>
      <c r="G1016" s="268"/>
    </row>
    <row r="1017">
      <c r="F1017" s="268"/>
      <c r="G1017" s="268"/>
    </row>
    <row r="1018">
      <c r="F1018" s="268"/>
      <c r="G1018" s="268"/>
    </row>
    <row r="1019">
      <c r="F1019" s="268"/>
      <c r="G1019" s="268"/>
    </row>
    <row r="1020">
      <c r="F1020" s="268"/>
      <c r="G1020" s="268"/>
    </row>
    <row r="1021">
      <c r="F1021" s="268"/>
      <c r="G1021" s="268"/>
    </row>
    <row r="1022">
      <c r="F1022" s="268"/>
      <c r="G1022" s="268"/>
    </row>
    <row r="1023">
      <c r="F1023" s="268"/>
      <c r="G1023" s="268"/>
    </row>
    <row r="1024">
      <c r="F1024" s="268"/>
      <c r="G1024" s="268"/>
    </row>
    <row r="1025">
      <c r="F1025" s="268"/>
      <c r="G1025" s="268"/>
    </row>
    <row r="1026">
      <c r="F1026" s="268"/>
      <c r="G1026" s="268"/>
    </row>
    <row r="1027">
      <c r="F1027" s="268"/>
      <c r="G1027" s="268"/>
    </row>
    <row r="1028">
      <c r="F1028" s="268"/>
      <c r="G1028" s="268"/>
    </row>
    <row r="1029">
      <c r="F1029" s="268"/>
      <c r="G1029" s="268"/>
    </row>
    <row r="1030">
      <c r="F1030" s="268"/>
      <c r="G1030" s="268"/>
    </row>
    <row r="1031">
      <c r="F1031" s="268"/>
      <c r="G1031" s="268"/>
    </row>
    <row r="1032">
      <c r="F1032" s="268"/>
      <c r="G1032" s="268"/>
    </row>
    <row r="1033">
      <c r="F1033" s="268"/>
      <c r="G1033" s="268"/>
    </row>
    <row r="1034">
      <c r="F1034" s="268"/>
      <c r="G1034" s="268"/>
    </row>
    <row r="1035">
      <c r="F1035" s="268"/>
      <c r="G1035" s="268"/>
    </row>
    <row r="1036">
      <c r="F1036" s="268"/>
      <c r="G1036" s="268"/>
    </row>
    <row r="1037">
      <c r="F1037" s="268"/>
      <c r="G1037" s="268"/>
    </row>
    <row r="1038">
      <c r="F1038" s="268"/>
      <c r="G1038" s="268"/>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3">
      <c r="A3" s="2" t="s">
        <v>4772</v>
      </c>
      <c r="B3" s="2" t="s">
        <v>4773</v>
      </c>
      <c r="C3" s="1"/>
      <c r="D3" s="1"/>
      <c r="E3" s="1"/>
      <c r="F3" s="1"/>
      <c r="G3" s="1"/>
      <c r="H3" s="1"/>
      <c r="I3" s="1"/>
      <c r="J3" s="1"/>
      <c r="K3" s="1"/>
      <c r="L3" s="1"/>
      <c r="M3" s="1"/>
      <c r="N3" s="1"/>
      <c r="O3" s="1"/>
      <c r="P3" s="1"/>
      <c r="Q3" s="1"/>
      <c r="R3" s="1"/>
      <c r="S3" s="1"/>
      <c r="T3" s="1"/>
      <c r="U3" s="1"/>
      <c r="V3" s="1"/>
      <c r="W3" s="1"/>
      <c r="X3" s="1"/>
      <c r="Y3" s="1"/>
      <c r="Z3" s="1"/>
    </row>
    <row r="5">
      <c r="C5" s="729" t="s">
        <v>4774</v>
      </c>
    </row>
    <row r="6">
      <c r="C6" s="729" t="s">
        <v>4775</v>
      </c>
    </row>
    <row r="7">
      <c r="C7" s="729" t="s">
        <v>4776</v>
      </c>
    </row>
    <row r="8">
      <c r="C8" s="729" t="s">
        <v>4777</v>
      </c>
    </row>
    <row r="9">
      <c r="C9" s="729" t="s">
        <v>4778</v>
      </c>
    </row>
    <row r="10">
      <c r="C10" s="729" t="s">
        <v>4779</v>
      </c>
    </row>
    <row r="11">
      <c r="C11" s="729" t="s">
        <v>4780</v>
      </c>
    </row>
    <row r="12">
      <c r="C12" s="729" t="s">
        <v>4781</v>
      </c>
    </row>
    <row r="13">
      <c r="C13" s="729" t="s">
        <v>4782</v>
      </c>
    </row>
    <row r="14">
      <c r="C14" s="729" t="s">
        <v>4783</v>
      </c>
    </row>
    <row r="15">
      <c r="C15" s="729" t="s">
        <v>243</v>
      </c>
    </row>
    <row r="16">
      <c r="C16" s="729" t="s">
        <v>243</v>
      </c>
    </row>
    <row r="17">
      <c r="C17" s="730" t="s">
        <v>1202</v>
      </c>
    </row>
    <row r="18">
      <c r="C18" s="731"/>
    </row>
    <row r="19">
      <c r="C19" s="730" t="s">
        <v>1204</v>
      </c>
    </row>
    <row r="20">
      <c r="C20" s="730" t="s">
        <v>688</v>
      </c>
    </row>
    <row r="21">
      <c r="C21" s="732" t="s">
        <v>4784</v>
      </c>
    </row>
    <row r="22">
      <c r="C22" s="733"/>
    </row>
    <row r="23">
      <c r="C23" s="732" t="s">
        <v>4785</v>
      </c>
    </row>
    <row r="24">
      <c r="C24" s="732" t="s">
        <v>4786</v>
      </c>
    </row>
    <row r="25">
      <c r="C25" s="732" t="s">
        <v>4787</v>
      </c>
    </row>
    <row r="26">
      <c r="C26" s="734" t="s">
        <v>4788</v>
      </c>
    </row>
    <row r="27">
      <c r="C27" s="735"/>
    </row>
    <row r="28">
      <c r="C28" s="735"/>
    </row>
    <row r="29">
      <c r="C29" s="736" t="s">
        <v>4789</v>
      </c>
    </row>
    <row r="30">
      <c r="C30" s="737" t="s">
        <v>4790</v>
      </c>
    </row>
    <row r="31">
      <c r="C31" s="737" t="s">
        <v>4791</v>
      </c>
    </row>
    <row r="32">
      <c r="C32" s="738"/>
    </row>
    <row r="33">
      <c r="C33" s="738"/>
    </row>
    <row r="34">
      <c r="C34" s="737" t="s">
        <v>4792</v>
      </c>
    </row>
    <row r="35">
      <c r="C35" s="737" t="s">
        <v>4793</v>
      </c>
    </row>
    <row r="38">
      <c r="A38" s="2" t="s">
        <v>4794</v>
      </c>
      <c r="B38" s="2" t="s">
        <v>4795</v>
      </c>
      <c r="C38" s="1"/>
      <c r="D38" s="1"/>
      <c r="E38" s="1"/>
      <c r="F38" s="1"/>
      <c r="G38" s="1"/>
      <c r="H38" s="1"/>
      <c r="I38" s="1"/>
      <c r="J38" s="1"/>
      <c r="K38" s="1"/>
      <c r="L38" s="1"/>
      <c r="M38" s="1"/>
      <c r="N38" s="1"/>
      <c r="O38" s="1"/>
      <c r="P38" s="1"/>
      <c r="Q38" s="1"/>
      <c r="R38" s="1"/>
      <c r="S38" s="1"/>
      <c r="T38" s="1"/>
      <c r="U38" s="1"/>
      <c r="V38" s="1"/>
      <c r="W38" s="1"/>
      <c r="X38" s="1"/>
      <c r="Y38" s="1"/>
      <c r="Z38" s="1"/>
    </row>
    <row r="41">
      <c r="G41" s="739" t="s">
        <v>4796</v>
      </c>
    </row>
    <row r="42">
      <c r="G42" s="740" t="s">
        <v>4797</v>
      </c>
    </row>
    <row r="43">
      <c r="A43" s="741" t="s">
        <v>1172</v>
      </c>
      <c r="G43" s="742" t="s">
        <v>1700</v>
      </c>
    </row>
    <row r="44">
      <c r="A44" s="741" t="s">
        <v>1175</v>
      </c>
      <c r="G44" s="740" t="s">
        <v>4798</v>
      </c>
    </row>
    <row r="45">
      <c r="A45" s="741" t="s">
        <v>1177</v>
      </c>
      <c r="G45" s="740" t="s">
        <v>4799</v>
      </c>
    </row>
    <row r="46">
      <c r="A46" s="743" t="s">
        <v>3836</v>
      </c>
      <c r="G46" s="740" t="s">
        <v>4800</v>
      </c>
    </row>
    <row r="47">
      <c r="A47" s="743" t="s">
        <v>4801</v>
      </c>
      <c r="G47" s="740" t="s">
        <v>243</v>
      </c>
    </row>
    <row r="48">
      <c r="A48" s="743" t="s">
        <v>1204</v>
      </c>
      <c r="G48" s="744"/>
    </row>
    <row r="49">
      <c r="A49" s="743" t="s">
        <v>688</v>
      </c>
      <c r="G49" s="742" t="s">
        <v>1700</v>
      </c>
    </row>
    <row r="50">
      <c r="A50" s="743" t="s">
        <v>4802</v>
      </c>
      <c r="G50" s="740" t="s">
        <v>4803</v>
      </c>
    </row>
    <row r="51">
      <c r="A51" s="743" t="s">
        <v>4804</v>
      </c>
      <c r="G51" s="740" t="s">
        <v>4799</v>
      </c>
    </row>
    <row r="52">
      <c r="A52" s="743" t="s">
        <v>4805</v>
      </c>
      <c r="G52" s="740" t="s">
        <v>4800</v>
      </c>
    </row>
    <row r="53">
      <c r="A53" s="743" t="s">
        <v>4806</v>
      </c>
      <c r="G53" s="740" t="s">
        <v>243</v>
      </c>
    </row>
    <row r="54">
      <c r="A54" s="743" t="s">
        <v>4807</v>
      </c>
      <c r="G54" s="744"/>
    </row>
    <row r="55">
      <c r="A55" s="743" t="s">
        <v>4793</v>
      </c>
      <c r="G55" s="740" t="s">
        <v>4808</v>
      </c>
    </row>
    <row r="56">
      <c r="A56" s="743" t="s">
        <v>698</v>
      </c>
      <c r="G56" s="740" t="s">
        <v>4799</v>
      </c>
    </row>
    <row r="57">
      <c r="A57" s="743" t="s">
        <v>1207</v>
      </c>
      <c r="G57" s="740" t="s">
        <v>4809</v>
      </c>
    </row>
    <row r="58">
      <c r="G58" s="740" t="s">
        <v>4810</v>
      </c>
    </row>
    <row r="59">
      <c r="G59" s="740" t="s">
        <v>4811</v>
      </c>
    </row>
    <row r="60">
      <c r="G60" s="740" t="s">
        <v>4812</v>
      </c>
    </row>
    <row r="61">
      <c r="G61" s="745" t="s">
        <v>4813</v>
      </c>
    </row>
    <row r="62">
      <c r="G62" s="745" t="s">
        <v>4814</v>
      </c>
    </row>
    <row r="63">
      <c r="G63" s="640" t="s">
        <v>4815</v>
      </c>
    </row>
    <row r="64">
      <c r="G64" s="640" t="s">
        <v>4816</v>
      </c>
    </row>
    <row r="65">
      <c r="G65" s="640" t="s">
        <v>4817</v>
      </c>
    </row>
    <row r="66">
      <c r="G66" s="640" t="s">
        <v>4818</v>
      </c>
    </row>
    <row r="67">
      <c r="G67" s="640" t="s">
        <v>4819</v>
      </c>
    </row>
    <row r="68">
      <c r="G68" s="640" t="s">
        <v>4820</v>
      </c>
    </row>
    <row r="69">
      <c r="G69" s="640" t="s">
        <v>4821</v>
      </c>
    </row>
    <row r="70">
      <c r="G70" s="640" t="s">
        <v>1307</v>
      </c>
    </row>
    <row r="71">
      <c r="G71" s="640" t="s">
        <v>4822</v>
      </c>
    </row>
    <row r="72">
      <c r="G72" s="640" t="s">
        <v>4823</v>
      </c>
    </row>
    <row r="73">
      <c r="G73" s="640" t="s">
        <v>243</v>
      </c>
    </row>
    <row r="74">
      <c r="G74" s="640" t="s">
        <v>1307</v>
      </c>
    </row>
    <row r="75">
      <c r="G75" s="746" t="s">
        <v>4824</v>
      </c>
    </row>
    <row r="76">
      <c r="G76" s="640" t="s">
        <v>4825</v>
      </c>
    </row>
    <row r="77">
      <c r="G77" s="640" t="s">
        <v>4826</v>
      </c>
    </row>
    <row r="78">
      <c r="G78" s="640" t="s">
        <v>4827</v>
      </c>
    </row>
    <row r="79">
      <c r="G79" s="640" t="s">
        <v>1307</v>
      </c>
    </row>
    <row r="80">
      <c r="G80" s="640" t="s">
        <v>4820</v>
      </c>
    </row>
    <row r="81">
      <c r="G81" s="640" t="s">
        <v>4821</v>
      </c>
    </row>
    <row r="82">
      <c r="G82" s="640" t="s">
        <v>243</v>
      </c>
    </row>
    <row r="83">
      <c r="G83" s="747"/>
    </row>
    <row r="84">
      <c r="G84" s="640" t="s">
        <v>243</v>
      </c>
    </row>
    <row r="85">
      <c r="G85" s="640" t="s">
        <v>243</v>
      </c>
    </row>
    <row r="86">
      <c r="G86" s="640" t="s">
        <v>243</v>
      </c>
    </row>
    <row r="88">
      <c r="A88" s="2" t="s">
        <v>4828</v>
      </c>
      <c r="B88" s="2" t="s">
        <v>4829</v>
      </c>
      <c r="C88" s="1"/>
      <c r="D88" s="1"/>
      <c r="E88" s="1"/>
      <c r="F88" s="1"/>
      <c r="G88" s="1"/>
      <c r="H88" s="1"/>
      <c r="I88" s="1"/>
      <c r="J88" s="1"/>
      <c r="K88" s="1"/>
      <c r="L88" s="1"/>
      <c r="M88" s="1"/>
      <c r="N88" s="1"/>
      <c r="O88" s="1"/>
      <c r="P88" s="1"/>
      <c r="Q88" s="1"/>
      <c r="R88" s="1"/>
      <c r="S88" s="1"/>
      <c r="T88" s="1"/>
      <c r="U88" s="1"/>
      <c r="V88" s="1"/>
      <c r="W88" s="1"/>
      <c r="X88" s="1"/>
      <c r="Y88" s="1"/>
      <c r="Z88" s="1"/>
    </row>
    <row r="92">
      <c r="C92" s="278" t="s">
        <v>4830</v>
      </c>
    </row>
    <row r="95">
      <c r="A95" s="2" t="s">
        <v>4831</v>
      </c>
      <c r="B95" s="1"/>
      <c r="C95" s="1"/>
      <c r="D95" s="1"/>
      <c r="E95" s="1"/>
      <c r="F95" s="1"/>
      <c r="G95" s="1"/>
      <c r="H95" s="1"/>
      <c r="I95" s="1"/>
      <c r="J95" s="1"/>
      <c r="K95" s="1"/>
      <c r="L95" s="1"/>
      <c r="M95" s="1"/>
      <c r="N95" s="1"/>
      <c r="O95" s="1"/>
      <c r="P95" s="1"/>
      <c r="Q95" s="1"/>
      <c r="R95" s="1"/>
      <c r="S95" s="1"/>
      <c r="T95" s="1"/>
      <c r="U95" s="1"/>
      <c r="V95" s="1"/>
      <c r="W95" s="1"/>
      <c r="X95" s="1"/>
      <c r="Y95" s="1"/>
      <c r="Z95" s="1"/>
    </row>
    <row r="96">
      <c r="B96" s="3" t="s">
        <v>1172</v>
      </c>
      <c r="H96" s="3" t="s">
        <v>4832</v>
      </c>
    </row>
    <row r="97">
      <c r="B97" s="3" t="s">
        <v>1175</v>
      </c>
      <c r="H97" s="3" t="s">
        <v>4833</v>
      </c>
    </row>
    <row r="98">
      <c r="B98" s="3" t="s">
        <v>1177</v>
      </c>
      <c r="H98" s="3" t="s">
        <v>1172</v>
      </c>
    </row>
    <row r="99">
      <c r="B99" s="3" t="s">
        <v>3836</v>
      </c>
      <c r="H99" s="3" t="s">
        <v>1175</v>
      </c>
    </row>
    <row r="100">
      <c r="B100" s="3" t="s">
        <v>4801</v>
      </c>
      <c r="H100" s="3" t="s">
        <v>1177</v>
      </c>
    </row>
    <row r="101">
      <c r="H101" s="3" t="s">
        <v>3836</v>
      </c>
    </row>
    <row r="102">
      <c r="H102" s="3" t="s">
        <v>4801</v>
      </c>
    </row>
    <row r="103">
      <c r="B103" s="3" t="s">
        <v>1204</v>
      </c>
      <c r="H103" s="3" t="s">
        <v>1204</v>
      </c>
    </row>
    <row r="104">
      <c r="B104" s="3" t="s">
        <v>688</v>
      </c>
      <c r="H104" s="3" t="s">
        <v>688</v>
      </c>
    </row>
    <row r="105">
      <c r="B105" s="3" t="s">
        <v>4834</v>
      </c>
    </row>
    <row r="106">
      <c r="B106" s="3" t="s">
        <v>4835</v>
      </c>
      <c r="H106" s="3" t="s">
        <v>4836</v>
      </c>
    </row>
    <row r="107">
      <c r="B107" s="3" t="s">
        <v>4805</v>
      </c>
      <c r="H107" s="3" t="s">
        <v>4837</v>
      </c>
    </row>
    <row r="108">
      <c r="B108" s="3" t="s">
        <v>4806</v>
      </c>
    </row>
    <row r="109">
      <c r="B109" s="3" t="s">
        <v>4807</v>
      </c>
      <c r="H109" s="3" t="s">
        <v>698</v>
      </c>
    </row>
    <row r="110">
      <c r="B110" s="3" t="s">
        <v>4793</v>
      </c>
      <c r="H110" s="3" t="s">
        <v>1207</v>
      </c>
    </row>
    <row r="111">
      <c r="B111" s="3" t="s">
        <v>698</v>
      </c>
    </row>
    <row r="112">
      <c r="B112" s="3" t="s">
        <v>1207</v>
      </c>
    </row>
    <row r="116">
      <c r="A116" s="1"/>
      <c r="B116" s="2" t="s">
        <v>4838</v>
      </c>
      <c r="C116" s="1"/>
      <c r="D116" s="1"/>
      <c r="E116" s="1"/>
      <c r="F116" s="1"/>
      <c r="G116" s="1"/>
      <c r="H116" s="1"/>
      <c r="I116" s="1"/>
      <c r="J116" s="1"/>
      <c r="K116" s="1"/>
      <c r="L116" s="1"/>
      <c r="M116" s="1"/>
      <c r="N116" s="1"/>
      <c r="O116" s="1"/>
      <c r="P116" s="1"/>
      <c r="Q116" s="1"/>
      <c r="R116" s="1"/>
      <c r="S116" s="1"/>
      <c r="T116" s="1"/>
      <c r="U116" s="1"/>
      <c r="V116" s="1"/>
      <c r="W116" s="1"/>
      <c r="X116" s="1"/>
      <c r="Y116" s="1"/>
      <c r="Z116" s="1"/>
    </row>
    <row r="119">
      <c r="B119" s="741" t="s">
        <v>1172</v>
      </c>
      <c r="J119" s="748" t="s">
        <v>4832</v>
      </c>
    </row>
    <row r="120">
      <c r="B120" s="741" t="s">
        <v>1175</v>
      </c>
      <c r="J120" s="749" t="s">
        <v>4839</v>
      </c>
    </row>
    <row r="121">
      <c r="B121" s="741" t="s">
        <v>1177</v>
      </c>
      <c r="J121" s="750"/>
    </row>
    <row r="122">
      <c r="B122" s="743" t="s">
        <v>3836</v>
      </c>
      <c r="J122" s="743" t="s">
        <v>4840</v>
      </c>
    </row>
    <row r="123">
      <c r="B123" s="743" t="s">
        <v>4841</v>
      </c>
      <c r="J123" s="751"/>
    </row>
    <row r="124">
      <c r="B124" s="743" t="s">
        <v>688</v>
      </c>
      <c r="J124" s="751"/>
    </row>
    <row r="125">
      <c r="B125" s="743" t="s">
        <v>4842</v>
      </c>
      <c r="J125" s="743" t="s">
        <v>4843</v>
      </c>
    </row>
    <row r="126">
      <c r="B126" s="743" t="s">
        <v>4844</v>
      </c>
      <c r="J126" s="751"/>
    </row>
    <row r="127">
      <c r="B127" s="724" t="s">
        <v>4845</v>
      </c>
      <c r="J127" s="751"/>
    </row>
    <row r="128">
      <c r="B128" s="724" t="s">
        <v>4846</v>
      </c>
      <c r="J128" s="752" t="s">
        <v>4847</v>
      </c>
    </row>
    <row r="129">
      <c r="B129" s="724" t="s">
        <v>4848</v>
      </c>
      <c r="J129" s="753" t="s">
        <v>4849</v>
      </c>
    </row>
    <row r="130">
      <c r="B130" s="724" t="s">
        <v>4850</v>
      </c>
      <c r="J130" s="753" t="s">
        <v>4851</v>
      </c>
    </row>
    <row r="131">
      <c r="B131" s="724" t="s">
        <v>4852</v>
      </c>
      <c r="J131" s="753" t="s">
        <v>4853</v>
      </c>
    </row>
    <row r="132">
      <c r="B132" s="724" t="s">
        <v>4846</v>
      </c>
      <c r="J132" s="754"/>
    </row>
    <row r="133">
      <c r="B133" s="724" t="s">
        <v>4854</v>
      </c>
      <c r="J133" s="754"/>
    </row>
    <row r="134">
      <c r="B134" s="724" t="s">
        <v>4855</v>
      </c>
      <c r="J134" s="753" t="s">
        <v>4856</v>
      </c>
    </row>
    <row r="135">
      <c r="B135" s="724" t="s">
        <v>4852</v>
      </c>
      <c r="J135" s="753" t="s">
        <v>4857</v>
      </c>
    </row>
    <row r="136">
      <c r="B136" s="724" t="s">
        <v>4846</v>
      </c>
      <c r="J136" s="753" t="s">
        <v>4858</v>
      </c>
    </row>
    <row r="137">
      <c r="B137" s="724" t="s">
        <v>4859</v>
      </c>
      <c r="J137" s="753" t="s">
        <v>4860</v>
      </c>
    </row>
    <row r="138">
      <c r="B138" s="724" t="s">
        <v>4861</v>
      </c>
      <c r="J138" s="754"/>
    </row>
    <row r="139">
      <c r="B139" s="724" t="s">
        <v>4852</v>
      </c>
      <c r="J139" s="753" t="s">
        <v>4862</v>
      </c>
    </row>
    <row r="140">
      <c r="B140" s="724" t="s">
        <v>4846</v>
      </c>
      <c r="J140" s="753" t="s">
        <v>4863</v>
      </c>
    </row>
    <row r="141">
      <c r="B141" s="724" t="s">
        <v>4864</v>
      </c>
      <c r="J141" s="753" t="s">
        <v>4865</v>
      </c>
    </row>
    <row r="142">
      <c r="B142" s="724" t="s">
        <v>4866</v>
      </c>
      <c r="J142" s="753" t="s">
        <v>4867</v>
      </c>
    </row>
    <row r="143">
      <c r="B143" s="724" t="s">
        <v>4852</v>
      </c>
      <c r="J143" s="754"/>
    </row>
    <row r="144">
      <c r="B144" s="724" t="s">
        <v>4846</v>
      </c>
      <c r="J144" s="755" t="s">
        <v>4868</v>
      </c>
    </row>
    <row r="145">
      <c r="B145" s="724" t="s">
        <v>4869</v>
      </c>
      <c r="J145" s="756" t="s">
        <v>4870</v>
      </c>
    </row>
    <row r="146">
      <c r="B146" s="724" t="s">
        <v>4871</v>
      </c>
      <c r="J146" s="756" t="s">
        <v>4872</v>
      </c>
    </row>
    <row r="147">
      <c r="B147" s="724" t="s">
        <v>4873</v>
      </c>
      <c r="J147" s="756" t="s">
        <v>4874</v>
      </c>
    </row>
    <row r="148">
      <c r="B148" s="724" t="s">
        <v>4807</v>
      </c>
      <c r="J148" s="757" t="s">
        <v>4875</v>
      </c>
    </row>
    <row r="149">
      <c r="B149" s="724" t="s">
        <v>4876</v>
      </c>
      <c r="J149" s="737" t="s">
        <v>1172</v>
      </c>
    </row>
    <row r="150">
      <c r="B150" s="724" t="s">
        <v>4852</v>
      </c>
      <c r="J150" s="737" t="s">
        <v>1175</v>
      </c>
    </row>
    <row r="151">
      <c r="B151" s="724" t="s">
        <v>4877</v>
      </c>
      <c r="J151" s="737" t="s">
        <v>1177</v>
      </c>
    </row>
    <row r="152">
      <c r="B152" s="724" t="s">
        <v>4793</v>
      </c>
      <c r="J152" s="737" t="s">
        <v>3836</v>
      </c>
    </row>
    <row r="153">
      <c r="B153" s="724" t="s">
        <v>698</v>
      </c>
      <c r="J153" s="737" t="s">
        <v>4801</v>
      </c>
    </row>
    <row r="154">
      <c r="B154" s="724" t="s">
        <v>1207</v>
      </c>
      <c r="J154" s="737" t="s">
        <v>1204</v>
      </c>
    </row>
    <row r="155">
      <c r="J155" s="737" t="s">
        <v>688</v>
      </c>
    </row>
    <row r="156">
      <c r="J156" s="737" t="s">
        <v>4878</v>
      </c>
    </row>
    <row r="157">
      <c r="J157" s="737" t="s">
        <v>4879</v>
      </c>
    </row>
    <row r="158">
      <c r="J158" s="737" t="s">
        <v>4880</v>
      </c>
    </row>
    <row r="159">
      <c r="J159" s="737" t="s">
        <v>4881</v>
      </c>
    </row>
    <row r="160">
      <c r="J160" s="737" t="s">
        <v>4882</v>
      </c>
    </row>
    <row r="161">
      <c r="J161" s="737" t="s">
        <v>4883</v>
      </c>
    </row>
    <row r="162">
      <c r="J162" s="737" t="s">
        <v>4884</v>
      </c>
    </row>
    <row r="163">
      <c r="J163" s="737" t="s">
        <v>4852</v>
      </c>
    </row>
    <row r="164">
      <c r="J164" s="757" t="s">
        <v>4868</v>
      </c>
    </row>
    <row r="165">
      <c r="J165" s="756" t="s">
        <v>4885</v>
      </c>
    </row>
    <row r="166">
      <c r="J166" s="757" t="s">
        <v>4875</v>
      </c>
    </row>
    <row r="167">
      <c r="J167" s="737" t="s">
        <v>4846</v>
      </c>
    </row>
    <row r="168">
      <c r="J168" s="737" t="s">
        <v>4886</v>
      </c>
    </row>
    <row r="169">
      <c r="J169" s="737" t="s">
        <v>4887</v>
      </c>
    </row>
    <row r="170">
      <c r="J170" s="737" t="s">
        <v>4888</v>
      </c>
    </row>
    <row r="171">
      <c r="J171" s="737" t="s">
        <v>3851</v>
      </c>
    </row>
    <row r="172">
      <c r="J172" s="737" t="s">
        <v>4876</v>
      </c>
    </row>
    <row r="173">
      <c r="J173" s="737" t="s">
        <v>4852</v>
      </c>
    </row>
    <row r="174">
      <c r="J174" s="757" t="s">
        <v>4868</v>
      </c>
    </row>
    <row r="175">
      <c r="J175" s="756" t="s">
        <v>4780</v>
      </c>
    </row>
    <row r="176">
      <c r="J176" s="756" t="s">
        <v>4889</v>
      </c>
    </row>
    <row r="177">
      <c r="J177" s="756" t="s">
        <v>4890</v>
      </c>
    </row>
    <row r="178">
      <c r="J178" s="757" t="s">
        <v>4875</v>
      </c>
    </row>
    <row r="179">
      <c r="J179" s="737" t="s">
        <v>4891</v>
      </c>
    </row>
    <row r="180">
      <c r="J180" s="737" t="s">
        <v>4892</v>
      </c>
    </row>
    <row r="181">
      <c r="J181" s="737" t="s">
        <v>4893</v>
      </c>
    </row>
    <row r="182">
      <c r="J182" s="737" t="s">
        <v>4894</v>
      </c>
    </row>
    <row r="183">
      <c r="J183" s="737" t="s">
        <v>4895</v>
      </c>
    </row>
    <row r="184">
      <c r="J184" s="737" t="s">
        <v>4896</v>
      </c>
    </row>
    <row r="185">
      <c r="J185" s="737" t="s">
        <v>4852</v>
      </c>
    </row>
    <row r="186">
      <c r="J186" s="757" t="s">
        <v>4868</v>
      </c>
    </row>
    <row r="187">
      <c r="J187" s="758" t="s">
        <v>4897</v>
      </c>
    </row>
    <row r="188">
      <c r="J188" s="758" t="s">
        <v>4898</v>
      </c>
    </row>
    <row r="189">
      <c r="J189" s="757" t="s">
        <v>4875</v>
      </c>
    </row>
    <row r="190">
      <c r="J190" s="737" t="s">
        <v>4899</v>
      </c>
    </row>
    <row r="191">
      <c r="J191" s="737" t="s">
        <v>4900</v>
      </c>
    </row>
    <row r="192">
      <c r="J192" s="737" t="s">
        <v>4852</v>
      </c>
    </row>
    <row r="193">
      <c r="J193" s="737" t="s">
        <v>4877</v>
      </c>
    </row>
    <row r="194">
      <c r="J194" s="737" t="s">
        <v>698</v>
      </c>
    </row>
    <row r="195">
      <c r="J195" s="737" t="s">
        <v>1207</v>
      </c>
    </row>
  </sheetData>
  <hyperlinks>
    <hyperlink r:id="rId1" ref="C92"/>
  </hyperlinks>
  <drawing r:id="rId2"/>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2" max="12" width="23.86"/>
  </cols>
  <sheetData>
    <row r="3">
      <c r="A3" s="1"/>
      <c r="B3" s="2" t="s">
        <v>4901</v>
      </c>
      <c r="C3" s="1"/>
      <c r="D3" s="1"/>
      <c r="E3" s="1"/>
      <c r="F3" s="1"/>
      <c r="G3" s="1"/>
      <c r="H3" s="1"/>
      <c r="I3" s="1"/>
      <c r="J3" s="1"/>
      <c r="K3" s="1"/>
      <c r="L3" s="1"/>
      <c r="M3" s="1"/>
      <c r="N3" s="1"/>
      <c r="O3" s="1"/>
      <c r="P3" s="1"/>
      <c r="Q3" s="1"/>
      <c r="R3" s="1"/>
      <c r="S3" s="1"/>
      <c r="T3" s="1"/>
      <c r="U3" s="1"/>
      <c r="V3" s="1"/>
      <c r="W3" s="1"/>
      <c r="X3" s="1"/>
      <c r="Y3" s="1"/>
      <c r="Z3" s="1"/>
    </row>
    <row r="45">
      <c r="A45" s="1"/>
      <c r="B45" s="2" t="s">
        <v>4902</v>
      </c>
      <c r="C45" s="1"/>
      <c r="D45" s="1"/>
      <c r="E45" s="1"/>
      <c r="F45" s="1"/>
      <c r="G45" s="1"/>
      <c r="H45" s="1"/>
      <c r="I45" s="1"/>
      <c r="J45" s="1"/>
      <c r="K45" s="1"/>
      <c r="L45" s="1"/>
      <c r="M45" s="1"/>
      <c r="N45" s="1"/>
      <c r="O45" s="1"/>
      <c r="P45" s="1"/>
      <c r="Q45" s="1"/>
      <c r="R45" s="1"/>
      <c r="S45" s="1"/>
      <c r="T45" s="1"/>
      <c r="U45" s="1"/>
      <c r="V45" s="1"/>
      <c r="W45" s="1"/>
      <c r="X45" s="1"/>
      <c r="Y45" s="1"/>
      <c r="Z45" s="1"/>
    </row>
    <row r="89">
      <c r="A89" s="1"/>
      <c r="B89" s="2" t="s">
        <v>755</v>
      </c>
      <c r="C89" s="1"/>
      <c r="D89" s="1"/>
      <c r="E89" s="1"/>
      <c r="F89" s="1"/>
      <c r="G89" s="1"/>
      <c r="H89" s="1"/>
      <c r="I89" s="1"/>
      <c r="J89" s="1"/>
      <c r="K89" s="1"/>
      <c r="L89" s="1"/>
      <c r="M89" s="1"/>
      <c r="N89" s="1"/>
      <c r="O89" s="1"/>
      <c r="P89" s="1"/>
      <c r="Q89" s="1"/>
      <c r="R89" s="1"/>
      <c r="S89" s="1"/>
      <c r="T89" s="1"/>
      <c r="U89" s="1"/>
      <c r="V89" s="1"/>
      <c r="W89" s="1"/>
      <c r="X89" s="1"/>
      <c r="Y89" s="1"/>
      <c r="Z89" s="1"/>
    </row>
    <row r="90">
      <c r="B90" s="3" t="s">
        <v>4903</v>
      </c>
    </row>
    <row r="92">
      <c r="B92" s="3" t="s">
        <v>4904</v>
      </c>
    </row>
    <row r="96">
      <c r="A96" s="1"/>
      <c r="B96" s="2" t="s">
        <v>4905</v>
      </c>
      <c r="C96" s="2" t="s">
        <v>4906</v>
      </c>
      <c r="D96" s="1"/>
      <c r="E96" s="1"/>
      <c r="F96" s="1"/>
      <c r="G96" s="1"/>
      <c r="H96" s="1"/>
      <c r="I96" s="1"/>
      <c r="J96" s="1"/>
      <c r="K96" s="1"/>
      <c r="L96" s="1"/>
      <c r="M96" s="1"/>
      <c r="N96" s="1"/>
      <c r="O96" s="1"/>
      <c r="P96" s="1"/>
      <c r="Q96" s="1"/>
      <c r="R96" s="1"/>
      <c r="S96" s="1"/>
      <c r="T96" s="1"/>
      <c r="U96" s="1"/>
      <c r="V96" s="1"/>
      <c r="W96" s="1"/>
      <c r="X96" s="1"/>
      <c r="Y96" s="1"/>
      <c r="Z96" s="1"/>
    </row>
    <row r="98">
      <c r="B98" s="3" t="s">
        <v>4907</v>
      </c>
    </row>
    <row r="100">
      <c r="B100" s="759" t="s">
        <v>4908</v>
      </c>
    </row>
    <row r="101">
      <c r="B101" s="760" t="s">
        <v>4909</v>
      </c>
    </row>
    <row r="102">
      <c r="B102" s="761"/>
    </row>
    <row r="103">
      <c r="B103" s="762" t="s">
        <v>4910</v>
      </c>
    </row>
    <row r="104">
      <c r="B104" s="762" t="s">
        <v>4911</v>
      </c>
    </row>
    <row r="105">
      <c r="B105" s="763" t="s">
        <v>4912</v>
      </c>
    </row>
    <row r="106">
      <c r="B106" s="764" t="s">
        <v>4913</v>
      </c>
    </row>
    <row r="107">
      <c r="B107" s="764" t="s">
        <v>243</v>
      </c>
    </row>
    <row r="108">
      <c r="B108" s="765"/>
    </row>
    <row r="109">
      <c r="B109" s="766" t="s">
        <v>4914</v>
      </c>
    </row>
    <row r="110">
      <c r="B110" s="762" t="s">
        <v>4915</v>
      </c>
    </row>
    <row r="111">
      <c r="B111" s="767" t="s">
        <v>4916</v>
      </c>
    </row>
    <row r="112">
      <c r="B112" s="768"/>
    </row>
    <row r="113">
      <c r="B113" s="768"/>
    </row>
    <row r="114">
      <c r="B114" s="767" t="s">
        <v>243</v>
      </c>
    </row>
    <row r="116">
      <c r="A116" s="1"/>
      <c r="B116" s="2" t="s">
        <v>4917</v>
      </c>
      <c r="C116" s="1"/>
      <c r="D116" s="1"/>
      <c r="E116" s="1"/>
      <c r="F116" s="1"/>
      <c r="G116" s="1"/>
      <c r="H116" s="1"/>
      <c r="I116" s="1"/>
      <c r="J116" s="1"/>
      <c r="K116" s="1"/>
      <c r="L116" s="1"/>
      <c r="M116" s="1"/>
      <c r="N116" s="1"/>
      <c r="O116" s="1"/>
      <c r="P116" s="1"/>
      <c r="Q116" s="1"/>
      <c r="R116" s="1"/>
      <c r="S116" s="1"/>
      <c r="T116" s="1"/>
      <c r="U116" s="1"/>
      <c r="V116" s="1"/>
      <c r="W116" s="1"/>
      <c r="X116" s="1"/>
      <c r="Y116" s="1"/>
      <c r="Z116" s="1"/>
    </row>
    <row r="118">
      <c r="B118" s="769" t="s">
        <v>4914</v>
      </c>
    </row>
    <row r="119">
      <c r="B119" s="762" t="s">
        <v>4917</v>
      </c>
    </row>
    <row r="120">
      <c r="B120" s="767" t="s">
        <v>4918</v>
      </c>
    </row>
    <row r="121">
      <c r="B121" s="768"/>
    </row>
    <row r="122">
      <c r="B122" s="770" t="s">
        <v>4919</v>
      </c>
    </row>
    <row r="123">
      <c r="B123" s="764" t="s">
        <v>4920</v>
      </c>
    </row>
    <row r="124">
      <c r="B124" s="765"/>
    </row>
    <row r="125">
      <c r="B125" s="764" t="s">
        <v>243</v>
      </c>
    </row>
    <row r="128">
      <c r="A128" s="1"/>
      <c r="B128" s="2" t="s">
        <v>4921</v>
      </c>
      <c r="C128" s="1"/>
      <c r="D128" s="1"/>
      <c r="E128" s="1"/>
      <c r="F128" s="1"/>
      <c r="G128" s="2" t="s">
        <v>3589</v>
      </c>
      <c r="H128" s="1"/>
      <c r="I128" s="1"/>
      <c r="J128" s="1"/>
      <c r="K128" s="1"/>
      <c r="L128" s="1"/>
      <c r="M128" s="1"/>
      <c r="N128" s="1"/>
      <c r="O128" s="1"/>
      <c r="P128" s="1"/>
      <c r="Q128" s="1"/>
      <c r="R128" s="1"/>
      <c r="S128" s="1"/>
      <c r="T128" s="1"/>
      <c r="U128" s="1"/>
      <c r="V128" s="1"/>
      <c r="W128" s="1"/>
      <c r="X128" s="1"/>
      <c r="Y128" s="1"/>
      <c r="Z128" s="1"/>
    </row>
    <row r="130">
      <c r="B130" s="530" t="s">
        <v>4922</v>
      </c>
    </row>
    <row r="131">
      <c r="B131" s="530" t="s">
        <v>4923</v>
      </c>
    </row>
    <row r="132">
      <c r="B132" s="530" t="s">
        <v>4924</v>
      </c>
    </row>
    <row r="133">
      <c r="B133" s="530" t="s">
        <v>4925</v>
      </c>
    </row>
    <row r="134">
      <c r="B134" s="531"/>
    </row>
    <row r="135">
      <c r="B135" s="564" t="s">
        <v>4926</v>
      </c>
    </row>
    <row r="136">
      <c r="B136" s="567" t="s">
        <v>4927</v>
      </c>
    </row>
    <row r="137">
      <c r="B137" s="565" t="s">
        <v>4928</v>
      </c>
    </row>
    <row r="138">
      <c r="B138" s="565" t="s">
        <v>243</v>
      </c>
    </row>
    <row r="139">
      <c r="B139" s="565" t="s">
        <v>243</v>
      </c>
    </row>
    <row r="140">
      <c r="B140" s="771"/>
    </row>
    <row r="141">
      <c r="B141" s="567" t="s">
        <v>4914</v>
      </c>
    </row>
    <row r="142">
      <c r="B142" s="565" t="s">
        <v>4929</v>
      </c>
    </row>
    <row r="143">
      <c r="B143" s="551" t="s">
        <v>4930</v>
      </c>
    </row>
    <row r="144">
      <c r="B144" s="563"/>
    </row>
    <row r="145">
      <c r="B145" s="530" t="s">
        <v>4931</v>
      </c>
    </row>
    <row r="146">
      <c r="B146" s="530" t="s">
        <v>4932</v>
      </c>
    </row>
    <row r="147">
      <c r="B147" s="530" t="s">
        <v>4933</v>
      </c>
    </row>
    <row r="148">
      <c r="B148" s="530" t="s">
        <v>4934</v>
      </c>
    </row>
    <row r="149">
      <c r="B149" s="531"/>
    </row>
    <row r="150">
      <c r="B150" s="531"/>
    </row>
    <row r="151">
      <c r="B151" s="772" t="s">
        <v>4935</v>
      </c>
    </row>
    <row r="152">
      <c r="B152" s="772" t="s">
        <v>4936</v>
      </c>
    </row>
    <row r="153">
      <c r="B153" s="571" t="s">
        <v>4937</v>
      </c>
    </row>
    <row r="154">
      <c r="B154" s="571" t="s">
        <v>243</v>
      </c>
    </row>
    <row r="155">
      <c r="B155" s="571" t="s">
        <v>4930</v>
      </c>
    </row>
    <row r="156">
      <c r="B156" s="573" t="s">
        <v>4938</v>
      </c>
    </row>
    <row r="157">
      <c r="B157" s="773"/>
    </row>
    <row r="158">
      <c r="B158" s="773"/>
    </row>
    <row r="159">
      <c r="B159" s="773"/>
    </row>
    <row r="160">
      <c r="B160" s="573" t="s">
        <v>4939</v>
      </c>
    </row>
    <row r="161">
      <c r="B161" s="573" t="s">
        <v>4936</v>
      </c>
    </row>
    <row r="162">
      <c r="B162" s="571" t="s">
        <v>4940</v>
      </c>
    </row>
    <row r="163">
      <c r="B163" s="571" t="s">
        <v>243</v>
      </c>
    </row>
    <row r="164">
      <c r="B164" s="571" t="s">
        <v>4930</v>
      </c>
    </row>
    <row r="165">
      <c r="B165" s="573" t="s">
        <v>4941</v>
      </c>
    </row>
    <row r="166">
      <c r="B166" s="773"/>
    </row>
    <row r="167">
      <c r="B167" s="773"/>
    </row>
    <row r="168">
      <c r="B168" s="573" t="s">
        <v>243</v>
      </c>
    </row>
    <row r="170">
      <c r="A170" s="1"/>
      <c r="B170" s="774" t="s">
        <v>4942</v>
      </c>
      <c r="C170" s="1"/>
      <c r="D170" s="1"/>
      <c r="E170" s="1"/>
      <c r="F170" s="1"/>
      <c r="G170" s="2" t="s">
        <v>4943</v>
      </c>
      <c r="H170" s="1"/>
      <c r="I170" s="2" t="s">
        <v>4944</v>
      </c>
      <c r="J170" s="1"/>
      <c r="K170" s="1"/>
      <c r="L170" s="1"/>
      <c r="M170" s="1"/>
      <c r="N170" s="1"/>
      <c r="O170" s="1"/>
      <c r="P170" s="1"/>
      <c r="Q170" s="1"/>
      <c r="R170" s="1"/>
      <c r="S170" s="1"/>
      <c r="T170" s="1"/>
      <c r="U170" s="1"/>
      <c r="V170" s="1"/>
      <c r="W170" s="1"/>
      <c r="X170" s="1"/>
      <c r="Y170" s="1"/>
      <c r="Z170" s="1"/>
    </row>
    <row r="172">
      <c r="B172" s="530" t="s">
        <v>4945</v>
      </c>
    </row>
    <row r="173">
      <c r="B173" s="530" t="s">
        <v>4946</v>
      </c>
    </row>
    <row r="174">
      <c r="B174" s="530" t="s">
        <v>4947</v>
      </c>
    </row>
    <row r="175">
      <c r="B175" s="531"/>
    </row>
    <row r="176">
      <c r="B176" s="564" t="s">
        <v>4926</v>
      </c>
    </row>
    <row r="177">
      <c r="B177" s="567" t="s">
        <v>4927</v>
      </c>
    </row>
    <row r="178">
      <c r="B178" s="565" t="s">
        <v>4928</v>
      </c>
    </row>
    <row r="179">
      <c r="B179" s="565" t="s">
        <v>243</v>
      </c>
    </row>
    <row r="180">
      <c r="B180" s="565" t="s">
        <v>243</v>
      </c>
    </row>
    <row r="181">
      <c r="B181" s="771"/>
    </row>
    <row r="182">
      <c r="B182" s="567" t="s">
        <v>4914</v>
      </c>
    </row>
    <row r="183">
      <c r="B183" s="565" t="s">
        <v>4929</v>
      </c>
    </row>
    <row r="184">
      <c r="B184" s="551" t="s">
        <v>4930</v>
      </c>
    </row>
    <row r="185">
      <c r="B185" s="563"/>
    </row>
    <row r="186">
      <c r="B186" s="570" t="s">
        <v>4948</v>
      </c>
    </row>
    <row r="187">
      <c r="B187" s="570" t="s">
        <v>4949</v>
      </c>
    </row>
    <row r="188">
      <c r="B188" s="570" t="s">
        <v>243</v>
      </c>
    </row>
    <row r="189">
      <c r="B189" s="571" t="s">
        <v>4930</v>
      </c>
    </row>
    <row r="190">
      <c r="B190" s="572"/>
    </row>
    <row r="191">
      <c r="B191" s="772" t="s">
        <v>4950</v>
      </c>
    </row>
    <row r="192">
      <c r="B192" s="772" t="s">
        <v>4949</v>
      </c>
    </row>
    <row r="193">
      <c r="B193" s="571" t="s">
        <v>4937</v>
      </c>
    </row>
    <row r="194">
      <c r="B194" s="571" t="s">
        <v>243</v>
      </c>
    </row>
    <row r="195">
      <c r="B195" s="571" t="s">
        <v>4930</v>
      </c>
    </row>
    <row r="196">
      <c r="B196" s="573" t="s">
        <v>4938</v>
      </c>
    </row>
    <row r="197">
      <c r="B197" s="573" t="s">
        <v>243</v>
      </c>
    </row>
    <row r="201">
      <c r="B201" s="3" t="s">
        <v>4951</v>
      </c>
    </row>
    <row r="203">
      <c r="A203" s="1"/>
      <c r="B203" s="2" t="s">
        <v>4952</v>
      </c>
      <c r="C203" s="1"/>
      <c r="D203" s="2" t="s">
        <v>4953</v>
      </c>
      <c r="E203" s="1"/>
      <c r="F203" s="1"/>
      <c r="G203" s="1"/>
      <c r="H203" s="1"/>
      <c r="I203" s="1"/>
      <c r="J203" s="1"/>
      <c r="K203" s="1"/>
      <c r="L203" s="1"/>
      <c r="M203" s="1"/>
      <c r="N203" s="1"/>
      <c r="O203" s="1"/>
      <c r="P203" s="1"/>
      <c r="Q203" s="1"/>
      <c r="R203" s="1"/>
      <c r="S203" s="1"/>
      <c r="T203" s="1"/>
      <c r="U203" s="1"/>
      <c r="V203" s="1"/>
      <c r="W203" s="1"/>
      <c r="X203" s="1"/>
      <c r="Y203" s="1"/>
      <c r="Z203" s="1"/>
    </row>
    <row r="205">
      <c r="B205" s="3" t="s">
        <v>4954</v>
      </c>
      <c r="C205" s="3" t="s">
        <v>223</v>
      </c>
    </row>
    <row r="207">
      <c r="B207" s="3" t="s">
        <v>4955</v>
      </c>
      <c r="C207" s="3" t="s">
        <v>4956</v>
      </c>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6">
      <c r="B216" s="3" t="s">
        <v>4957</v>
      </c>
    </row>
    <row r="218">
      <c r="B218" s="2" t="s">
        <v>4958</v>
      </c>
    </row>
    <row r="219">
      <c r="B219" s="3" t="s">
        <v>4959</v>
      </c>
    </row>
    <row r="220">
      <c r="B220" s="3" t="s">
        <v>4960</v>
      </c>
    </row>
    <row r="221">
      <c r="B221" s="3" t="s">
        <v>4961</v>
      </c>
    </row>
    <row r="222">
      <c r="B222" s="3" t="s">
        <v>4962</v>
      </c>
    </row>
    <row r="223">
      <c r="B223" s="2" t="s">
        <v>4963</v>
      </c>
    </row>
    <row r="224">
      <c r="B224" s="3" t="s">
        <v>4964</v>
      </c>
    </row>
    <row r="225">
      <c r="B225" s="3" t="s">
        <v>4965</v>
      </c>
      <c r="K225" s="3" t="s">
        <v>4966</v>
      </c>
    </row>
    <row r="226">
      <c r="B226" s="3" t="s">
        <v>4967</v>
      </c>
    </row>
    <row r="227">
      <c r="B227" s="3" t="s">
        <v>4968</v>
      </c>
    </row>
    <row r="228">
      <c r="B228" s="3" t="s">
        <v>4969</v>
      </c>
    </row>
    <row r="234">
      <c r="A234" s="1"/>
      <c r="B234" s="2" t="s">
        <v>4970</v>
      </c>
      <c r="C234" s="1"/>
      <c r="D234" s="1"/>
      <c r="E234" s="1"/>
      <c r="F234" s="1"/>
      <c r="G234" s="1"/>
      <c r="H234" s="1"/>
      <c r="I234" s="1"/>
      <c r="J234" s="1"/>
      <c r="K234" s="1"/>
      <c r="L234" s="1"/>
      <c r="M234" s="1"/>
      <c r="N234" s="1"/>
      <c r="O234" s="1"/>
      <c r="P234" s="1"/>
      <c r="Q234" s="1"/>
      <c r="R234" s="1"/>
      <c r="S234" s="1"/>
      <c r="T234" s="1"/>
      <c r="U234" s="1"/>
      <c r="V234" s="1"/>
      <c r="W234" s="1"/>
      <c r="X234" s="1"/>
      <c r="Y234" s="1"/>
      <c r="Z234" s="1"/>
    </row>
    <row r="236">
      <c r="B236" s="2" t="s">
        <v>4971</v>
      </c>
    </row>
    <row r="237">
      <c r="B237" s="3" t="s">
        <v>4972</v>
      </c>
    </row>
    <row r="238">
      <c r="B238" s="3" t="s">
        <v>4973</v>
      </c>
    </row>
    <row r="239">
      <c r="B239" s="3" t="s">
        <v>4974</v>
      </c>
    </row>
    <row r="240">
      <c r="B240" s="3" t="s">
        <v>4975</v>
      </c>
    </row>
    <row r="241">
      <c r="B241" s="2" t="s">
        <v>4976</v>
      </c>
    </row>
    <row r="242">
      <c r="B242" s="3" t="s">
        <v>4977</v>
      </c>
    </row>
    <row r="243">
      <c r="B243" s="3" t="s">
        <v>4978</v>
      </c>
    </row>
    <row r="244">
      <c r="B244" s="3" t="s">
        <v>4979</v>
      </c>
    </row>
    <row r="245">
      <c r="B245" s="3" t="s">
        <v>4980</v>
      </c>
    </row>
    <row r="246">
      <c r="B246" s="3" t="s">
        <v>4981</v>
      </c>
    </row>
    <row r="247">
      <c r="B247" s="3" t="s">
        <v>4982</v>
      </c>
    </row>
    <row r="251">
      <c r="A251" s="1"/>
      <c r="B251" s="2" t="s">
        <v>4983</v>
      </c>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B252" s="3" t="s">
        <v>4984</v>
      </c>
    </row>
    <row r="255">
      <c r="A255" s="1"/>
      <c r="B255" s="2" t="s">
        <v>4985</v>
      </c>
      <c r="C255" s="1"/>
      <c r="D255" s="1"/>
      <c r="E255" s="1"/>
      <c r="F255" s="1"/>
      <c r="G255" s="1"/>
      <c r="H255" s="1"/>
      <c r="I255" s="1"/>
      <c r="J255" s="1"/>
      <c r="K255" s="1"/>
      <c r="L255" s="1"/>
      <c r="M255" s="1"/>
      <c r="N255" s="1"/>
      <c r="O255" s="1"/>
      <c r="P255" s="1"/>
      <c r="Q255" s="1"/>
      <c r="R255" s="1"/>
      <c r="S255" s="1"/>
      <c r="T255" s="1"/>
      <c r="U255" s="1"/>
      <c r="V255" s="1"/>
      <c r="W255" s="1"/>
      <c r="X255" s="1"/>
      <c r="Y255" s="1"/>
      <c r="Z255" s="1"/>
    </row>
    <row r="257">
      <c r="B257" s="3" t="s">
        <v>4986</v>
      </c>
      <c r="C257" s="3" t="s">
        <v>4987</v>
      </c>
      <c r="D257" s="3" t="s">
        <v>4988</v>
      </c>
      <c r="E257" s="3" t="s">
        <v>4989</v>
      </c>
    </row>
    <row r="263">
      <c r="A263" s="1"/>
      <c r="B263" s="2" t="s">
        <v>4990</v>
      </c>
      <c r="C263" s="1"/>
      <c r="D263" s="1"/>
      <c r="E263" s="1"/>
      <c r="F263" s="1"/>
      <c r="G263" s="1"/>
      <c r="H263" s="1"/>
      <c r="I263" s="1"/>
      <c r="J263" s="1"/>
      <c r="K263" s="1"/>
      <c r="L263" s="1"/>
      <c r="M263" s="1"/>
      <c r="N263" s="1"/>
      <c r="O263" s="1"/>
      <c r="P263" s="1"/>
      <c r="Q263" s="1"/>
      <c r="R263" s="1"/>
      <c r="S263" s="1"/>
      <c r="T263" s="1"/>
      <c r="U263" s="1"/>
      <c r="V263" s="1"/>
      <c r="W263" s="1"/>
      <c r="X263" s="1"/>
      <c r="Y263" s="1"/>
      <c r="Z263" s="1"/>
    </row>
    <row r="265">
      <c r="B265" s="775" t="s">
        <v>4991</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1" width="8.71"/>
  </cols>
  <sheetData>
    <row r="1" ht="16.5" customHeight="1">
      <c r="A1" s="1"/>
      <c r="B1" s="1"/>
      <c r="C1" s="2" t="s">
        <v>4992</v>
      </c>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row>
    <row r="2" ht="16.5" customHeight="1">
      <c r="C2" s="3" t="s">
        <v>4993</v>
      </c>
    </row>
    <row r="3" ht="16.5" customHeight="1"/>
    <row r="4" ht="16.5" customHeight="1">
      <c r="H4" s="27" t="s">
        <v>4994</v>
      </c>
    </row>
    <row r="5" ht="16.5" customHeight="1">
      <c r="C5" s="27" t="s">
        <v>4995</v>
      </c>
      <c r="H5" s="107" t="s">
        <v>642</v>
      </c>
      <c r="L5" s="776" t="s">
        <v>4996</v>
      </c>
      <c r="AH5" s="27" t="s">
        <v>4997</v>
      </c>
      <c r="AI5" s="27" t="s">
        <v>4998</v>
      </c>
    </row>
    <row r="6" ht="16.5" customHeight="1">
      <c r="J6" s="159" t="s">
        <v>4999</v>
      </c>
      <c r="K6" s="159"/>
      <c r="L6" s="159"/>
      <c r="M6" s="159"/>
      <c r="N6" s="159"/>
      <c r="O6" s="159"/>
      <c r="P6" s="159"/>
      <c r="AB6" s="245" t="s">
        <v>5000</v>
      </c>
      <c r="AI6" s="27" t="s">
        <v>5001</v>
      </c>
    </row>
    <row r="7" ht="16.5" customHeight="1">
      <c r="H7" s="107" t="s">
        <v>196</v>
      </c>
    </row>
    <row r="8" ht="16.5" customHeight="1">
      <c r="L8" s="27" t="s">
        <v>5002</v>
      </c>
      <c r="M8" s="27" t="s">
        <v>5003</v>
      </c>
      <c r="R8" s="27" t="s">
        <v>5004</v>
      </c>
      <c r="AH8" s="27" t="s">
        <v>5005</v>
      </c>
      <c r="AJ8" s="27" t="s">
        <v>5006</v>
      </c>
      <c r="AK8" s="27" t="s">
        <v>5007</v>
      </c>
      <c r="AL8" s="27" t="s">
        <v>5008</v>
      </c>
    </row>
    <row r="9" ht="16.5" customHeight="1">
      <c r="H9" s="107" t="s">
        <v>3316</v>
      </c>
      <c r="L9" s="27" t="s">
        <v>5009</v>
      </c>
      <c r="R9" s="27" t="s">
        <v>5010</v>
      </c>
      <c r="AJ9" s="27" t="s">
        <v>5011</v>
      </c>
    </row>
    <row r="10" ht="16.5" customHeight="1">
      <c r="C10" s="27" t="s">
        <v>5012</v>
      </c>
      <c r="AJ10" s="27" t="s">
        <v>5013</v>
      </c>
    </row>
    <row r="11" ht="16.5" customHeight="1">
      <c r="H11" s="107" t="s">
        <v>5014</v>
      </c>
    </row>
    <row r="12" ht="16.5" customHeight="1">
      <c r="R12" s="107" t="s">
        <v>5015</v>
      </c>
      <c r="T12" s="107" t="s">
        <v>5016</v>
      </c>
    </row>
    <row r="13" ht="16.5" customHeight="1"/>
    <row r="14" ht="16.5" customHeight="1">
      <c r="A14" s="197"/>
      <c r="B14" s="197"/>
      <c r="C14" s="197"/>
      <c r="D14" s="197"/>
      <c r="E14" s="197"/>
      <c r="F14" s="197"/>
      <c r="G14" s="197"/>
      <c r="H14" s="197" t="s">
        <v>5017</v>
      </c>
      <c r="I14" s="197"/>
      <c r="J14" s="197"/>
      <c r="K14" s="197"/>
      <c r="L14" s="197"/>
      <c r="M14" s="197"/>
      <c r="N14" s="197"/>
      <c r="O14" s="197"/>
      <c r="P14" s="197"/>
      <c r="Q14" s="197"/>
      <c r="R14" s="197"/>
      <c r="S14" s="197"/>
      <c r="T14" s="197"/>
      <c r="U14" s="197"/>
      <c r="V14" s="197"/>
      <c r="W14" s="197"/>
      <c r="X14" s="197"/>
      <c r="Y14" s="197"/>
      <c r="Z14" s="197"/>
      <c r="AA14" s="197"/>
      <c r="AB14" s="197"/>
      <c r="AC14" s="197"/>
      <c r="AD14" s="197"/>
      <c r="AE14" s="197"/>
      <c r="AF14" s="197"/>
      <c r="AG14" s="197"/>
      <c r="AH14" s="197"/>
      <c r="AI14" s="197"/>
      <c r="AJ14" s="197"/>
      <c r="AK14" s="197"/>
      <c r="AL14" s="197"/>
      <c r="AM14" s="316"/>
      <c r="AN14" s="316"/>
      <c r="AO14" s="316"/>
    </row>
    <row r="15" ht="16.5" customHeight="1"/>
    <row r="16" ht="16.5" customHeight="1">
      <c r="H16" s="27" t="s">
        <v>5018</v>
      </c>
    </row>
    <row r="17" ht="16.5" customHeight="1">
      <c r="I17" s="27" t="s">
        <v>5019</v>
      </c>
    </row>
    <row r="18" ht="16.5" customHeight="1"/>
    <row r="19" ht="16.5" customHeight="1"/>
    <row r="20" ht="16.5" customHeight="1"/>
    <row r="21" ht="16.5" customHeight="1"/>
    <row r="22" ht="16.5" customHeight="1">
      <c r="A22" s="1"/>
      <c r="B22" s="1"/>
      <c r="C22" s="1"/>
      <c r="D22" s="1"/>
      <c r="E22" s="2" t="s">
        <v>5020</v>
      </c>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row>
    <row r="23" ht="16.5" customHeight="1">
      <c r="E23" s="3" t="s">
        <v>5021</v>
      </c>
    </row>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c r="A39" s="1"/>
      <c r="B39" s="1"/>
      <c r="C39" s="1"/>
      <c r="D39" s="1"/>
      <c r="E39" s="2" t="s">
        <v>5022</v>
      </c>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row>
    <row r="40" ht="16.5" customHeight="1">
      <c r="C40" s="3" t="s">
        <v>1753</v>
      </c>
      <c r="E40" s="3" t="s">
        <v>5023</v>
      </c>
      <c r="K40" s="3" t="s">
        <v>5024</v>
      </c>
    </row>
    <row r="41" ht="16.5" customHeight="1"/>
    <row r="42" ht="16.5" customHeight="1"/>
    <row r="43" ht="16.5" customHeight="1"/>
    <row r="44" ht="16.5" customHeight="1"/>
    <row r="45" ht="16.5" customHeight="1">
      <c r="C45" s="3" t="s">
        <v>1755</v>
      </c>
      <c r="E45" s="3" t="s">
        <v>5025</v>
      </c>
    </row>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c r="R92" s="3" t="s">
        <v>5026</v>
      </c>
      <c r="S92" s="3" t="s">
        <v>5027</v>
      </c>
    </row>
    <row r="93" ht="16.5" customHeight="1">
      <c r="D93" s="3" t="s">
        <v>5028</v>
      </c>
    </row>
    <row r="94" ht="16.5" customHeight="1"/>
    <row r="95" ht="16.5" customHeight="1"/>
    <row r="96" ht="16.5" customHeight="1">
      <c r="D96" s="3" t="s">
        <v>5029</v>
      </c>
    </row>
    <row r="97" ht="16.5" customHeight="1">
      <c r="D97" s="3" t="s">
        <v>5030</v>
      </c>
    </row>
    <row r="98" ht="16.5" customHeight="1"/>
    <row r="99" ht="16.5" customHeight="1"/>
    <row r="100" ht="16.5" customHeight="1"/>
    <row r="101" ht="16.5" customHeight="1"/>
    <row r="102" ht="16.5" customHeight="1"/>
    <row r="103" ht="16.5" customHeight="1"/>
    <row r="104" ht="16.5" customHeight="1"/>
    <row r="105" ht="16.5" customHeight="1">
      <c r="A105" s="1"/>
      <c r="B105" s="1"/>
      <c r="C105" s="1"/>
      <c r="D105" s="2" t="s">
        <v>5031</v>
      </c>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row>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c r="A146" s="1"/>
      <c r="B146" s="1"/>
      <c r="C146" s="1"/>
      <c r="D146" s="777" t="s">
        <v>5032</v>
      </c>
      <c r="E146" s="1"/>
      <c r="F146" s="1"/>
      <c r="G146" s="1"/>
      <c r="H146" s="1"/>
      <c r="I146" s="1"/>
      <c r="J146" s="1"/>
      <c r="K146" s="1"/>
      <c r="L146" s="1"/>
      <c r="M146" s="1"/>
      <c r="N146" s="1"/>
      <c r="O146" s="1"/>
      <c r="P146" s="1"/>
      <c r="Q146" s="1"/>
      <c r="R146" s="1"/>
      <c r="S146" s="1"/>
      <c r="T146" s="1"/>
      <c r="U146" s="2" t="s">
        <v>5033</v>
      </c>
      <c r="V146" s="1"/>
      <c r="W146" s="2" t="s">
        <v>5034</v>
      </c>
      <c r="X146" s="1"/>
      <c r="Y146" s="1"/>
      <c r="Z146" s="1"/>
      <c r="AA146" s="1"/>
      <c r="AB146" s="1"/>
      <c r="AC146" s="1"/>
      <c r="AD146" s="1"/>
      <c r="AE146" s="1"/>
      <c r="AF146" s="1"/>
      <c r="AG146" s="1"/>
      <c r="AH146" s="1"/>
      <c r="AI146" s="1"/>
      <c r="AJ146" s="1"/>
      <c r="AK146" s="1"/>
      <c r="AL146" s="1"/>
      <c r="AM146" s="1"/>
      <c r="AN146" s="1"/>
      <c r="AO146" s="1"/>
    </row>
    <row r="147" ht="16.5" customHeight="1"/>
    <row r="148" ht="16.5" customHeight="1"/>
    <row r="149" ht="16.5" customHeight="1"/>
    <row r="150" ht="16.5" customHeight="1"/>
    <row r="151" ht="16.5" customHeight="1">
      <c r="D151" s="778" t="s">
        <v>5035</v>
      </c>
    </row>
    <row r="152" ht="16.5" customHeight="1">
      <c r="D152" s="705" t="s">
        <v>5036</v>
      </c>
    </row>
    <row r="153" ht="16.5" customHeight="1">
      <c r="D153" s="705" t="s">
        <v>5037</v>
      </c>
    </row>
    <row r="154" ht="16.5" customHeight="1">
      <c r="D154" s="705" t="s">
        <v>5038</v>
      </c>
    </row>
    <row r="155" ht="16.5" customHeight="1">
      <c r="D155" s="779" t="s">
        <v>5039</v>
      </c>
    </row>
    <row r="156" ht="16.5" customHeight="1"/>
    <row r="157" ht="16.5" customHeight="1"/>
    <row r="158" ht="16.5" customHeight="1"/>
    <row r="159" ht="16.5" customHeight="1">
      <c r="A159" s="1"/>
      <c r="B159" s="1"/>
      <c r="C159" s="1"/>
      <c r="D159" s="777" t="s">
        <v>5040</v>
      </c>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row>
    <row r="160" ht="16.5" customHeight="1">
      <c r="D160" s="705" t="s">
        <v>5041</v>
      </c>
    </row>
    <row r="161" ht="16.5" customHeight="1">
      <c r="D161" s="705" t="s">
        <v>5042</v>
      </c>
    </row>
    <row r="162" ht="16.5" customHeight="1">
      <c r="D162" s="705" t="s">
        <v>5043</v>
      </c>
    </row>
    <row r="163" ht="16.5" customHeight="1">
      <c r="D163" s="705" t="s">
        <v>5044</v>
      </c>
    </row>
    <row r="164" ht="16.5" customHeight="1">
      <c r="D164" s="779" t="s">
        <v>5045</v>
      </c>
    </row>
    <row r="165" ht="16.5" customHeight="1">
      <c r="D165" s="779" t="s">
        <v>5046</v>
      </c>
    </row>
    <row r="166" ht="16.5" customHeight="1">
      <c r="D166" s="779" t="s">
        <v>5047</v>
      </c>
    </row>
    <row r="167" ht="16.5" customHeight="1"/>
    <row r="168" ht="16.5" customHeight="1"/>
    <row r="169" ht="16.5" customHeight="1">
      <c r="A169" s="1"/>
      <c r="B169" s="1"/>
      <c r="C169" s="1"/>
      <c r="D169" s="2" t="s">
        <v>5048</v>
      </c>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row>
    <row r="170" ht="16.5" customHeight="1">
      <c r="D170" s="3" t="s">
        <v>5049</v>
      </c>
    </row>
    <row r="171" ht="16.5" customHeight="1"/>
    <row r="172" ht="16.5" customHeight="1"/>
    <row r="173" ht="16.5" customHeight="1">
      <c r="A173" s="1"/>
      <c r="B173" s="1"/>
      <c r="C173" s="1"/>
      <c r="D173" s="2" t="s">
        <v>5050</v>
      </c>
      <c r="E173" s="1"/>
      <c r="F173" s="2" t="s">
        <v>5051</v>
      </c>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row>
    <row r="174" ht="16.5" customHeight="1"/>
    <row r="175" ht="16.5" customHeight="1"/>
    <row r="176" ht="16.5" customHeight="1">
      <c r="D176" s="3" t="s">
        <v>5052</v>
      </c>
      <c r="F176" s="3" t="s">
        <v>5053</v>
      </c>
    </row>
    <row r="177" ht="16.5" customHeight="1"/>
    <row r="178" ht="16.5" customHeight="1"/>
    <row r="179" ht="16.5" customHeight="1">
      <c r="A179" s="1"/>
      <c r="B179" s="1"/>
      <c r="C179" s="1"/>
      <c r="D179" s="2" t="s">
        <v>5054</v>
      </c>
      <c r="E179" s="2" t="s">
        <v>2804</v>
      </c>
      <c r="F179" s="2" t="s">
        <v>5055</v>
      </c>
      <c r="G179" s="1"/>
      <c r="H179" s="2" t="s">
        <v>5056</v>
      </c>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row>
    <row r="180" ht="16.5" customHeight="1"/>
    <row r="181" ht="16.5" customHeight="1"/>
    <row r="182" ht="16.5" customHeight="1"/>
    <row r="183" ht="16.5" customHeight="1"/>
    <row r="184" ht="16.5" customHeight="1"/>
    <row r="185" ht="16.5" customHeight="1">
      <c r="A185" s="1"/>
      <c r="B185" s="1"/>
      <c r="C185" s="1"/>
      <c r="D185" s="2" t="s">
        <v>5057</v>
      </c>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row>
    <row r="186" ht="16.5" customHeight="1"/>
    <row r="187" ht="16.5" customHeight="1">
      <c r="D187" s="3" t="s">
        <v>5058</v>
      </c>
    </row>
    <row r="188" ht="16.5" customHeight="1"/>
    <row r="189" ht="16.5" customHeight="1">
      <c r="A189" s="1"/>
      <c r="B189" s="1"/>
      <c r="C189" s="1"/>
      <c r="D189" s="2" t="s">
        <v>5059</v>
      </c>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row>
    <row r="190" ht="16.5" customHeight="1">
      <c r="D190" s="3" t="s">
        <v>5060</v>
      </c>
    </row>
    <row r="191" ht="16.5" customHeight="1"/>
    <row r="192" ht="16.5" customHeight="1"/>
    <row r="193" ht="16.5" customHeight="1">
      <c r="A193" s="1"/>
      <c r="B193" s="1"/>
      <c r="C193" s="2" t="s">
        <v>5061</v>
      </c>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row>
    <row r="194" ht="16.5" customHeight="1"/>
    <row r="195" ht="16.5" customHeight="1">
      <c r="C195" s="3" t="s">
        <v>215</v>
      </c>
    </row>
    <row r="196" ht="16.5" customHeight="1">
      <c r="C196" s="3" t="s">
        <v>5062</v>
      </c>
    </row>
    <row r="197" ht="16.5" customHeight="1">
      <c r="C197" s="3" t="s">
        <v>3114</v>
      </c>
    </row>
    <row r="198" ht="16.5" customHeight="1">
      <c r="F198" s="3" t="s">
        <v>5063</v>
      </c>
    </row>
    <row r="199" ht="16.5" customHeight="1"/>
    <row r="200" ht="16.5" customHeight="1">
      <c r="C200" s="3" t="s">
        <v>5064</v>
      </c>
      <c r="D200" s="3" t="s">
        <v>5065</v>
      </c>
    </row>
    <row r="201" ht="16.5" customHeight="1"/>
    <row r="202" ht="16.5" customHeight="1"/>
    <row r="203" ht="16.5" customHeight="1">
      <c r="A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row>
    <row r="204" ht="16.5" customHeight="1">
      <c r="B204" s="17" t="s">
        <v>5066</v>
      </c>
    </row>
    <row r="205" ht="16.5" customHeight="1"/>
    <row r="206" ht="16.5" customHeight="1"/>
    <row r="207" ht="16.5" customHeight="1"/>
    <row r="208" ht="16.5" customHeight="1"/>
    <row r="209" ht="16.5" customHeight="1"/>
    <row r="210" ht="16.5" customHeight="1">
      <c r="A210" s="1"/>
      <c r="B210" s="1"/>
      <c r="C210" s="1"/>
      <c r="D210" s="2" t="s">
        <v>2986</v>
      </c>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row>
    <row r="211" ht="16.5" customHeight="1">
      <c r="C211" s="3" t="s">
        <v>5067</v>
      </c>
    </row>
    <row r="212" ht="16.5" customHeight="1"/>
    <row r="213" ht="16.5" customHeight="1"/>
    <row r="214" ht="16.5" customHeight="1"/>
    <row r="215" ht="16.5" customHeight="1"/>
    <row r="216" ht="16.5" customHeight="1">
      <c r="A216" s="1"/>
      <c r="B216" s="1"/>
      <c r="C216" s="2" t="s">
        <v>5068</v>
      </c>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row>
    <row r="217" ht="16.5" customHeight="1">
      <c r="A217" s="780"/>
      <c r="B217" s="780"/>
      <c r="C217" s="781" t="s">
        <v>5069</v>
      </c>
      <c r="D217" s="780"/>
      <c r="E217" s="780"/>
      <c r="F217" s="780"/>
      <c r="G217" s="780"/>
      <c r="H217" s="780"/>
      <c r="I217" s="780"/>
      <c r="J217" s="780"/>
      <c r="K217" s="780"/>
      <c r="L217" s="780"/>
      <c r="M217" s="780"/>
      <c r="N217" s="780"/>
      <c r="O217" s="780"/>
      <c r="P217" s="780"/>
      <c r="Q217" s="780"/>
      <c r="R217" s="780"/>
      <c r="S217" s="780"/>
      <c r="T217" s="780"/>
      <c r="U217" s="780"/>
      <c r="V217" s="780"/>
      <c r="W217" s="780"/>
      <c r="X217" s="780"/>
      <c r="Y217" s="780"/>
      <c r="Z217" s="780"/>
      <c r="AA217" s="780"/>
      <c r="AB217" s="780"/>
      <c r="AC217" s="780"/>
      <c r="AD217" s="780"/>
      <c r="AE217" s="780"/>
      <c r="AF217" s="780"/>
      <c r="AG217" s="780"/>
      <c r="AH217" s="780"/>
      <c r="AI217" s="780"/>
      <c r="AJ217" s="780"/>
      <c r="AK217" s="780"/>
      <c r="AL217" s="780"/>
      <c r="AM217" s="780"/>
      <c r="AN217" s="780"/>
      <c r="AO217" s="780"/>
    </row>
    <row r="218" ht="16.5" customHeight="1"/>
    <row r="219" ht="16.5" customHeight="1"/>
    <row r="220" ht="16.5" customHeight="1"/>
    <row r="221" ht="16.5" customHeight="1"/>
    <row r="222" ht="16.5" customHeight="1"/>
    <row r="223" ht="16.5" customHeight="1">
      <c r="A223" s="1"/>
      <c r="B223" s="1"/>
      <c r="C223" s="2" t="s">
        <v>5070</v>
      </c>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row>
    <row r="224" ht="16.5" customHeight="1"/>
    <row r="225" ht="16.5" customHeight="1">
      <c r="C225" s="3" t="s">
        <v>5071</v>
      </c>
      <c r="H225" s="3" t="s">
        <v>5072</v>
      </c>
    </row>
    <row r="226" ht="16.5" customHeight="1">
      <c r="C226" s="3" t="s">
        <v>5073</v>
      </c>
      <c r="H226" s="3" t="s">
        <v>5074</v>
      </c>
    </row>
    <row r="227" ht="16.5" customHeight="1">
      <c r="C227" s="3" t="s">
        <v>5075</v>
      </c>
    </row>
    <row r="228" ht="16.5" customHeight="1">
      <c r="C228" s="3" t="s">
        <v>5076</v>
      </c>
    </row>
    <row r="229" ht="16.5" customHeight="1"/>
    <row r="230" ht="16.5" customHeight="1">
      <c r="C230" s="3" t="s">
        <v>5077</v>
      </c>
    </row>
    <row r="231" ht="16.5" customHeight="1">
      <c r="C231" s="3" t="s">
        <v>5078</v>
      </c>
    </row>
    <row r="232" ht="16.5" customHeight="1">
      <c r="C232" s="3" t="s">
        <v>5079</v>
      </c>
    </row>
    <row r="233" ht="16.5" customHeight="1"/>
    <row r="234" ht="16.5" customHeight="1"/>
    <row r="235" ht="16.5" customHeight="1">
      <c r="C235" s="3" t="s">
        <v>5080</v>
      </c>
      <c r="E235" s="3" t="s">
        <v>5081</v>
      </c>
    </row>
    <row r="236" ht="16.5" customHeight="1">
      <c r="C236" s="3" t="s">
        <v>5082</v>
      </c>
      <c r="E236" s="3" t="s">
        <v>5083</v>
      </c>
    </row>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sheetData>
  <hyperlinks>
    <hyperlink r:id="rId1" ref="AB6"/>
  </hyperlinks>
  <printOptions/>
  <pageMargins bottom="0.75" footer="0.0" header="0.0" left="0.7" right="0.7" top="0.75"/>
  <pageSetup orientation="landscape"/>
  <drawing r:id="rId2"/>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2">
      <c r="A2" s="1"/>
      <c r="B2" s="2" t="s">
        <v>5084</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row>
    <row r="4">
      <c r="B4" s="3" t="s">
        <v>5085</v>
      </c>
    </row>
    <row r="7">
      <c r="B7" s="3" t="s">
        <v>5086</v>
      </c>
    </row>
    <row r="9">
      <c r="B9" s="3" t="s">
        <v>5087</v>
      </c>
    </row>
    <row r="11">
      <c r="B11" s="3" t="s">
        <v>5088</v>
      </c>
    </row>
    <row r="13">
      <c r="B13" s="3" t="s">
        <v>5089</v>
      </c>
    </row>
    <row r="15">
      <c r="B15" s="3" t="s">
        <v>5090</v>
      </c>
    </row>
    <row r="17">
      <c r="B17" s="3" t="s">
        <v>5091</v>
      </c>
    </row>
    <row r="19">
      <c r="B19" s="3" t="s">
        <v>5092</v>
      </c>
    </row>
    <row r="21">
      <c r="B21" s="3" t="s">
        <v>5093</v>
      </c>
    </row>
    <row r="23">
      <c r="B23" s="3" t="s">
        <v>5094</v>
      </c>
    </row>
    <row r="25">
      <c r="B25" s="782" t="s">
        <v>5095</v>
      </c>
    </row>
    <row r="26">
      <c r="B26" s="783"/>
    </row>
    <row r="27">
      <c r="B27" s="784" t="s">
        <v>5096</v>
      </c>
    </row>
    <row r="28">
      <c r="B28" s="785"/>
    </row>
    <row r="29">
      <c r="B29" s="786" t="s">
        <v>5097</v>
      </c>
    </row>
    <row r="30">
      <c r="B30" s="786" t="s">
        <v>5098</v>
      </c>
    </row>
    <row r="33">
      <c r="D33" s="3" t="s">
        <v>5099</v>
      </c>
    </row>
    <row r="34">
      <c r="B34" s="3" t="s">
        <v>5100</v>
      </c>
      <c r="D34" s="329" t="s">
        <v>5101</v>
      </c>
    </row>
    <row r="36">
      <c r="B36" s="278" t="s">
        <v>5102</v>
      </c>
      <c r="F36" s="3" t="s">
        <v>5103</v>
      </c>
      <c r="I36" s="3" t="s">
        <v>5104</v>
      </c>
    </row>
    <row r="44">
      <c r="A44" s="1"/>
      <c r="B44" s="2" t="s">
        <v>5105</v>
      </c>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row>
    <row r="45">
      <c r="B45" s="3" t="s">
        <v>5106</v>
      </c>
      <c r="E45" s="3" t="s">
        <v>5107</v>
      </c>
      <c r="K45" s="3" t="s">
        <v>5108</v>
      </c>
    </row>
    <row r="46">
      <c r="B46" s="3" t="s">
        <v>5109</v>
      </c>
      <c r="E46" s="3" t="s">
        <v>5110</v>
      </c>
      <c r="K46" s="3" t="s">
        <v>5111</v>
      </c>
    </row>
    <row r="47">
      <c r="B47" s="3" t="s">
        <v>5112</v>
      </c>
      <c r="E47" s="3" t="s">
        <v>5113</v>
      </c>
      <c r="K47" s="3" t="s">
        <v>5114</v>
      </c>
    </row>
    <row r="60">
      <c r="A60" s="1"/>
      <c r="B60" s="2" t="s">
        <v>5115</v>
      </c>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row>
    <row r="62">
      <c r="B62" s="3" t="s">
        <v>5116</v>
      </c>
    </row>
    <row r="72">
      <c r="M72" s="3" t="s">
        <v>5117</v>
      </c>
    </row>
    <row r="79">
      <c r="I79" s="3" t="s">
        <v>5118</v>
      </c>
    </row>
    <row r="80">
      <c r="I80" s="3" t="s">
        <v>5119</v>
      </c>
    </row>
    <row r="81">
      <c r="I81" s="3" t="s">
        <v>5120</v>
      </c>
    </row>
    <row r="82">
      <c r="L82" s="3" t="s">
        <v>5121</v>
      </c>
      <c r="P82" s="3" t="s">
        <v>5122</v>
      </c>
    </row>
    <row r="83">
      <c r="P83" s="3" t="s">
        <v>5123</v>
      </c>
    </row>
    <row r="87">
      <c r="A87" s="1"/>
      <c r="B87" s="2" t="s">
        <v>5124</v>
      </c>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row>
    <row r="89">
      <c r="B89" s="3" t="s">
        <v>5125</v>
      </c>
    </row>
    <row r="90">
      <c r="B90" s="3" t="s">
        <v>5126</v>
      </c>
    </row>
    <row r="91">
      <c r="B91" s="3" t="s">
        <v>5127</v>
      </c>
    </row>
    <row r="92">
      <c r="B92" s="3" t="s">
        <v>5128</v>
      </c>
    </row>
    <row r="94">
      <c r="B94" s="388" t="s">
        <v>5129</v>
      </c>
    </row>
    <row r="95">
      <c r="B95" s="387"/>
    </row>
    <row r="96">
      <c r="B96" s="388" t="s">
        <v>5130</v>
      </c>
    </row>
    <row r="97">
      <c r="B97" s="387"/>
    </row>
    <row r="98">
      <c r="B98" s="388" t="s">
        <v>5131</v>
      </c>
      <c r="AA98" s="3" t="s">
        <v>5132</v>
      </c>
      <c r="AB98" s="3" t="s">
        <v>5133</v>
      </c>
    </row>
    <row r="99">
      <c r="B99" s="787" t="s">
        <v>5134</v>
      </c>
      <c r="AA99" s="3" t="s">
        <v>5135</v>
      </c>
    </row>
    <row r="100">
      <c r="B100" s="388" t="s">
        <v>5136</v>
      </c>
    </row>
    <row r="101">
      <c r="B101" s="388" t="s">
        <v>5137</v>
      </c>
    </row>
    <row r="102">
      <c r="B102" s="388" t="s">
        <v>5138</v>
      </c>
    </row>
    <row r="103">
      <c r="B103" s="388" t="s">
        <v>5139</v>
      </c>
    </row>
    <row r="105">
      <c r="B105" s="388" t="s">
        <v>5140</v>
      </c>
    </row>
    <row r="106">
      <c r="B106" s="387"/>
    </row>
    <row r="107">
      <c r="B107" s="388" t="s">
        <v>5141</v>
      </c>
    </row>
    <row r="108">
      <c r="B108" s="387"/>
    </row>
    <row r="109">
      <c r="B109" s="388" t="s">
        <v>5131</v>
      </c>
    </row>
    <row r="110">
      <c r="B110" s="388" t="s">
        <v>5142</v>
      </c>
    </row>
    <row r="111">
      <c r="B111" s="388" t="s">
        <v>5143</v>
      </c>
    </row>
    <row r="112">
      <c r="B112" s="388" t="s">
        <v>5144</v>
      </c>
    </row>
    <row r="113">
      <c r="B113" s="388" t="s">
        <v>5145</v>
      </c>
    </row>
    <row r="114">
      <c r="B114" s="388" t="s">
        <v>5146</v>
      </c>
    </row>
    <row r="118">
      <c r="B118" s="3" t="s">
        <v>5147</v>
      </c>
    </row>
    <row r="153">
      <c r="A153" s="1"/>
      <c r="B153" s="2" t="s">
        <v>320</v>
      </c>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row>
    <row r="155">
      <c r="B155" s="3" t="s">
        <v>5148</v>
      </c>
    </row>
    <row r="156">
      <c r="B156" s="3" t="s">
        <v>5149</v>
      </c>
      <c r="C156" s="3" t="s">
        <v>5150</v>
      </c>
      <c r="F156" s="3" t="s">
        <v>5151</v>
      </c>
    </row>
    <row r="157">
      <c r="B157" s="3" t="s">
        <v>5152</v>
      </c>
      <c r="F157" s="278" t="s">
        <v>5153</v>
      </c>
    </row>
    <row r="158">
      <c r="B158" s="3" t="s">
        <v>5154</v>
      </c>
    </row>
    <row r="159">
      <c r="B159" s="3" t="s">
        <v>5155</v>
      </c>
    </row>
    <row r="161">
      <c r="B161" s="3" t="s">
        <v>5156</v>
      </c>
      <c r="D161" s="3" t="s">
        <v>5157</v>
      </c>
      <c r="F161" s="3" t="s">
        <v>5158</v>
      </c>
      <c r="H161" s="3" t="s">
        <v>5159</v>
      </c>
    </row>
    <row r="174">
      <c r="A174" s="1"/>
      <c r="B174" s="2" t="s">
        <v>5160</v>
      </c>
      <c r="C174" s="1"/>
      <c r="D174" s="2" t="s">
        <v>5161</v>
      </c>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row>
    <row r="175">
      <c r="B175" s="388" t="s">
        <v>5162</v>
      </c>
    </row>
    <row r="176">
      <c r="B176" s="387"/>
    </row>
    <row r="177">
      <c r="B177" s="388" t="s">
        <v>5163</v>
      </c>
    </row>
    <row r="178">
      <c r="B178" s="387"/>
    </row>
    <row r="179">
      <c r="B179" s="388" t="s">
        <v>5164</v>
      </c>
    </row>
    <row r="180">
      <c r="B180" s="388" t="s">
        <v>2101</v>
      </c>
    </row>
    <row r="181">
      <c r="B181" s="388" t="s">
        <v>5165</v>
      </c>
    </row>
    <row r="182">
      <c r="B182" s="388" t="s">
        <v>5166</v>
      </c>
    </row>
    <row r="183">
      <c r="B183" s="388" t="s">
        <v>5167</v>
      </c>
    </row>
    <row r="184">
      <c r="B184" s="388" t="s">
        <v>5168</v>
      </c>
    </row>
    <row r="185">
      <c r="B185" s="388" t="s">
        <v>5169</v>
      </c>
    </row>
    <row r="186">
      <c r="B186" s="388" t="s">
        <v>243</v>
      </c>
    </row>
    <row r="187">
      <c r="B187" s="388" t="s">
        <v>657</v>
      </c>
    </row>
    <row r="188">
      <c r="B188" s="387"/>
    </row>
    <row r="189">
      <c r="B189" s="388" t="s">
        <v>5170</v>
      </c>
    </row>
    <row r="190">
      <c r="B190" s="387"/>
    </row>
    <row r="191">
      <c r="B191" s="388" t="s">
        <v>5164</v>
      </c>
    </row>
    <row r="192">
      <c r="B192" s="388" t="s">
        <v>2101</v>
      </c>
    </row>
    <row r="193">
      <c r="B193" s="388" t="s">
        <v>5165</v>
      </c>
    </row>
    <row r="194">
      <c r="B194" s="388" t="s">
        <v>5171</v>
      </c>
    </row>
    <row r="195">
      <c r="B195" s="388" t="s">
        <v>5172</v>
      </c>
    </row>
    <row r="196">
      <c r="B196" s="388" t="s">
        <v>5173</v>
      </c>
    </row>
    <row r="197">
      <c r="B197" s="388" t="s">
        <v>5174</v>
      </c>
    </row>
    <row r="198">
      <c r="B198" s="388" t="s">
        <v>243</v>
      </c>
    </row>
    <row r="199">
      <c r="B199" s="388" t="s">
        <v>5175</v>
      </c>
    </row>
    <row r="200">
      <c r="B200" s="387"/>
    </row>
    <row r="201">
      <c r="B201" s="388" t="s">
        <v>5176</v>
      </c>
    </row>
    <row r="202">
      <c r="B202" s="387"/>
    </row>
    <row r="203">
      <c r="B203" s="388" t="s">
        <v>5177</v>
      </c>
    </row>
    <row r="204">
      <c r="B204" s="388" t="s">
        <v>5178</v>
      </c>
    </row>
    <row r="205">
      <c r="B205" s="387"/>
    </row>
    <row r="206">
      <c r="B206" s="388" t="s">
        <v>5179</v>
      </c>
    </row>
    <row r="207">
      <c r="B207" s="387"/>
    </row>
    <row r="208">
      <c r="B208" s="388" t="s">
        <v>5180</v>
      </c>
    </row>
    <row r="209">
      <c r="B209" s="388" t="s">
        <v>5181</v>
      </c>
    </row>
    <row r="210">
      <c r="B210" s="387"/>
    </row>
    <row r="211">
      <c r="B211" s="388" t="s">
        <v>5182</v>
      </c>
    </row>
    <row r="212">
      <c r="B212" s="387"/>
    </row>
    <row r="213">
      <c r="B213" s="388" t="s">
        <v>5183</v>
      </c>
    </row>
    <row r="214">
      <c r="B214" s="388" t="s">
        <v>5184</v>
      </c>
    </row>
    <row r="215">
      <c r="B215" s="388" t="s">
        <v>5185</v>
      </c>
    </row>
    <row r="216">
      <c r="B216" s="388" t="s">
        <v>5164</v>
      </c>
    </row>
    <row r="217">
      <c r="B217" s="388" t="s">
        <v>2101</v>
      </c>
    </row>
    <row r="218">
      <c r="B218" s="388" t="s">
        <v>5165</v>
      </c>
    </row>
    <row r="219">
      <c r="B219" s="388" t="s">
        <v>5186</v>
      </c>
    </row>
    <row r="220">
      <c r="B220" s="388" t="s">
        <v>5187</v>
      </c>
    </row>
    <row r="221">
      <c r="B221" s="388" t="s">
        <v>5188</v>
      </c>
    </row>
    <row r="222">
      <c r="B222" s="388" t="s">
        <v>5189</v>
      </c>
    </row>
    <row r="223">
      <c r="B223" s="388" t="s">
        <v>5190</v>
      </c>
    </row>
    <row r="224">
      <c r="B224" s="388" t="s">
        <v>5191</v>
      </c>
    </row>
    <row r="225">
      <c r="B225" s="388" t="s">
        <v>5192</v>
      </c>
    </row>
    <row r="226">
      <c r="B226" s="388" t="s">
        <v>243</v>
      </c>
    </row>
    <row r="227">
      <c r="B227" s="387"/>
    </row>
    <row r="228">
      <c r="B228" s="388" t="s">
        <v>5193</v>
      </c>
    </row>
    <row r="229">
      <c r="B229" s="387"/>
    </row>
    <row r="230">
      <c r="B230" s="388" t="s">
        <v>5194</v>
      </c>
    </row>
    <row r="302">
      <c r="A302" s="1"/>
      <c r="B302" s="2" t="s">
        <v>5195</v>
      </c>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row>
    <row r="304">
      <c r="B304" s="171" t="s">
        <v>5196</v>
      </c>
    </row>
    <row r="305">
      <c r="B305" s="475"/>
    </row>
    <row r="306">
      <c r="B306" s="171" t="s">
        <v>5197</v>
      </c>
    </row>
    <row r="307">
      <c r="B307" s="475"/>
    </row>
    <row r="308">
      <c r="B308" s="171" t="s">
        <v>5164</v>
      </c>
    </row>
    <row r="309">
      <c r="B309" s="171" t="s">
        <v>2101</v>
      </c>
    </row>
    <row r="310">
      <c r="B310" s="171" t="s">
        <v>5198</v>
      </c>
    </row>
    <row r="311">
      <c r="B311" s="171" t="s">
        <v>5199</v>
      </c>
    </row>
    <row r="312">
      <c r="B312" s="171" t="s">
        <v>243</v>
      </c>
    </row>
    <row r="313">
      <c r="B313" s="475"/>
    </row>
    <row r="314">
      <c r="B314" s="171" t="s">
        <v>5200</v>
      </c>
    </row>
    <row r="315">
      <c r="B315" s="475"/>
    </row>
    <row r="316">
      <c r="B316" s="171" t="s">
        <v>5164</v>
      </c>
    </row>
    <row r="317">
      <c r="B317" s="171" t="s">
        <v>2101</v>
      </c>
    </row>
    <row r="318">
      <c r="B318" s="171" t="s">
        <v>5201</v>
      </c>
    </row>
    <row r="319">
      <c r="B319" s="171" t="s">
        <v>5202</v>
      </c>
    </row>
    <row r="320">
      <c r="B320" s="171" t="s">
        <v>243</v>
      </c>
    </row>
    <row r="322">
      <c r="B322" s="171" t="s">
        <v>5203</v>
      </c>
    </row>
    <row r="323">
      <c r="B323" s="475"/>
    </row>
    <row r="324">
      <c r="B324" s="171" t="s">
        <v>5204</v>
      </c>
    </row>
    <row r="325">
      <c r="B325" s="475"/>
    </row>
    <row r="326">
      <c r="B326" s="171" t="s">
        <v>5164</v>
      </c>
    </row>
    <row r="327">
      <c r="B327" s="171" t="s">
        <v>2101</v>
      </c>
    </row>
    <row r="328">
      <c r="B328" s="171" t="s">
        <v>5205</v>
      </c>
    </row>
    <row r="329">
      <c r="B329" s="171" t="s">
        <v>5206</v>
      </c>
    </row>
    <row r="330">
      <c r="B330" s="171" t="s">
        <v>243</v>
      </c>
    </row>
    <row r="331">
      <c r="B331" s="171" t="s">
        <v>5207</v>
      </c>
    </row>
    <row r="332">
      <c r="B332" s="171" t="s">
        <v>5202</v>
      </c>
    </row>
    <row r="333">
      <c r="B333" s="171" t="s">
        <v>243</v>
      </c>
    </row>
    <row r="334">
      <c r="B334" s="475"/>
    </row>
    <row r="335">
      <c r="B335" s="171" t="s">
        <v>5208</v>
      </c>
    </row>
    <row r="336">
      <c r="B336" s="475"/>
    </row>
    <row r="337">
      <c r="B337" s="171" t="s">
        <v>5164</v>
      </c>
    </row>
    <row r="338">
      <c r="B338" s="171" t="s">
        <v>2101</v>
      </c>
    </row>
    <row r="339">
      <c r="B339" s="171" t="s">
        <v>5209</v>
      </c>
    </row>
    <row r="340">
      <c r="B340" s="171" t="s">
        <v>5199</v>
      </c>
    </row>
    <row r="341">
      <c r="B341" s="171" t="s">
        <v>243</v>
      </c>
    </row>
    <row r="342">
      <c r="B342" s="171" t="s">
        <v>5205</v>
      </c>
    </row>
    <row r="343">
      <c r="B343" s="171" t="s">
        <v>5206</v>
      </c>
    </row>
    <row r="344">
      <c r="B344" s="171" t="s">
        <v>243</v>
      </c>
    </row>
    <row r="345">
      <c r="B345" s="171" t="s">
        <v>5210</v>
      </c>
    </row>
    <row r="346">
      <c r="B346" s="171" t="s">
        <v>5202</v>
      </c>
    </row>
    <row r="347">
      <c r="B347" s="171" t="s">
        <v>243</v>
      </c>
    </row>
    <row r="348">
      <c r="B348" s="475"/>
    </row>
    <row r="349">
      <c r="B349" s="171" t="s">
        <v>5211</v>
      </c>
    </row>
    <row r="350">
      <c r="B350" s="475"/>
    </row>
    <row r="351">
      <c r="B351" s="171" t="s">
        <v>1379</v>
      </c>
    </row>
    <row r="352">
      <c r="B352" s="171" t="s">
        <v>5212</v>
      </c>
    </row>
    <row r="353">
      <c r="B353" s="171" t="s">
        <v>5213</v>
      </c>
    </row>
    <row r="354">
      <c r="B354" s="171" t="s">
        <v>5214</v>
      </c>
    </row>
    <row r="355">
      <c r="B355" s="475"/>
    </row>
    <row r="356">
      <c r="B356" s="171" t="s">
        <v>5215</v>
      </c>
    </row>
    <row r="359">
      <c r="A359" s="1"/>
      <c r="B359" s="2" t="s">
        <v>5216</v>
      </c>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row>
    <row r="360">
      <c r="B360" s="3" t="s">
        <v>5217</v>
      </c>
    </row>
    <row r="362">
      <c r="B362" s="3" t="s">
        <v>5218</v>
      </c>
    </row>
    <row r="363">
      <c r="B363" s="387"/>
    </row>
    <row r="364">
      <c r="B364" s="388" t="s">
        <v>5219</v>
      </c>
    </row>
    <row r="365">
      <c r="B365" s="388" t="s">
        <v>5220</v>
      </c>
    </row>
    <row r="366">
      <c r="B366" s="388" t="s">
        <v>5221</v>
      </c>
    </row>
    <row r="367">
      <c r="B367" s="388" t="s">
        <v>5222</v>
      </c>
    </row>
    <row r="368">
      <c r="B368" s="388" t="s">
        <v>5223</v>
      </c>
    </row>
    <row r="369">
      <c r="B369" s="388" t="s">
        <v>5224</v>
      </c>
    </row>
  </sheetData>
  <hyperlinks>
    <hyperlink r:id="rId1" ref="D34"/>
    <hyperlink r:id="rId2" ref="B36"/>
    <hyperlink r:id="rId3" ref="B99"/>
    <hyperlink r:id="rId4" ref="F157"/>
  </hyperlinks>
  <drawing r:id="rId5"/>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 customWidth="1" min="7" max="8" width="11.57"/>
    <col customWidth="1" min="9" max="10" width="8.71"/>
    <col customWidth="1" min="11" max="11" width="13.71"/>
    <col customWidth="1" min="12" max="15" width="8.71"/>
    <col customWidth="1" min="16" max="16" width="10.57"/>
    <col customWidth="1" min="17" max="19" width="8.71"/>
    <col customWidth="1" min="20" max="20" width="11.43"/>
    <col customWidth="1" min="21" max="29" width="8.71"/>
  </cols>
  <sheetData>
    <row r="1" ht="16.5" customHeight="1"/>
    <row r="2" ht="16.5" customHeight="1">
      <c r="S2" s="27" t="s">
        <v>5225</v>
      </c>
    </row>
    <row r="3" ht="16.5" customHeight="1">
      <c r="S3" s="27" t="s">
        <v>5226</v>
      </c>
    </row>
    <row r="4" ht="16.5" customHeight="1">
      <c r="K4" s="27" t="s">
        <v>5227</v>
      </c>
      <c r="O4" s="24" t="s">
        <v>5228</v>
      </c>
    </row>
    <row r="5" ht="16.5" customHeight="1"/>
    <row r="6" ht="16.5" customHeight="1">
      <c r="C6" s="788" t="s">
        <v>5229</v>
      </c>
      <c r="D6" s="27" t="s">
        <v>5230</v>
      </c>
      <c r="G6" s="789" t="s">
        <v>5231</v>
      </c>
      <c r="H6" s="27" t="s">
        <v>5232</v>
      </c>
      <c r="K6" s="193" t="s">
        <v>5233</v>
      </c>
      <c r="L6" s="193" t="s">
        <v>347</v>
      </c>
      <c r="M6" s="27" t="s">
        <v>5234</v>
      </c>
      <c r="P6" s="27" t="s">
        <v>5235</v>
      </c>
    </row>
    <row r="7" ht="16.5" customHeight="1">
      <c r="C7" s="788"/>
      <c r="G7" s="789" t="s">
        <v>5236</v>
      </c>
      <c r="H7" s="27" t="s">
        <v>5237</v>
      </c>
      <c r="K7" s="27" t="s">
        <v>5238</v>
      </c>
      <c r="L7" s="27" t="s">
        <v>5239</v>
      </c>
    </row>
    <row r="8" ht="16.5" customHeight="1">
      <c r="C8" s="788" t="s">
        <v>5240</v>
      </c>
      <c r="D8" s="27" t="s">
        <v>5241</v>
      </c>
      <c r="G8" s="789" t="s">
        <v>5242</v>
      </c>
      <c r="H8" s="27" t="s">
        <v>5243</v>
      </c>
    </row>
    <row r="9" ht="16.5" customHeight="1">
      <c r="D9" s="27" t="s">
        <v>5244</v>
      </c>
      <c r="G9" s="789" t="s">
        <v>597</v>
      </c>
      <c r="H9" s="27" t="s">
        <v>5245</v>
      </c>
      <c r="I9" s="27" t="s">
        <v>5246</v>
      </c>
      <c r="O9" s="34" t="s">
        <v>5247</v>
      </c>
      <c r="AA9" s="27" t="s">
        <v>735</v>
      </c>
    </row>
    <row r="10" ht="16.5" customHeight="1">
      <c r="S10" s="27" t="s">
        <v>5248</v>
      </c>
      <c r="T10" s="27" t="s">
        <v>5249</v>
      </c>
      <c r="U10" s="27" t="s">
        <v>5250</v>
      </c>
      <c r="AA10" s="27" t="s">
        <v>5251</v>
      </c>
    </row>
    <row r="11" ht="16.5" customHeight="1">
      <c r="K11" s="27" t="s">
        <v>5252</v>
      </c>
      <c r="P11" s="790" t="s">
        <v>5253</v>
      </c>
      <c r="T11" s="27" t="s">
        <v>5254</v>
      </c>
      <c r="AA11" s="27" t="s">
        <v>5255</v>
      </c>
    </row>
    <row r="12" ht="16.5" customHeight="1"/>
    <row r="13" ht="16.5" customHeight="1">
      <c r="G13" s="27" t="s">
        <v>5256</v>
      </c>
      <c r="T13" s="27" t="s">
        <v>5257</v>
      </c>
      <c r="U13" s="27" t="s">
        <v>5258</v>
      </c>
      <c r="AC13" s="159" t="s">
        <v>5259</v>
      </c>
    </row>
    <row r="14" ht="16.5" customHeight="1">
      <c r="B14" s="27" t="s">
        <v>5260</v>
      </c>
      <c r="C14" s="788" t="s">
        <v>950</v>
      </c>
      <c r="G14" s="27" t="s">
        <v>5261</v>
      </c>
      <c r="K14" s="27" t="s">
        <v>5262</v>
      </c>
      <c r="T14" s="27" t="s">
        <v>5263</v>
      </c>
      <c r="U14" s="27" t="s">
        <v>5258</v>
      </c>
      <c r="V14" s="27" t="s">
        <v>5264</v>
      </c>
      <c r="W14" s="27" t="s">
        <v>5265</v>
      </c>
    </row>
    <row r="15" ht="16.5" customHeight="1">
      <c r="K15" s="27" t="s">
        <v>5266</v>
      </c>
      <c r="M15" s="24" t="s">
        <v>5267</v>
      </c>
      <c r="V15" s="27" t="s">
        <v>5268</v>
      </c>
    </row>
    <row r="16" ht="16.5" customHeight="1">
      <c r="V16" s="27" t="s">
        <v>5269</v>
      </c>
      <c r="Y16" s="27" t="s">
        <v>5270</v>
      </c>
      <c r="AA16" s="27" t="s">
        <v>5271</v>
      </c>
    </row>
    <row r="17" ht="16.5" customHeight="1">
      <c r="H17" s="27" t="s">
        <v>5272</v>
      </c>
      <c r="I17" s="27" t="s">
        <v>5273</v>
      </c>
      <c r="J17" s="27" t="s">
        <v>5274</v>
      </c>
      <c r="P17" s="27" t="s">
        <v>5275</v>
      </c>
      <c r="Q17" s="27" t="s">
        <v>5276</v>
      </c>
    </row>
    <row r="18" ht="16.5" customHeight="1">
      <c r="J18" s="27" t="s">
        <v>5277</v>
      </c>
      <c r="P18" s="27" t="s">
        <v>5278</v>
      </c>
    </row>
    <row r="19" ht="16.5" customHeight="1">
      <c r="B19" s="27" t="s">
        <v>5279</v>
      </c>
      <c r="C19" s="27" t="s">
        <v>5280</v>
      </c>
      <c r="K19" s="24" t="s">
        <v>5281</v>
      </c>
      <c r="M19" s="27" t="s">
        <v>5282</v>
      </c>
    </row>
    <row r="20" ht="16.5" customHeight="1">
      <c r="F20" s="27" t="s">
        <v>5283</v>
      </c>
      <c r="J20" s="27" t="s">
        <v>5284</v>
      </c>
      <c r="K20" s="27" t="s">
        <v>5285</v>
      </c>
    </row>
    <row r="21" ht="16.5" customHeight="1">
      <c r="J21" s="27" t="s">
        <v>5286</v>
      </c>
      <c r="K21" s="27" t="s">
        <v>5287</v>
      </c>
    </row>
    <row r="22" ht="16.5" customHeight="1">
      <c r="J22" s="24" t="s">
        <v>5288</v>
      </c>
      <c r="M22" s="27" t="s">
        <v>5289</v>
      </c>
      <c r="O22" s="319" t="s">
        <v>5290</v>
      </c>
      <c r="S22" s="129" t="s">
        <v>5291</v>
      </c>
    </row>
    <row r="23" ht="16.5" customHeight="1">
      <c r="X23" s="791"/>
    </row>
    <row r="24" ht="16.5" customHeight="1">
      <c r="I24" s="27" t="s">
        <v>5292</v>
      </c>
      <c r="J24" s="27" t="s">
        <v>5293</v>
      </c>
    </row>
    <row r="25" ht="16.5" customHeight="1">
      <c r="J25" s="792" t="s">
        <v>5294</v>
      </c>
      <c r="K25" s="793" t="s">
        <v>5295</v>
      </c>
      <c r="L25" s="792" t="s">
        <v>5296</v>
      </c>
      <c r="N25" s="159" t="s">
        <v>5297</v>
      </c>
    </row>
    <row r="26" ht="16.5" customHeight="1">
      <c r="J26" s="27" t="s">
        <v>5298</v>
      </c>
      <c r="L26" s="27" t="s">
        <v>5299</v>
      </c>
      <c r="N26" s="27" t="s">
        <v>5300</v>
      </c>
    </row>
    <row r="27" ht="16.5" customHeight="1">
      <c r="J27" s="27" t="s">
        <v>5301</v>
      </c>
      <c r="L27" s="27" t="s">
        <v>5302</v>
      </c>
      <c r="N27" s="27" t="s">
        <v>5303</v>
      </c>
    </row>
    <row r="28" ht="16.5" customHeight="1"/>
    <row r="29" ht="16.5" customHeight="1">
      <c r="I29" s="27" t="s">
        <v>5304</v>
      </c>
      <c r="K29" s="24" t="s">
        <v>5305</v>
      </c>
      <c r="L29" s="27" t="s">
        <v>5306</v>
      </c>
    </row>
    <row r="30" ht="16.5" customHeight="1"/>
    <row r="31" ht="16.5" customHeight="1"/>
    <row r="32" ht="16.5" customHeight="1">
      <c r="J32" s="27" t="s">
        <v>894</v>
      </c>
      <c r="L32" s="27" t="s">
        <v>5307</v>
      </c>
      <c r="V32" s="27" t="s">
        <v>5308</v>
      </c>
    </row>
    <row r="33" ht="16.5" customHeight="1">
      <c r="J33" s="486" t="s">
        <v>5309</v>
      </c>
      <c r="L33" s="518" t="s">
        <v>5310</v>
      </c>
    </row>
    <row r="34" ht="16.5" customHeight="1">
      <c r="H34" s="27" t="s">
        <v>5311</v>
      </c>
      <c r="J34" s="486" t="s">
        <v>1425</v>
      </c>
      <c r="K34" s="794"/>
      <c r="L34" s="518" t="s">
        <v>2808</v>
      </c>
      <c r="Q34" s="27" t="s">
        <v>5302</v>
      </c>
      <c r="R34" s="27" t="s">
        <v>5312</v>
      </c>
      <c r="U34" s="27" t="s">
        <v>5313</v>
      </c>
    </row>
    <row r="35" ht="16.5" customHeight="1">
      <c r="H35" s="129" t="s">
        <v>5314</v>
      </c>
      <c r="J35" s="486" t="s">
        <v>5315</v>
      </c>
      <c r="L35" s="518"/>
      <c r="U35" s="27" t="s">
        <v>5316</v>
      </c>
    </row>
    <row r="36" ht="16.5" customHeight="1">
      <c r="J36" s="486" t="s">
        <v>5317</v>
      </c>
      <c r="L36" s="518" t="s">
        <v>5318</v>
      </c>
      <c r="U36" s="27" t="s">
        <v>5319</v>
      </c>
    </row>
    <row r="37" ht="16.5" customHeight="1">
      <c r="J37" s="486" t="s">
        <v>5320</v>
      </c>
      <c r="L37" s="518" t="s">
        <v>5321</v>
      </c>
      <c r="U37" s="27" t="s">
        <v>5322</v>
      </c>
    </row>
    <row r="38" ht="16.5" customHeight="1">
      <c r="J38" s="510" t="s">
        <v>5323</v>
      </c>
      <c r="K38" s="795"/>
      <c r="L38" s="796" t="s">
        <v>5324</v>
      </c>
    </row>
    <row r="39" ht="16.5" customHeight="1">
      <c r="J39" s="794" t="s">
        <v>573</v>
      </c>
      <c r="L39" s="27" t="s">
        <v>5325</v>
      </c>
      <c r="U39" s="27" t="s">
        <v>5326</v>
      </c>
    </row>
    <row r="40" ht="16.5" customHeight="1">
      <c r="J40" s="794" t="s">
        <v>5327</v>
      </c>
      <c r="L40" s="27" t="s">
        <v>5325</v>
      </c>
      <c r="N40" s="27" t="s">
        <v>5328</v>
      </c>
    </row>
    <row r="41" ht="16.5" customHeight="1">
      <c r="J41" s="794"/>
      <c r="L41" s="27" t="s">
        <v>5325</v>
      </c>
      <c r="P41" s="27" t="s">
        <v>5264</v>
      </c>
    </row>
    <row r="42" ht="16.5" customHeight="1">
      <c r="G42" s="27" t="s">
        <v>5329</v>
      </c>
      <c r="J42" s="794"/>
      <c r="L42" s="27" t="s">
        <v>5325</v>
      </c>
    </row>
    <row r="43" ht="16.5" customHeight="1">
      <c r="J43" s="794"/>
      <c r="L43" s="27" t="s">
        <v>5325</v>
      </c>
      <c r="P43" s="27" t="s">
        <v>5330</v>
      </c>
    </row>
    <row r="44" ht="16.5" customHeight="1">
      <c r="G44" s="797" t="s">
        <v>5331</v>
      </c>
      <c r="J44" s="798"/>
      <c r="L44" s="27" t="s">
        <v>5332</v>
      </c>
      <c r="N44" s="27" t="s">
        <v>5333</v>
      </c>
      <c r="O44" s="27" t="s">
        <v>5334</v>
      </c>
      <c r="P44" s="27" t="s">
        <v>5335</v>
      </c>
      <c r="R44" s="27" t="s">
        <v>5336</v>
      </c>
      <c r="U44" s="27" t="s">
        <v>5337</v>
      </c>
      <c r="X44" s="27" t="s">
        <v>5338</v>
      </c>
      <c r="Y44" s="27" t="s">
        <v>5339</v>
      </c>
    </row>
    <row r="45" ht="16.5" customHeight="1">
      <c r="G45" s="27" t="s">
        <v>5340</v>
      </c>
      <c r="J45" s="794"/>
      <c r="L45" s="27" t="s">
        <v>5325</v>
      </c>
      <c r="U45" s="27" t="s">
        <v>5341</v>
      </c>
      <c r="X45" s="24"/>
    </row>
    <row r="46" ht="16.5" customHeight="1">
      <c r="G46" s="27" t="s">
        <v>5342</v>
      </c>
      <c r="J46" s="794"/>
      <c r="L46" s="27" t="s">
        <v>5325</v>
      </c>
    </row>
    <row r="47" ht="16.5" customHeight="1">
      <c r="J47" s="794"/>
      <c r="L47" s="27" t="s">
        <v>5325</v>
      </c>
    </row>
    <row r="48" ht="16.5" customHeight="1">
      <c r="J48" s="794"/>
      <c r="L48" s="27" t="s">
        <v>5325</v>
      </c>
    </row>
    <row r="49" ht="16.5" customHeight="1">
      <c r="J49" s="794"/>
      <c r="L49" s="27" t="s">
        <v>5325</v>
      </c>
    </row>
    <row r="50" ht="16.5" customHeight="1">
      <c r="J50" s="794"/>
      <c r="L50" s="27" t="s">
        <v>5325</v>
      </c>
    </row>
    <row r="51" ht="16.5" customHeight="1">
      <c r="J51" s="794"/>
      <c r="L51" s="27" t="s">
        <v>5325</v>
      </c>
    </row>
    <row r="52" ht="16.5" customHeight="1"/>
    <row r="53" ht="16.5" customHeight="1">
      <c r="L53" s="27" t="s">
        <v>5343</v>
      </c>
    </row>
    <row r="54" ht="16.5" customHeight="1">
      <c r="G54" s="27" t="s">
        <v>5344</v>
      </c>
    </row>
    <row r="55" ht="16.5" customHeight="1">
      <c r="G55" s="27" t="s">
        <v>5345</v>
      </c>
      <c r="I55" s="27" t="s">
        <v>5346</v>
      </c>
      <c r="J55" s="27" t="s">
        <v>5347</v>
      </c>
      <c r="L55" s="27" t="s">
        <v>5343</v>
      </c>
      <c r="O55" s="27" t="s">
        <v>5348</v>
      </c>
      <c r="R55" s="27" t="s">
        <v>5349</v>
      </c>
      <c r="S55" s="27" t="s">
        <v>5350</v>
      </c>
      <c r="T55" s="799">
        <v>0.8</v>
      </c>
      <c r="V55" s="799">
        <v>0.9</v>
      </c>
    </row>
    <row r="56" ht="16.5" customHeight="1"/>
    <row r="57" ht="16.5" customHeight="1"/>
    <row r="58" ht="16.5" customHeight="1"/>
    <row r="59" ht="16.5" customHeight="1"/>
    <row r="60" ht="16.5" customHeight="1">
      <c r="J60" s="27" t="s">
        <v>5351</v>
      </c>
      <c r="L60" s="27" t="s">
        <v>5352</v>
      </c>
    </row>
    <row r="61" ht="16.5" customHeight="1"/>
    <row r="62" ht="16.5" customHeight="1">
      <c r="J62" s="27">
        <v>180.0</v>
      </c>
      <c r="L62" s="27" t="s">
        <v>5353</v>
      </c>
      <c r="M62" s="27" t="s">
        <v>5354</v>
      </c>
      <c r="N62" s="27" t="s">
        <v>5355</v>
      </c>
    </row>
    <row r="63" ht="16.5" customHeight="1"/>
    <row r="64" ht="16.5" customHeight="1">
      <c r="H64" s="27" t="s">
        <v>5356</v>
      </c>
      <c r="I64" s="27" t="s">
        <v>5357</v>
      </c>
      <c r="L64" s="81"/>
    </row>
    <row r="65" ht="16.5" customHeight="1">
      <c r="K65" s="27">
        <v>80.0</v>
      </c>
      <c r="L65" s="81"/>
    </row>
    <row r="66" ht="16.5" customHeight="1">
      <c r="L66" s="81"/>
    </row>
    <row r="67" ht="16.5" customHeight="1">
      <c r="H67" s="27" t="s">
        <v>5358</v>
      </c>
      <c r="I67" s="27" t="s">
        <v>5359</v>
      </c>
      <c r="K67" s="27">
        <v>70.0</v>
      </c>
      <c r="L67" s="81"/>
    </row>
    <row r="68" ht="16.5" customHeight="1">
      <c r="K68" s="27" t="s">
        <v>5360</v>
      </c>
      <c r="L68" s="81"/>
    </row>
    <row r="69" ht="16.5" customHeight="1">
      <c r="K69" s="27">
        <v>60.0</v>
      </c>
      <c r="L69" s="81"/>
    </row>
    <row r="70" ht="16.5" customHeight="1">
      <c r="L70" s="81"/>
    </row>
    <row r="71" ht="16.5" customHeight="1">
      <c r="K71" s="27">
        <v>50.0</v>
      </c>
      <c r="L71" s="81"/>
    </row>
    <row r="72" ht="16.5" customHeight="1">
      <c r="L72" s="81"/>
    </row>
    <row r="73" ht="16.5" customHeight="1">
      <c r="K73" s="27">
        <v>40.0</v>
      </c>
      <c r="L73" s="800"/>
      <c r="M73" s="161"/>
      <c r="N73" s="161"/>
      <c r="O73" s="161"/>
    </row>
    <row r="74" ht="16.5" customHeight="1">
      <c r="L74" s="169" t="s">
        <v>5361</v>
      </c>
      <c r="M74" s="27">
        <v>160.0</v>
      </c>
      <c r="N74" s="27">
        <v>170.0</v>
      </c>
      <c r="O74" s="27">
        <v>180.0</v>
      </c>
    </row>
    <row r="75" ht="16.5" customHeight="1">
      <c r="M75" s="24" t="s">
        <v>5362</v>
      </c>
    </row>
    <row r="76" ht="16.5" customHeight="1"/>
    <row r="77" ht="16.5" customHeight="1">
      <c r="N77" s="27" t="s">
        <v>5363</v>
      </c>
      <c r="T77" s="27" t="s">
        <v>5364</v>
      </c>
    </row>
    <row r="78" ht="16.5" customHeight="1">
      <c r="T78" s="27" t="s">
        <v>5365</v>
      </c>
    </row>
    <row r="79" ht="16.5" customHeight="1">
      <c r="L79" s="81"/>
    </row>
    <row r="80" ht="16.5" customHeight="1">
      <c r="K80" s="27">
        <v>1.0</v>
      </c>
      <c r="L80" s="81"/>
      <c r="R80" s="27">
        <v>166.0</v>
      </c>
      <c r="T80" s="27">
        <f t="shared" ref="T80:T84" si="1">(R80-MIN($R$80:$R$84)) / (MAX($R$80:$R$84)-MIN($R$80:$R$84))</f>
        <v>0</v>
      </c>
    </row>
    <row r="81" ht="16.5" customHeight="1">
      <c r="L81" s="81"/>
      <c r="R81" s="27">
        <v>168.0</v>
      </c>
      <c r="T81" s="27">
        <f t="shared" si="1"/>
        <v>0.25</v>
      </c>
    </row>
    <row r="82" ht="16.5" customHeight="1">
      <c r="L82" s="81"/>
      <c r="R82" s="27">
        <v>170.0</v>
      </c>
      <c r="T82" s="27">
        <f t="shared" si="1"/>
        <v>0.5</v>
      </c>
    </row>
    <row r="83" ht="16.5" customHeight="1">
      <c r="K83" s="27" t="s">
        <v>5360</v>
      </c>
      <c r="L83" s="81"/>
      <c r="R83" s="27">
        <v>172.0</v>
      </c>
      <c r="T83" s="27">
        <f t="shared" si="1"/>
        <v>0.75</v>
      </c>
    </row>
    <row r="84" ht="16.5" customHeight="1">
      <c r="L84" s="81"/>
      <c r="R84" s="27">
        <v>174.0</v>
      </c>
      <c r="T84" s="27">
        <f t="shared" si="1"/>
        <v>1</v>
      </c>
    </row>
    <row r="85" ht="16.5" customHeight="1">
      <c r="L85" s="81"/>
    </row>
    <row r="86" ht="16.5" customHeight="1">
      <c r="L86" s="81"/>
    </row>
    <row r="87" ht="16.5" customHeight="1">
      <c r="L87" s="81"/>
      <c r="R87" s="801">
        <v>60.0</v>
      </c>
      <c r="T87" s="802">
        <f t="shared" ref="T87:T91" si="2">(R87-MIN($R$87:$R$91))/(MAX($R$87:$R$91)-MIN($R$87:$R$91))</f>
        <v>0.5319148936</v>
      </c>
    </row>
    <row r="88" ht="16.5" customHeight="1">
      <c r="K88" s="27">
        <v>0.0</v>
      </c>
      <c r="L88" s="800"/>
      <c r="M88" s="161"/>
      <c r="N88" s="161"/>
      <c r="O88" s="161"/>
      <c r="R88" s="801">
        <v>50.0</v>
      </c>
      <c r="T88" s="802">
        <f t="shared" si="2"/>
        <v>0</v>
      </c>
    </row>
    <row r="89" ht="16.5" customHeight="1">
      <c r="L89" s="169">
        <v>0.0</v>
      </c>
      <c r="O89" s="27">
        <v>1.0</v>
      </c>
      <c r="R89" s="801">
        <v>66.0</v>
      </c>
      <c r="T89" s="802">
        <f t="shared" si="2"/>
        <v>0.8510638298</v>
      </c>
    </row>
    <row r="90" ht="16.5" customHeight="1">
      <c r="M90" s="24" t="s">
        <v>5362</v>
      </c>
      <c r="R90" s="801">
        <v>52.7</v>
      </c>
      <c r="T90" s="802">
        <f t="shared" si="2"/>
        <v>0.1436170213</v>
      </c>
    </row>
    <row r="91" ht="16.5" customHeight="1">
      <c r="R91" s="801">
        <v>68.8</v>
      </c>
      <c r="T91" s="802">
        <f t="shared" si="2"/>
        <v>1</v>
      </c>
    </row>
    <row r="92" ht="16.5" customHeight="1"/>
    <row r="93" ht="16.5" customHeight="1">
      <c r="A93" s="197"/>
      <c r="B93" s="197"/>
      <c r="C93" s="197" t="s">
        <v>5366</v>
      </c>
      <c r="D93" s="197"/>
      <c r="E93" s="197"/>
      <c r="F93" s="197"/>
      <c r="G93" s="197"/>
      <c r="H93" s="197"/>
      <c r="I93" s="197"/>
      <c r="J93" s="197"/>
      <c r="K93" s="197"/>
      <c r="L93" s="197"/>
      <c r="M93" s="197"/>
      <c r="N93" s="197"/>
      <c r="O93" s="197"/>
      <c r="P93" s="197"/>
      <c r="Q93" s="197"/>
      <c r="R93" s="197"/>
      <c r="S93" s="197"/>
      <c r="T93" s="197"/>
      <c r="U93" s="197"/>
      <c r="V93" s="197"/>
      <c r="W93" s="197"/>
      <c r="X93" s="197"/>
      <c r="Y93" s="197"/>
      <c r="Z93" s="197"/>
      <c r="AA93" s="197"/>
      <c r="AB93" s="197"/>
      <c r="AC93" s="197"/>
    </row>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mergeCells count="8">
    <mergeCell ref="O4:P4"/>
    <mergeCell ref="O9:P9"/>
    <mergeCell ref="M15:N15"/>
    <mergeCell ref="K19:L19"/>
    <mergeCell ref="J22:K22"/>
    <mergeCell ref="X45:Y45"/>
    <mergeCell ref="M75:N75"/>
    <mergeCell ref="M90:N90"/>
  </mergeCells>
  <printOptions/>
  <pageMargins bottom="0.75" footer="0.0" header="0.0" left="0.7" right="0.7" top="0.75"/>
  <pageSetup paperSize="9" orientation="portrait"/>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7.57"/>
    <col customWidth="1" min="3" max="3" width="24.14"/>
    <col customWidth="1" min="4" max="6" width="8.71"/>
    <col customWidth="1" min="7" max="7" width="11.0"/>
    <col customWidth="1" min="8" max="8" width="11.14"/>
    <col customWidth="1" min="9" max="9" width="8.71"/>
    <col customWidth="1" min="10" max="10" width="28.71"/>
    <col customWidth="1" min="11" max="11" width="15.29"/>
    <col customWidth="1" min="12" max="12" width="14.29"/>
    <col customWidth="1" min="13" max="26" width="8.71"/>
  </cols>
  <sheetData>
    <row r="1" ht="16.5" customHeight="1">
      <c r="B1" s="107" t="s">
        <v>5367</v>
      </c>
      <c r="C1" s="107"/>
      <c r="D1" s="107"/>
      <c r="E1" s="107" t="s">
        <v>5368</v>
      </c>
      <c r="K1" s="107" t="s">
        <v>5369</v>
      </c>
      <c r="O1" s="27" t="s">
        <v>5370</v>
      </c>
      <c r="Q1" s="3" t="s">
        <v>5371</v>
      </c>
    </row>
    <row r="2" ht="16.5" customHeight="1">
      <c r="K2" s="107" t="s">
        <v>5372</v>
      </c>
      <c r="O2" s="27" t="s">
        <v>5373</v>
      </c>
    </row>
    <row r="3" ht="16.5" customHeight="1">
      <c r="B3" s="24" t="s">
        <v>5374</v>
      </c>
      <c r="C3" s="107" t="s">
        <v>5375</v>
      </c>
      <c r="D3" s="27" t="s">
        <v>5376</v>
      </c>
      <c r="E3" s="27" t="s">
        <v>5377</v>
      </c>
      <c r="K3" s="107" t="s">
        <v>5378</v>
      </c>
      <c r="O3" s="27" t="s">
        <v>5379</v>
      </c>
    </row>
    <row r="4" ht="16.5" customHeight="1"/>
    <row r="5" ht="16.5" customHeight="1">
      <c r="B5" s="5" t="s">
        <v>5380</v>
      </c>
      <c r="C5" s="107" t="s">
        <v>5381</v>
      </c>
      <c r="E5" s="27" t="s">
        <v>5382</v>
      </c>
      <c r="F5" s="27" t="s">
        <v>5383</v>
      </c>
      <c r="K5" s="803" t="s">
        <v>5384</v>
      </c>
      <c r="L5" s="804"/>
      <c r="M5" s="804"/>
      <c r="N5" s="804"/>
      <c r="O5" s="803" t="s">
        <v>5385</v>
      </c>
      <c r="P5" s="804"/>
    </row>
    <row r="6" ht="16.5" customHeight="1">
      <c r="E6" s="27" t="s">
        <v>5386</v>
      </c>
      <c r="F6" s="27" t="s">
        <v>5387</v>
      </c>
      <c r="G6" s="27" t="s">
        <v>5388</v>
      </c>
      <c r="I6" s="27" t="s">
        <v>5389</v>
      </c>
      <c r="K6" s="804"/>
      <c r="L6" s="804"/>
      <c r="M6" s="804"/>
      <c r="N6" s="804"/>
      <c r="O6" s="803" t="s">
        <v>5390</v>
      </c>
      <c r="P6" s="804"/>
    </row>
    <row r="7" ht="16.5" customHeight="1">
      <c r="O7" s="3" t="s">
        <v>5391</v>
      </c>
    </row>
    <row r="8" ht="16.5" customHeight="1">
      <c r="B8" s="5" t="s">
        <v>5392</v>
      </c>
      <c r="C8" s="27" t="s">
        <v>5393</v>
      </c>
    </row>
    <row r="9" ht="16.5" customHeight="1">
      <c r="G9" s="5"/>
      <c r="H9" s="3" t="s">
        <v>5394</v>
      </c>
    </row>
    <row r="10" ht="16.5" customHeight="1">
      <c r="I10" s="3" t="s">
        <v>5395</v>
      </c>
    </row>
    <row r="11" ht="16.5" customHeight="1">
      <c r="B11" s="5" t="s">
        <v>5396</v>
      </c>
      <c r="C11" s="805" t="s">
        <v>5397</v>
      </c>
    </row>
    <row r="12" ht="16.5" customHeight="1">
      <c r="B12" s="5" t="s">
        <v>5398</v>
      </c>
      <c r="C12" s="651"/>
      <c r="M12" s="3" t="s">
        <v>4099</v>
      </c>
    </row>
    <row r="13" ht="16.5" customHeight="1">
      <c r="J13" s="3" t="s">
        <v>5399</v>
      </c>
      <c r="K13" s="3" t="s">
        <v>5400</v>
      </c>
      <c r="L13" s="3" t="s">
        <v>4309</v>
      </c>
      <c r="M13" s="3" t="s">
        <v>3709</v>
      </c>
      <c r="N13" s="3" t="s">
        <v>5401</v>
      </c>
      <c r="O13" s="3" t="s">
        <v>2792</v>
      </c>
      <c r="P13" s="3" t="s">
        <v>5402</v>
      </c>
    </row>
    <row r="14" ht="16.5" customHeight="1">
      <c r="A14" s="193"/>
      <c r="B14" s="193" t="s">
        <v>5403</v>
      </c>
      <c r="C14" s="193" t="s">
        <v>5404</v>
      </c>
      <c r="D14" s="193"/>
      <c r="E14" s="193"/>
      <c r="F14" s="193"/>
      <c r="G14" s="193"/>
      <c r="H14" s="193"/>
      <c r="I14" s="193"/>
      <c r="J14" s="193"/>
      <c r="K14" s="193"/>
      <c r="L14" s="193"/>
      <c r="M14" s="193"/>
      <c r="N14" s="193"/>
      <c r="O14" s="193"/>
      <c r="P14" s="193"/>
      <c r="Q14" s="193"/>
      <c r="R14" s="193"/>
      <c r="S14" s="193"/>
      <c r="T14" s="193"/>
      <c r="U14" s="193"/>
      <c r="V14" s="193"/>
      <c r="W14" s="193"/>
      <c r="X14" s="193"/>
      <c r="Y14" s="193"/>
      <c r="Z14" s="193"/>
    </row>
    <row r="15" ht="16.5" customHeight="1">
      <c r="B15" s="27" t="s">
        <v>605</v>
      </c>
      <c r="C15" s="805" t="s">
        <v>5405</v>
      </c>
      <c r="F15" s="27" t="s">
        <v>5406</v>
      </c>
      <c r="H15" s="129" t="s">
        <v>1422</v>
      </c>
      <c r="I15" s="27" t="s">
        <v>5407</v>
      </c>
      <c r="J15" s="3" t="s">
        <v>5408</v>
      </c>
      <c r="K15" s="3" t="s">
        <v>5409</v>
      </c>
      <c r="L15" s="3" t="s">
        <v>5410</v>
      </c>
      <c r="M15" s="3" t="s">
        <v>5411</v>
      </c>
      <c r="N15" s="3" t="s">
        <v>5412</v>
      </c>
      <c r="P15" s="3" t="s">
        <v>5413</v>
      </c>
      <c r="S15" s="3" t="s">
        <v>5414</v>
      </c>
    </row>
    <row r="16" ht="16.5" customHeight="1">
      <c r="C16" s="651"/>
      <c r="H16" s="27" t="s">
        <v>1421</v>
      </c>
      <c r="I16" s="27" t="s">
        <v>5415</v>
      </c>
    </row>
    <row r="17" ht="16.5" customHeight="1">
      <c r="H17" s="27" t="s">
        <v>5416</v>
      </c>
      <c r="I17" s="27" t="s">
        <v>5417</v>
      </c>
      <c r="S17" s="3" t="s">
        <v>5418</v>
      </c>
    </row>
    <row r="18" ht="16.5" customHeight="1">
      <c r="H18" s="27" t="s">
        <v>5419</v>
      </c>
      <c r="I18" s="27" t="s">
        <v>5420</v>
      </c>
    </row>
    <row r="19" ht="16.5" customHeight="1">
      <c r="H19" s="27" t="s">
        <v>5421</v>
      </c>
      <c r="I19" s="27" t="s">
        <v>5422</v>
      </c>
    </row>
    <row r="20" ht="16.5" customHeight="1">
      <c r="H20" s="27" t="s">
        <v>5423</v>
      </c>
      <c r="I20" s="27" t="s">
        <v>5424</v>
      </c>
    </row>
    <row r="21" ht="16.5" customHeight="1">
      <c r="C21" s="3" t="s">
        <v>5425</v>
      </c>
    </row>
    <row r="22" ht="16.5" customHeight="1">
      <c r="H22" s="27" t="s">
        <v>5426</v>
      </c>
      <c r="I22" s="27" t="s">
        <v>5427</v>
      </c>
    </row>
    <row r="23" ht="16.5" customHeight="1"/>
    <row r="24" ht="16.5" customHeight="1"/>
    <row r="25" ht="16.5" customHeight="1"/>
    <row r="26" ht="16.5" customHeight="1">
      <c r="B26" s="27" t="s">
        <v>5428</v>
      </c>
      <c r="C26" s="107" t="s">
        <v>5429</v>
      </c>
      <c r="D26" s="27" t="s">
        <v>5430</v>
      </c>
      <c r="F26" s="27" t="s">
        <v>5431</v>
      </c>
      <c r="H26" s="27" t="s">
        <v>5432</v>
      </c>
      <c r="I26" s="27" t="s">
        <v>5433</v>
      </c>
      <c r="L26" s="159" t="s">
        <v>5434</v>
      </c>
    </row>
    <row r="27" ht="16.5" customHeight="1">
      <c r="C27" s="678" t="s">
        <v>5435</v>
      </c>
      <c r="G27" s="678" t="s">
        <v>5436</v>
      </c>
    </row>
    <row r="28" ht="16.5" customHeight="1">
      <c r="A28" s="27" t="s">
        <v>5437</v>
      </c>
      <c r="B28" s="27" t="s">
        <v>635</v>
      </c>
      <c r="C28" s="27" t="s">
        <v>5438</v>
      </c>
    </row>
    <row r="29" ht="16.5" customHeight="1">
      <c r="C29" s="27" t="s">
        <v>5439</v>
      </c>
      <c r="L29" s="3" t="s">
        <v>5440</v>
      </c>
    </row>
    <row r="30" ht="16.5" customHeight="1"/>
    <row r="31" ht="16.5" customHeight="1">
      <c r="C31" s="27" t="s">
        <v>5441</v>
      </c>
      <c r="G31" s="27" t="s">
        <v>5442</v>
      </c>
    </row>
    <row r="32" ht="16.5" customHeight="1"/>
    <row r="33" ht="16.5" customHeight="1">
      <c r="C33" s="27" t="s">
        <v>5443</v>
      </c>
      <c r="D33" s="27" t="s">
        <v>5444</v>
      </c>
      <c r="G33" s="109" t="s">
        <v>5445</v>
      </c>
    </row>
    <row r="34" ht="16.5" customHeight="1">
      <c r="D34" s="27" t="s">
        <v>5446</v>
      </c>
      <c r="G34" s="109" t="s">
        <v>5447</v>
      </c>
    </row>
    <row r="35" ht="16.5" customHeight="1"/>
    <row r="36" ht="16.5" customHeight="1">
      <c r="C36" s="27" t="s">
        <v>5448</v>
      </c>
      <c r="G36" s="27" t="s">
        <v>5449</v>
      </c>
      <c r="H36" s="27" t="s">
        <v>5450</v>
      </c>
    </row>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c r="B76" s="3" t="s">
        <v>5451</v>
      </c>
    </row>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c r="A110" s="1"/>
      <c r="B110" s="1"/>
      <c r="C110" s="2" t="s">
        <v>5452</v>
      </c>
      <c r="D110" s="1"/>
      <c r="E110" s="1"/>
      <c r="F110" s="1"/>
      <c r="G110" s="1"/>
      <c r="H110" s="1"/>
      <c r="I110" s="1"/>
      <c r="J110" s="1"/>
      <c r="K110" s="1"/>
      <c r="L110" s="1"/>
      <c r="M110" s="1"/>
      <c r="N110" s="1"/>
      <c r="O110" s="1"/>
      <c r="P110" s="1"/>
      <c r="Q110" s="1"/>
      <c r="R110" s="1"/>
      <c r="S110" s="1"/>
      <c r="T110" s="1"/>
      <c r="U110" s="1"/>
      <c r="V110" s="1"/>
      <c r="W110" s="1"/>
      <c r="X110" s="1"/>
      <c r="Y110" s="1"/>
      <c r="Z110" s="1"/>
    </row>
    <row r="111" ht="16.5" customHeight="1">
      <c r="C111" s="3" t="s">
        <v>5453</v>
      </c>
      <c r="D111" s="3" t="s">
        <v>320</v>
      </c>
    </row>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mergeCells count="2">
    <mergeCell ref="C11:C12"/>
    <mergeCell ref="C15:C16"/>
  </mergeCells>
  <printOptions/>
  <pageMargins bottom="0.75" footer="0.0" header="0.0" left="0.7" right="0.7" top="0.75"/>
  <pageSetup paperSize="9" orientation="portrait"/>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
      <c r="B2" s="3" t="s">
        <v>5454</v>
      </c>
      <c r="D2" s="3" t="s">
        <v>5455</v>
      </c>
      <c r="E2" s="3" t="s">
        <v>5456</v>
      </c>
      <c r="G2" s="3" t="s">
        <v>5457</v>
      </c>
    </row>
    <row r="3">
      <c r="B3" s="3" t="s">
        <v>5458</v>
      </c>
      <c r="D3" s="23" t="s">
        <v>5459</v>
      </c>
    </row>
    <row r="5">
      <c r="A5" s="3" t="s">
        <v>5456</v>
      </c>
      <c r="B5" s="22" t="s">
        <v>5460</v>
      </c>
      <c r="C5" s="3" t="s">
        <v>5461</v>
      </c>
      <c r="D5" s="3" t="s">
        <v>3047</v>
      </c>
      <c r="E5" s="3" t="s">
        <v>5462</v>
      </c>
    </row>
    <row r="8">
      <c r="B8" s="22" t="s">
        <v>5463</v>
      </c>
      <c r="C8" s="3" t="s">
        <v>5464</v>
      </c>
    </row>
    <row r="43">
      <c r="B43" s="3" t="s">
        <v>5465</v>
      </c>
    </row>
    <row r="45">
      <c r="B45" s="3" t="s">
        <v>5466</v>
      </c>
    </row>
  </sheetData>
  <mergeCells count="1">
    <mergeCell ref="D3:E3"/>
  </mergeCells>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8.71"/>
    <col customWidth="1" min="2" max="2" width="44.43"/>
    <col customWidth="1" min="3" max="3" width="17.57"/>
    <col customWidth="1" min="4" max="16" width="8.71"/>
    <col customWidth="1" min="17" max="17" width="18.0"/>
    <col customWidth="1" min="18" max="21" width="8.71"/>
    <col customWidth="1" min="22" max="22" width="77.29"/>
    <col customWidth="1" min="23" max="36" width="8.71"/>
    <col customWidth="1" min="37" max="37" width="9.0"/>
    <col customWidth="1" min="38" max="65" width="8.71"/>
  </cols>
  <sheetData>
    <row r="1" ht="16.5" customHeight="1">
      <c r="B1" s="451"/>
      <c r="C1" s="3"/>
      <c r="AK1" s="806"/>
      <c r="AO1" s="807"/>
      <c r="AQ1" s="807"/>
    </row>
    <row r="2" ht="16.5" customHeight="1">
      <c r="B2" s="451"/>
      <c r="C2" s="3"/>
      <c r="AK2" s="806"/>
      <c r="AO2" s="807"/>
      <c r="AQ2" s="807"/>
    </row>
    <row r="3" ht="16.5" customHeight="1">
      <c r="B3" s="10" t="s">
        <v>5467</v>
      </c>
      <c r="C3" s="3" t="s">
        <v>5468</v>
      </c>
      <c r="AK3" s="806"/>
      <c r="AO3" s="807"/>
      <c r="AQ3" s="807"/>
    </row>
    <row r="4" ht="16.5" customHeight="1">
      <c r="I4" s="27" t="s">
        <v>5469</v>
      </c>
      <c r="J4" s="27" t="s">
        <v>5470</v>
      </c>
      <c r="AK4" s="488" t="s">
        <v>5471</v>
      </c>
      <c r="AO4" s="518" t="s">
        <v>1974</v>
      </c>
      <c r="AQ4" s="518" t="s">
        <v>1579</v>
      </c>
    </row>
    <row r="5" ht="16.5" customHeight="1">
      <c r="E5" s="3" t="s">
        <v>5162</v>
      </c>
      <c r="AK5" s="488"/>
      <c r="AO5" s="807"/>
      <c r="AQ5" s="807"/>
    </row>
    <row r="6" ht="16.5" customHeight="1">
      <c r="C6" s="3" t="s">
        <v>5472</v>
      </c>
      <c r="AI6" s="3" t="s">
        <v>4379</v>
      </c>
      <c r="AK6" s="488" t="s">
        <v>5473</v>
      </c>
      <c r="AO6" s="27" t="s">
        <v>5474</v>
      </c>
      <c r="AQ6" s="27" t="s">
        <v>5475</v>
      </c>
      <c r="BA6" s="3" t="s">
        <v>5476</v>
      </c>
      <c r="BB6" s="3" t="s">
        <v>5477</v>
      </c>
    </row>
    <row r="7" ht="16.5" customHeight="1">
      <c r="C7" s="687" t="s">
        <v>5478</v>
      </c>
      <c r="AK7" s="488" t="s">
        <v>5479</v>
      </c>
      <c r="AL7" s="27" t="s">
        <v>5480</v>
      </c>
      <c r="AO7" s="27" t="s">
        <v>5481</v>
      </c>
      <c r="AR7" s="27" t="s">
        <v>5482</v>
      </c>
      <c r="AV7" s="3" t="s">
        <v>5483</v>
      </c>
      <c r="BA7" s="3" t="s">
        <v>5484</v>
      </c>
      <c r="BB7" s="3" t="s">
        <v>5485</v>
      </c>
    </row>
    <row r="8" ht="16.5" customHeight="1">
      <c r="P8" s="125" t="s">
        <v>704</v>
      </c>
      <c r="AB8" s="27" t="s">
        <v>5486</v>
      </c>
      <c r="AC8" s="27" t="s">
        <v>5487</v>
      </c>
      <c r="AE8" s="27" t="s">
        <v>5488</v>
      </c>
      <c r="AK8" s="488" t="s">
        <v>5489</v>
      </c>
      <c r="AO8" s="27" t="s">
        <v>5490</v>
      </c>
      <c r="AR8" s="27" t="s">
        <v>5491</v>
      </c>
    </row>
    <row r="9" ht="16.5" customHeight="1">
      <c r="AB9" s="27" t="s">
        <v>24</v>
      </c>
      <c r="AC9" s="27" t="s">
        <v>5492</v>
      </c>
      <c r="AE9" s="27" t="s">
        <v>5488</v>
      </c>
      <c r="AK9" s="488"/>
      <c r="BA9" s="2" t="s">
        <v>5493</v>
      </c>
      <c r="BB9" s="3" t="s">
        <v>5494</v>
      </c>
      <c r="BH9" s="2" t="s">
        <v>4362</v>
      </c>
      <c r="BI9" s="3" t="s">
        <v>5495</v>
      </c>
    </row>
    <row r="10" ht="16.5" customHeight="1">
      <c r="J10" s="27" t="s">
        <v>2827</v>
      </c>
      <c r="M10" s="27" t="s">
        <v>5496</v>
      </c>
      <c r="N10" s="27" t="s">
        <v>249</v>
      </c>
      <c r="P10" s="125" t="s">
        <v>254</v>
      </c>
      <c r="T10" s="24" t="s">
        <v>5497</v>
      </c>
      <c r="AJ10" s="159" t="s">
        <v>5498</v>
      </c>
      <c r="AK10" s="488"/>
      <c r="AR10" s="27" t="s">
        <v>5499</v>
      </c>
      <c r="BA10" s="3" t="s">
        <v>5500</v>
      </c>
      <c r="BH10" s="2" t="s">
        <v>5501</v>
      </c>
      <c r="BI10" s="3" t="s">
        <v>5502</v>
      </c>
    </row>
    <row r="11" ht="16.5" customHeight="1">
      <c r="T11" s="808" t="s">
        <v>48</v>
      </c>
      <c r="AJ11" s="159" t="s">
        <v>5503</v>
      </c>
      <c r="AK11" s="488"/>
      <c r="AS11" s="27" t="s">
        <v>5504</v>
      </c>
      <c r="BH11" s="2" t="s">
        <v>5505</v>
      </c>
      <c r="BI11" s="3" t="s">
        <v>5506</v>
      </c>
    </row>
    <row r="12" ht="16.5" customHeight="1">
      <c r="M12" s="27" t="s">
        <v>904</v>
      </c>
      <c r="P12" s="125" t="s">
        <v>954</v>
      </c>
      <c r="AA12" s="3" t="s">
        <v>5507</v>
      </c>
      <c r="AE12" s="27" t="s">
        <v>5508</v>
      </c>
      <c r="AF12" s="159" t="s">
        <v>5509</v>
      </c>
      <c r="AG12" s="27" t="s">
        <v>5510</v>
      </c>
      <c r="AJ12" s="159" t="s">
        <v>5511</v>
      </c>
      <c r="AK12" s="488"/>
      <c r="AS12" s="27" t="s">
        <v>5512</v>
      </c>
      <c r="BH12" s="2" t="s">
        <v>5513</v>
      </c>
      <c r="BI12" s="3" t="s">
        <v>5514</v>
      </c>
    </row>
    <row r="13" ht="16.5" customHeight="1">
      <c r="C13" s="27" t="s">
        <v>640</v>
      </c>
      <c r="E13" s="27" t="s">
        <v>5515</v>
      </c>
      <c r="AA13" s="125" t="s">
        <v>5516</v>
      </c>
      <c r="AB13" s="27" t="s">
        <v>5517</v>
      </c>
      <c r="AC13" s="27" t="s">
        <v>5518</v>
      </c>
      <c r="AE13" s="27" t="s">
        <v>5519</v>
      </c>
      <c r="AK13" s="488"/>
      <c r="AQ13" s="3" t="s">
        <v>5520</v>
      </c>
      <c r="AV13" s="3" t="s">
        <v>5521</v>
      </c>
      <c r="BA13" s="3" t="s">
        <v>5522</v>
      </c>
    </row>
    <row r="14" ht="16.5" customHeight="1">
      <c r="C14" s="27" t="s">
        <v>5523</v>
      </c>
      <c r="E14" s="27" t="s">
        <v>5524</v>
      </c>
      <c r="M14" s="27" t="s">
        <v>1874</v>
      </c>
      <c r="P14" s="125" t="s">
        <v>955</v>
      </c>
      <c r="AC14" s="27" t="s">
        <v>5525</v>
      </c>
      <c r="AE14" s="27" t="s">
        <v>5526</v>
      </c>
      <c r="AK14" s="488"/>
      <c r="AQ14" s="27" t="s">
        <v>5527</v>
      </c>
      <c r="AV14" s="3" t="s">
        <v>5528</v>
      </c>
      <c r="AY14" s="251" t="s">
        <v>5529</v>
      </c>
    </row>
    <row r="15" ht="16.5" customHeight="1">
      <c r="S15" s="27" t="s">
        <v>5508</v>
      </c>
      <c r="T15" s="27" t="s">
        <v>5507</v>
      </c>
      <c r="W15" s="27" t="s">
        <v>24</v>
      </c>
      <c r="AC15" s="27" t="s">
        <v>5530</v>
      </c>
      <c r="AE15" s="27" t="s">
        <v>5531</v>
      </c>
      <c r="AG15" s="809"/>
      <c r="AK15" s="488"/>
      <c r="AV15" s="3" t="s">
        <v>5532</v>
      </c>
    </row>
    <row r="16" ht="16.5" customHeight="1">
      <c r="C16" s="27" t="s">
        <v>5533</v>
      </c>
      <c r="F16" s="27" t="s">
        <v>5534</v>
      </c>
      <c r="M16" s="27" t="s">
        <v>3013</v>
      </c>
      <c r="P16" s="125" t="s">
        <v>2830</v>
      </c>
      <c r="R16" s="27" t="s">
        <v>5535</v>
      </c>
      <c r="S16" s="125" t="s">
        <v>5509</v>
      </c>
      <c r="T16" s="125" t="s">
        <v>5516</v>
      </c>
      <c r="W16" s="27" t="s">
        <v>863</v>
      </c>
      <c r="X16" s="27" t="s">
        <v>1867</v>
      </c>
      <c r="AE16" s="27" t="s">
        <v>5536</v>
      </c>
      <c r="AF16" s="125"/>
      <c r="AK16" s="488"/>
      <c r="AV16" s="3" t="s">
        <v>5537</v>
      </c>
    </row>
    <row r="17" ht="16.5" customHeight="1">
      <c r="M17" s="27" t="s">
        <v>11</v>
      </c>
      <c r="P17" s="125" t="s">
        <v>745</v>
      </c>
      <c r="AB17" s="125"/>
      <c r="AC17" s="125"/>
      <c r="AD17" s="125"/>
      <c r="AK17" s="488"/>
      <c r="AV17" s="3" t="s">
        <v>5538</v>
      </c>
    </row>
    <row r="18" ht="16.5" customHeight="1">
      <c r="L18" s="27" t="s">
        <v>5539</v>
      </c>
      <c r="AK18" s="488"/>
    </row>
    <row r="19" ht="16.5" customHeight="1">
      <c r="C19" s="27" t="s">
        <v>5540</v>
      </c>
      <c r="AK19" s="488"/>
      <c r="AV19" s="251" t="s">
        <v>5541</v>
      </c>
      <c r="AX19" s="3" t="s">
        <v>5542</v>
      </c>
    </row>
    <row r="20" ht="16.5" customHeight="1">
      <c r="L20" s="27" t="s">
        <v>5543</v>
      </c>
      <c r="AK20" s="488"/>
    </row>
    <row r="21" ht="16.5" customHeight="1">
      <c r="C21" s="27" t="s">
        <v>5544</v>
      </c>
      <c r="AK21" s="488"/>
      <c r="AM21" s="253" t="s">
        <v>5545</v>
      </c>
    </row>
    <row r="22" ht="16.5" customHeight="1">
      <c r="L22" s="27" t="s">
        <v>5546</v>
      </c>
      <c r="AK22" s="488"/>
      <c r="AM22" s="254"/>
      <c r="BA22" s="810" t="s">
        <v>5547</v>
      </c>
    </row>
    <row r="23" ht="16.5" customHeight="1">
      <c r="L23" s="27" t="s">
        <v>5548</v>
      </c>
      <c r="AK23" s="488"/>
      <c r="AM23" s="253" t="s">
        <v>5549</v>
      </c>
      <c r="BA23" s="810" t="s">
        <v>5550</v>
      </c>
    </row>
    <row r="24" ht="16.5" customHeight="1">
      <c r="AK24" s="488"/>
      <c r="AM24" s="253" t="s">
        <v>5551</v>
      </c>
      <c r="BA24" s="810" t="s">
        <v>5552</v>
      </c>
    </row>
    <row r="25" ht="16.5" customHeight="1">
      <c r="AK25" s="488"/>
      <c r="AM25" s="253" t="s">
        <v>5553</v>
      </c>
      <c r="BA25" s="810" t="s">
        <v>5554</v>
      </c>
    </row>
    <row r="26" ht="16.5" customHeight="1">
      <c r="B26" s="811" t="s">
        <v>5555</v>
      </c>
      <c r="AK26" s="488"/>
      <c r="AM26" s="254"/>
      <c r="BA26" s="810" t="s">
        <v>5556</v>
      </c>
    </row>
    <row r="27" ht="16.5" customHeight="1">
      <c r="B27" s="3" t="s">
        <v>5557</v>
      </c>
      <c r="C27" s="3" t="s">
        <v>5558</v>
      </c>
      <c r="AK27" s="488"/>
      <c r="AM27" s="253" t="s">
        <v>5559</v>
      </c>
    </row>
    <row r="28" ht="16.5" customHeight="1">
      <c r="AK28" s="488"/>
      <c r="AM28" s="254"/>
    </row>
    <row r="29" ht="16.5" customHeight="1">
      <c r="AK29" s="488"/>
      <c r="AM29" s="253" t="s">
        <v>5560</v>
      </c>
      <c r="AX29" s="3" t="s">
        <v>5561</v>
      </c>
    </row>
    <row r="30" ht="16.5" customHeight="1">
      <c r="AK30" s="488"/>
      <c r="AM30" s="254"/>
    </row>
    <row r="31" ht="16.5" customHeight="1">
      <c r="R31" s="812" t="s">
        <v>5562</v>
      </c>
      <c r="AK31" s="488"/>
      <c r="AM31" s="253" t="s">
        <v>5563</v>
      </c>
      <c r="AX31" s="3" t="s">
        <v>5564</v>
      </c>
    </row>
    <row r="32" ht="16.5" customHeight="1">
      <c r="C32" s="27" t="s">
        <v>5565</v>
      </c>
      <c r="F32" s="27" t="s">
        <v>5566</v>
      </c>
      <c r="AK32" s="488"/>
      <c r="AM32" s="253" t="s">
        <v>5567</v>
      </c>
      <c r="AX32" s="251" t="s">
        <v>3859</v>
      </c>
    </row>
    <row r="33" ht="16.5" customHeight="1">
      <c r="AK33" s="488"/>
      <c r="AM33" s="253" t="s">
        <v>5568</v>
      </c>
      <c r="AX33" s="3" t="s">
        <v>3860</v>
      </c>
    </row>
    <row r="34" ht="16.5" customHeight="1">
      <c r="C34" s="27" t="s">
        <v>5569</v>
      </c>
      <c r="AK34" s="488"/>
      <c r="AM34" s="253" t="s">
        <v>5570</v>
      </c>
    </row>
    <row r="35" ht="16.5" customHeight="1">
      <c r="AK35" s="488"/>
      <c r="AM35" s="253" t="s">
        <v>5571</v>
      </c>
      <c r="AX35" s="251" t="s">
        <v>5572</v>
      </c>
    </row>
    <row r="36" ht="16.5" customHeight="1">
      <c r="C36" s="27" t="s">
        <v>5573</v>
      </c>
      <c r="AK36" s="488"/>
      <c r="AM36" s="253" t="s">
        <v>5574</v>
      </c>
      <c r="AX36" s="3" t="s">
        <v>5575</v>
      </c>
    </row>
    <row r="37" ht="16.5" customHeight="1">
      <c r="C37" s="27" t="s">
        <v>5576</v>
      </c>
      <c r="AK37" s="488"/>
      <c r="AM37" s="253" t="s">
        <v>5577</v>
      </c>
    </row>
    <row r="38" ht="16.5" customHeight="1">
      <c r="AK38" s="488"/>
      <c r="AM38" s="254"/>
    </row>
    <row r="39" ht="16.5" customHeight="1">
      <c r="AK39" s="488"/>
      <c r="AM39" s="253" t="s">
        <v>5578</v>
      </c>
      <c r="AX39" s="3" t="s">
        <v>5579</v>
      </c>
    </row>
    <row r="40" ht="16.5" customHeight="1">
      <c r="AK40" s="488"/>
      <c r="AM40" s="253" t="s">
        <v>5570</v>
      </c>
      <c r="AX40" s="3" t="s">
        <v>3862</v>
      </c>
    </row>
    <row r="41" ht="16.5" customHeight="1">
      <c r="AK41" s="488"/>
      <c r="AM41" s="253" t="s">
        <v>5580</v>
      </c>
    </row>
    <row r="42" ht="16.5" customHeight="1">
      <c r="AK42" s="488"/>
      <c r="AM42" s="253" t="s">
        <v>5581</v>
      </c>
      <c r="AX42" s="3" t="s">
        <v>5582</v>
      </c>
    </row>
    <row r="43" ht="16.5" customHeight="1">
      <c r="AK43" s="488"/>
      <c r="AM43" s="254"/>
      <c r="AX43" s="3" t="s">
        <v>5583</v>
      </c>
      <c r="AZ43" s="3" t="s">
        <v>5584</v>
      </c>
      <c r="BH43" s="3" t="s">
        <v>5585</v>
      </c>
    </row>
    <row r="44" ht="16.5" customHeight="1">
      <c r="AK44" s="488"/>
      <c r="AM44" s="253" t="s">
        <v>5586</v>
      </c>
      <c r="AX44" s="3" t="s">
        <v>5587</v>
      </c>
    </row>
    <row r="45" ht="16.5" customHeight="1">
      <c r="AK45" s="488"/>
      <c r="AM45" s="254"/>
      <c r="AZ45" s="3" t="s">
        <v>5588</v>
      </c>
      <c r="BE45" s="3" t="s">
        <v>5589</v>
      </c>
    </row>
    <row r="46" ht="16.5" customHeight="1">
      <c r="AK46" s="488"/>
      <c r="AM46" s="253" t="s">
        <v>5590</v>
      </c>
    </row>
    <row r="47" ht="16.5" customHeight="1">
      <c r="AK47" s="488"/>
      <c r="AM47" s="254"/>
      <c r="AX47" s="3" t="s">
        <v>5591</v>
      </c>
    </row>
    <row r="48" ht="16.5" customHeight="1">
      <c r="AK48" s="488"/>
      <c r="AM48" s="253" t="s">
        <v>5592</v>
      </c>
    </row>
    <row r="49" ht="16.5" customHeight="1">
      <c r="AK49" s="488"/>
      <c r="AM49" s="253" t="s">
        <v>5593</v>
      </c>
    </row>
    <row r="50" ht="16.5" customHeight="1">
      <c r="AK50" s="488"/>
      <c r="AM50" s="253" t="s">
        <v>5594</v>
      </c>
    </row>
    <row r="51" ht="16.5" customHeight="1">
      <c r="AK51" s="488"/>
      <c r="AM51" s="254"/>
    </row>
    <row r="52" ht="16.5" customHeight="1">
      <c r="AK52" s="488"/>
      <c r="AM52" s="253" t="s">
        <v>5595</v>
      </c>
    </row>
    <row r="53" ht="16.5" customHeight="1">
      <c r="AK53" s="488"/>
      <c r="AM53" s="255" t="s">
        <v>5596</v>
      </c>
    </row>
    <row r="54" ht="16.5" customHeight="1">
      <c r="AK54" s="488"/>
      <c r="AM54" s="253" t="s">
        <v>5597</v>
      </c>
    </row>
    <row r="55" ht="16.5" customHeight="1">
      <c r="AK55" s="488"/>
      <c r="AM55" s="253" t="s">
        <v>5598</v>
      </c>
    </row>
    <row r="56" ht="16.5" customHeight="1">
      <c r="AK56" s="488"/>
      <c r="AM56" s="253" t="s">
        <v>5599</v>
      </c>
    </row>
    <row r="57" ht="16.5" customHeight="1">
      <c r="A57" s="197"/>
      <c r="B57" s="813" t="s">
        <v>5600</v>
      </c>
      <c r="D57" s="197"/>
      <c r="E57" s="243" t="s">
        <v>5601</v>
      </c>
      <c r="F57" s="197"/>
      <c r="G57" s="197"/>
      <c r="H57" s="197"/>
      <c r="I57" s="197"/>
      <c r="J57" s="197"/>
      <c r="K57" s="197"/>
      <c r="L57" s="197"/>
      <c r="N57" s="197"/>
      <c r="O57" s="197"/>
      <c r="P57" s="197"/>
      <c r="Q57" s="197"/>
      <c r="R57" s="197"/>
      <c r="S57" s="197"/>
      <c r="T57" s="197"/>
      <c r="U57" s="197"/>
      <c r="V57" s="197"/>
      <c r="W57" s="197"/>
      <c r="X57" s="197"/>
      <c r="Y57" s="197"/>
      <c r="Z57" s="197"/>
      <c r="AA57" s="197"/>
      <c r="AB57" s="197"/>
      <c r="AC57" s="197"/>
      <c r="AD57" s="197"/>
      <c r="AE57" s="197"/>
      <c r="AF57" s="197"/>
      <c r="AG57" s="197"/>
      <c r="AH57" s="197"/>
      <c r="AI57" s="197"/>
      <c r="AJ57" s="197"/>
      <c r="AK57" s="197"/>
      <c r="AL57" s="197"/>
      <c r="AM57" s="814" t="s">
        <v>5602</v>
      </c>
      <c r="AN57" s="197"/>
      <c r="AO57" s="197"/>
      <c r="AP57" s="197"/>
      <c r="AQ57" s="197"/>
      <c r="AR57" s="197"/>
      <c r="AS57" s="197"/>
      <c r="AT57" s="316"/>
      <c r="AU57" s="316"/>
      <c r="AV57" s="316"/>
      <c r="AW57" s="316"/>
      <c r="AX57" s="316"/>
      <c r="AY57" s="316"/>
      <c r="AZ57" s="316"/>
      <c r="BA57" s="316"/>
      <c r="BB57" s="316"/>
      <c r="BC57" s="316"/>
      <c r="BD57" s="316"/>
      <c r="BE57" s="316"/>
      <c r="BF57" s="316"/>
      <c r="BG57" s="316"/>
      <c r="BH57" s="316"/>
      <c r="BI57" s="316"/>
      <c r="BJ57" s="316"/>
      <c r="BK57" s="316"/>
      <c r="BL57" s="316"/>
      <c r="BM57" s="316"/>
    </row>
    <row r="58" ht="16.5" customHeight="1">
      <c r="B58" s="27" t="s">
        <v>5603</v>
      </c>
      <c r="T58" s="3" t="s">
        <v>5604</v>
      </c>
      <c r="V58" s="3" t="s">
        <v>5605</v>
      </c>
      <c r="AK58" s="488"/>
    </row>
    <row r="59" ht="16.5" customHeight="1">
      <c r="B59" s="3" t="s">
        <v>5606</v>
      </c>
      <c r="V59" s="815" t="s">
        <v>5607</v>
      </c>
      <c r="AK59" s="488"/>
    </row>
    <row r="60" ht="16.5" customHeight="1">
      <c r="AK60" s="488"/>
    </row>
    <row r="61" ht="16.5" customHeight="1">
      <c r="Q61" s="3" t="s">
        <v>5608</v>
      </c>
      <c r="AK61" s="488"/>
    </row>
    <row r="62" ht="16.5" customHeight="1">
      <c r="B62" s="3" t="s">
        <v>5609</v>
      </c>
      <c r="AK62" s="488"/>
    </row>
    <row r="63" ht="16.5" customHeight="1">
      <c r="B63" s="3" t="s">
        <v>5610</v>
      </c>
      <c r="AK63" s="488"/>
    </row>
    <row r="64" ht="16.5" customHeight="1">
      <c r="B64" s="3" t="s">
        <v>5611</v>
      </c>
      <c r="Q64" s="3" t="s">
        <v>5612</v>
      </c>
      <c r="AK64" s="488"/>
      <c r="BA64" s="627" t="s">
        <v>5613</v>
      </c>
    </row>
    <row r="65" ht="16.5" customHeight="1">
      <c r="B65" s="3" t="s">
        <v>5614</v>
      </c>
      <c r="AK65" s="488"/>
      <c r="BA65" s="628"/>
    </row>
    <row r="66" ht="16.5" customHeight="1">
      <c r="B66" s="3" t="s">
        <v>5615</v>
      </c>
      <c r="Q66" s="3" t="s">
        <v>5616</v>
      </c>
      <c r="AK66" s="488"/>
      <c r="BA66" s="629" t="s">
        <v>5617</v>
      </c>
    </row>
    <row r="67" ht="16.5" customHeight="1">
      <c r="AK67" s="488"/>
    </row>
    <row r="68" ht="16.5" customHeight="1">
      <c r="Q68" s="3" t="s">
        <v>5618</v>
      </c>
      <c r="AK68" s="488"/>
      <c r="BA68" s="251" t="s">
        <v>3694</v>
      </c>
      <c r="BC68" s="3" t="s">
        <v>5619</v>
      </c>
    </row>
    <row r="69" ht="16.5" customHeight="1">
      <c r="B69" s="3" t="s">
        <v>5620</v>
      </c>
      <c r="C69" s="3" t="s">
        <v>5621</v>
      </c>
      <c r="AK69" s="488"/>
      <c r="BC69" s="3" t="s">
        <v>5622</v>
      </c>
    </row>
    <row r="70" ht="16.5" customHeight="1">
      <c r="C70" s="3" t="s">
        <v>5623</v>
      </c>
      <c r="Q70" s="3" t="s">
        <v>5624</v>
      </c>
      <c r="AK70" s="488"/>
      <c r="BA70" s="251" t="s">
        <v>5625</v>
      </c>
      <c r="BC70" s="3" t="s">
        <v>5626</v>
      </c>
    </row>
    <row r="71" ht="16.5" customHeight="1">
      <c r="AK71" s="488"/>
    </row>
    <row r="72" ht="16.5" customHeight="1">
      <c r="B72" s="3" t="s">
        <v>5627</v>
      </c>
      <c r="C72" s="3" t="s">
        <v>5628</v>
      </c>
      <c r="AK72" s="488"/>
    </row>
    <row r="73" ht="16.5" customHeight="1">
      <c r="C73" s="3" t="s">
        <v>5629</v>
      </c>
      <c r="AK73" s="488"/>
      <c r="BA73" s="3" t="s">
        <v>5630</v>
      </c>
      <c r="BC73" s="3" t="s">
        <v>5631</v>
      </c>
    </row>
    <row r="74" ht="16.5" customHeight="1">
      <c r="C74" s="3" t="s">
        <v>5632</v>
      </c>
      <c r="Q74" s="3" t="s">
        <v>5633</v>
      </c>
      <c r="AK74" s="488"/>
    </row>
    <row r="75" ht="16.5" customHeight="1">
      <c r="Q75" s="3" t="s">
        <v>5634</v>
      </c>
      <c r="AK75" s="488"/>
    </row>
    <row r="76" ht="16.5" customHeight="1">
      <c r="AK76" s="488"/>
    </row>
    <row r="77" ht="16.5" customHeight="1">
      <c r="Q77" s="3" t="s">
        <v>5635</v>
      </c>
      <c r="AK77" s="488"/>
    </row>
    <row r="78" ht="16.5" customHeight="1">
      <c r="G78" s="3" t="s">
        <v>5636</v>
      </c>
      <c r="H78" s="3" t="s">
        <v>5637</v>
      </c>
      <c r="Q78" s="3" t="s">
        <v>5638</v>
      </c>
      <c r="AK78" s="488"/>
    </row>
    <row r="79" ht="16.5" customHeight="1">
      <c r="G79" s="3" t="s">
        <v>5639</v>
      </c>
      <c r="J79" s="3" t="s">
        <v>5640</v>
      </c>
      <c r="Q79" s="3" t="s">
        <v>5641</v>
      </c>
      <c r="AK79" s="488"/>
    </row>
    <row r="80" ht="16.5" customHeight="1">
      <c r="G80" s="3" t="s">
        <v>5642</v>
      </c>
      <c r="H80" s="3" t="s">
        <v>5643</v>
      </c>
      <c r="Q80" s="3" t="s">
        <v>5644</v>
      </c>
      <c r="AK80" s="488"/>
    </row>
    <row r="81" ht="16.5" customHeight="1">
      <c r="Q81" s="3" t="s">
        <v>5645</v>
      </c>
      <c r="AK81" s="488"/>
    </row>
    <row r="82" ht="16.5" customHeight="1">
      <c r="AK82" s="488"/>
    </row>
    <row r="83" ht="16.5" customHeight="1">
      <c r="G83" s="816" t="s">
        <v>5646</v>
      </c>
      <c r="H83" s="817" t="s">
        <v>5647</v>
      </c>
      <c r="I83" s="818"/>
      <c r="J83" s="818"/>
      <c r="K83" s="818"/>
      <c r="L83" s="818"/>
      <c r="M83" s="818"/>
      <c r="N83" s="818"/>
      <c r="O83" s="818"/>
      <c r="AK83" s="488"/>
    </row>
    <row r="84" ht="16.5" customHeight="1">
      <c r="G84" s="3" t="s">
        <v>5648</v>
      </c>
      <c r="H84" s="3" t="s">
        <v>5649</v>
      </c>
      <c r="S84" s="3" t="s">
        <v>5650</v>
      </c>
      <c r="AK84" s="488"/>
    </row>
    <row r="85" ht="16.5" customHeight="1">
      <c r="E85" s="8" t="s">
        <v>5651</v>
      </c>
      <c r="G85" s="3"/>
      <c r="H85" s="3"/>
      <c r="AK85" s="488"/>
    </row>
    <row r="86" ht="16.5" customHeight="1">
      <c r="E86" s="9"/>
      <c r="G86" s="3"/>
      <c r="H86" s="3"/>
      <c r="AK86" s="488"/>
    </row>
    <row r="87" ht="16.5" customHeight="1">
      <c r="E87" s="8" t="s">
        <v>5652</v>
      </c>
      <c r="G87" s="3"/>
      <c r="H87" s="3"/>
      <c r="AK87" s="488"/>
    </row>
    <row r="88" ht="16.5" customHeight="1">
      <c r="E88" s="819"/>
      <c r="G88" s="3"/>
      <c r="H88" s="3"/>
      <c r="AK88" s="488"/>
    </row>
    <row r="89" ht="16.5" customHeight="1">
      <c r="E89" s="334" t="s">
        <v>5653</v>
      </c>
      <c r="G89" s="3"/>
      <c r="H89" s="3"/>
      <c r="AK89" s="488"/>
    </row>
    <row r="90" ht="16.5" customHeight="1">
      <c r="E90" s="8" t="s">
        <v>5654</v>
      </c>
      <c r="G90" s="3"/>
      <c r="H90" s="3"/>
      <c r="AK90" s="488"/>
    </row>
    <row r="91" ht="16.5" customHeight="1">
      <c r="E91" s="407" t="s">
        <v>5655</v>
      </c>
      <c r="G91" s="3"/>
      <c r="H91" s="3"/>
      <c r="AK91" s="488"/>
    </row>
    <row r="92" ht="16.5" customHeight="1">
      <c r="E92" s="401" t="s">
        <v>5656</v>
      </c>
      <c r="G92" s="3"/>
      <c r="H92" s="3"/>
      <c r="AK92" s="488"/>
    </row>
    <row r="93" ht="16.5" customHeight="1">
      <c r="E93" s="405" t="s">
        <v>5657</v>
      </c>
      <c r="G93" s="3"/>
      <c r="H93" s="3"/>
      <c r="AK93" s="488"/>
    </row>
    <row r="94" ht="16.5" customHeight="1">
      <c r="E94" s="403" t="s">
        <v>5658</v>
      </c>
      <c r="G94" s="3"/>
      <c r="H94" s="3"/>
      <c r="AK94" s="488"/>
    </row>
    <row r="95" ht="16.5" customHeight="1">
      <c r="E95" s="412" t="s">
        <v>5659</v>
      </c>
      <c r="G95" s="3"/>
      <c r="H95" s="3"/>
      <c r="AK95" s="488"/>
    </row>
    <row r="96" ht="16.5" customHeight="1">
      <c r="E96" s="402" t="s">
        <v>5660</v>
      </c>
      <c r="G96" s="3"/>
      <c r="H96" s="3"/>
      <c r="AK96" s="488"/>
    </row>
    <row r="97" ht="16.5" customHeight="1">
      <c r="E97" s="402" t="s">
        <v>5661</v>
      </c>
      <c r="G97" s="3"/>
      <c r="H97" s="3"/>
      <c r="AK97" s="488"/>
    </row>
    <row r="98" ht="16.5" customHeight="1">
      <c r="E98" s="402" t="s">
        <v>5662</v>
      </c>
      <c r="G98" s="3"/>
      <c r="H98" s="3"/>
      <c r="AK98" s="488"/>
    </row>
    <row r="99" ht="16.5" customHeight="1">
      <c r="E99" s="405" t="s">
        <v>5663</v>
      </c>
      <c r="G99" s="3"/>
      <c r="H99" s="3"/>
      <c r="AK99" s="488"/>
    </row>
    <row r="100" ht="16.5" customHeight="1">
      <c r="E100" s="405" t="s">
        <v>5664</v>
      </c>
      <c r="G100" s="3"/>
      <c r="H100" s="3"/>
      <c r="AK100" s="488"/>
    </row>
    <row r="101" ht="16.5" customHeight="1">
      <c r="E101" s="405" t="s">
        <v>5665</v>
      </c>
      <c r="G101" s="3"/>
      <c r="H101" s="3"/>
      <c r="AK101" s="488"/>
    </row>
    <row r="102" ht="16.5" customHeight="1">
      <c r="E102" s="405" t="s">
        <v>4518</v>
      </c>
      <c r="G102" s="3"/>
      <c r="H102" s="3"/>
      <c r="AK102" s="488"/>
    </row>
    <row r="103" ht="16.5" customHeight="1">
      <c r="E103" s="405" t="s">
        <v>3375</v>
      </c>
      <c r="G103" s="3"/>
      <c r="H103" s="3"/>
      <c r="AK103" s="488"/>
    </row>
    <row r="104" ht="16.5" customHeight="1">
      <c r="E104" s="405" t="s">
        <v>243</v>
      </c>
      <c r="G104" s="3"/>
      <c r="H104" s="3"/>
      <c r="AK104" s="488"/>
    </row>
    <row r="105" ht="16.5" customHeight="1">
      <c r="G105" s="3"/>
      <c r="H105" s="3"/>
      <c r="AK105" s="488"/>
    </row>
    <row r="106" ht="16.5" customHeight="1">
      <c r="G106" s="3"/>
      <c r="H106" s="3"/>
      <c r="AK106" s="488"/>
    </row>
    <row r="107" ht="16.5" customHeight="1">
      <c r="G107" s="3"/>
      <c r="H107" s="3"/>
      <c r="AK107" s="488"/>
    </row>
    <row r="108" ht="16.5" customHeight="1">
      <c r="D108" s="3" t="s">
        <v>5666</v>
      </c>
      <c r="G108" s="3"/>
      <c r="H108" s="3"/>
      <c r="AK108" s="488"/>
    </row>
    <row r="109" ht="16.5" customHeight="1">
      <c r="A109" s="1"/>
      <c r="B109" s="1"/>
      <c r="C109" s="1"/>
      <c r="D109" s="2" t="s">
        <v>5667</v>
      </c>
      <c r="E109" s="1"/>
      <c r="F109" s="1"/>
      <c r="G109" s="2"/>
      <c r="H109" s="2"/>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07"/>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row>
    <row r="110" ht="16.5" customHeight="1">
      <c r="D110" s="3" t="s">
        <v>5668</v>
      </c>
      <c r="G110" s="3"/>
      <c r="H110" s="3"/>
      <c r="AK110" s="488"/>
    </row>
    <row r="111" ht="16.5" customHeight="1">
      <c r="G111" s="3"/>
      <c r="H111" s="3"/>
      <c r="AK111" s="488"/>
    </row>
    <row r="112" ht="16.5" customHeight="1">
      <c r="D112" s="3" t="s">
        <v>5669</v>
      </c>
      <c r="G112" s="3"/>
      <c r="H112" s="3"/>
      <c r="AK112" s="488"/>
    </row>
    <row r="113" ht="16.5" customHeight="1">
      <c r="G113" s="3"/>
      <c r="H113" s="3"/>
      <c r="AK113" s="488"/>
    </row>
    <row r="114" ht="16.5" customHeight="1">
      <c r="D114" s="3" t="s">
        <v>5670</v>
      </c>
      <c r="G114" s="3"/>
      <c r="H114" s="3"/>
      <c r="AK114" s="488"/>
    </row>
    <row r="115" ht="16.5" customHeight="1">
      <c r="G115" s="3"/>
      <c r="H115" s="3"/>
      <c r="AK115" s="488"/>
    </row>
    <row r="116" ht="16.5" customHeight="1">
      <c r="G116" s="3"/>
      <c r="H116" s="3"/>
      <c r="AK116" s="488"/>
    </row>
    <row r="117" ht="16.5" customHeight="1">
      <c r="G117" s="3"/>
      <c r="H117" s="3"/>
      <c r="AK117" s="488"/>
    </row>
    <row r="118" ht="16.5" customHeight="1">
      <c r="G118" s="3"/>
      <c r="H118" s="3"/>
      <c r="AK118" s="488"/>
    </row>
    <row r="119" ht="16.5" customHeight="1">
      <c r="G119" s="3"/>
      <c r="H119" s="3"/>
      <c r="AK119" s="488"/>
    </row>
    <row r="120" ht="16.5" customHeight="1">
      <c r="G120" s="3"/>
      <c r="H120" s="3"/>
      <c r="AK120" s="488"/>
    </row>
    <row r="121" ht="16.5" customHeight="1">
      <c r="G121" s="3"/>
      <c r="H121" s="3"/>
      <c r="AK121" s="488"/>
    </row>
    <row r="122" ht="16.5" customHeight="1">
      <c r="G122" s="3"/>
      <c r="H122" s="3"/>
      <c r="AK122" s="488"/>
    </row>
    <row r="123" ht="16.5" customHeight="1">
      <c r="G123" s="3"/>
      <c r="H123" s="3"/>
      <c r="AK123" s="488"/>
    </row>
    <row r="124" ht="16.5" customHeight="1">
      <c r="G124" s="3"/>
      <c r="H124" s="3"/>
      <c r="AK124" s="488"/>
    </row>
    <row r="125" ht="16.5" customHeight="1">
      <c r="G125" s="3"/>
      <c r="H125" s="3"/>
      <c r="AK125" s="488"/>
    </row>
    <row r="126" ht="16.5" customHeight="1">
      <c r="G126" s="3"/>
      <c r="H126" s="3"/>
      <c r="AK126" s="488"/>
    </row>
    <row r="127" ht="16.5" customHeight="1">
      <c r="G127" s="3"/>
      <c r="H127" s="3"/>
      <c r="AK127" s="488"/>
    </row>
    <row r="128" ht="16.5" customHeight="1">
      <c r="G128" s="3"/>
      <c r="H128" s="3"/>
      <c r="AK128" s="488"/>
    </row>
    <row r="129" ht="16.5" customHeight="1">
      <c r="G129" s="3"/>
      <c r="H129" s="3"/>
      <c r="AK129" s="488"/>
    </row>
    <row r="130" ht="16.5" customHeight="1">
      <c r="G130" s="3"/>
      <c r="H130" s="3"/>
      <c r="AK130" s="488"/>
    </row>
    <row r="131" ht="16.5" customHeight="1">
      <c r="G131" s="3"/>
      <c r="H131" s="3"/>
      <c r="AK131" s="488"/>
    </row>
    <row r="132" ht="16.5" customHeight="1">
      <c r="G132" s="3"/>
      <c r="H132" s="3"/>
      <c r="AK132" s="488"/>
    </row>
    <row r="133" ht="16.5" customHeight="1">
      <c r="G133" s="3"/>
      <c r="H133" s="3"/>
      <c r="AK133" s="488"/>
    </row>
    <row r="134" ht="16.5" customHeight="1">
      <c r="G134" s="3"/>
      <c r="H134" s="3"/>
      <c r="AK134" s="488"/>
    </row>
    <row r="135" ht="16.5" customHeight="1">
      <c r="G135" s="3"/>
      <c r="H135" s="3"/>
      <c r="AK135" s="488"/>
    </row>
    <row r="136" ht="16.5" customHeight="1">
      <c r="G136" s="3"/>
      <c r="H136" s="3"/>
      <c r="AK136" s="488"/>
    </row>
    <row r="137" ht="16.5" customHeight="1">
      <c r="G137" s="3"/>
      <c r="H137" s="3"/>
      <c r="AK137" s="488"/>
    </row>
    <row r="138" ht="16.5" customHeight="1">
      <c r="G138" s="3"/>
      <c r="H138" s="3"/>
      <c r="AK138" s="488"/>
    </row>
    <row r="139" ht="16.5" customHeight="1">
      <c r="G139" s="3"/>
      <c r="H139" s="3"/>
      <c r="AK139" s="488"/>
    </row>
    <row r="140" ht="16.5" customHeight="1">
      <c r="G140" s="3"/>
      <c r="H140" s="3"/>
      <c r="AK140" s="488"/>
    </row>
    <row r="141" ht="16.5" customHeight="1">
      <c r="G141" s="3"/>
      <c r="H141" s="3"/>
      <c r="AK141" s="488"/>
    </row>
    <row r="142" ht="16.5" customHeight="1">
      <c r="A142" s="1"/>
      <c r="B142" s="1"/>
      <c r="C142" s="1"/>
      <c r="D142" s="2" t="s">
        <v>5671</v>
      </c>
      <c r="E142" s="1"/>
      <c r="F142" s="1"/>
      <c r="G142" s="2"/>
      <c r="H142" s="2"/>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07"/>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row>
    <row r="143" ht="16.5" customHeight="1">
      <c r="G143" s="3"/>
      <c r="H143" s="3"/>
      <c r="AK143" s="488"/>
    </row>
    <row r="144" ht="16.5" customHeight="1">
      <c r="D144" s="3" t="s">
        <v>5672</v>
      </c>
      <c r="G144" s="3"/>
      <c r="H144" s="3"/>
      <c r="AK144" s="488"/>
    </row>
    <row r="145" ht="16.5" customHeight="1">
      <c r="G145" s="3"/>
      <c r="H145" s="3"/>
      <c r="AK145" s="488"/>
    </row>
    <row r="146" ht="16.5" customHeight="1">
      <c r="D146" s="3" t="s">
        <v>5673</v>
      </c>
      <c r="G146" s="3"/>
      <c r="H146" s="3"/>
      <c r="AK146" s="488"/>
    </row>
    <row r="147" ht="16.5" customHeight="1">
      <c r="G147" s="3"/>
      <c r="H147" s="3"/>
      <c r="AK147" s="488"/>
    </row>
    <row r="148" ht="16.5" customHeight="1">
      <c r="D148" s="3" t="s">
        <v>5674</v>
      </c>
      <c r="G148" s="3"/>
      <c r="H148" s="3"/>
      <c r="AK148" s="488"/>
    </row>
    <row r="149" ht="16.5" customHeight="1">
      <c r="G149" s="3"/>
      <c r="H149" s="3"/>
      <c r="AK149" s="488"/>
    </row>
    <row r="150" ht="16.5" customHeight="1">
      <c r="G150" s="3"/>
      <c r="H150" s="3"/>
      <c r="AK150" s="488"/>
    </row>
    <row r="151" ht="16.5" customHeight="1">
      <c r="G151" s="3"/>
      <c r="H151" s="3"/>
      <c r="AK151" s="488"/>
    </row>
    <row r="152" ht="16.5" customHeight="1">
      <c r="G152" s="3"/>
      <c r="H152" s="3"/>
      <c r="AK152" s="488"/>
    </row>
    <row r="153" ht="16.5" customHeight="1">
      <c r="G153" s="3"/>
      <c r="H153" s="3"/>
      <c r="AK153" s="488"/>
    </row>
    <row r="154" ht="16.5" customHeight="1">
      <c r="G154" s="3"/>
      <c r="H154" s="3"/>
      <c r="AK154" s="488"/>
    </row>
    <row r="155" ht="16.5" customHeight="1">
      <c r="G155" s="3"/>
      <c r="H155" s="3"/>
      <c r="AK155" s="488"/>
    </row>
    <row r="156" ht="16.5" customHeight="1">
      <c r="G156" s="3"/>
      <c r="H156" s="3"/>
      <c r="AK156" s="488"/>
    </row>
    <row r="157" ht="16.5" customHeight="1">
      <c r="G157" s="3"/>
      <c r="H157" s="3"/>
      <c r="AK157" s="488"/>
    </row>
    <row r="158" ht="16.5" customHeight="1">
      <c r="G158" s="3"/>
      <c r="H158" s="3"/>
      <c r="AK158" s="488"/>
    </row>
    <row r="159" ht="16.5" customHeight="1">
      <c r="G159" s="3"/>
      <c r="H159" s="3"/>
      <c r="AK159" s="488"/>
    </row>
    <row r="160" ht="16.5" customHeight="1">
      <c r="G160" s="3"/>
      <c r="H160" s="3"/>
      <c r="AK160" s="488"/>
    </row>
    <row r="161" ht="16.5" customHeight="1">
      <c r="G161" s="3"/>
      <c r="H161" s="3"/>
      <c r="AK161" s="488"/>
    </row>
    <row r="162" ht="16.5" customHeight="1">
      <c r="G162" s="3"/>
      <c r="H162" s="3"/>
      <c r="AK162" s="488"/>
    </row>
    <row r="163" ht="16.5" customHeight="1">
      <c r="G163" s="3"/>
      <c r="H163" s="3"/>
      <c r="AK163" s="488"/>
    </row>
    <row r="164" ht="16.5" customHeight="1">
      <c r="G164" s="3"/>
      <c r="H164" s="3"/>
      <c r="AK164" s="488"/>
    </row>
    <row r="165" ht="16.5" customHeight="1">
      <c r="G165" s="3"/>
      <c r="H165" s="3"/>
      <c r="AK165" s="488"/>
    </row>
    <row r="166" ht="16.5" customHeight="1">
      <c r="G166" s="3"/>
      <c r="H166" s="3"/>
      <c r="AK166" s="488"/>
    </row>
    <row r="167" ht="16.5" customHeight="1">
      <c r="G167" s="3"/>
      <c r="H167" s="3"/>
      <c r="AK167" s="488"/>
    </row>
    <row r="168" ht="16.5" customHeight="1">
      <c r="G168" s="3"/>
      <c r="H168" s="3"/>
      <c r="AK168" s="488"/>
    </row>
    <row r="169" ht="16.5" customHeight="1">
      <c r="G169" s="3"/>
      <c r="H169" s="3"/>
      <c r="AK169" s="488"/>
    </row>
    <row r="170" ht="16.5" customHeight="1">
      <c r="G170" s="3"/>
      <c r="H170" s="3"/>
      <c r="AK170" s="488"/>
    </row>
    <row r="171" ht="16.5" customHeight="1">
      <c r="G171" s="3"/>
      <c r="H171" s="3"/>
      <c r="AK171" s="488"/>
    </row>
    <row r="172" ht="16.5" customHeight="1">
      <c r="G172" s="3"/>
      <c r="H172" s="3"/>
      <c r="AK172" s="488"/>
    </row>
    <row r="173" ht="16.5" customHeight="1">
      <c r="G173" s="3"/>
      <c r="H173" s="3"/>
      <c r="AK173" s="488"/>
    </row>
    <row r="174" ht="16.5" customHeight="1">
      <c r="G174" s="3"/>
      <c r="H174" s="3"/>
      <c r="AK174" s="488"/>
    </row>
    <row r="175" ht="16.5" customHeight="1">
      <c r="G175" s="3"/>
      <c r="H175" s="3"/>
      <c r="AK175" s="488"/>
    </row>
    <row r="176" ht="16.5" customHeight="1">
      <c r="G176" s="3"/>
      <c r="H176" s="3"/>
      <c r="AK176" s="488"/>
    </row>
    <row r="177" ht="16.5" customHeight="1">
      <c r="G177" s="3"/>
      <c r="H177" s="3"/>
      <c r="AK177" s="488"/>
    </row>
    <row r="178" ht="16.5" customHeight="1">
      <c r="G178" s="3"/>
      <c r="H178" s="3"/>
      <c r="AK178" s="488"/>
    </row>
    <row r="179" ht="16.5" customHeight="1">
      <c r="G179" s="3"/>
      <c r="H179" s="3"/>
      <c r="AK179" s="488"/>
    </row>
    <row r="180" ht="16.5" customHeight="1">
      <c r="A180" s="170"/>
      <c r="B180" s="170"/>
      <c r="C180" s="170"/>
      <c r="D180" s="170"/>
      <c r="E180" s="170"/>
      <c r="F180" s="170"/>
      <c r="G180" s="170"/>
      <c r="H180" s="170"/>
      <c r="I180" s="170"/>
      <c r="J180" s="170"/>
      <c r="K180" s="170"/>
      <c r="L180" s="170"/>
      <c r="M180" s="170" t="s">
        <v>5489</v>
      </c>
      <c r="N180" s="170"/>
      <c r="O180" s="170"/>
      <c r="P180" s="170"/>
      <c r="Q180" s="170"/>
      <c r="R180" s="170"/>
      <c r="S180" s="170"/>
      <c r="T180" s="170"/>
      <c r="U180" s="170"/>
      <c r="V180" s="170"/>
      <c r="W180" s="170"/>
      <c r="X180" s="170"/>
      <c r="Y180" s="170"/>
      <c r="Z180" s="170"/>
      <c r="AA180" s="170"/>
      <c r="AB180" s="170"/>
      <c r="AC180" s="170"/>
      <c r="AD180" s="170"/>
      <c r="AE180" s="170"/>
      <c r="AF180" s="170"/>
      <c r="AG180" s="170"/>
      <c r="AH180" s="170"/>
      <c r="AI180" s="170"/>
      <c r="AJ180" s="170"/>
      <c r="AK180" s="170"/>
      <c r="AL180" s="170"/>
      <c r="AM180" s="170"/>
      <c r="AN180" s="170"/>
      <c r="AO180" s="170"/>
      <c r="AP180" s="170"/>
      <c r="AQ180" s="170"/>
      <c r="AR180" s="170"/>
      <c r="AS180" s="170"/>
      <c r="AT180" s="820"/>
      <c r="AU180" s="820"/>
      <c r="AV180" s="820"/>
      <c r="AW180" s="820"/>
      <c r="AX180" s="820"/>
      <c r="AY180" s="820"/>
      <c r="AZ180" s="820"/>
      <c r="BA180" s="820"/>
      <c r="BB180" s="820"/>
      <c r="BC180" s="820"/>
      <c r="BD180" s="820"/>
      <c r="BE180" s="820"/>
      <c r="BF180" s="820"/>
      <c r="BG180" s="820"/>
      <c r="BH180" s="820"/>
      <c r="BI180" s="820"/>
      <c r="BJ180" s="820"/>
      <c r="BK180" s="820"/>
      <c r="BL180" s="820"/>
      <c r="BM180" s="820"/>
    </row>
    <row r="181" ht="16.5" customHeight="1">
      <c r="AK181" s="488"/>
    </row>
    <row r="182" ht="16.5" customHeight="1">
      <c r="M182" s="27" t="s">
        <v>5675</v>
      </c>
      <c r="AK182" s="488"/>
    </row>
    <row r="183" ht="16.5" customHeight="1">
      <c r="AK183" s="488"/>
    </row>
    <row r="184" ht="16.5" customHeight="1">
      <c r="AK184" s="488"/>
    </row>
    <row r="185" ht="16.5" customHeight="1">
      <c r="AK185" s="488"/>
    </row>
    <row r="186" ht="16.5" customHeight="1">
      <c r="AK186" s="488"/>
    </row>
    <row r="187" ht="16.5" customHeight="1">
      <c r="AK187" s="488"/>
    </row>
    <row r="188" ht="16.5" customHeight="1">
      <c r="AK188" s="488"/>
    </row>
    <row r="189" ht="16.5" customHeight="1">
      <c r="AK189" s="488"/>
    </row>
    <row r="190" ht="16.5" customHeight="1">
      <c r="AK190" s="488"/>
    </row>
    <row r="191" ht="16.5" customHeight="1">
      <c r="AK191" s="488"/>
    </row>
    <row r="192" ht="16.5" customHeight="1">
      <c r="AK192" s="488"/>
    </row>
    <row r="193" ht="16.5" customHeight="1">
      <c r="AK193" s="488"/>
    </row>
    <row r="194" ht="16.5" customHeight="1">
      <c r="AK194" s="488"/>
    </row>
    <row r="195" ht="16.5" customHeight="1">
      <c r="AK195" s="488"/>
    </row>
    <row r="196" ht="16.5" customHeight="1">
      <c r="AK196" s="488"/>
    </row>
    <row r="197" ht="16.5" customHeight="1">
      <c r="AK197" s="488"/>
    </row>
    <row r="198" ht="16.5" customHeight="1">
      <c r="AK198" s="488"/>
    </row>
    <row r="199" ht="16.5" customHeight="1">
      <c r="AK199" s="488"/>
    </row>
    <row r="200" ht="16.5" customHeight="1">
      <c r="AK200" s="488"/>
    </row>
    <row r="201" ht="16.5" customHeight="1">
      <c r="AK201" s="488"/>
    </row>
    <row r="202" ht="16.5" customHeight="1">
      <c r="AK202" s="488"/>
    </row>
    <row r="203" ht="16.5" customHeight="1">
      <c r="AK203" s="488"/>
    </row>
    <row r="204" ht="16.5" customHeight="1">
      <c r="AK204" s="488"/>
    </row>
    <row r="205" ht="16.5" customHeight="1">
      <c r="AK205" s="488"/>
    </row>
    <row r="206" ht="16.5" customHeight="1">
      <c r="A206" s="170"/>
      <c r="B206" s="170"/>
      <c r="C206" s="170"/>
      <c r="D206" s="170"/>
      <c r="E206" s="170"/>
      <c r="F206" s="170"/>
      <c r="G206" s="170"/>
      <c r="H206" s="170"/>
      <c r="I206" s="170"/>
      <c r="J206" s="170"/>
      <c r="K206" s="170"/>
      <c r="L206" s="170" t="s">
        <v>5676</v>
      </c>
      <c r="M206" s="170"/>
      <c r="N206" s="170"/>
      <c r="O206" s="170"/>
      <c r="P206" s="170"/>
      <c r="Q206" s="170"/>
      <c r="R206" s="170"/>
      <c r="S206" s="170"/>
      <c r="T206" s="170"/>
      <c r="U206" s="170"/>
      <c r="V206" s="170"/>
      <c r="W206" s="170"/>
      <c r="X206" s="170"/>
      <c r="Y206" s="170"/>
      <c r="Z206" s="170"/>
      <c r="AA206" s="170"/>
      <c r="AB206" s="170"/>
      <c r="AC206" s="170"/>
      <c r="AD206" s="170"/>
      <c r="AE206" s="170"/>
      <c r="AF206" s="170"/>
      <c r="AG206" s="170"/>
      <c r="AH206" s="170"/>
      <c r="AI206" s="170"/>
      <c r="AJ206" s="170"/>
      <c r="AK206" s="170"/>
      <c r="AL206" s="170"/>
      <c r="AM206" s="170"/>
      <c r="AN206" s="170"/>
      <c r="AO206" s="170"/>
      <c r="AP206" s="170"/>
      <c r="AQ206" s="170"/>
      <c r="AR206" s="170"/>
      <c r="AS206" s="170"/>
      <c r="AT206" s="820"/>
      <c r="AU206" s="820"/>
      <c r="AV206" s="820"/>
      <c r="AW206" s="820"/>
      <c r="AX206" s="820"/>
      <c r="AY206" s="820"/>
      <c r="AZ206" s="820"/>
      <c r="BA206" s="820"/>
      <c r="BB206" s="820"/>
      <c r="BC206" s="820"/>
      <c r="BD206" s="820"/>
      <c r="BE206" s="820"/>
      <c r="BF206" s="820"/>
      <c r="BG206" s="820"/>
      <c r="BH206" s="820"/>
      <c r="BI206" s="820"/>
      <c r="BJ206" s="820"/>
      <c r="BK206" s="820"/>
      <c r="BL206" s="820"/>
      <c r="BM206" s="820"/>
    </row>
    <row r="207" ht="16.5" customHeight="1">
      <c r="AK207" s="488"/>
    </row>
    <row r="208" ht="16.5" customHeight="1">
      <c r="AK208" s="488"/>
    </row>
    <row r="209" ht="16.5" customHeight="1">
      <c r="AK209" s="488"/>
    </row>
    <row r="210" ht="16.5" customHeight="1">
      <c r="AK210" s="488"/>
    </row>
    <row r="211" ht="16.5" customHeight="1">
      <c r="AK211" s="488"/>
    </row>
    <row r="212" ht="16.5" customHeight="1">
      <c r="AK212" s="488"/>
    </row>
    <row r="213" ht="16.5" customHeight="1">
      <c r="AK213" s="488"/>
    </row>
    <row r="214" ht="16.5" customHeight="1">
      <c r="AK214" s="488"/>
    </row>
    <row r="215" ht="16.5" customHeight="1">
      <c r="AK215" s="488"/>
    </row>
    <row r="216" ht="16.5" customHeight="1">
      <c r="AK216" s="488"/>
    </row>
    <row r="217" ht="16.5" customHeight="1">
      <c r="AK217" s="488"/>
    </row>
    <row r="218" ht="16.5" customHeight="1">
      <c r="AK218" s="488"/>
    </row>
    <row r="219" ht="16.5" customHeight="1">
      <c r="AK219" s="488"/>
    </row>
    <row r="220" ht="16.5" customHeight="1">
      <c r="AK220" s="488"/>
    </row>
    <row r="221" ht="16.5" customHeight="1">
      <c r="AK221" s="488"/>
    </row>
    <row r="222" ht="16.5" customHeight="1">
      <c r="AK222" s="488"/>
    </row>
    <row r="223" ht="16.5" customHeight="1">
      <c r="AK223" s="488"/>
    </row>
    <row r="224" ht="16.5" customHeight="1">
      <c r="B224" s="294" t="s">
        <v>5677</v>
      </c>
      <c r="AK224" s="488"/>
    </row>
    <row r="225" ht="16.5" customHeight="1">
      <c r="AK225" s="488"/>
    </row>
    <row r="226" ht="16.5" customHeight="1">
      <c r="AK226" s="488"/>
    </row>
    <row r="227" ht="16.5" customHeight="1">
      <c r="AK227" s="488"/>
    </row>
    <row r="228" ht="16.5" customHeight="1">
      <c r="AK228" s="488"/>
    </row>
    <row r="229" ht="16.5" customHeight="1">
      <c r="AK229" s="488"/>
    </row>
    <row r="230" ht="16.5" customHeight="1">
      <c r="AK230" s="488"/>
    </row>
    <row r="231" ht="16.5" customHeight="1">
      <c r="AK231" s="488"/>
    </row>
    <row r="232" ht="16.5" customHeight="1">
      <c r="AK232" s="488"/>
    </row>
    <row r="233" ht="16.5" customHeight="1">
      <c r="AK233" s="488"/>
    </row>
    <row r="234" ht="16.5" customHeight="1">
      <c r="AK234" s="488"/>
    </row>
    <row r="235" ht="16.5" customHeight="1">
      <c r="AK235" s="488"/>
    </row>
    <row r="236" ht="16.5" customHeight="1">
      <c r="AK236" s="488"/>
    </row>
    <row r="237" ht="16.5" customHeight="1">
      <c r="AK237" s="488"/>
    </row>
    <row r="238" ht="16.5" customHeight="1">
      <c r="AK238" s="488"/>
    </row>
    <row r="239" ht="16.5" customHeight="1">
      <c r="AK239" s="488"/>
    </row>
    <row r="240" ht="16.5" customHeight="1">
      <c r="AK240" s="488"/>
    </row>
    <row r="241" ht="16.5" customHeight="1">
      <c r="A241" s="170"/>
      <c r="B241" s="170" t="s">
        <v>5678</v>
      </c>
      <c r="C241" s="170"/>
      <c r="D241" s="170"/>
      <c r="E241" s="170"/>
      <c r="F241" s="170"/>
      <c r="G241" s="170"/>
      <c r="H241" s="170"/>
      <c r="I241" s="821" t="s">
        <v>5679</v>
      </c>
      <c r="J241" s="170"/>
      <c r="K241" s="170"/>
      <c r="L241" s="170"/>
      <c r="M241" s="170"/>
      <c r="N241" s="170"/>
      <c r="O241" s="170"/>
      <c r="P241" s="170"/>
      <c r="Q241" s="170"/>
      <c r="R241" s="170"/>
      <c r="S241" s="170"/>
      <c r="T241" s="170"/>
      <c r="U241" s="170"/>
      <c r="V241" s="170"/>
      <c r="W241" s="170"/>
      <c r="X241" s="170"/>
      <c r="Y241" s="170"/>
      <c r="Z241" s="170"/>
      <c r="AA241" s="170"/>
      <c r="AB241" s="170"/>
      <c r="AC241" s="170"/>
      <c r="AD241" s="170"/>
      <c r="AE241" s="170"/>
      <c r="AF241" s="170"/>
      <c r="AG241" s="170"/>
      <c r="AH241" s="170"/>
      <c r="AI241" s="170"/>
      <c r="AJ241" s="170"/>
      <c r="AK241" s="170"/>
      <c r="AL241" s="170"/>
      <c r="AM241" s="170"/>
      <c r="AN241" s="170"/>
      <c r="AO241" s="170"/>
      <c r="AP241" s="170"/>
      <c r="AQ241" s="170"/>
      <c r="AR241" s="170"/>
      <c r="AS241" s="170"/>
      <c r="AT241" s="820"/>
      <c r="AU241" s="820"/>
      <c r="AV241" s="820"/>
      <c r="AW241" s="820"/>
      <c r="AX241" s="820"/>
      <c r="AY241" s="820"/>
      <c r="AZ241" s="820"/>
      <c r="BA241" s="820"/>
      <c r="BB241" s="820"/>
      <c r="BC241" s="820"/>
      <c r="BD241" s="820"/>
      <c r="BE241" s="820"/>
      <c r="BF241" s="820"/>
      <c r="BG241" s="820"/>
      <c r="BH241" s="820"/>
      <c r="BI241" s="820"/>
      <c r="BJ241" s="820"/>
      <c r="BK241" s="820"/>
      <c r="BL241" s="820"/>
      <c r="BM241" s="820"/>
    </row>
    <row r="242" ht="16.5" customHeight="1">
      <c r="I242" s="3" t="s">
        <v>5680</v>
      </c>
      <c r="O242" s="528" t="s">
        <v>5681</v>
      </c>
      <c r="AK242" s="488"/>
    </row>
    <row r="243" ht="16.5" customHeight="1">
      <c r="B243" s="27" t="s">
        <v>5682</v>
      </c>
      <c r="I243" s="629" t="s">
        <v>5683</v>
      </c>
      <c r="O243" s="528" t="s">
        <v>5684</v>
      </c>
      <c r="AK243" s="488"/>
    </row>
    <row r="244" ht="16.5" customHeight="1">
      <c r="B244" s="822" t="s">
        <v>5685</v>
      </c>
      <c r="O244" s="528" t="s">
        <v>5686</v>
      </c>
      <c r="AK244" s="488"/>
    </row>
    <row r="245" ht="16.5" customHeight="1">
      <c r="B245" s="822" t="s">
        <v>5687</v>
      </c>
      <c r="AK245" s="488"/>
    </row>
    <row r="246" ht="16.5" customHeight="1">
      <c r="B246" s="822" t="s">
        <v>5688</v>
      </c>
      <c r="D246" s="27" t="s">
        <v>5689</v>
      </c>
      <c r="AK246" s="488"/>
    </row>
    <row r="247" ht="16.5" customHeight="1">
      <c r="AK247" s="488"/>
    </row>
    <row r="248" ht="16.5" customHeight="1">
      <c r="B248" s="822" t="s">
        <v>5690</v>
      </c>
      <c r="AK248" s="488"/>
    </row>
    <row r="249" ht="16.5" customHeight="1">
      <c r="B249" s="822" t="s">
        <v>5691</v>
      </c>
      <c r="AK249" s="488"/>
    </row>
    <row r="250" ht="16.5" customHeight="1">
      <c r="AK250" s="488"/>
    </row>
    <row r="251" ht="16.5" customHeight="1">
      <c r="AK251" s="488"/>
    </row>
    <row r="252" ht="16.5" customHeight="1">
      <c r="AK252" s="488"/>
    </row>
    <row r="253" ht="16.5" customHeight="1">
      <c r="B253" s="823" t="s">
        <v>5692</v>
      </c>
      <c r="AK253" s="488"/>
    </row>
    <row r="254" ht="16.5" customHeight="1">
      <c r="AK254" s="488"/>
    </row>
    <row r="255" ht="16.5" customHeight="1">
      <c r="AK255" s="488"/>
    </row>
    <row r="256" ht="16.5" customHeight="1">
      <c r="AK256" s="488"/>
    </row>
    <row r="257" ht="16.5" customHeight="1">
      <c r="A257" s="1"/>
      <c r="B257" s="2" t="s">
        <v>5693</v>
      </c>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07"/>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row>
    <row r="258" ht="16.5" customHeight="1">
      <c r="AK258" s="488"/>
    </row>
    <row r="259" ht="16.5" customHeight="1">
      <c r="F259" s="3" t="s">
        <v>5694</v>
      </c>
      <c r="AK259" s="488"/>
    </row>
    <row r="260" ht="16.5" customHeight="1">
      <c r="B260" s="3" t="s">
        <v>5695</v>
      </c>
      <c r="F260" s="3"/>
      <c r="I260" s="3" t="s">
        <v>5696</v>
      </c>
      <c r="L260" s="3" t="s">
        <v>5697</v>
      </c>
      <c r="AK260" s="488"/>
    </row>
    <row r="261" ht="16.5" customHeight="1">
      <c r="B261" s="824" t="s">
        <v>5698</v>
      </c>
      <c r="C261" s="824" t="s">
        <v>5699</v>
      </c>
      <c r="D261" s="824" t="s">
        <v>4102</v>
      </c>
      <c r="E261" s="824" t="s">
        <v>5700</v>
      </c>
      <c r="F261" s="824" t="s">
        <v>5701</v>
      </c>
      <c r="I261" s="824" t="s">
        <v>3139</v>
      </c>
      <c r="J261" s="824" t="s">
        <v>5702</v>
      </c>
      <c r="L261" s="825" t="s">
        <v>3137</v>
      </c>
      <c r="AK261" s="488"/>
    </row>
    <row r="262" ht="16.5" customHeight="1">
      <c r="B262" s="195"/>
      <c r="C262" s="195"/>
      <c r="D262" s="195"/>
      <c r="E262" s="195"/>
      <c r="F262" s="195"/>
      <c r="I262" s="195"/>
      <c r="J262" s="195"/>
      <c r="L262" s="195"/>
      <c r="AK262" s="488"/>
    </row>
    <row r="263" ht="16.5" customHeight="1">
      <c r="B263" s="195"/>
      <c r="C263" s="195"/>
      <c r="D263" s="195"/>
      <c r="E263" s="195"/>
      <c r="F263" s="195"/>
      <c r="I263" s="195"/>
      <c r="J263" s="195"/>
      <c r="L263" s="195"/>
      <c r="AK263" s="488"/>
    </row>
    <row r="264" ht="16.5" customHeight="1">
      <c r="B264" s="195"/>
      <c r="C264" s="195"/>
      <c r="D264" s="195"/>
      <c r="E264" s="195"/>
      <c r="F264" s="195"/>
      <c r="I264" s="195"/>
      <c r="J264" s="195"/>
      <c r="L264" s="195"/>
      <c r="AK264" s="488"/>
    </row>
    <row r="265" ht="16.5" customHeight="1">
      <c r="B265" s="195"/>
      <c r="C265" s="195"/>
      <c r="D265" s="195"/>
      <c r="E265" s="195"/>
      <c r="F265" s="195"/>
      <c r="I265" s="195"/>
      <c r="J265" s="195"/>
      <c r="L265" s="195"/>
      <c r="AK265" s="488"/>
    </row>
    <row r="266" ht="16.5" customHeight="1">
      <c r="B266" s="195"/>
      <c r="C266" s="195"/>
      <c r="D266" s="195"/>
      <c r="E266" s="195"/>
      <c r="F266" s="195"/>
      <c r="I266" s="195"/>
      <c r="J266" s="195"/>
      <c r="L266" s="195"/>
      <c r="AK266" s="488"/>
    </row>
    <row r="267" ht="16.5" customHeight="1">
      <c r="AK267" s="488"/>
    </row>
    <row r="268" ht="16.5" customHeight="1">
      <c r="AK268" s="488"/>
    </row>
    <row r="269" ht="16.5" customHeight="1">
      <c r="AK269" s="488"/>
    </row>
    <row r="270" ht="16.5" customHeight="1">
      <c r="AK270" s="488"/>
    </row>
    <row r="271" ht="16.5" customHeight="1">
      <c r="AK271" s="488"/>
    </row>
    <row r="272" ht="16.5" customHeight="1">
      <c r="A272" s="1"/>
      <c r="B272" s="1"/>
      <c r="C272" s="2" t="s">
        <v>5703</v>
      </c>
      <c r="D272" s="2" t="s">
        <v>5704</v>
      </c>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07"/>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row>
    <row r="273" ht="16.5" customHeight="1">
      <c r="AK273" s="488"/>
    </row>
    <row r="274" ht="16.5" customHeight="1">
      <c r="C274" s="3" t="s">
        <v>5705</v>
      </c>
      <c r="AK274" s="488"/>
    </row>
    <row r="275" ht="16.5" customHeight="1">
      <c r="AK275" s="488"/>
    </row>
    <row r="276" ht="16.5" customHeight="1">
      <c r="AK276" s="488"/>
    </row>
    <row r="277" ht="16.5" customHeight="1">
      <c r="AK277" s="488"/>
    </row>
    <row r="278" ht="16.5" customHeight="1">
      <c r="AK278" s="488"/>
    </row>
    <row r="279" ht="16.5" customHeight="1">
      <c r="AK279" s="488"/>
    </row>
    <row r="280" ht="16.5" customHeight="1">
      <c r="AK280" s="488"/>
    </row>
    <row r="281" ht="16.5" customHeight="1">
      <c r="AK281" s="488"/>
    </row>
    <row r="282" ht="16.5" customHeight="1">
      <c r="AK282" s="488"/>
    </row>
    <row r="283" ht="16.5" customHeight="1">
      <c r="AK283" s="488"/>
    </row>
    <row r="284" ht="16.5" customHeight="1">
      <c r="AK284" s="488"/>
    </row>
    <row r="285" ht="16.5" customHeight="1">
      <c r="AK285" s="488"/>
    </row>
    <row r="286" ht="16.5" customHeight="1">
      <c r="AK286" s="488"/>
    </row>
    <row r="287" ht="16.5" customHeight="1">
      <c r="AK287" s="488"/>
    </row>
    <row r="288" ht="16.5" customHeight="1">
      <c r="AK288" s="488"/>
    </row>
    <row r="289" ht="16.5" customHeight="1">
      <c r="A289" s="1"/>
      <c r="B289" s="1"/>
      <c r="C289" s="2" t="s">
        <v>5706</v>
      </c>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07"/>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row>
    <row r="290" ht="16.5" customHeight="1">
      <c r="AK290" s="488"/>
    </row>
    <row r="291" ht="16.5" customHeight="1">
      <c r="C291" s="3" t="s">
        <v>5707</v>
      </c>
      <c r="E291" s="3" t="s">
        <v>760</v>
      </c>
      <c r="AK291" s="488"/>
    </row>
    <row r="292" ht="16.5" customHeight="1">
      <c r="AK292" s="488"/>
    </row>
    <row r="293" ht="16.5" customHeight="1">
      <c r="C293" s="3" t="s">
        <v>5708</v>
      </c>
      <c r="E293" s="3" t="s">
        <v>5709</v>
      </c>
      <c r="AK293" s="488"/>
    </row>
    <row r="294" ht="16.5" customHeight="1">
      <c r="AK294" s="488"/>
    </row>
    <row r="295" ht="16.5" customHeight="1">
      <c r="AK295" s="488"/>
    </row>
    <row r="296" ht="16.5" customHeight="1">
      <c r="AK296" s="488"/>
    </row>
    <row r="297" ht="16.5" customHeight="1">
      <c r="AK297" s="488"/>
    </row>
    <row r="298" ht="16.5" customHeight="1">
      <c r="AK298" s="488"/>
    </row>
    <row r="299" ht="16.5" customHeight="1">
      <c r="A299" s="826"/>
      <c r="B299" s="826"/>
      <c r="C299" s="827" t="s">
        <v>5710</v>
      </c>
      <c r="D299" s="826"/>
      <c r="E299" s="826"/>
      <c r="F299" s="826"/>
      <c r="G299" s="826"/>
      <c r="H299" s="826"/>
      <c r="I299" s="826"/>
      <c r="J299" s="826"/>
      <c r="K299" s="826"/>
      <c r="L299" s="826"/>
      <c r="M299" s="826"/>
      <c r="N299" s="826"/>
      <c r="O299" s="826"/>
      <c r="P299" s="826"/>
      <c r="Q299" s="826"/>
      <c r="R299" s="826"/>
      <c r="S299" s="826"/>
      <c r="T299" s="826"/>
      <c r="U299" s="826"/>
      <c r="V299" s="826"/>
      <c r="W299" s="826"/>
      <c r="X299" s="826"/>
      <c r="Y299" s="826"/>
      <c r="Z299" s="828" t="s">
        <v>5711</v>
      </c>
      <c r="AA299" s="826"/>
      <c r="AB299" s="826"/>
      <c r="AC299" s="826"/>
      <c r="AD299" s="826"/>
      <c r="AE299" s="826"/>
      <c r="AF299" s="826"/>
      <c r="AG299" s="826"/>
      <c r="AH299" s="826"/>
      <c r="AI299" s="826"/>
      <c r="AJ299" s="826"/>
      <c r="AK299" s="829"/>
      <c r="AL299" s="826"/>
      <c r="AM299" s="826"/>
      <c r="AN299" s="826"/>
      <c r="AO299" s="826"/>
      <c r="AP299" s="826"/>
      <c r="AQ299" s="826"/>
      <c r="AR299" s="826"/>
      <c r="AS299" s="826"/>
      <c r="AT299" s="826"/>
      <c r="AU299" s="826"/>
      <c r="AV299" s="826"/>
      <c r="AW299" s="826"/>
      <c r="AX299" s="826"/>
      <c r="AY299" s="826"/>
      <c r="AZ299" s="826"/>
      <c r="BA299" s="826"/>
      <c r="BB299" s="826"/>
      <c r="BC299" s="826"/>
      <c r="BD299" s="826"/>
      <c r="BE299" s="826"/>
      <c r="BF299" s="826"/>
      <c r="BG299" s="826"/>
      <c r="BH299" s="826"/>
      <c r="BI299" s="826"/>
      <c r="BJ299" s="826"/>
      <c r="BK299" s="826"/>
      <c r="BL299" s="826"/>
      <c r="BM299" s="826"/>
    </row>
    <row r="300" ht="16.5" customHeight="1">
      <c r="C300" s="3" t="s">
        <v>5712</v>
      </c>
      <c r="Z300" s="668" t="s">
        <v>1172</v>
      </c>
      <c r="AK300" s="488"/>
    </row>
    <row r="301" ht="16.5" customHeight="1">
      <c r="Z301" s="668" t="s">
        <v>1175</v>
      </c>
      <c r="AK301" s="488"/>
    </row>
    <row r="302" ht="16.5" customHeight="1">
      <c r="Z302" s="668" t="s">
        <v>1177</v>
      </c>
      <c r="AK302" s="488"/>
    </row>
    <row r="303" ht="16.5" customHeight="1">
      <c r="A303" s="1"/>
      <c r="B303" s="1"/>
      <c r="C303" s="830" t="s">
        <v>5713</v>
      </c>
      <c r="D303" s="1"/>
      <c r="E303" s="1"/>
      <c r="F303" s="1"/>
      <c r="G303" s="1"/>
      <c r="H303" s="1"/>
      <c r="I303" s="1"/>
      <c r="J303" s="1"/>
      <c r="K303" s="1"/>
      <c r="L303" s="1"/>
      <c r="M303" s="1"/>
      <c r="N303" s="1"/>
      <c r="O303" s="1"/>
      <c r="P303" s="1"/>
      <c r="Q303" s="1"/>
      <c r="R303" s="1"/>
      <c r="S303" s="1"/>
      <c r="T303" s="1"/>
      <c r="U303" s="1"/>
      <c r="V303" s="1"/>
      <c r="W303" s="1"/>
      <c r="X303" s="1"/>
      <c r="Y303" s="1"/>
      <c r="Z303" s="668" t="s">
        <v>1179</v>
      </c>
      <c r="AA303" s="1"/>
      <c r="AB303" s="1"/>
      <c r="AC303" s="1"/>
      <c r="AD303" s="1"/>
      <c r="AE303" s="1"/>
      <c r="AF303" s="1"/>
      <c r="AG303" s="1"/>
      <c r="AH303" s="1"/>
      <c r="AI303" s="1"/>
      <c r="AJ303" s="1"/>
      <c r="AK303" s="107"/>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row>
    <row r="304" ht="16.5" customHeight="1">
      <c r="C304" s="475"/>
      <c r="Z304" s="831"/>
      <c r="AK304" s="488"/>
    </row>
    <row r="305" ht="16.5" customHeight="1">
      <c r="A305" s="198"/>
      <c r="B305" s="198"/>
      <c r="C305" s="832" t="s">
        <v>5714</v>
      </c>
      <c r="D305" s="198"/>
      <c r="E305" s="198"/>
      <c r="F305" s="198"/>
      <c r="G305" s="198"/>
      <c r="H305" s="198"/>
      <c r="I305" s="198"/>
      <c r="J305" s="198"/>
      <c r="K305" s="198"/>
      <c r="L305" s="198"/>
      <c r="M305" s="198"/>
      <c r="N305" s="198"/>
      <c r="O305" s="198"/>
      <c r="P305" s="198"/>
      <c r="Q305" s="198"/>
      <c r="R305" s="198"/>
      <c r="S305" s="198"/>
      <c r="T305" s="198"/>
      <c r="U305" s="198"/>
      <c r="V305" s="198"/>
      <c r="W305" s="198"/>
      <c r="X305" s="198"/>
      <c r="Y305" s="198"/>
      <c r="Z305" s="481" t="s">
        <v>5715</v>
      </c>
      <c r="AA305" s="198"/>
      <c r="AB305" s="198"/>
      <c r="AC305" s="198"/>
      <c r="AD305" s="198"/>
      <c r="AE305" s="198"/>
      <c r="AF305" s="198"/>
      <c r="AG305" s="198"/>
      <c r="AH305" s="198"/>
      <c r="AI305" s="198"/>
      <c r="AJ305" s="198"/>
      <c r="AK305" s="517"/>
      <c r="AL305" s="198"/>
      <c r="AM305" s="198"/>
      <c r="AN305" s="198"/>
      <c r="AO305" s="198"/>
      <c r="AP305" s="198"/>
      <c r="AQ305" s="198"/>
      <c r="AR305" s="198"/>
      <c r="AS305" s="198"/>
      <c r="AT305" s="198"/>
      <c r="AU305" s="198"/>
      <c r="AV305" s="198"/>
      <c r="AW305" s="198"/>
      <c r="AX305" s="198"/>
      <c r="AY305" s="198"/>
      <c r="AZ305" s="198"/>
      <c r="BA305" s="198"/>
      <c r="BB305" s="198"/>
      <c r="BC305" s="198"/>
      <c r="BD305" s="198"/>
      <c r="BE305" s="198"/>
      <c r="BF305" s="198"/>
      <c r="BG305" s="198"/>
      <c r="BH305" s="198"/>
      <c r="BI305" s="198"/>
      <c r="BJ305" s="198"/>
      <c r="BK305" s="198"/>
      <c r="BL305" s="198"/>
      <c r="BM305" s="198"/>
    </row>
    <row r="306" ht="16.5" customHeight="1">
      <c r="A306" s="198"/>
      <c r="B306" s="198"/>
      <c r="C306" s="832" t="s">
        <v>5716</v>
      </c>
      <c r="D306" s="198"/>
      <c r="E306" s="198"/>
      <c r="F306" s="198"/>
      <c r="G306" s="198"/>
      <c r="H306" s="198"/>
      <c r="I306" s="198"/>
      <c r="J306" s="198"/>
      <c r="K306" s="198"/>
      <c r="L306" s="198"/>
      <c r="M306" s="198"/>
      <c r="N306" s="198"/>
      <c r="O306" s="198"/>
      <c r="P306" s="198"/>
      <c r="Q306" s="198"/>
      <c r="R306" s="198"/>
      <c r="S306" s="198"/>
      <c r="T306" s="198"/>
      <c r="U306" s="198"/>
      <c r="V306" s="198"/>
      <c r="W306" s="198"/>
      <c r="X306" s="198"/>
      <c r="Y306" s="198"/>
      <c r="Z306" s="481" t="s">
        <v>5717</v>
      </c>
      <c r="AA306" s="198"/>
      <c r="AB306" s="198"/>
      <c r="AC306" s="198"/>
      <c r="AD306" s="198"/>
      <c r="AE306" s="198"/>
      <c r="AF306" s="198"/>
      <c r="AG306" s="198"/>
      <c r="AH306" s="198"/>
      <c r="AI306" s="198"/>
      <c r="AJ306" s="198"/>
      <c r="AK306" s="517"/>
      <c r="AL306" s="198"/>
      <c r="AM306" s="198"/>
      <c r="AN306" s="198"/>
      <c r="AO306" s="198"/>
      <c r="AP306" s="198"/>
      <c r="AQ306" s="198"/>
      <c r="AR306" s="198"/>
      <c r="AS306" s="198"/>
      <c r="AT306" s="198"/>
      <c r="AU306" s="198"/>
      <c r="AV306" s="198"/>
      <c r="AW306" s="198"/>
      <c r="AX306" s="198"/>
      <c r="AY306" s="198"/>
      <c r="AZ306" s="198"/>
      <c r="BA306" s="198"/>
      <c r="BB306" s="198"/>
      <c r="BC306" s="198"/>
      <c r="BD306" s="198"/>
      <c r="BE306" s="198"/>
      <c r="BF306" s="198"/>
      <c r="BG306" s="198"/>
      <c r="BH306" s="198"/>
      <c r="BI306" s="198"/>
      <c r="BJ306" s="198"/>
      <c r="BK306" s="198"/>
      <c r="BL306" s="198"/>
      <c r="BM306" s="198"/>
    </row>
    <row r="307" ht="16.5" customHeight="1">
      <c r="A307" s="198"/>
      <c r="B307" s="198"/>
      <c r="C307" s="832" t="s">
        <v>5718</v>
      </c>
      <c r="D307" s="198"/>
      <c r="E307" s="198"/>
      <c r="F307" s="198"/>
      <c r="G307" s="198"/>
      <c r="H307" s="198"/>
      <c r="I307" s="198"/>
      <c r="J307" s="198"/>
      <c r="K307" s="198"/>
      <c r="L307" s="198"/>
      <c r="M307" s="198"/>
      <c r="N307" s="198"/>
      <c r="O307" s="198"/>
      <c r="P307" s="198"/>
      <c r="Q307" s="198"/>
      <c r="R307" s="198"/>
      <c r="S307" s="198"/>
      <c r="T307" s="198"/>
      <c r="U307" s="198"/>
      <c r="V307" s="198"/>
      <c r="W307" s="198"/>
      <c r="X307" s="198"/>
      <c r="Y307" s="198"/>
      <c r="Z307" s="228" t="s">
        <v>5719</v>
      </c>
      <c r="AA307" s="198"/>
      <c r="AB307" s="198"/>
      <c r="AC307" s="198"/>
      <c r="AD307" s="198"/>
      <c r="AE307" s="198"/>
      <c r="AF307" s="198"/>
      <c r="AG307" s="198"/>
      <c r="AH307" s="198"/>
      <c r="AI307" s="198"/>
      <c r="AJ307" s="198"/>
      <c r="AK307" s="517"/>
      <c r="AL307" s="198"/>
      <c r="AM307" s="198"/>
      <c r="AN307" s="198"/>
      <c r="AO307" s="198"/>
      <c r="AP307" s="198"/>
      <c r="AQ307" s="198"/>
      <c r="AR307" s="198"/>
      <c r="AS307" s="198"/>
      <c r="AT307" s="198"/>
      <c r="AU307" s="198"/>
      <c r="AV307" s="198"/>
      <c r="AW307" s="198"/>
      <c r="AX307" s="198"/>
      <c r="AY307" s="198"/>
      <c r="AZ307" s="198"/>
      <c r="BA307" s="198"/>
      <c r="BB307" s="198"/>
      <c r="BC307" s="198"/>
      <c r="BD307" s="198"/>
      <c r="BE307" s="198"/>
      <c r="BF307" s="198"/>
      <c r="BG307" s="198"/>
      <c r="BH307" s="198"/>
      <c r="BI307" s="198"/>
      <c r="BJ307" s="198"/>
      <c r="BK307" s="198"/>
      <c r="BL307" s="198"/>
      <c r="BM307" s="198"/>
    </row>
    <row r="308" ht="16.5" customHeight="1">
      <c r="A308" s="198"/>
      <c r="B308" s="198"/>
      <c r="C308" s="832" t="s">
        <v>5720</v>
      </c>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228" t="s">
        <v>5721</v>
      </c>
      <c r="AA308" s="198"/>
      <c r="AB308" s="198"/>
      <c r="AC308" s="198"/>
      <c r="AD308" s="198"/>
      <c r="AE308" s="198"/>
      <c r="AF308" s="198"/>
      <c r="AG308" s="198"/>
      <c r="AH308" s="198"/>
      <c r="AI308" s="198"/>
      <c r="AJ308" s="198"/>
      <c r="AK308" s="517"/>
      <c r="AL308" s="198"/>
      <c r="AM308" s="198"/>
      <c r="AN308" s="198"/>
      <c r="AO308" s="198"/>
      <c r="AP308" s="198"/>
      <c r="AQ308" s="198"/>
      <c r="AR308" s="198"/>
      <c r="AS308" s="198"/>
      <c r="AT308" s="198"/>
      <c r="AU308" s="198"/>
      <c r="AV308" s="198"/>
      <c r="AW308" s="198"/>
      <c r="AX308" s="198"/>
      <c r="AY308" s="198"/>
      <c r="AZ308" s="198"/>
      <c r="BA308" s="198"/>
      <c r="BB308" s="198"/>
      <c r="BC308" s="198"/>
      <c r="BD308" s="198"/>
      <c r="BE308" s="198"/>
      <c r="BF308" s="198"/>
      <c r="BG308" s="198"/>
      <c r="BH308" s="198"/>
      <c r="BI308" s="198"/>
      <c r="BJ308" s="198"/>
      <c r="BK308" s="198"/>
      <c r="BL308" s="198"/>
      <c r="BM308" s="198"/>
    </row>
    <row r="309" ht="16.5" customHeight="1">
      <c r="Z309" s="228" t="s">
        <v>2837</v>
      </c>
      <c r="AK309" s="488"/>
    </row>
    <row r="310" ht="16.5" customHeight="1">
      <c r="Z310" s="228" t="s">
        <v>5719</v>
      </c>
      <c r="AK310" s="488"/>
    </row>
    <row r="311" ht="16.5" customHeight="1">
      <c r="A311" s="1"/>
      <c r="B311" s="1"/>
      <c r="C311" s="830" t="s">
        <v>5722</v>
      </c>
      <c r="D311" s="1"/>
      <c r="E311" s="1"/>
      <c r="F311" s="1"/>
      <c r="G311" s="1"/>
      <c r="H311" s="1"/>
      <c r="I311" s="1"/>
      <c r="J311" s="1"/>
      <c r="K311" s="1"/>
      <c r="L311" s="1"/>
      <c r="M311" s="1"/>
      <c r="N311" s="1"/>
      <c r="O311" s="1"/>
      <c r="P311" s="1"/>
      <c r="Q311" s="1"/>
      <c r="R311" s="1"/>
      <c r="S311" s="1"/>
      <c r="T311" s="1"/>
      <c r="U311" s="1"/>
      <c r="W311" s="1"/>
      <c r="X311" s="1"/>
      <c r="Y311" s="1"/>
      <c r="Z311" s="228" t="s">
        <v>5723</v>
      </c>
      <c r="AA311" s="1"/>
      <c r="AB311" s="1"/>
      <c r="AC311" s="1"/>
      <c r="AD311" s="1"/>
      <c r="AE311" s="1"/>
      <c r="AF311" s="1"/>
      <c r="AG311" s="1"/>
      <c r="AH311" s="1"/>
      <c r="AI311" s="1"/>
      <c r="AJ311" s="1"/>
      <c r="AK311" s="107"/>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row>
    <row r="312" ht="16.5" customHeight="1">
      <c r="V312" s="668"/>
      <c r="Z312" s="228" t="s">
        <v>2837</v>
      </c>
      <c r="AK312" s="488"/>
    </row>
    <row r="313" ht="16.5" customHeight="1">
      <c r="V313" s="668"/>
      <c r="Z313" s="668" t="s">
        <v>1202</v>
      </c>
      <c r="AK313" s="488"/>
    </row>
    <row r="314" ht="16.5" customHeight="1">
      <c r="B314" s="22" t="s">
        <v>5724</v>
      </c>
      <c r="C314" s="833">
        <v>1.0</v>
      </c>
      <c r="D314" s="3" t="s">
        <v>5725</v>
      </c>
      <c r="V314" s="668"/>
      <c r="Z314" s="668" t="s">
        <v>1204</v>
      </c>
      <c r="AK314" s="488"/>
    </row>
    <row r="315" ht="16.5" customHeight="1">
      <c r="B315" s="22" t="s">
        <v>5726</v>
      </c>
      <c r="C315" s="833">
        <v>2.0</v>
      </c>
      <c r="D315" s="3" t="s">
        <v>5727</v>
      </c>
      <c r="V315" s="831"/>
      <c r="Z315" s="668" t="s">
        <v>688</v>
      </c>
      <c r="AK315" s="488"/>
    </row>
    <row r="316" ht="16.5" customHeight="1">
      <c r="B316" s="22" t="s">
        <v>5728</v>
      </c>
      <c r="C316" s="833">
        <v>3.0</v>
      </c>
      <c r="D316" s="3" t="s">
        <v>5729</v>
      </c>
      <c r="L316" s="834" t="s">
        <v>5730</v>
      </c>
      <c r="V316" s="668"/>
      <c r="Z316" s="228" t="s">
        <v>5731</v>
      </c>
      <c r="AK316" s="488"/>
    </row>
    <row r="317" ht="16.5" customHeight="1">
      <c r="B317" s="835" t="s">
        <v>5732</v>
      </c>
      <c r="C317" s="833">
        <v>4.0</v>
      </c>
      <c r="D317" s="3" t="s">
        <v>5733</v>
      </c>
      <c r="E317" s="3"/>
      <c r="V317" s="668"/>
      <c r="Z317" s="481" t="s">
        <v>5734</v>
      </c>
      <c r="AK317" s="488"/>
    </row>
    <row r="318" ht="16.5" customHeight="1">
      <c r="E318" s="3"/>
      <c r="V318" s="228"/>
      <c r="Z318" s="535"/>
      <c r="AK318" s="488"/>
    </row>
    <row r="319" ht="16.5" customHeight="1">
      <c r="A319" s="1"/>
      <c r="B319" s="1"/>
      <c r="C319" s="2" t="s">
        <v>5735</v>
      </c>
      <c r="D319" s="1"/>
      <c r="E319" s="1"/>
      <c r="F319" s="1"/>
      <c r="G319" s="1"/>
      <c r="H319" s="1"/>
      <c r="I319" s="1"/>
      <c r="J319" s="1"/>
      <c r="K319" s="1"/>
      <c r="L319" s="1"/>
      <c r="M319" s="1"/>
      <c r="N319" s="1"/>
      <c r="O319" s="1"/>
      <c r="P319" s="1"/>
      <c r="Q319" s="1"/>
      <c r="R319" s="1"/>
      <c r="S319" s="1"/>
      <c r="T319" s="1"/>
      <c r="U319" s="1"/>
      <c r="V319" s="668"/>
      <c r="W319" s="1"/>
      <c r="X319" s="1"/>
      <c r="Y319" s="1"/>
      <c r="Z319" s="481" t="s">
        <v>5715</v>
      </c>
      <c r="AA319" s="1"/>
      <c r="AB319" s="1"/>
      <c r="AC319" s="1"/>
      <c r="AD319" s="1"/>
      <c r="AE319" s="1"/>
      <c r="AF319" s="1"/>
      <c r="AG319" s="1"/>
      <c r="AH319" s="1"/>
      <c r="AI319" s="1"/>
      <c r="AJ319" s="1"/>
      <c r="AK319" s="107"/>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row>
    <row r="320" ht="16.5" customHeight="1">
      <c r="C320" s="3" t="s">
        <v>5736</v>
      </c>
      <c r="V320" s="831"/>
      <c r="Z320" s="481" t="s">
        <v>5717</v>
      </c>
      <c r="AK320" s="488"/>
    </row>
    <row r="321" ht="16.5" customHeight="1">
      <c r="V321" s="481"/>
      <c r="Z321" s="481" t="s">
        <v>5719</v>
      </c>
      <c r="AK321" s="488"/>
    </row>
    <row r="322" ht="16.5" customHeight="1">
      <c r="V322" s="228"/>
      <c r="Z322" s="481" t="s">
        <v>5721</v>
      </c>
      <c r="AK322" s="488"/>
    </row>
    <row r="323" ht="16.5" customHeight="1">
      <c r="V323" s="228"/>
      <c r="Z323" s="481" t="s">
        <v>2837</v>
      </c>
      <c r="AK323" s="488"/>
    </row>
    <row r="324" ht="16.5" customHeight="1">
      <c r="A324" s="1"/>
      <c r="B324" s="1"/>
      <c r="C324" s="830" t="s">
        <v>5737</v>
      </c>
      <c r="D324" s="1"/>
      <c r="E324" s="1"/>
      <c r="F324" s="1"/>
      <c r="G324" s="1"/>
      <c r="H324" s="1"/>
      <c r="I324" s="1"/>
      <c r="J324" s="1"/>
      <c r="K324" s="1"/>
      <c r="L324" s="1"/>
      <c r="M324" s="1"/>
      <c r="N324" s="1"/>
      <c r="O324" s="1"/>
      <c r="P324" s="1"/>
      <c r="Q324" s="1"/>
      <c r="R324" s="1"/>
      <c r="S324" s="1"/>
      <c r="T324" s="1"/>
      <c r="U324" s="1"/>
      <c r="V324" s="228"/>
      <c r="W324" s="1"/>
      <c r="X324" s="1"/>
      <c r="Y324" s="1"/>
      <c r="Z324" s="535"/>
      <c r="AA324" s="1"/>
      <c r="AB324" s="1"/>
      <c r="AC324" s="1"/>
      <c r="AD324" s="1"/>
      <c r="AE324" s="1"/>
      <c r="AF324" s="1"/>
      <c r="AG324" s="1"/>
      <c r="AH324" s="1"/>
      <c r="AI324" s="1"/>
      <c r="AJ324" s="1"/>
      <c r="AK324" s="107"/>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row>
    <row r="325" ht="16.5" customHeight="1">
      <c r="V325" s="228"/>
      <c r="Z325" s="481" t="s">
        <v>5719</v>
      </c>
      <c r="AK325" s="57"/>
    </row>
    <row r="326" ht="16.5" customHeight="1">
      <c r="V326" s="478"/>
      <c r="W326" s="836"/>
      <c r="X326" s="836"/>
      <c r="Y326" s="836"/>
      <c r="Z326" s="481" t="s">
        <v>5723</v>
      </c>
      <c r="AA326" s="836"/>
      <c r="AB326" s="836"/>
      <c r="AC326" s="836"/>
      <c r="AD326" s="836"/>
      <c r="AE326" s="836"/>
      <c r="AF326" s="836"/>
      <c r="AG326" s="836"/>
      <c r="AH326" s="836"/>
      <c r="AI326" s="836"/>
      <c r="AJ326" s="836"/>
      <c r="AK326" s="57"/>
    </row>
    <row r="327" ht="16.5" customHeight="1">
      <c r="C327" s="837"/>
      <c r="V327" s="228"/>
      <c r="W327" s="836"/>
      <c r="X327" s="836"/>
      <c r="Y327" s="836"/>
      <c r="Z327" s="481" t="s">
        <v>2837</v>
      </c>
      <c r="AA327" s="836"/>
      <c r="AB327" s="836"/>
      <c r="AC327" s="836"/>
      <c r="AD327" s="836"/>
      <c r="AE327" s="836"/>
      <c r="AF327" s="836"/>
      <c r="AG327" s="836"/>
      <c r="AH327" s="836"/>
      <c r="AI327" s="836"/>
      <c r="AJ327" s="836"/>
      <c r="AK327" s="57"/>
    </row>
    <row r="328" ht="16.5" customHeight="1">
      <c r="V328" s="228"/>
      <c r="W328" s="836"/>
      <c r="X328" s="836"/>
      <c r="Y328" s="836"/>
      <c r="Z328" s="481" t="s">
        <v>5738</v>
      </c>
      <c r="AA328" s="836"/>
      <c r="AB328" s="836"/>
      <c r="AC328" s="836"/>
      <c r="AD328" s="836"/>
      <c r="AE328" s="836"/>
      <c r="AF328" s="836"/>
      <c r="AG328" s="836"/>
      <c r="AH328" s="836"/>
      <c r="AI328" s="836"/>
      <c r="AJ328" s="836"/>
      <c r="AK328" s="57"/>
    </row>
    <row r="329" ht="16.5" customHeight="1">
      <c r="V329" s="228"/>
      <c r="W329" s="836"/>
      <c r="X329" s="836"/>
      <c r="Y329" s="836"/>
      <c r="Z329" s="668" t="s">
        <v>698</v>
      </c>
      <c r="AA329" s="836"/>
      <c r="AB329" s="836"/>
      <c r="AC329" s="836"/>
      <c r="AD329" s="836"/>
      <c r="AE329" s="836"/>
      <c r="AF329" s="836"/>
      <c r="AG329" s="836"/>
      <c r="AH329" s="836"/>
      <c r="AI329" s="836"/>
      <c r="AJ329" s="836"/>
      <c r="AK329" s="57"/>
    </row>
    <row r="330" ht="16.5" customHeight="1">
      <c r="V330" s="668"/>
      <c r="W330" s="836"/>
      <c r="X330" s="836"/>
      <c r="Y330" s="836"/>
      <c r="Z330" s="668" t="s">
        <v>1207</v>
      </c>
      <c r="AA330" s="836"/>
      <c r="AB330" s="836"/>
      <c r="AC330" s="836"/>
      <c r="AD330" s="836"/>
      <c r="AE330" s="836"/>
      <c r="AF330" s="836"/>
      <c r="AG330" s="836"/>
      <c r="AH330" s="836"/>
      <c r="AI330" s="836"/>
      <c r="AJ330" s="836"/>
      <c r="AK330" s="838"/>
      <c r="AL330" s="836"/>
    </row>
    <row r="331" ht="16.5" customHeight="1">
      <c r="D331" s="839"/>
      <c r="V331" s="668"/>
      <c r="W331" s="836"/>
      <c r="X331" s="836"/>
      <c r="Y331" s="836"/>
      <c r="Z331" s="836"/>
      <c r="AA331" s="836"/>
      <c r="AB331" s="836"/>
      <c r="AC331" s="836"/>
      <c r="AD331" s="836"/>
      <c r="AE331" s="836"/>
      <c r="AF331" s="836"/>
      <c r="AG331" s="836"/>
      <c r="AH331" s="836"/>
      <c r="AI331" s="836"/>
      <c r="AJ331" s="836"/>
      <c r="AK331" s="838"/>
      <c r="AL331" s="836"/>
    </row>
    <row r="332" ht="16.5" customHeight="1">
      <c r="D332" s="839"/>
      <c r="V332" s="668"/>
      <c r="W332" s="836"/>
      <c r="X332" s="836"/>
      <c r="Y332" s="836"/>
      <c r="Z332" s="836"/>
      <c r="AA332" s="836"/>
      <c r="AB332" s="836"/>
      <c r="AC332" s="836"/>
      <c r="AD332" s="836"/>
      <c r="AE332" s="836"/>
      <c r="AF332" s="836"/>
      <c r="AG332" s="836"/>
      <c r="AH332" s="836"/>
      <c r="AI332" s="836"/>
      <c r="AJ332" s="836"/>
      <c r="AK332" s="838"/>
      <c r="AL332" s="836"/>
    </row>
    <row r="333" ht="16.5" customHeight="1">
      <c r="W333" s="836"/>
      <c r="X333" s="836"/>
      <c r="Y333" s="836"/>
      <c r="Z333" s="836"/>
      <c r="AA333" s="836"/>
      <c r="AB333" s="836"/>
      <c r="AC333" s="836"/>
      <c r="AD333" s="836"/>
      <c r="AE333" s="836"/>
      <c r="AF333" s="836"/>
      <c r="AG333" s="836"/>
      <c r="AH333" s="836"/>
      <c r="AI333" s="836"/>
      <c r="AJ333" s="836"/>
      <c r="AK333" s="838"/>
      <c r="AL333" s="836"/>
    </row>
    <row r="334" ht="16.5" customHeight="1">
      <c r="D334" s="840"/>
      <c r="W334" s="836"/>
      <c r="X334" s="841" t="s">
        <v>5739</v>
      </c>
      <c r="Y334" s="842"/>
      <c r="Z334" s="842"/>
      <c r="AA334" s="842"/>
      <c r="AB334" s="842"/>
      <c r="AC334" s="842"/>
      <c r="AD334" s="842"/>
      <c r="AE334" s="842"/>
      <c r="AF334" s="842"/>
      <c r="AG334" s="842"/>
      <c r="AH334" s="842"/>
      <c r="AI334" s="842"/>
      <c r="AJ334" s="842"/>
      <c r="AK334" s="843"/>
      <c r="AL334" s="842"/>
      <c r="AM334" s="842"/>
      <c r="AN334" s="842"/>
      <c r="AO334" s="844"/>
      <c r="AP334" s="844"/>
      <c r="AQ334" s="844"/>
      <c r="AR334" s="844"/>
      <c r="AS334" s="844"/>
      <c r="AT334" s="844"/>
      <c r="AU334" s="844"/>
      <c r="AV334" s="844"/>
      <c r="AW334" s="844"/>
    </row>
    <row r="335" ht="16.5" customHeight="1">
      <c r="D335" s="840"/>
      <c r="W335" s="836"/>
      <c r="X335" s="845" t="s">
        <v>5740</v>
      </c>
      <c r="Y335" s="846"/>
      <c r="Z335" s="846"/>
      <c r="AA335" s="846"/>
      <c r="AB335" s="846"/>
      <c r="AC335" s="846"/>
      <c r="AD335" s="846"/>
      <c r="AE335" s="846"/>
      <c r="AF335" s="846"/>
      <c r="AG335" s="846"/>
      <c r="AH335" s="846"/>
      <c r="AI335" s="846"/>
      <c r="AJ335" s="846"/>
      <c r="AK335" s="847"/>
      <c r="AL335" s="846"/>
      <c r="AM335" s="846"/>
      <c r="AN335" s="846"/>
      <c r="AO335" s="848"/>
      <c r="AP335" s="848"/>
      <c r="AQ335" s="848"/>
      <c r="AR335" s="848"/>
      <c r="AS335" s="848"/>
      <c r="AT335" s="848"/>
      <c r="AU335" s="848"/>
      <c r="AV335" s="848"/>
      <c r="AW335" s="848"/>
    </row>
    <row r="336" ht="16.5" customHeight="1">
      <c r="D336" s="840"/>
      <c r="W336" s="836"/>
      <c r="X336" s="845" t="s">
        <v>5741</v>
      </c>
      <c r="Y336" s="846"/>
      <c r="Z336" s="846"/>
      <c r="AA336" s="846"/>
      <c r="AB336" s="846"/>
      <c r="AC336" s="846"/>
      <c r="AD336" s="846"/>
      <c r="AE336" s="846"/>
      <c r="AF336" s="846"/>
      <c r="AG336" s="846"/>
      <c r="AH336" s="846"/>
      <c r="AI336" s="846"/>
      <c r="AJ336" s="846"/>
      <c r="AK336" s="847"/>
      <c r="AL336" s="846"/>
      <c r="AM336" s="846"/>
      <c r="AN336" s="846"/>
      <c r="AO336" s="848"/>
      <c r="AP336" s="848"/>
      <c r="AQ336" s="848"/>
      <c r="AR336" s="848"/>
      <c r="AS336" s="848"/>
      <c r="AT336" s="848"/>
      <c r="AU336" s="848"/>
      <c r="AV336" s="848"/>
      <c r="AW336" s="848"/>
    </row>
    <row r="337" ht="16.5" customHeight="1">
      <c r="D337" s="840"/>
      <c r="W337" s="836"/>
      <c r="X337" s="845" t="s">
        <v>5742</v>
      </c>
      <c r="Y337" s="846"/>
      <c r="Z337" s="846"/>
      <c r="AA337" s="846"/>
      <c r="AB337" s="846"/>
      <c r="AC337" s="846"/>
      <c r="AD337" s="846"/>
      <c r="AE337" s="846"/>
      <c r="AF337" s="846"/>
      <c r="AG337" s="846"/>
      <c r="AH337" s="846"/>
      <c r="AI337" s="846"/>
      <c r="AJ337" s="846"/>
      <c r="AK337" s="847"/>
      <c r="AL337" s="846"/>
      <c r="AM337" s="846"/>
      <c r="AN337" s="846"/>
      <c r="AO337" s="848"/>
      <c r="AP337" s="848"/>
      <c r="AQ337" s="848"/>
      <c r="AR337" s="848"/>
      <c r="AS337" s="848"/>
      <c r="AT337" s="848"/>
      <c r="AU337" s="848"/>
      <c r="AV337" s="848"/>
      <c r="AW337" s="848"/>
    </row>
    <row r="338" ht="16.5" customHeight="1">
      <c r="D338" s="840"/>
      <c r="W338" s="836"/>
      <c r="X338" s="845" t="s">
        <v>5743</v>
      </c>
      <c r="Y338" s="846"/>
      <c r="Z338" s="846"/>
      <c r="AA338" s="846"/>
      <c r="AB338" s="846"/>
      <c r="AC338" s="846"/>
      <c r="AD338" s="846"/>
      <c r="AE338" s="846"/>
      <c r="AF338" s="846"/>
      <c r="AG338" s="846"/>
      <c r="AH338" s="846"/>
      <c r="AI338" s="846"/>
      <c r="AJ338" s="846"/>
      <c r="AK338" s="847"/>
      <c r="AL338" s="846"/>
      <c r="AM338" s="846"/>
      <c r="AN338" s="846"/>
      <c r="AO338" s="848"/>
      <c r="AP338" s="848"/>
      <c r="AQ338" s="848"/>
      <c r="AR338" s="848"/>
      <c r="AS338" s="848"/>
      <c r="AT338" s="848"/>
      <c r="AU338" s="848"/>
      <c r="AV338" s="848"/>
      <c r="AW338" s="848"/>
    </row>
    <row r="339" ht="16.5" customHeight="1">
      <c r="D339" s="840"/>
      <c r="W339" s="836"/>
      <c r="X339" s="845" t="s">
        <v>5744</v>
      </c>
      <c r="Y339" s="846"/>
      <c r="Z339" s="846"/>
      <c r="AA339" s="846"/>
      <c r="AB339" s="846"/>
      <c r="AC339" s="846"/>
      <c r="AD339" s="846"/>
      <c r="AE339" s="846"/>
      <c r="AF339" s="846"/>
      <c r="AG339" s="846"/>
      <c r="AH339" s="846"/>
      <c r="AI339" s="846"/>
      <c r="AJ339" s="846"/>
      <c r="AK339" s="847"/>
      <c r="AL339" s="846"/>
      <c r="AM339" s="846"/>
      <c r="AN339" s="846"/>
      <c r="AO339" s="848"/>
      <c r="AP339" s="848"/>
      <c r="AQ339" s="849"/>
      <c r="AR339" s="849"/>
      <c r="AS339" s="849"/>
      <c r="AT339" s="849"/>
      <c r="AU339" s="849"/>
      <c r="AV339" s="849"/>
      <c r="AW339" s="849"/>
    </row>
    <row r="340" ht="16.5" customHeight="1">
      <c r="D340" s="840"/>
      <c r="W340" s="836"/>
      <c r="X340" s="850"/>
      <c r="Y340" s="851"/>
      <c r="Z340" s="851"/>
      <c r="AA340" s="851"/>
      <c r="AB340" s="851"/>
      <c r="AC340" s="850"/>
      <c r="AD340" s="851"/>
      <c r="AE340" s="851"/>
      <c r="AF340" s="851"/>
      <c r="AG340" s="851"/>
      <c r="AH340" s="852"/>
      <c r="AI340" s="852"/>
      <c r="AJ340" s="852"/>
      <c r="AK340" s="853"/>
      <c r="AL340" s="852"/>
      <c r="AM340" s="852"/>
      <c r="AN340" s="852"/>
    </row>
    <row r="341" ht="16.5" customHeight="1">
      <c r="D341" s="840"/>
      <c r="W341" s="836"/>
      <c r="X341" s="852"/>
      <c r="Y341" s="852"/>
      <c r="Z341" s="852"/>
      <c r="AA341" s="852"/>
      <c r="AB341" s="852"/>
      <c r="AC341" s="852"/>
      <c r="AD341" s="852"/>
      <c r="AE341" s="852"/>
      <c r="AF341" s="852"/>
      <c r="AG341" s="852"/>
      <c r="AH341" s="852"/>
      <c r="AI341" s="852"/>
      <c r="AJ341" s="852"/>
      <c r="AK341" s="852"/>
      <c r="AL341" s="852"/>
      <c r="AM341" s="852"/>
      <c r="AN341" s="852"/>
    </row>
    <row r="342" ht="16.5" customHeight="1">
      <c r="D342" s="840"/>
      <c r="W342" s="836"/>
      <c r="X342" s="852"/>
      <c r="Y342" s="852"/>
      <c r="Z342" s="852"/>
      <c r="AA342" s="852"/>
      <c r="AB342" s="852"/>
      <c r="AC342" s="852"/>
      <c r="AD342" s="852"/>
      <c r="AE342" s="852"/>
      <c r="AF342" s="852"/>
      <c r="AG342" s="852"/>
      <c r="AH342" s="852"/>
      <c r="AI342" s="852"/>
      <c r="AJ342" s="852"/>
      <c r="AK342" s="854"/>
      <c r="AL342" s="852"/>
      <c r="AM342" s="852"/>
      <c r="AN342" s="852"/>
    </row>
    <row r="343" ht="16.5" customHeight="1">
      <c r="D343" s="840"/>
      <c r="W343" s="836"/>
      <c r="X343" s="841" t="s">
        <v>5745</v>
      </c>
      <c r="Y343" s="842"/>
      <c r="Z343" s="842"/>
      <c r="AA343" s="842"/>
      <c r="AB343" s="842"/>
      <c r="AC343" s="842"/>
      <c r="AD343" s="842"/>
      <c r="AE343" s="842"/>
      <c r="AF343" s="842"/>
      <c r="AG343" s="842"/>
      <c r="AH343" s="842"/>
      <c r="AI343" s="842"/>
      <c r="AJ343" s="842"/>
      <c r="AK343" s="843"/>
      <c r="AL343" s="842"/>
      <c r="AM343" s="852"/>
      <c r="AN343" s="852"/>
    </row>
    <row r="344" ht="16.5" customHeight="1">
      <c r="W344" s="836"/>
      <c r="X344" s="852"/>
      <c r="Y344" s="852"/>
      <c r="Z344" s="852"/>
      <c r="AA344" s="852"/>
      <c r="AB344" s="852"/>
      <c r="AC344" s="852"/>
      <c r="AD344" s="852"/>
      <c r="AE344" s="852"/>
      <c r="AF344" s="852"/>
      <c r="AG344" s="852"/>
      <c r="AH344" s="855"/>
      <c r="AI344" s="852"/>
      <c r="AJ344" s="852"/>
      <c r="AK344" s="855"/>
      <c r="AL344" s="852"/>
      <c r="AM344" s="852"/>
      <c r="AN344" s="852"/>
    </row>
    <row r="345" ht="16.5" customHeight="1">
      <c r="W345" s="836"/>
      <c r="X345" s="841" t="s">
        <v>5746</v>
      </c>
      <c r="Y345" s="842"/>
      <c r="Z345" s="842"/>
      <c r="AA345" s="842"/>
      <c r="AB345" s="842"/>
      <c r="AC345" s="842"/>
      <c r="AD345" s="842"/>
      <c r="AE345" s="842"/>
      <c r="AF345" s="842"/>
      <c r="AG345" s="842"/>
      <c r="AH345" s="842"/>
      <c r="AI345" s="842"/>
      <c r="AJ345" s="842"/>
      <c r="AK345" s="854"/>
      <c r="AL345" s="852"/>
      <c r="AM345" s="852"/>
      <c r="AN345" s="852"/>
    </row>
    <row r="346" ht="16.5" customHeight="1">
      <c r="W346" s="836"/>
      <c r="X346" s="852"/>
      <c r="Y346" s="852"/>
      <c r="Z346" s="852"/>
      <c r="AA346" s="852"/>
      <c r="AB346" s="852"/>
      <c r="AC346" s="852"/>
      <c r="AD346" s="852"/>
      <c r="AE346" s="852"/>
      <c r="AF346" s="852"/>
      <c r="AG346" s="852"/>
      <c r="AH346" s="852"/>
      <c r="AI346" s="852"/>
      <c r="AJ346" s="852"/>
      <c r="AK346" s="854"/>
      <c r="AL346" s="852"/>
      <c r="AM346" s="852"/>
      <c r="AN346" s="852"/>
    </row>
    <row r="347" ht="16.5" customHeight="1">
      <c r="W347" s="836"/>
      <c r="X347" s="841" t="s">
        <v>5747</v>
      </c>
      <c r="Y347" s="842"/>
      <c r="Z347" s="842"/>
      <c r="AA347" s="842"/>
      <c r="AB347" s="842"/>
      <c r="AC347" s="842"/>
      <c r="AD347" s="842"/>
      <c r="AE347" s="842"/>
      <c r="AF347" s="842"/>
      <c r="AG347" s="842"/>
      <c r="AH347" s="842"/>
      <c r="AI347" s="842"/>
      <c r="AJ347" s="842"/>
      <c r="AK347" s="843"/>
      <c r="AL347" s="842"/>
      <c r="AM347" s="852"/>
      <c r="AN347" s="852"/>
    </row>
    <row r="348" ht="16.5" customHeight="1">
      <c r="W348" s="836"/>
      <c r="X348" s="852"/>
      <c r="Y348" s="852"/>
      <c r="Z348" s="852"/>
      <c r="AA348" s="852"/>
      <c r="AB348" s="852"/>
      <c r="AC348" s="852"/>
      <c r="AD348" s="852"/>
      <c r="AE348" s="852"/>
      <c r="AF348" s="852"/>
      <c r="AG348" s="852"/>
      <c r="AH348" s="852"/>
      <c r="AI348" s="852"/>
      <c r="AJ348" s="852"/>
      <c r="AK348" s="855"/>
      <c r="AL348" s="852"/>
      <c r="AM348" s="852"/>
      <c r="AN348" s="852"/>
    </row>
    <row r="349" ht="16.5" customHeight="1">
      <c r="W349" s="836"/>
      <c r="X349" s="852"/>
      <c r="Y349" s="852"/>
      <c r="Z349" s="852"/>
      <c r="AA349" s="852"/>
      <c r="AB349" s="852"/>
      <c r="AC349" s="852"/>
      <c r="AD349" s="852"/>
      <c r="AE349" s="852"/>
      <c r="AF349" s="852"/>
      <c r="AG349" s="852"/>
      <c r="AH349" s="852"/>
      <c r="AI349" s="852"/>
      <c r="AJ349" s="852"/>
      <c r="AK349" s="854"/>
      <c r="AL349" s="852"/>
      <c r="AM349" s="852"/>
      <c r="AN349" s="852"/>
    </row>
    <row r="350" ht="16.5" customHeight="1">
      <c r="W350" s="836"/>
      <c r="X350" s="852"/>
      <c r="Y350" s="852"/>
      <c r="Z350" s="852"/>
      <c r="AA350" s="852"/>
      <c r="AB350" s="852"/>
      <c r="AC350" s="852"/>
      <c r="AD350" s="852"/>
      <c r="AE350" s="852"/>
      <c r="AF350" s="852"/>
      <c r="AG350" s="852"/>
      <c r="AH350" s="852"/>
      <c r="AI350" s="852"/>
      <c r="AJ350" s="852"/>
      <c r="AK350" s="854"/>
      <c r="AL350" s="852"/>
      <c r="AM350" s="852"/>
      <c r="AN350" s="852"/>
    </row>
    <row r="351" ht="16.5" customHeight="1">
      <c r="W351" s="836"/>
      <c r="X351" s="841" t="s">
        <v>5748</v>
      </c>
      <c r="Y351" s="842"/>
      <c r="Z351" s="842"/>
      <c r="AA351" s="842"/>
      <c r="AB351" s="842"/>
      <c r="AC351" s="842"/>
      <c r="AD351" s="842"/>
      <c r="AE351" s="842"/>
      <c r="AF351" s="842"/>
      <c r="AG351" s="842"/>
      <c r="AH351" s="842"/>
      <c r="AI351" s="842"/>
      <c r="AJ351" s="842"/>
      <c r="AK351" s="843"/>
      <c r="AL351" s="842"/>
      <c r="AM351" s="842"/>
      <c r="AN351" s="842"/>
      <c r="AO351" s="844"/>
      <c r="AP351" s="844"/>
      <c r="AQ351" s="844"/>
      <c r="AR351" s="844"/>
    </row>
    <row r="352" ht="16.5" customHeight="1">
      <c r="W352" s="836"/>
      <c r="X352" s="852"/>
      <c r="Y352" s="852"/>
      <c r="Z352" s="852"/>
      <c r="AA352" s="852"/>
      <c r="AB352" s="852"/>
      <c r="AC352" s="852"/>
      <c r="AD352" s="852"/>
      <c r="AE352" s="852"/>
      <c r="AF352" s="852"/>
      <c r="AG352" s="852"/>
      <c r="AH352" s="852"/>
      <c r="AI352" s="852"/>
      <c r="AJ352" s="852"/>
      <c r="AK352" s="855"/>
      <c r="AL352" s="852"/>
      <c r="AM352" s="852"/>
      <c r="AN352" s="852"/>
    </row>
    <row r="353" ht="16.5" customHeight="1">
      <c r="W353" s="836"/>
      <c r="X353" s="852"/>
      <c r="Y353" s="852"/>
      <c r="Z353" s="852"/>
      <c r="AA353" s="852"/>
      <c r="AB353" s="852"/>
      <c r="AC353" s="852"/>
      <c r="AD353" s="852"/>
      <c r="AE353" s="852"/>
      <c r="AF353" s="852"/>
      <c r="AG353" s="852"/>
      <c r="AH353" s="852"/>
      <c r="AI353" s="852"/>
      <c r="AJ353" s="852"/>
      <c r="AK353" s="854"/>
      <c r="AL353" s="852"/>
      <c r="AM353" s="852"/>
      <c r="AN353" s="852"/>
    </row>
    <row r="354" ht="16.5" customHeight="1">
      <c r="W354" s="836"/>
      <c r="X354" s="836"/>
      <c r="Y354" s="836"/>
      <c r="Z354" s="836"/>
      <c r="AA354" s="836"/>
      <c r="AB354" s="836"/>
      <c r="AC354" s="836"/>
      <c r="AD354" s="836"/>
      <c r="AE354" s="836"/>
      <c r="AF354" s="836"/>
      <c r="AG354" s="836"/>
      <c r="AH354" s="836"/>
      <c r="AI354" s="836"/>
      <c r="AJ354" s="836"/>
      <c r="AK354" s="57"/>
    </row>
    <row r="355" ht="16.5" customHeight="1">
      <c r="W355" s="836"/>
      <c r="X355" s="836"/>
      <c r="Y355" s="836"/>
      <c r="Z355" s="836"/>
      <c r="AA355" s="836"/>
      <c r="AB355" s="836"/>
      <c r="AC355" s="836"/>
      <c r="AD355" s="836"/>
      <c r="AE355" s="836"/>
      <c r="AF355" s="836"/>
      <c r="AG355" s="836"/>
      <c r="AH355" s="836"/>
      <c r="AI355" s="836"/>
      <c r="AJ355" s="836"/>
      <c r="AK355" s="57"/>
    </row>
    <row r="356" ht="201.75" customHeight="1">
      <c r="D356" s="856" t="s">
        <v>5749</v>
      </c>
      <c r="W356" s="836"/>
      <c r="X356" s="836"/>
      <c r="Y356" s="836"/>
      <c r="Z356" s="836"/>
      <c r="AA356" s="836"/>
      <c r="AB356" s="836"/>
      <c r="AC356" s="836"/>
      <c r="AD356" s="836"/>
      <c r="AE356" s="836"/>
      <c r="AF356" s="836"/>
      <c r="AG356" s="836"/>
      <c r="AH356" s="836"/>
      <c r="AI356" s="836"/>
      <c r="AJ356" s="836"/>
      <c r="AK356" s="57"/>
    </row>
    <row r="357" ht="16.5" customHeight="1">
      <c r="D357" s="198"/>
      <c r="W357" s="836"/>
      <c r="X357" s="836"/>
      <c r="Y357" s="836"/>
      <c r="Z357" s="836"/>
      <c r="AA357" s="836"/>
      <c r="AB357" s="836"/>
      <c r="AC357" s="836"/>
      <c r="AD357" s="836"/>
      <c r="AE357" s="836"/>
      <c r="AF357" s="836"/>
      <c r="AG357" s="836"/>
      <c r="AH357" s="836"/>
      <c r="AI357" s="836"/>
      <c r="AJ357" s="836"/>
      <c r="AK357" s="57"/>
    </row>
    <row r="358" ht="16.5" customHeight="1">
      <c r="AK358" s="57"/>
    </row>
    <row r="359" ht="16.5" customHeight="1">
      <c r="AK359" s="57"/>
    </row>
    <row r="360" ht="16.5" customHeight="1">
      <c r="A360" s="1"/>
      <c r="B360" s="1"/>
      <c r="C360" s="1"/>
      <c r="D360" s="1"/>
      <c r="E360" s="830" t="s">
        <v>5750</v>
      </c>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07"/>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row>
    <row r="361" ht="16.5" customHeight="1">
      <c r="AK361" s="57"/>
    </row>
    <row r="362" ht="16.5" customHeight="1">
      <c r="AK362" s="57"/>
    </row>
    <row r="363" ht="16.5" customHeight="1">
      <c r="S363" s="247" t="s">
        <v>1974</v>
      </c>
      <c r="T363" s="337"/>
      <c r="U363" s="337"/>
      <c r="V363" s="135"/>
      <c r="W363" s="247" t="s">
        <v>1579</v>
      </c>
      <c r="X363" s="337"/>
      <c r="Y363" s="337"/>
      <c r="Z363" s="135"/>
      <c r="AK363" s="488"/>
    </row>
    <row r="364" ht="16.5" customHeight="1">
      <c r="E364" s="857">
        <v>1.0</v>
      </c>
      <c r="F364" s="246" t="s">
        <v>5751</v>
      </c>
      <c r="G364" s="337"/>
      <c r="H364" s="337"/>
      <c r="I364" s="337"/>
      <c r="J364" s="337"/>
      <c r="K364" s="337"/>
      <c r="L364" s="135"/>
      <c r="M364" s="196" t="s">
        <v>5752</v>
      </c>
      <c r="N364" s="195"/>
      <c r="O364" s="195"/>
      <c r="P364" s="195"/>
      <c r="Q364" s="195"/>
      <c r="S364" s="246" t="s">
        <v>5753</v>
      </c>
      <c r="T364" s="337"/>
      <c r="U364" s="337"/>
      <c r="V364" s="135"/>
      <c r="W364" s="858" t="s">
        <v>5754</v>
      </c>
      <c r="X364" s="337"/>
      <c r="Y364" s="337"/>
      <c r="Z364" s="135"/>
      <c r="AK364" s="488"/>
    </row>
    <row r="365" ht="16.5" customHeight="1">
      <c r="E365" s="857">
        <v>2.0</v>
      </c>
      <c r="F365" s="246" t="s">
        <v>5755</v>
      </c>
      <c r="G365" s="337"/>
      <c r="H365" s="337"/>
      <c r="I365" s="337"/>
      <c r="J365" s="337"/>
      <c r="K365" s="337"/>
      <c r="L365" s="135"/>
      <c r="M365" s="196" t="s">
        <v>5756</v>
      </c>
      <c r="N365" s="195"/>
      <c r="O365" s="195"/>
      <c r="P365" s="195"/>
      <c r="Q365" s="195"/>
      <c r="S365" s="246" t="s">
        <v>5757</v>
      </c>
      <c r="T365" s="337"/>
      <c r="U365" s="337"/>
      <c r="V365" s="135"/>
      <c r="W365" s="858" t="s">
        <v>5754</v>
      </c>
      <c r="X365" s="337"/>
      <c r="Y365" s="337"/>
      <c r="Z365" s="135"/>
      <c r="AK365" s="488"/>
    </row>
    <row r="366" ht="16.5" customHeight="1">
      <c r="E366" s="857">
        <v>3.0</v>
      </c>
      <c r="F366" s="246"/>
      <c r="G366" s="337"/>
      <c r="H366" s="337"/>
      <c r="I366" s="337"/>
      <c r="J366" s="337"/>
      <c r="K366" s="337"/>
      <c r="L366" s="135"/>
      <c r="M366" s="196" t="s">
        <v>5758</v>
      </c>
      <c r="N366" s="195"/>
      <c r="O366" s="195"/>
      <c r="P366" s="195"/>
      <c r="Q366" s="195"/>
      <c r="S366" s="246" t="s">
        <v>5759</v>
      </c>
      <c r="T366" s="337"/>
      <c r="U366" s="337"/>
      <c r="V366" s="135"/>
      <c r="W366" s="859"/>
      <c r="X366" s="337"/>
      <c r="Y366" s="337"/>
      <c r="Z366" s="135"/>
      <c r="AK366" s="488"/>
    </row>
    <row r="367" ht="16.5" customHeight="1">
      <c r="B367" s="3" t="s">
        <v>5760</v>
      </c>
      <c r="E367" s="860">
        <v>4.0</v>
      </c>
      <c r="F367" s="246" t="s">
        <v>5761</v>
      </c>
      <c r="G367" s="337"/>
      <c r="H367" s="337"/>
      <c r="I367" s="337"/>
      <c r="J367" s="337"/>
      <c r="K367" s="337"/>
      <c r="L367" s="135"/>
      <c r="M367" s="246" t="s">
        <v>5762</v>
      </c>
      <c r="N367" s="337"/>
      <c r="O367" s="337"/>
      <c r="P367" s="337"/>
      <c r="Q367" s="135"/>
      <c r="AK367" s="488"/>
    </row>
    <row r="368" ht="16.5" customHeight="1">
      <c r="E368" s="186"/>
      <c r="F368" s="861" t="s">
        <v>5763</v>
      </c>
      <c r="G368" s="862"/>
      <c r="H368" s="862"/>
      <c r="I368" s="862"/>
      <c r="J368" s="862"/>
      <c r="K368" s="862"/>
      <c r="L368" s="863"/>
      <c r="M368" s="3" t="s">
        <v>5764</v>
      </c>
      <c r="AK368" s="488"/>
    </row>
    <row r="369" ht="16.5" customHeight="1">
      <c r="E369" s="186"/>
      <c r="F369" s="864"/>
      <c r="L369" s="865"/>
      <c r="AK369" s="488"/>
    </row>
    <row r="370" ht="16.5" customHeight="1">
      <c r="E370" s="338"/>
      <c r="F370" s="603"/>
      <c r="G370" s="866"/>
      <c r="H370" s="866"/>
      <c r="I370" s="866"/>
      <c r="J370" s="866"/>
      <c r="K370" s="866"/>
      <c r="L370" s="604"/>
      <c r="AK370" s="488"/>
    </row>
    <row r="371" ht="16.5" customHeight="1">
      <c r="AK371" s="488"/>
    </row>
    <row r="372" ht="16.5" customHeight="1">
      <c r="AK372" s="488"/>
    </row>
    <row r="373" ht="16.5" customHeight="1">
      <c r="AK373" s="488"/>
    </row>
    <row r="374" ht="16.5" customHeight="1">
      <c r="A374" s="1"/>
      <c r="B374" s="1"/>
      <c r="C374" s="1"/>
      <c r="D374" s="2" t="s">
        <v>5765</v>
      </c>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07"/>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row>
    <row r="375" ht="16.5" customHeight="1">
      <c r="D375" s="3" t="s">
        <v>5766</v>
      </c>
      <c r="AK375" s="488"/>
    </row>
    <row r="376" ht="16.5" customHeight="1">
      <c r="AK376" s="488"/>
    </row>
    <row r="377" ht="16.5" customHeight="1">
      <c r="AK377" s="488"/>
    </row>
    <row r="378" ht="16.5" customHeight="1">
      <c r="A378" s="1"/>
      <c r="B378" s="1"/>
      <c r="C378" s="1"/>
      <c r="D378" s="867" t="s">
        <v>5767</v>
      </c>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07"/>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row>
    <row r="379" ht="16.5" customHeight="1">
      <c r="AK379" s="488"/>
    </row>
    <row r="380" ht="16.5" customHeight="1">
      <c r="D380" s="8" t="s">
        <v>5768</v>
      </c>
      <c r="AK380" s="488"/>
    </row>
    <row r="381" ht="16.5" customHeight="1">
      <c r="D381" s="9"/>
      <c r="AK381" s="488"/>
    </row>
    <row r="382" ht="16.5" customHeight="1">
      <c r="D382" s="8" t="s">
        <v>5769</v>
      </c>
      <c r="AK382" s="488"/>
    </row>
    <row r="383" ht="16.5" customHeight="1">
      <c r="D383" s="8" t="s">
        <v>5770</v>
      </c>
      <c r="AK383" s="488"/>
    </row>
    <row r="384" ht="16.5" customHeight="1">
      <c r="D384" s="8" t="s">
        <v>5771</v>
      </c>
      <c r="AK384" s="488"/>
    </row>
    <row r="385" ht="16.5" customHeight="1">
      <c r="D385" s="8" t="s">
        <v>5772</v>
      </c>
      <c r="AK385" s="488"/>
    </row>
    <row r="386" ht="16.5" customHeight="1">
      <c r="D386" s="8" t="s">
        <v>5773</v>
      </c>
      <c r="AK386" s="488"/>
    </row>
    <row r="387" ht="16.5" customHeight="1">
      <c r="D387" s="8" t="s">
        <v>5774</v>
      </c>
      <c r="AK387" s="488"/>
    </row>
    <row r="388" ht="16.5" customHeight="1">
      <c r="AK388" s="488"/>
    </row>
    <row r="389" ht="16.5" customHeight="1">
      <c r="AK389" s="488"/>
    </row>
    <row r="390" ht="16.5" customHeight="1">
      <c r="AK390" s="488"/>
    </row>
    <row r="391" ht="16.5" customHeight="1">
      <c r="A391" s="1"/>
      <c r="B391" s="1"/>
      <c r="C391" s="1"/>
      <c r="D391" s="2" t="s">
        <v>5775</v>
      </c>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07"/>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row>
    <row r="392" ht="16.5" customHeight="1">
      <c r="AK392" s="488"/>
    </row>
    <row r="393" ht="16.5" customHeight="1">
      <c r="D393" s="9"/>
      <c r="AK393" s="488"/>
    </row>
    <row r="394" ht="16.5" customHeight="1">
      <c r="D394" s="8" t="s">
        <v>5776</v>
      </c>
      <c r="AK394" s="488"/>
    </row>
    <row r="395" ht="16.5" customHeight="1">
      <c r="D395" s="9"/>
      <c r="AK395" s="488"/>
    </row>
    <row r="396" ht="16.5" customHeight="1">
      <c r="D396" s="8" t="s">
        <v>5777</v>
      </c>
      <c r="AK396" s="488"/>
    </row>
    <row r="397" ht="16.5" customHeight="1">
      <c r="D397" s="8" t="s">
        <v>5778</v>
      </c>
      <c r="AK397" s="488"/>
    </row>
    <row r="398" ht="16.5" customHeight="1">
      <c r="D398" s="8" t="s">
        <v>5779</v>
      </c>
      <c r="AK398" s="488"/>
    </row>
    <row r="399" ht="16.5" customHeight="1">
      <c r="D399" s="8" t="s">
        <v>5780</v>
      </c>
      <c r="AK399" s="488"/>
    </row>
    <row r="400" ht="16.5" customHeight="1">
      <c r="D400" s="8" t="s">
        <v>5781</v>
      </c>
      <c r="AK400" s="488"/>
    </row>
    <row r="401" ht="16.5" customHeight="1">
      <c r="AK401" s="488"/>
    </row>
    <row r="402" ht="16.5" customHeight="1">
      <c r="J402" s="3" t="s">
        <v>5782</v>
      </c>
      <c r="AK402" s="488"/>
    </row>
    <row r="403" ht="16.5" customHeight="1">
      <c r="J403" s="3" t="s">
        <v>5783</v>
      </c>
      <c r="AK403" s="488"/>
    </row>
    <row r="404" ht="16.5" customHeight="1">
      <c r="AK404" s="488"/>
    </row>
    <row r="405" ht="16.5" customHeight="1">
      <c r="AK405" s="488"/>
    </row>
    <row r="406" ht="16.5" customHeight="1">
      <c r="AK406" s="488"/>
    </row>
    <row r="407" ht="16.5" customHeight="1">
      <c r="AK407" s="488"/>
    </row>
    <row r="408" ht="16.5" customHeight="1">
      <c r="AK408" s="488"/>
    </row>
    <row r="409" ht="16.5" customHeight="1">
      <c r="AK409" s="488"/>
    </row>
    <row r="410" ht="16.5" customHeight="1">
      <c r="AK410" s="488"/>
    </row>
    <row r="411" ht="16.5" customHeight="1">
      <c r="AK411" s="488"/>
    </row>
    <row r="412" ht="16.5" customHeight="1">
      <c r="AK412" s="488"/>
    </row>
    <row r="413" ht="16.5" customHeight="1">
      <c r="A413" s="1"/>
      <c r="B413" s="626" t="s">
        <v>1172</v>
      </c>
      <c r="C413" s="1"/>
      <c r="D413" s="1"/>
      <c r="E413" s="1"/>
      <c r="F413" s="1"/>
      <c r="G413" s="1"/>
      <c r="H413" s="622" t="s">
        <v>5784</v>
      </c>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07"/>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row>
    <row r="414" ht="16.5" customHeight="1">
      <c r="B414" s="626" t="s">
        <v>4508</v>
      </c>
      <c r="H414" s="622" t="s">
        <v>5785</v>
      </c>
      <c r="AK414" s="488"/>
    </row>
    <row r="415" ht="16.5" customHeight="1">
      <c r="B415" s="626" t="s">
        <v>1177</v>
      </c>
      <c r="AK415" s="488"/>
    </row>
    <row r="416" ht="16.5" customHeight="1">
      <c r="B416" s="626" t="s">
        <v>5786</v>
      </c>
      <c r="AK416" s="488"/>
    </row>
    <row r="417" ht="16.5" customHeight="1">
      <c r="B417" s="626" t="s">
        <v>5787</v>
      </c>
      <c r="AK417" s="488"/>
    </row>
    <row r="418" ht="16.5" customHeight="1">
      <c r="B418" s="626" t="s">
        <v>5788</v>
      </c>
      <c r="AK418" s="488"/>
    </row>
    <row r="419" ht="16.5" customHeight="1">
      <c r="B419" s="868"/>
      <c r="AK419" s="488"/>
    </row>
    <row r="420" ht="16.5" customHeight="1">
      <c r="B420" s="626" t="s">
        <v>1179</v>
      </c>
      <c r="AK420" s="488"/>
    </row>
    <row r="421" ht="16.5" customHeight="1">
      <c r="B421" s="624" t="s">
        <v>5789</v>
      </c>
      <c r="AK421" s="488"/>
    </row>
    <row r="422" ht="16.5" customHeight="1">
      <c r="B422" s="622" t="s">
        <v>5790</v>
      </c>
      <c r="AK422" s="488"/>
    </row>
    <row r="423" ht="16.5" customHeight="1">
      <c r="B423" s="622" t="s">
        <v>5791</v>
      </c>
      <c r="AK423" s="488"/>
    </row>
    <row r="424" ht="16.5" customHeight="1">
      <c r="B424" s="623"/>
      <c r="AK424" s="488"/>
    </row>
    <row r="425" ht="16.5" customHeight="1">
      <c r="B425" s="624" t="s">
        <v>5792</v>
      </c>
      <c r="AK425" s="488"/>
    </row>
    <row r="426" ht="16.5" customHeight="1">
      <c r="B426" s="625"/>
      <c r="AK426" s="488"/>
    </row>
    <row r="427" ht="16.5" customHeight="1">
      <c r="B427" s="624" t="s">
        <v>5793</v>
      </c>
      <c r="AK427" s="488"/>
    </row>
    <row r="428" ht="16.5" customHeight="1">
      <c r="B428" s="624" t="s">
        <v>5794</v>
      </c>
      <c r="AK428" s="488"/>
    </row>
    <row r="429" ht="16.5" customHeight="1">
      <c r="B429" s="622" t="s">
        <v>5795</v>
      </c>
      <c r="AK429" s="488"/>
    </row>
    <row r="430" ht="16.5" customHeight="1">
      <c r="B430" s="624" t="s">
        <v>5796</v>
      </c>
      <c r="AK430" s="488"/>
    </row>
    <row r="431" ht="16.5" customHeight="1">
      <c r="B431" s="624" t="s">
        <v>5797</v>
      </c>
      <c r="AK431" s="488"/>
    </row>
    <row r="432" ht="16.5" customHeight="1">
      <c r="B432" s="622" t="s">
        <v>5784</v>
      </c>
      <c r="AK432" s="488"/>
    </row>
    <row r="433" ht="16.5" customHeight="1">
      <c r="B433" s="622" t="s">
        <v>5785</v>
      </c>
      <c r="AK433" s="488"/>
    </row>
    <row r="434" ht="16.5" customHeight="1">
      <c r="B434" s="623"/>
      <c r="AK434" s="488"/>
    </row>
    <row r="435" ht="16.5" customHeight="1">
      <c r="B435" s="622" t="s">
        <v>5798</v>
      </c>
      <c r="AK435" s="488"/>
    </row>
    <row r="436" ht="16.5" customHeight="1">
      <c r="B436" s="622" t="s">
        <v>5799</v>
      </c>
      <c r="AK436" s="488"/>
    </row>
    <row r="437" ht="16.5" customHeight="1">
      <c r="B437" s="622" t="s">
        <v>5800</v>
      </c>
      <c r="AK437" s="488"/>
    </row>
    <row r="438" ht="16.5" customHeight="1">
      <c r="B438" s="624" t="s">
        <v>243</v>
      </c>
      <c r="AK438" s="488"/>
    </row>
    <row r="439" ht="16.5" customHeight="1">
      <c r="B439" s="624" t="s">
        <v>1303</v>
      </c>
      <c r="AK439" s="488"/>
    </row>
    <row r="440" ht="16.5" customHeight="1">
      <c r="B440" s="625"/>
      <c r="AK440" s="488"/>
    </row>
    <row r="441" ht="16.5" customHeight="1">
      <c r="B441" s="622" t="s">
        <v>5790</v>
      </c>
      <c r="AK441" s="488"/>
    </row>
    <row r="442" ht="16.5" customHeight="1">
      <c r="B442" s="623"/>
      <c r="AK442" s="488"/>
    </row>
    <row r="443" ht="16.5" customHeight="1">
      <c r="B443" s="622" t="s">
        <v>5801</v>
      </c>
      <c r="AK443" s="488"/>
    </row>
    <row r="444" ht="16.5" customHeight="1">
      <c r="B444" s="622" t="s">
        <v>5802</v>
      </c>
      <c r="AK444" s="488"/>
    </row>
    <row r="445" ht="16.5" customHeight="1">
      <c r="B445" s="622" t="s">
        <v>5803</v>
      </c>
      <c r="AK445" s="488"/>
    </row>
    <row r="446" ht="16.5" customHeight="1">
      <c r="B446" s="622" t="s">
        <v>5804</v>
      </c>
      <c r="AK446" s="488"/>
    </row>
    <row r="447" ht="16.5" customHeight="1">
      <c r="B447" s="626" t="s">
        <v>1202</v>
      </c>
      <c r="AK447" s="488"/>
    </row>
    <row r="448" ht="16.5" customHeight="1">
      <c r="B448" s="626" t="s">
        <v>1204</v>
      </c>
      <c r="AK448" s="488"/>
    </row>
    <row r="449" ht="16.5" customHeight="1">
      <c r="B449" s="626" t="s">
        <v>688</v>
      </c>
      <c r="AK449" s="488"/>
    </row>
    <row r="450" ht="16.5" customHeight="1">
      <c r="B450" s="626" t="s">
        <v>5805</v>
      </c>
      <c r="AK450" s="488"/>
    </row>
    <row r="451" ht="16.5" customHeight="1">
      <c r="B451" s="626" t="s">
        <v>5806</v>
      </c>
      <c r="AK451" s="488"/>
    </row>
    <row r="452" ht="16.5" customHeight="1">
      <c r="B452" s="626" t="s">
        <v>5807</v>
      </c>
      <c r="AK452" s="488"/>
    </row>
    <row r="453" ht="16.5" customHeight="1">
      <c r="B453" s="626" t="s">
        <v>698</v>
      </c>
      <c r="AK453" s="488"/>
    </row>
    <row r="454" ht="16.5" customHeight="1">
      <c r="B454" s="626" t="s">
        <v>1207</v>
      </c>
      <c r="AK454" s="488"/>
    </row>
    <row r="455" ht="16.5" customHeight="1">
      <c r="AK455" s="488"/>
    </row>
    <row r="456" ht="16.5" customHeight="1">
      <c r="AK456" s="488"/>
    </row>
    <row r="457" ht="16.5" customHeight="1">
      <c r="A457" s="1"/>
      <c r="B457" s="869" t="s">
        <v>5808</v>
      </c>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07"/>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row>
    <row r="458" ht="16.5" customHeight="1">
      <c r="AK458" s="488"/>
    </row>
    <row r="459" ht="16.5" customHeight="1">
      <c r="AK459" s="488"/>
    </row>
    <row r="460" ht="16.5" customHeight="1">
      <c r="B460" s="626" t="s">
        <v>1172</v>
      </c>
      <c r="AK460" s="488"/>
    </row>
    <row r="461" ht="16.5" customHeight="1">
      <c r="B461" s="626" t="s">
        <v>3835</v>
      </c>
      <c r="AK461" s="488"/>
    </row>
    <row r="462" ht="16.5" customHeight="1">
      <c r="B462" s="626" t="s">
        <v>1177</v>
      </c>
      <c r="AK462" s="488"/>
    </row>
    <row r="463" ht="16.5" customHeight="1">
      <c r="B463" s="626" t="s">
        <v>3836</v>
      </c>
      <c r="AK463" s="488"/>
    </row>
    <row r="464" ht="16.5" customHeight="1">
      <c r="B464" s="626" t="s">
        <v>1179</v>
      </c>
      <c r="AK464" s="488"/>
    </row>
    <row r="465" ht="16.5" customHeight="1">
      <c r="B465" s="624" t="s">
        <v>3837</v>
      </c>
      <c r="AK465" s="488"/>
    </row>
    <row r="466" ht="16.5" customHeight="1">
      <c r="B466" s="624" t="s">
        <v>3838</v>
      </c>
      <c r="AK466" s="488"/>
    </row>
    <row r="467" ht="16.5" customHeight="1">
      <c r="B467" s="624" t="s">
        <v>1695</v>
      </c>
      <c r="AK467" s="488"/>
    </row>
    <row r="468" ht="16.5" customHeight="1">
      <c r="B468" s="624" t="s">
        <v>1303</v>
      </c>
      <c r="AK468" s="488"/>
    </row>
    <row r="469" ht="16.5" customHeight="1">
      <c r="B469" s="624" t="s">
        <v>5809</v>
      </c>
      <c r="AK469" s="488"/>
    </row>
    <row r="470" ht="16.5" customHeight="1">
      <c r="B470" s="624" t="s">
        <v>5810</v>
      </c>
      <c r="AK470" s="488"/>
    </row>
    <row r="471" ht="16.5" customHeight="1">
      <c r="B471" s="624" t="s">
        <v>243</v>
      </c>
      <c r="AK471" s="488"/>
    </row>
    <row r="472" ht="16.5" customHeight="1">
      <c r="B472" s="624" t="s">
        <v>3846</v>
      </c>
      <c r="AK472" s="488"/>
    </row>
    <row r="473" ht="16.5" customHeight="1">
      <c r="B473" s="624" t="s">
        <v>3847</v>
      </c>
      <c r="AK473" s="488"/>
    </row>
    <row r="474" ht="16.5" customHeight="1">
      <c r="B474" s="624" t="s">
        <v>3848</v>
      </c>
      <c r="AK474" s="488"/>
    </row>
    <row r="475" ht="16.5" customHeight="1">
      <c r="B475" s="624" t="s">
        <v>1303</v>
      </c>
      <c r="AK475" s="488"/>
    </row>
    <row r="476" ht="16.5" customHeight="1">
      <c r="B476" s="626" t="s">
        <v>1202</v>
      </c>
      <c r="AK476" s="488"/>
    </row>
    <row r="477" ht="16.5" customHeight="1">
      <c r="B477" s="626" t="s">
        <v>1204</v>
      </c>
      <c r="AK477" s="488"/>
    </row>
    <row r="478" ht="16.5" customHeight="1">
      <c r="B478" s="626" t="s">
        <v>688</v>
      </c>
      <c r="AK478" s="488"/>
    </row>
    <row r="479" ht="16.5" customHeight="1">
      <c r="B479" s="626" t="s">
        <v>3849</v>
      </c>
      <c r="AK479" s="488"/>
    </row>
    <row r="480" ht="16.5" customHeight="1">
      <c r="B480" s="626" t="s">
        <v>3850</v>
      </c>
      <c r="AK480" s="488"/>
    </row>
    <row r="481" ht="16.5" customHeight="1">
      <c r="B481" s="626" t="s">
        <v>3851</v>
      </c>
      <c r="AK481" s="488"/>
    </row>
    <row r="482" ht="16.5" customHeight="1">
      <c r="B482" s="626" t="s">
        <v>698</v>
      </c>
      <c r="AK482" s="488"/>
    </row>
    <row r="483" ht="16.5" customHeight="1">
      <c r="B483" s="626" t="s">
        <v>1207</v>
      </c>
      <c r="AK483" s="488"/>
    </row>
    <row r="484" ht="16.5" customHeight="1">
      <c r="AK484" s="488"/>
    </row>
    <row r="485" ht="16.5" customHeight="1">
      <c r="AK485" s="488"/>
    </row>
    <row r="486" ht="16.5" customHeight="1">
      <c r="AK486" s="488"/>
    </row>
    <row r="487" ht="16.5" customHeight="1">
      <c r="A487" s="1"/>
      <c r="B487" s="870" t="s">
        <v>5811</v>
      </c>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07"/>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row>
    <row r="488" ht="16.5" customHeight="1">
      <c r="AK488" s="488"/>
    </row>
    <row r="489" ht="16.5" customHeight="1">
      <c r="AK489" s="488"/>
    </row>
    <row r="490" ht="16.5" customHeight="1">
      <c r="B490" s="3" t="s">
        <v>5812</v>
      </c>
      <c r="AK490" s="488"/>
    </row>
    <row r="491" ht="16.5" customHeight="1">
      <c r="AK491" s="488"/>
    </row>
    <row r="492" ht="16.5" customHeight="1">
      <c r="AK492" s="488"/>
    </row>
    <row r="493" ht="16.5" customHeight="1">
      <c r="AK493" s="488"/>
    </row>
    <row r="494" ht="16.5" customHeight="1">
      <c r="AK494" s="488"/>
    </row>
    <row r="495" ht="16.5" customHeight="1">
      <c r="AK495" s="488"/>
    </row>
    <row r="496" ht="16.5" customHeight="1">
      <c r="A496" s="1"/>
      <c r="B496" s="3" t="s">
        <v>5813</v>
      </c>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07"/>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row>
    <row r="497" ht="16.5" customHeight="1">
      <c r="AK497" s="488"/>
    </row>
    <row r="498" ht="16.5" customHeight="1">
      <c r="B498" s="3" t="s">
        <v>5814</v>
      </c>
      <c r="AK498" s="488"/>
    </row>
    <row r="499" ht="16.5" customHeight="1">
      <c r="AK499" s="488"/>
    </row>
    <row r="500" ht="16.5" customHeight="1">
      <c r="B500" s="3" t="s">
        <v>5815</v>
      </c>
      <c r="AK500" s="488"/>
    </row>
    <row r="501" ht="16.5" customHeight="1">
      <c r="AK501" s="488"/>
    </row>
    <row r="502" ht="16.5" customHeight="1">
      <c r="AK502" s="488"/>
    </row>
    <row r="503" ht="16.5" customHeight="1">
      <c r="B503" s="3" t="s">
        <v>5816</v>
      </c>
      <c r="AK503" s="488"/>
    </row>
    <row r="504" ht="16.5" customHeight="1">
      <c r="AK504" s="488"/>
    </row>
    <row r="505" ht="16.5" customHeight="1">
      <c r="AK505" s="488"/>
    </row>
    <row r="506" ht="16.5" customHeight="1">
      <c r="AK506" s="488"/>
    </row>
    <row r="507" ht="16.5" customHeight="1">
      <c r="B507" s="3" t="s">
        <v>5817</v>
      </c>
      <c r="AK507" s="488"/>
    </row>
    <row r="508" ht="16.5" customHeight="1">
      <c r="AK508" s="488"/>
    </row>
    <row r="509" ht="16.5" customHeight="1">
      <c r="B509" s="3" t="s">
        <v>5818</v>
      </c>
      <c r="AK509" s="488"/>
    </row>
    <row r="510" ht="16.5" customHeight="1">
      <c r="AK510" s="488"/>
    </row>
    <row r="511" ht="16.5" customHeight="1">
      <c r="AK511" s="488"/>
    </row>
    <row r="512" ht="16.5" customHeight="1">
      <c r="AK512" s="488"/>
    </row>
    <row r="513" ht="16.5" customHeight="1">
      <c r="B513" s="3" t="s">
        <v>5819</v>
      </c>
      <c r="AK513" s="488"/>
    </row>
    <row r="514" ht="16.5" customHeight="1">
      <c r="AK514" s="488"/>
    </row>
    <row r="515" ht="16.5" customHeight="1">
      <c r="B515" s="3" t="s">
        <v>5820</v>
      </c>
      <c r="AK515" s="488"/>
    </row>
    <row r="516" ht="16.5" customHeight="1">
      <c r="AK516" s="488"/>
    </row>
    <row r="517" ht="16.5" customHeight="1">
      <c r="AK517" s="488"/>
    </row>
    <row r="518" ht="16.5" customHeight="1">
      <c r="AK518" s="488"/>
    </row>
    <row r="519" ht="16.5" customHeight="1">
      <c r="B519" s="3" t="s">
        <v>5821</v>
      </c>
      <c r="AK519" s="488"/>
    </row>
    <row r="520" ht="16.5" customHeight="1">
      <c r="AK520" s="488"/>
    </row>
    <row r="521" ht="16.5" customHeight="1">
      <c r="B521" s="3" t="s">
        <v>5822</v>
      </c>
      <c r="AK521" s="488"/>
    </row>
    <row r="522" ht="16.5" customHeight="1">
      <c r="AK522" s="488"/>
    </row>
    <row r="523" ht="16.5" customHeight="1">
      <c r="B523" s="3" t="s">
        <v>5823</v>
      </c>
      <c r="AK523" s="488"/>
    </row>
    <row r="524" ht="16.5" customHeight="1">
      <c r="B524" s="3" t="s">
        <v>5824</v>
      </c>
      <c r="AK524" s="488"/>
    </row>
    <row r="525" ht="16.5" customHeight="1">
      <c r="AK525" s="488"/>
    </row>
    <row r="526" ht="16.5" customHeight="1">
      <c r="B526" s="3" t="s">
        <v>5825</v>
      </c>
      <c r="AK526" s="488"/>
    </row>
    <row r="527" ht="16.5" customHeight="1">
      <c r="AK527" s="488"/>
    </row>
    <row r="528" ht="16.5" customHeight="1">
      <c r="B528" s="3" t="s">
        <v>5826</v>
      </c>
      <c r="AK528" s="488"/>
    </row>
    <row r="529" ht="16.5" customHeight="1">
      <c r="B529" s="3" t="s">
        <v>5827</v>
      </c>
      <c r="AK529" s="488"/>
    </row>
    <row r="530" ht="16.5" customHeight="1">
      <c r="B530" s="3" t="s">
        <v>5828</v>
      </c>
      <c r="AK530" s="488"/>
    </row>
    <row r="531" ht="16.5" customHeight="1">
      <c r="B531" s="3" t="s">
        <v>5829</v>
      </c>
      <c r="AK531" s="488"/>
    </row>
    <row r="532" ht="16.5" customHeight="1">
      <c r="B532" s="3" t="s">
        <v>5830</v>
      </c>
      <c r="AK532" s="488"/>
    </row>
    <row r="533" ht="16.5" customHeight="1">
      <c r="B533" s="3" t="s">
        <v>5831</v>
      </c>
      <c r="AK533" s="488"/>
    </row>
    <row r="534" ht="16.5" customHeight="1">
      <c r="B534" s="3" t="s">
        <v>5832</v>
      </c>
      <c r="AK534" s="488"/>
    </row>
    <row r="535" ht="16.5" customHeight="1">
      <c r="AK535" s="488"/>
    </row>
    <row r="536" ht="16.5" customHeight="1">
      <c r="B536" s="3" t="s">
        <v>5833</v>
      </c>
      <c r="AK536" s="488"/>
    </row>
    <row r="537" ht="16.5" customHeight="1">
      <c r="AK537" s="488"/>
    </row>
    <row r="538" ht="16.5" customHeight="1">
      <c r="B538" s="3" t="s">
        <v>5834</v>
      </c>
      <c r="AK538" s="488"/>
    </row>
    <row r="539" ht="16.5" customHeight="1">
      <c r="AK539" s="488"/>
    </row>
    <row r="540" ht="16.5" customHeight="1">
      <c r="AK540" s="488"/>
    </row>
    <row r="541" ht="16.5" customHeight="1">
      <c r="AK541" s="488"/>
    </row>
    <row r="542" ht="16.5" customHeight="1">
      <c r="AK542" s="488"/>
    </row>
    <row r="543" ht="16.5" customHeight="1">
      <c r="A543" s="1"/>
      <c r="B543" s="2" t="s">
        <v>5835</v>
      </c>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07"/>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row>
    <row r="544" ht="16.5" customHeight="1">
      <c r="AK544" s="488"/>
    </row>
    <row r="545" ht="16.5" customHeight="1">
      <c r="B545" s="3" t="s">
        <v>5836</v>
      </c>
      <c r="AK545" s="488"/>
    </row>
    <row r="546" ht="16.5" customHeight="1">
      <c r="AK546" s="488"/>
    </row>
    <row r="547" ht="16.5" customHeight="1">
      <c r="B547" s="3" t="s">
        <v>5837</v>
      </c>
      <c r="AK547" s="488"/>
    </row>
    <row r="548" ht="16.5" customHeight="1">
      <c r="B548" s="387"/>
      <c r="AK548" s="488"/>
    </row>
    <row r="549" ht="16.5" customHeight="1">
      <c r="B549" s="388" t="s">
        <v>5838</v>
      </c>
      <c r="AK549" s="488"/>
    </row>
    <row r="550" ht="16.5" customHeight="1">
      <c r="B550" s="387"/>
      <c r="AK550" s="488"/>
    </row>
    <row r="551" ht="16.5" customHeight="1">
      <c r="B551" s="388" t="s">
        <v>5839</v>
      </c>
      <c r="AK551" s="488"/>
    </row>
    <row r="552" ht="16.5" customHeight="1">
      <c r="B552" s="387"/>
      <c r="AK552" s="488"/>
    </row>
    <row r="553" ht="16.5" customHeight="1">
      <c r="B553" s="388" t="s">
        <v>5840</v>
      </c>
      <c r="AK553" s="488"/>
    </row>
    <row r="554" ht="16.5" customHeight="1">
      <c r="B554" s="388" t="s">
        <v>5841</v>
      </c>
      <c r="AK554" s="488"/>
    </row>
    <row r="555" ht="16.5" customHeight="1">
      <c r="B555" s="388" t="s">
        <v>5842</v>
      </c>
      <c r="AK555" s="488"/>
    </row>
    <row r="556" ht="16.5" customHeight="1">
      <c r="B556" s="388" t="s">
        <v>5843</v>
      </c>
      <c r="AK556" s="488"/>
    </row>
    <row r="557" ht="16.5" customHeight="1">
      <c r="B557" s="387"/>
      <c r="AK557" s="488"/>
    </row>
    <row r="558" ht="16.5" customHeight="1">
      <c r="B558" s="388" t="s">
        <v>5844</v>
      </c>
      <c r="AK558" s="488"/>
    </row>
    <row r="559" ht="16.5" customHeight="1">
      <c r="B559" s="387"/>
      <c r="AK559" s="488"/>
    </row>
    <row r="560" ht="16.5" customHeight="1">
      <c r="B560" s="388" t="s">
        <v>5845</v>
      </c>
      <c r="AK560" s="488"/>
    </row>
    <row r="561" ht="16.5" customHeight="1">
      <c r="B561" s="388" t="s">
        <v>5846</v>
      </c>
      <c r="AK561" s="488"/>
    </row>
    <row r="562" ht="16.5" customHeight="1">
      <c r="B562" s="388" t="s">
        <v>5847</v>
      </c>
      <c r="AK562" s="488"/>
    </row>
    <row r="563" ht="16.5" customHeight="1">
      <c r="B563" s="387"/>
      <c r="AK563" s="488"/>
    </row>
    <row r="564" ht="16.5" customHeight="1">
      <c r="B564" s="388" t="s">
        <v>5848</v>
      </c>
      <c r="AK564" s="488"/>
    </row>
    <row r="565" ht="16.5" customHeight="1">
      <c r="B565" s="387"/>
      <c r="AK565" s="488"/>
    </row>
    <row r="566" ht="16.5" customHeight="1">
      <c r="B566" s="388" t="s">
        <v>5849</v>
      </c>
      <c r="AK566" s="488"/>
    </row>
    <row r="567" ht="16.5" customHeight="1">
      <c r="B567" s="388" t="s">
        <v>5850</v>
      </c>
      <c r="AK567" s="488"/>
    </row>
    <row r="568" ht="16.5" customHeight="1">
      <c r="B568" s="388" t="s">
        <v>5851</v>
      </c>
      <c r="AK568" s="488"/>
    </row>
    <row r="569" ht="16.5" customHeight="1">
      <c r="B569" s="388" t="s">
        <v>5852</v>
      </c>
      <c r="AK569" s="488"/>
    </row>
    <row r="570" ht="16.5" customHeight="1">
      <c r="B570" s="388" t="s">
        <v>2202</v>
      </c>
      <c r="AK570" s="488"/>
    </row>
    <row r="571" ht="16.5" customHeight="1">
      <c r="B571" s="387"/>
      <c r="AK571" s="488"/>
    </row>
    <row r="572" ht="16.5" customHeight="1">
      <c r="B572" s="388" t="s">
        <v>5853</v>
      </c>
      <c r="AK572" s="488"/>
    </row>
    <row r="573" ht="16.5" customHeight="1">
      <c r="B573" s="387"/>
      <c r="AK573" s="488"/>
    </row>
    <row r="574" ht="16.5" customHeight="1">
      <c r="B574" s="388" t="s">
        <v>5854</v>
      </c>
      <c r="AK574" s="488"/>
    </row>
    <row r="575" ht="16.5" customHeight="1">
      <c r="B575" s="388" t="s">
        <v>5855</v>
      </c>
      <c r="AK575" s="488"/>
    </row>
    <row r="576" ht="16.5" customHeight="1">
      <c r="B576" s="387"/>
      <c r="AK576" s="488"/>
    </row>
    <row r="577" ht="16.5" customHeight="1">
      <c r="B577" s="388" t="s">
        <v>5856</v>
      </c>
      <c r="AK577" s="488"/>
    </row>
    <row r="578" ht="16.5" customHeight="1">
      <c r="B578" s="387"/>
      <c r="AK578" s="488"/>
    </row>
    <row r="579" ht="16.5" customHeight="1">
      <c r="B579" s="388" t="s">
        <v>5857</v>
      </c>
      <c r="AK579" s="488"/>
    </row>
    <row r="580" ht="16.5" customHeight="1">
      <c r="B580" s="388" t="s">
        <v>5858</v>
      </c>
      <c r="AK580" s="488"/>
    </row>
    <row r="581" ht="16.5" customHeight="1">
      <c r="B581" s="387"/>
      <c r="AK581" s="488"/>
    </row>
    <row r="582" ht="16.5" customHeight="1">
      <c r="B582" s="388" t="s">
        <v>5859</v>
      </c>
      <c r="AK582" s="488"/>
    </row>
    <row r="583" ht="16.5" customHeight="1">
      <c r="B583" s="387"/>
      <c r="AK583" s="488"/>
    </row>
    <row r="584" ht="16.5" customHeight="1">
      <c r="B584" s="388" t="s">
        <v>5860</v>
      </c>
      <c r="AK584" s="488"/>
    </row>
    <row r="585" ht="16.5" customHeight="1">
      <c r="B585" s="388" t="s">
        <v>5861</v>
      </c>
      <c r="AK585" s="488"/>
    </row>
    <row r="586" ht="16.5" customHeight="1">
      <c r="B586" s="388" t="s">
        <v>2113</v>
      </c>
      <c r="AK586" s="488"/>
    </row>
    <row r="587" ht="16.5" customHeight="1">
      <c r="B587" s="387"/>
      <c r="AK587" s="488"/>
    </row>
    <row r="588" ht="16.5" customHeight="1">
      <c r="B588" s="388" t="s">
        <v>5862</v>
      </c>
      <c r="AK588" s="488"/>
    </row>
    <row r="589" ht="16.5" customHeight="1">
      <c r="AK589" s="488"/>
    </row>
    <row r="590" ht="16.5" customHeight="1">
      <c r="AK590" s="488"/>
    </row>
    <row r="591" ht="16.5" customHeight="1">
      <c r="A591" s="1"/>
      <c r="B591" s="3" t="s">
        <v>5863</v>
      </c>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07"/>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row>
    <row r="592" ht="16.5" customHeight="1">
      <c r="AK592" s="488"/>
    </row>
    <row r="593" ht="16.5" customHeight="1">
      <c r="AK593" s="488"/>
    </row>
    <row r="594" ht="16.5" customHeight="1">
      <c r="B594" s="3" t="s">
        <v>5864</v>
      </c>
      <c r="AK594" s="488"/>
    </row>
    <row r="595" ht="16.5" customHeight="1">
      <c r="B595" s="387"/>
      <c r="AK595" s="488"/>
    </row>
    <row r="596" ht="16.5" customHeight="1">
      <c r="B596" s="388" t="s">
        <v>5865</v>
      </c>
      <c r="AK596" s="488"/>
    </row>
    <row r="597" ht="16.5" customHeight="1">
      <c r="B597" s="387"/>
      <c r="AK597" s="488"/>
    </row>
    <row r="598" ht="16.5" customHeight="1">
      <c r="B598" s="388" t="s">
        <v>5866</v>
      </c>
      <c r="AK598" s="488"/>
    </row>
    <row r="599" ht="16.5" customHeight="1">
      <c r="B599" s="387"/>
      <c r="AK599" s="488"/>
    </row>
    <row r="600" ht="16.5" customHeight="1">
      <c r="B600" s="388" t="s">
        <v>5867</v>
      </c>
      <c r="AK600" s="488"/>
    </row>
    <row r="601" ht="16.5" customHeight="1">
      <c r="B601" s="388" t="s">
        <v>5868</v>
      </c>
      <c r="AK601" s="488"/>
    </row>
    <row r="602" ht="16.5" customHeight="1">
      <c r="B602" s="387"/>
      <c r="AK602" s="488"/>
    </row>
    <row r="603" ht="16.5" customHeight="1">
      <c r="B603" s="388" t="s">
        <v>5869</v>
      </c>
      <c r="AK603" s="488"/>
    </row>
    <row r="604" ht="16.5" customHeight="1">
      <c r="B604" s="387"/>
      <c r="AK604" s="488"/>
    </row>
    <row r="605" ht="16.5" customHeight="1">
      <c r="B605" s="388" t="s">
        <v>5870</v>
      </c>
      <c r="AK605" s="488"/>
    </row>
    <row r="606" ht="16.5" customHeight="1">
      <c r="B606" s="388" t="s">
        <v>5871</v>
      </c>
      <c r="AK606" s="488"/>
    </row>
    <row r="607" ht="16.5" customHeight="1">
      <c r="B607" s="387"/>
      <c r="AK607" s="488"/>
    </row>
    <row r="608" ht="16.5" customHeight="1">
      <c r="B608" s="388" t="s">
        <v>5872</v>
      </c>
      <c r="AK608" s="488"/>
    </row>
    <row r="609" ht="16.5" customHeight="1">
      <c r="B609" s="387"/>
      <c r="AK609" s="488"/>
    </row>
    <row r="610" ht="16.5" customHeight="1">
      <c r="B610" s="388" t="s">
        <v>5873</v>
      </c>
      <c r="AK610" s="488"/>
    </row>
    <row r="611" ht="16.5" customHeight="1">
      <c r="B611" s="388" t="s">
        <v>5874</v>
      </c>
      <c r="AK611" s="488"/>
    </row>
    <row r="612" ht="16.5" customHeight="1">
      <c r="B612" s="388" t="s">
        <v>5875</v>
      </c>
      <c r="AK612" s="488"/>
    </row>
    <row r="613" ht="16.5" customHeight="1">
      <c r="B613" s="388" t="s">
        <v>2203</v>
      </c>
      <c r="AK613" s="488"/>
    </row>
    <row r="614" ht="16.5" customHeight="1">
      <c r="B614" s="388" t="s">
        <v>2101</v>
      </c>
      <c r="AK614" s="488"/>
    </row>
    <row r="615" ht="16.5" customHeight="1">
      <c r="B615" s="388" t="s">
        <v>5863</v>
      </c>
      <c r="AK615" s="488"/>
    </row>
    <row r="616" ht="16.5" customHeight="1">
      <c r="B616" s="387"/>
      <c r="AK616" s="488"/>
    </row>
    <row r="617" ht="16.5" customHeight="1">
      <c r="B617" s="388" t="s">
        <v>5876</v>
      </c>
      <c r="AK617" s="488"/>
    </row>
    <row r="618" ht="16.5" customHeight="1">
      <c r="B618" s="387"/>
      <c r="AK618" s="488"/>
    </row>
    <row r="619" ht="16.5" customHeight="1">
      <c r="B619" s="388" t="s">
        <v>5877</v>
      </c>
      <c r="AK619" s="488"/>
    </row>
    <row r="620" ht="16.5" customHeight="1">
      <c r="B620" s="388" t="s">
        <v>5878</v>
      </c>
      <c r="AK620" s="488"/>
    </row>
    <row r="621" ht="16.5" customHeight="1">
      <c r="B621" s="388" t="s">
        <v>5879</v>
      </c>
      <c r="AK621" s="488"/>
    </row>
    <row r="622" ht="16.5" customHeight="1">
      <c r="B622" s="388" t="s">
        <v>5880</v>
      </c>
      <c r="AK622" s="488"/>
    </row>
    <row r="623" ht="16.5" customHeight="1">
      <c r="B623" s="388" t="s">
        <v>2202</v>
      </c>
      <c r="AK623" s="488"/>
    </row>
    <row r="624" ht="16.5" customHeight="1">
      <c r="B624" s="387"/>
      <c r="AK624" s="488"/>
    </row>
    <row r="625" ht="16.5" customHeight="1">
      <c r="B625" s="388" t="s">
        <v>5881</v>
      </c>
      <c r="AK625" s="488"/>
    </row>
    <row r="626" ht="16.5" customHeight="1">
      <c r="B626" s="387"/>
      <c r="AK626" s="488"/>
    </row>
    <row r="627" ht="16.5" customHeight="1">
      <c r="B627" s="388" t="s">
        <v>5882</v>
      </c>
      <c r="AK627" s="488"/>
    </row>
    <row r="628" ht="16.5" customHeight="1">
      <c r="B628" s="388" t="s">
        <v>5883</v>
      </c>
      <c r="AK628" s="488"/>
    </row>
    <row r="629" ht="16.5" customHeight="1">
      <c r="B629" s="388" t="s">
        <v>5884</v>
      </c>
      <c r="AK629" s="488"/>
    </row>
    <row r="630" ht="16.5" customHeight="1">
      <c r="B630" s="388" t="s">
        <v>2113</v>
      </c>
      <c r="AK630" s="488"/>
    </row>
    <row r="631" ht="16.5" customHeight="1">
      <c r="B631" s="387"/>
      <c r="AK631" s="488"/>
    </row>
    <row r="632" ht="16.5" customHeight="1">
      <c r="B632" s="388" t="s">
        <v>5885</v>
      </c>
      <c r="AK632" s="488"/>
    </row>
    <row r="633" ht="16.5" customHeight="1">
      <c r="AK633" s="488"/>
    </row>
    <row r="634" ht="16.5" customHeight="1">
      <c r="AK634" s="488"/>
    </row>
    <row r="635" ht="16.5" customHeight="1">
      <c r="AK635" s="488"/>
    </row>
    <row r="636" ht="16.5" customHeight="1">
      <c r="AK636" s="488"/>
    </row>
    <row r="637" ht="16.5" customHeight="1">
      <c r="AK637" s="488"/>
    </row>
    <row r="638" ht="16.5" customHeight="1">
      <c r="AK638" s="488"/>
    </row>
    <row r="639" ht="16.5" customHeight="1">
      <c r="AK639" s="488"/>
    </row>
    <row r="640" ht="16.5" customHeight="1">
      <c r="A640" s="1"/>
      <c r="B640" s="2" t="s">
        <v>5886</v>
      </c>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07"/>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row>
    <row r="641" ht="16.5" customHeight="1">
      <c r="AK641" s="488"/>
    </row>
    <row r="642" ht="16.5" customHeight="1">
      <c r="B642" s="481" t="s">
        <v>5887</v>
      </c>
      <c r="AK642" s="488"/>
    </row>
    <row r="643" ht="16.5" customHeight="1">
      <c r="B643" s="481" t="s">
        <v>5888</v>
      </c>
      <c r="AK643" s="488"/>
    </row>
    <row r="644" ht="16.5" customHeight="1">
      <c r="AK644" s="488"/>
    </row>
    <row r="645" ht="16.5" customHeight="1">
      <c r="AK645" s="488"/>
    </row>
    <row r="646" ht="16.5" customHeight="1">
      <c r="AK646" s="488"/>
    </row>
    <row r="647" ht="16.5" customHeight="1">
      <c r="B647" s="388" t="s">
        <v>5887</v>
      </c>
      <c r="AK647" s="488"/>
    </row>
    <row r="648" ht="16.5" customHeight="1">
      <c r="B648" s="388" t="s">
        <v>5889</v>
      </c>
      <c r="AK648" s="488"/>
    </row>
    <row r="649" ht="16.5" customHeight="1">
      <c r="B649" s="388" t="s">
        <v>5888</v>
      </c>
      <c r="AK649" s="488"/>
    </row>
    <row r="650" ht="16.5" customHeight="1">
      <c r="B650" s="387"/>
      <c r="AK650" s="488"/>
    </row>
    <row r="651" ht="16.5" customHeight="1">
      <c r="B651" s="388" t="s">
        <v>5890</v>
      </c>
      <c r="AK651" s="488"/>
    </row>
    <row r="652" ht="16.5" customHeight="1">
      <c r="B652" s="387"/>
      <c r="AK652" s="488"/>
    </row>
    <row r="653" ht="16.5" customHeight="1">
      <c r="B653" s="388" t="s">
        <v>5891</v>
      </c>
      <c r="AK653" s="488"/>
    </row>
    <row r="654" ht="16.5" customHeight="1">
      <c r="AK654" s="488"/>
    </row>
    <row r="655" ht="16.5" customHeight="1">
      <c r="B655" s="3" t="s">
        <v>5892</v>
      </c>
      <c r="AK655" s="488"/>
    </row>
    <row r="656" ht="16.5" customHeight="1">
      <c r="AK656" s="488"/>
    </row>
    <row r="657" ht="16.5" customHeight="1">
      <c r="B657" s="388" t="s">
        <v>1379</v>
      </c>
      <c r="AK657" s="488"/>
    </row>
    <row r="658" ht="16.5" customHeight="1">
      <c r="B658" s="388" t="s">
        <v>5893</v>
      </c>
      <c r="AK658" s="488"/>
    </row>
    <row r="659" ht="16.5" customHeight="1">
      <c r="B659" s="388" t="s">
        <v>5894</v>
      </c>
      <c r="AK659" s="488"/>
    </row>
    <row r="660" ht="16.5" customHeight="1">
      <c r="B660" s="387"/>
      <c r="AK660" s="488"/>
    </row>
    <row r="661" ht="16.5" customHeight="1">
      <c r="B661" s="388" t="s">
        <v>5895</v>
      </c>
      <c r="AK661" s="488"/>
    </row>
    <row r="662" ht="16.5" customHeight="1">
      <c r="AK662" s="488"/>
    </row>
    <row r="663" ht="16.5" customHeight="1">
      <c r="AK663" s="488"/>
    </row>
    <row r="664" ht="16.5" customHeight="1">
      <c r="AK664" s="488"/>
    </row>
    <row r="665" ht="16.5" customHeight="1">
      <c r="A665" s="1"/>
      <c r="B665" s="2" t="s">
        <v>5896</v>
      </c>
      <c r="C665" s="2" t="s">
        <v>5897</v>
      </c>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07"/>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row>
    <row r="666" ht="16.5" customHeight="1">
      <c r="AK666" s="488"/>
    </row>
    <row r="667" ht="16.5" customHeight="1">
      <c r="AK667" s="488"/>
    </row>
    <row r="668" ht="16.5" customHeight="1">
      <c r="AK668" s="488"/>
    </row>
    <row r="669" ht="16.5" customHeight="1">
      <c r="AK669" s="488"/>
    </row>
    <row r="670" ht="16.5" customHeight="1">
      <c r="A670" s="1"/>
      <c r="B670" s="2" t="s">
        <v>445</v>
      </c>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07"/>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row>
    <row r="671" ht="16.5" customHeight="1">
      <c r="B671" s="3" t="s">
        <v>5898</v>
      </c>
      <c r="AK671" s="488"/>
    </row>
    <row r="672" ht="16.5" customHeight="1">
      <c r="AK672" s="488"/>
    </row>
    <row r="673" ht="16.5" customHeight="1">
      <c r="P673" s="388" t="s">
        <v>5899</v>
      </c>
      <c r="AK673" s="488"/>
    </row>
    <row r="674" ht="16.5" customHeight="1">
      <c r="B674" s="3" t="s">
        <v>5900</v>
      </c>
      <c r="C674" s="3" t="s">
        <v>5901</v>
      </c>
      <c r="E674" s="3" t="s">
        <v>5902</v>
      </c>
      <c r="F674" s="3" t="s">
        <v>221</v>
      </c>
      <c r="P674" s="387"/>
      <c r="AK674" s="488"/>
    </row>
    <row r="675" ht="16.5" customHeight="1">
      <c r="E675" s="3" t="s">
        <v>5903</v>
      </c>
      <c r="P675" s="388" t="s">
        <v>5904</v>
      </c>
      <c r="AK675" s="488"/>
    </row>
    <row r="676" ht="16.5" customHeight="1">
      <c r="P676" s="387"/>
      <c r="AK676" s="488"/>
    </row>
    <row r="677" ht="16.5" customHeight="1">
      <c r="P677" s="388" t="s">
        <v>5905</v>
      </c>
      <c r="AK677" s="488"/>
    </row>
    <row r="678" ht="16.5" customHeight="1">
      <c r="P678" s="387"/>
      <c r="AK678" s="488"/>
    </row>
    <row r="679" ht="16.5" customHeight="1">
      <c r="B679" s="3" t="s">
        <v>5906</v>
      </c>
      <c r="C679" s="3" t="s">
        <v>5907</v>
      </c>
      <c r="P679" s="388" t="s">
        <v>5908</v>
      </c>
      <c r="AK679" s="488"/>
    </row>
    <row r="680" ht="16.5" customHeight="1">
      <c r="P680" s="387"/>
      <c r="AK680" s="488"/>
    </row>
    <row r="681" ht="16.5" customHeight="1">
      <c r="B681" s="3" t="s">
        <v>5909</v>
      </c>
      <c r="C681" s="3" t="s">
        <v>5910</v>
      </c>
      <c r="P681" s="388" t="s">
        <v>5911</v>
      </c>
      <c r="AK681" s="488"/>
    </row>
    <row r="682" ht="16.5" customHeight="1">
      <c r="C682" s="3" t="s">
        <v>5912</v>
      </c>
      <c r="P682" s="387"/>
      <c r="AK682" s="488"/>
    </row>
    <row r="683" ht="16.5" customHeight="1">
      <c r="C683" s="3" t="s">
        <v>5913</v>
      </c>
      <c r="P683" s="388" t="s">
        <v>5914</v>
      </c>
      <c r="AK683" s="488"/>
    </row>
    <row r="684" ht="16.5" customHeight="1">
      <c r="P684" s="387"/>
      <c r="AK684" s="488"/>
    </row>
    <row r="685" ht="16.5" customHeight="1">
      <c r="C685" s="3" t="s">
        <v>5915</v>
      </c>
      <c r="P685" s="388" t="s">
        <v>5916</v>
      </c>
      <c r="AK685" s="488"/>
    </row>
    <row r="686" ht="16.5" customHeight="1">
      <c r="C686" s="3" t="s">
        <v>5917</v>
      </c>
      <c r="P686" s="387"/>
      <c r="AK686" s="488"/>
    </row>
    <row r="687" ht="16.5" customHeight="1">
      <c r="C687" s="3" t="s">
        <v>5918</v>
      </c>
      <c r="P687" s="388" t="s">
        <v>5919</v>
      </c>
      <c r="AK687" s="488"/>
    </row>
    <row r="688" ht="16.5" customHeight="1">
      <c r="P688" s="387"/>
      <c r="AK688" s="488"/>
    </row>
    <row r="689" ht="16.5" customHeight="1">
      <c r="C689" s="3" t="s">
        <v>5920</v>
      </c>
      <c r="P689" s="388" t="s">
        <v>5921</v>
      </c>
      <c r="AK689" s="488"/>
    </row>
    <row r="690" ht="16.5" customHeight="1">
      <c r="P690" s="388" t="s">
        <v>5922</v>
      </c>
      <c r="AK690" s="488"/>
    </row>
    <row r="691" ht="16.5" customHeight="1">
      <c r="P691" s="387"/>
      <c r="AK691" s="488"/>
    </row>
    <row r="692" ht="16.5" customHeight="1">
      <c r="P692" s="388" t="s">
        <v>5923</v>
      </c>
      <c r="AK692" s="488"/>
    </row>
    <row r="693" ht="16.5" customHeight="1">
      <c r="P693" s="387"/>
      <c r="AK693" s="488"/>
    </row>
    <row r="694" ht="16.5" customHeight="1">
      <c r="P694" s="388" t="s">
        <v>5924</v>
      </c>
      <c r="AK694" s="488"/>
    </row>
    <row r="695" ht="16.5" customHeight="1">
      <c r="A695" s="1"/>
      <c r="B695" s="2" t="s">
        <v>5925</v>
      </c>
      <c r="C695" s="1"/>
      <c r="D695" s="1"/>
      <c r="E695" s="1"/>
      <c r="F695" s="1"/>
      <c r="G695" s="1"/>
      <c r="H695" s="1"/>
      <c r="I695" s="1"/>
      <c r="J695" s="1"/>
      <c r="K695" s="1"/>
      <c r="L695" s="1"/>
      <c r="M695" s="1"/>
      <c r="N695" s="1"/>
      <c r="O695" s="1"/>
      <c r="P695" s="871"/>
      <c r="Q695" s="1"/>
      <c r="R695" s="1"/>
      <c r="S695" s="1"/>
      <c r="T695" s="1"/>
      <c r="U695" s="1"/>
      <c r="V695" s="1"/>
      <c r="W695" s="1"/>
      <c r="X695" s="1"/>
      <c r="Y695" s="1"/>
      <c r="Z695" s="1"/>
      <c r="AA695" s="1"/>
      <c r="AB695" s="1"/>
      <c r="AC695" s="1"/>
      <c r="AD695" s="1"/>
      <c r="AE695" s="1"/>
      <c r="AF695" s="1"/>
      <c r="AG695" s="1"/>
      <c r="AH695" s="1"/>
      <c r="AI695" s="1"/>
      <c r="AJ695" s="1"/>
      <c r="AK695" s="107"/>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row>
    <row r="696" ht="16.5" customHeight="1">
      <c r="P696" s="388" t="s">
        <v>5926</v>
      </c>
      <c r="AK696" s="488"/>
    </row>
    <row r="697" ht="16.5" customHeight="1">
      <c r="B697" s="3" t="s">
        <v>5927</v>
      </c>
      <c r="P697" s="387"/>
      <c r="AK697" s="488"/>
    </row>
    <row r="698" ht="16.5" customHeight="1">
      <c r="B698" s="872" t="s">
        <v>5928</v>
      </c>
      <c r="P698" s="388" t="s">
        <v>5929</v>
      </c>
      <c r="AK698" s="488"/>
    </row>
    <row r="699" ht="16.5" customHeight="1">
      <c r="P699" s="387"/>
      <c r="AK699" s="488"/>
    </row>
    <row r="700" ht="16.5" customHeight="1">
      <c r="P700" s="388" t="s">
        <v>5930</v>
      </c>
      <c r="AK700" s="488"/>
    </row>
    <row r="701" ht="16.5" customHeight="1">
      <c r="P701" s="387"/>
      <c r="AK701" s="488"/>
    </row>
    <row r="702" ht="16.5" customHeight="1">
      <c r="A702" s="1"/>
      <c r="B702" s="2" t="s">
        <v>5931</v>
      </c>
      <c r="C702" s="1"/>
      <c r="D702" s="1"/>
      <c r="E702" s="1"/>
      <c r="F702" s="1"/>
      <c r="G702" s="1"/>
      <c r="H702" s="1"/>
      <c r="I702" s="1"/>
      <c r="J702" s="1"/>
      <c r="K702" s="1"/>
      <c r="L702" s="1"/>
      <c r="M702" s="1"/>
      <c r="N702" s="1"/>
      <c r="O702" s="1"/>
      <c r="P702" s="873" t="s">
        <v>5932</v>
      </c>
      <c r="Q702" s="1"/>
      <c r="R702" s="1"/>
      <c r="S702" s="1"/>
      <c r="T702" s="1"/>
      <c r="U702" s="1"/>
      <c r="V702" s="1"/>
      <c r="W702" s="1"/>
      <c r="X702" s="1"/>
      <c r="Y702" s="1"/>
      <c r="Z702" s="1"/>
      <c r="AA702" s="1"/>
      <c r="AB702" s="1"/>
      <c r="AC702" s="1"/>
      <c r="AD702" s="1"/>
      <c r="AE702" s="1"/>
      <c r="AF702" s="1"/>
      <c r="AG702" s="1"/>
      <c r="AH702" s="1"/>
      <c r="AI702" s="1"/>
      <c r="AJ702" s="1"/>
      <c r="AK702" s="107"/>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row>
    <row r="703" ht="16.5" customHeight="1">
      <c r="P703" s="387"/>
      <c r="AK703" s="488"/>
    </row>
    <row r="704" ht="16.5" customHeight="1">
      <c r="P704" s="388" t="s">
        <v>5933</v>
      </c>
      <c r="AK704" s="488"/>
    </row>
    <row r="705" ht="16.5" customHeight="1">
      <c r="P705" s="387"/>
      <c r="AK705" s="488"/>
    </row>
    <row r="706" ht="16.5" customHeight="1">
      <c r="P706" s="388" t="s">
        <v>5934</v>
      </c>
      <c r="AK706" s="488"/>
    </row>
    <row r="707" ht="16.5" customHeight="1">
      <c r="P707" s="387"/>
      <c r="AK707" s="488"/>
    </row>
    <row r="708" ht="16.5" customHeight="1">
      <c r="A708" s="1"/>
      <c r="B708" s="1"/>
      <c r="C708" s="1"/>
      <c r="D708" s="1"/>
      <c r="E708" s="1"/>
      <c r="F708" s="1"/>
      <c r="G708" s="1"/>
      <c r="H708" s="1"/>
      <c r="I708" s="1"/>
      <c r="J708" s="1"/>
      <c r="K708" s="1"/>
      <c r="L708" s="1"/>
      <c r="M708" s="1"/>
      <c r="N708" s="1"/>
      <c r="O708" s="1"/>
      <c r="P708" s="873" t="s">
        <v>5935</v>
      </c>
      <c r="Q708" s="1"/>
      <c r="R708" s="1"/>
      <c r="S708" s="1"/>
      <c r="T708" s="1"/>
      <c r="U708" s="1"/>
      <c r="V708" s="1"/>
      <c r="W708" s="1"/>
      <c r="X708" s="1"/>
      <c r="Y708" s="1"/>
      <c r="Z708" s="1"/>
      <c r="AA708" s="1"/>
      <c r="AB708" s="1"/>
      <c r="AC708" s="1"/>
      <c r="AD708" s="1"/>
      <c r="AE708" s="1"/>
      <c r="AF708" s="1"/>
      <c r="AG708" s="1"/>
      <c r="AH708" s="1"/>
      <c r="AI708" s="1"/>
      <c r="AJ708" s="1"/>
      <c r="AK708" s="107"/>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row>
    <row r="709" ht="16.5" customHeight="1">
      <c r="P709" s="387"/>
      <c r="AK709" s="488"/>
    </row>
    <row r="710" ht="16.5" customHeight="1">
      <c r="P710" s="388" t="s">
        <v>5936</v>
      </c>
      <c r="AK710" s="488"/>
    </row>
    <row r="711" ht="16.5" customHeight="1">
      <c r="B711" s="3" t="s">
        <v>5937</v>
      </c>
      <c r="AK711" s="488"/>
    </row>
    <row r="712" ht="16.5" customHeight="1">
      <c r="B712" s="387"/>
      <c r="AK712" s="488"/>
    </row>
    <row r="713" ht="16.5" customHeight="1">
      <c r="B713" s="388" t="s">
        <v>5938</v>
      </c>
      <c r="AK713" s="488"/>
    </row>
    <row r="714" ht="16.5" customHeight="1">
      <c r="B714" s="387"/>
      <c r="AK714" s="488"/>
    </row>
    <row r="715" ht="16.5" customHeight="1">
      <c r="B715" s="388" t="s">
        <v>5939</v>
      </c>
      <c r="AK715" s="488"/>
    </row>
    <row r="716" ht="16.5" customHeight="1">
      <c r="AK716" s="488"/>
    </row>
    <row r="717" ht="16.5" customHeight="1">
      <c r="AK717" s="488"/>
    </row>
    <row r="718" ht="16.5" customHeight="1">
      <c r="AK718" s="488"/>
    </row>
    <row r="719" ht="16.5" customHeight="1">
      <c r="AK719" s="488"/>
    </row>
    <row r="720" ht="16.5" customHeight="1">
      <c r="AK720" s="488"/>
    </row>
    <row r="721" ht="16.5" customHeight="1">
      <c r="AK721" s="488"/>
    </row>
    <row r="722" ht="16.5" customHeight="1">
      <c r="AK722" s="488"/>
    </row>
    <row r="723" ht="16.5" customHeight="1">
      <c r="AK723" s="488"/>
    </row>
    <row r="724" ht="16.5" customHeight="1">
      <c r="AK724" s="488"/>
    </row>
    <row r="725" ht="16.5" customHeight="1">
      <c r="AK725" s="488"/>
    </row>
    <row r="726" ht="16.5" customHeight="1">
      <c r="AK726" s="488"/>
    </row>
    <row r="727" ht="16.5" customHeight="1">
      <c r="AK727" s="488"/>
    </row>
    <row r="728" ht="16.5" customHeight="1">
      <c r="AK728" s="488"/>
    </row>
    <row r="729" ht="16.5" customHeight="1">
      <c r="AK729" s="488"/>
    </row>
    <row r="730" ht="16.5" customHeight="1">
      <c r="AK730" s="488"/>
    </row>
    <row r="731" ht="16.5" customHeight="1">
      <c r="AK731" s="488"/>
    </row>
    <row r="732" ht="16.5" customHeight="1">
      <c r="AK732" s="488"/>
    </row>
    <row r="733" ht="16.5" customHeight="1">
      <c r="AK733" s="488"/>
    </row>
    <row r="734" ht="16.5" customHeight="1">
      <c r="AK734" s="488"/>
    </row>
    <row r="735" ht="16.5" customHeight="1">
      <c r="AK735" s="488"/>
    </row>
    <row r="736" ht="16.5" customHeight="1">
      <c r="AK736" s="488"/>
    </row>
    <row r="737" ht="16.5" customHeight="1">
      <c r="AK737" s="488"/>
    </row>
    <row r="738" ht="16.5" customHeight="1">
      <c r="AK738" s="488"/>
    </row>
    <row r="739" ht="16.5" customHeight="1">
      <c r="AK739" s="488"/>
    </row>
    <row r="740" ht="16.5" customHeight="1">
      <c r="AK740" s="488"/>
    </row>
    <row r="741" ht="16.5" customHeight="1">
      <c r="AK741" s="488"/>
    </row>
    <row r="742" ht="16.5" customHeight="1">
      <c r="AK742" s="488"/>
    </row>
    <row r="743" ht="16.5" customHeight="1">
      <c r="AK743" s="488"/>
    </row>
    <row r="744" ht="16.5" customHeight="1">
      <c r="AK744" s="488"/>
    </row>
    <row r="745" ht="16.5" customHeight="1">
      <c r="AK745" s="488"/>
    </row>
    <row r="746" ht="16.5" customHeight="1">
      <c r="AK746" s="488"/>
    </row>
    <row r="747" ht="16.5" customHeight="1">
      <c r="AK747" s="488"/>
    </row>
    <row r="748" ht="16.5" customHeight="1">
      <c r="AK748" s="488"/>
    </row>
    <row r="749" ht="16.5" customHeight="1">
      <c r="AK749" s="488"/>
    </row>
    <row r="750" ht="16.5" customHeight="1">
      <c r="AK750" s="488"/>
    </row>
    <row r="751" ht="16.5" customHeight="1">
      <c r="AK751" s="488"/>
    </row>
    <row r="752" ht="16.5" customHeight="1">
      <c r="AK752" s="488"/>
    </row>
    <row r="753" ht="16.5" customHeight="1">
      <c r="AK753" s="488"/>
    </row>
    <row r="754" ht="16.5" customHeight="1">
      <c r="AK754" s="488"/>
    </row>
    <row r="755" ht="16.5" customHeight="1">
      <c r="AK755" s="488"/>
    </row>
    <row r="756" ht="16.5" customHeight="1">
      <c r="AK756" s="488"/>
    </row>
    <row r="757" ht="16.5" customHeight="1">
      <c r="AK757" s="488"/>
    </row>
    <row r="758" ht="16.5" customHeight="1">
      <c r="AK758" s="488"/>
    </row>
    <row r="759" ht="16.5" customHeight="1">
      <c r="AK759" s="488"/>
    </row>
    <row r="760" ht="16.5" customHeight="1">
      <c r="AK760" s="488"/>
    </row>
    <row r="761" ht="16.5" customHeight="1">
      <c r="AK761" s="488"/>
    </row>
    <row r="762" ht="16.5" customHeight="1">
      <c r="AK762" s="488"/>
    </row>
    <row r="763" ht="16.5" customHeight="1">
      <c r="AK763" s="488"/>
    </row>
    <row r="764" ht="16.5" customHeight="1">
      <c r="AK764" s="488"/>
    </row>
    <row r="765" ht="16.5" customHeight="1">
      <c r="AK765" s="488"/>
    </row>
    <row r="766" ht="16.5" customHeight="1">
      <c r="AK766" s="488"/>
    </row>
    <row r="767" ht="16.5" customHeight="1">
      <c r="AK767" s="488"/>
    </row>
    <row r="768" ht="16.5" customHeight="1">
      <c r="AK768" s="488"/>
    </row>
    <row r="769" ht="16.5" customHeight="1">
      <c r="AK769" s="488"/>
    </row>
    <row r="770" ht="16.5" customHeight="1">
      <c r="AK770" s="488"/>
    </row>
    <row r="771" ht="16.5" customHeight="1">
      <c r="AK771" s="488"/>
    </row>
    <row r="772" ht="16.5" customHeight="1">
      <c r="AK772" s="488"/>
    </row>
    <row r="773" ht="16.5" customHeight="1">
      <c r="AK773" s="488"/>
    </row>
    <row r="774" ht="16.5" customHeight="1">
      <c r="AK774" s="488"/>
    </row>
    <row r="775" ht="16.5" customHeight="1">
      <c r="AK775" s="488"/>
    </row>
    <row r="776" ht="16.5" customHeight="1">
      <c r="AK776" s="488"/>
    </row>
    <row r="777" ht="16.5" customHeight="1">
      <c r="AK777" s="488"/>
    </row>
    <row r="778" ht="16.5" customHeight="1">
      <c r="AK778" s="488"/>
    </row>
    <row r="779" ht="16.5" customHeight="1">
      <c r="AK779" s="488"/>
    </row>
    <row r="780" ht="16.5" customHeight="1">
      <c r="AK780" s="488"/>
    </row>
    <row r="781" ht="16.5" customHeight="1">
      <c r="AK781" s="488"/>
    </row>
    <row r="782" ht="16.5" customHeight="1">
      <c r="AK782" s="488"/>
    </row>
    <row r="783" ht="16.5" customHeight="1">
      <c r="AK783" s="488"/>
    </row>
    <row r="784" ht="16.5" customHeight="1">
      <c r="AK784" s="488"/>
    </row>
    <row r="785" ht="16.5" customHeight="1">
      <c r="AK785" s="488"/>
    </row>
    <row r="786" ht="16.5" customHeight="1">
      <c r="AK786" s="488"/>
    </row>
    <row r="787" ht="16.5" customHeight="1">
      <c r="AK787" s="488"/>
    </row>
    <row r="788" ht="16.5" customHeight="1">
      <c r="AK788" s="488"/>
    </row>
    <row r="789" ht="16.5" customHeight="1">
      <c r="AK789" s="488"/>
    </row>
    <row r="790" ht="16.5" customHeight="1">
      <c r="AK790" s="488"/>
    </row>
    <row r="791" ht="16.5" customHeight="1">
      <c r="AK791" s="488"/>
    </row>
    <row r="792" ht="16.5" customHeight="1">
      <c r="AK792" s="488"/>
    </row>
    <row r="793" ht="16.5" customHeight="1">
      <c r="AK793" s="488"/>
    </row>
    <row r="794" ht="16.5" customHeight="1">
      <c r="AK794" s="488"/>
    </row>
    <row r="795" ht="16.5" customHeight="1">
      <c r="AK795" s="488"/>
    </row>
    <row r="796" ht="16.5" customHeight="1">
      <c r="AK796" s="488"/>
    </row>
    <row r="797" ht="16.5" customHeight="1">
      <c r="AK797" s="488"/>
    </row>
    <row r="798" ht="16.5" customHeight="1">
      <c r="AK798" s="488"/>
    </row>
    <row r="799" ht="16.5" customHeight="1">
      <c r="AK799" s="488"/>
    </row>
    <row r="800" ht="16.5" customHeight="1">
      <c r="AK800" s="488"/>
    </row>
    <row r="801" ht="16.5" customHeight="1">
      <c r="AK801" s="488"/>
    </row>
    <row r="802" ht="16.5" customHeight="1">
      <c r="AK802" s="488"/>
    </row>
    <row r="803" ht="16.5" customHeight="1">
      <c r="AK803" s="488"/>
    </row>
    <row r="804" ht="16.5" customHeight="1">
      <c r="AK804" s="488"/>
    </row>
    <row r="805" ht="16.5" customHeight="1">
      <c r="AK805" s="488"/>
    </row>
    <row r="806" ht="16.5" customHeight="1">
      <c r="AK806" s="488"/>
    </row>
    <row r="807" ht="16.5" customHeight="1">
      <c r="AK807" s="488"/>
    </row>
    <row r="808" ht="16.5" customHeight="1">
      <c r="AK808" s="488"/>
    </row>
    <row r="809" ht="16.5" customHeight="1">
      <c r="AK809" s="488"/>
    </row>
    <row r="810" ht="16.5" customHeight="1">
      <c r="AK810" s="488"/>
    </row>
    <row r="811" ht="16.5" customHeight="1">
      <c r="AK811" s="488"/>
    </row>
    <row r="812" ht="16.5" customHeight="1">
      <c r="AK812" s="488"/>
    </row>
    <row r="813" ht="16.5" customHeight="1">
      <c r="AK813" s="488"/>
    </row>
    <row r="814" ht="16.5" customHeight="1">
      <c r="AK814" s="488"/>
    </row>
    <row r="815" ht="16.5" customHeight="1">
      <c r="AK815" s="488"/>
    </row>
    <row r="816" ht="16.5" customHeight="1">
      <c r="AK816" s="488"/>
    </row>
    <row r="817" ht="16.5" customHeight="1">
      <c r="AK817" s="488"/>
    </row>
    <row r="818" ht="16.5" customHeight="1">
      <c r="AK818" s="488"/>
    </row>
    <row r="819" ht="16.5" customHeight="1">
      <c r="AK819" s="488"/>
    </row>
    <row r="820" ht="16.5" customHeight="1">
      <c r="AK820" s="488"/>
    </row>
    <row r="821" ht="16.5" customHeight="1">
      <c r="AK821" s="488"/>
    </row>
    <row r="822" ht="16.5" customHeight="1">
      <c r="AK822" s="488"/>
    </row>
    <row r="823" ht="16.5" customHeight="1">
      <c r="AK823" s="488"/>
    </row>
    <row r="824" ht="16.5" customHeight="1">
      <c r="AK824" s="488"/>
    </row>
    <row r="825" ht="16.5" customHeight="1">
      <c r="AK825" s="488"/>
    </row>
    <row r="826" ht="16.5" customHeight="1">
      <c r="AK826" s="488"/>
    </row>
    <row r="827" ht="16.5" customHeight="1">
      <c r="AK827" s="488"/>
    </row>
    <row r="828" ht="16.5" customHeight="1">
      <c r="AK828" s="488"/>
    </row>
    <row r="829" ht="16.5" customHeight="1">
      <c r="AK829" s="488"/>
    </row>
    <row r="830" ht="16.5" customHeight="1">
      <c r="AK830" s="488"/>
    </row>
    <row r="831" ht="16.5" customHeight="1">
      <c r="AK831" s="488"/>
    </row>
    <row r="832" ht="16.5" customHeight="1">
      <c r="AK832" s="488"/>
    </row>
    <row r="833" ht="16.5" customHeight="1">
      <c r="AK833" s="488"/>
    </row>
    <row r="834" ht="16.5" customHeight="1">
      <c r="AK834" s="488"/>
    </row>
    <row r="835" ht="16.5" customHeight="1">
      <c r="AK835" s="488"/>
    </row>
    <row r="836" ht="16.5" customHeight="1">
      <c r="AK836" s="488"/>
    </row>
    <row r="837" ht="16.5" customHeight="1">
      <c r="AK837" s="488"/>
    </row>
    <row r="838" ht="16.5" customHeight="1">
      <c r="AK838" s="488"/>
    </row>
    <row r="839" ht="16.5" customHeight="1">
      <c r="AK839" s="488"/>
    </row>
    <row r="840" ht="16.5" customHeight="1">
      <c r="AK840" s="488"/>
    </row>
    <row r="841" ht="16.5" customHeight="1">
      <c r="AK841" s="488"/>
    </row>
    <row r="842" ht="16.5" customHeight="1">
      <c r="AK842" s="488"/>
    </row>
    <row r="843" ht="16.5" customHeight="1">
      <c r="AK843" s="488"/>
    </row>
    <row r="844" ht="16.5" customHeight="1">
      <c r="AK844" s="488"/>
    </row>
    <row r="845" ht="16.5" customHeight="1">
      <c r="AK845" s="488"/>
    </row>
    <row r="846" ht="16.5" customHeight="1">
      <c r="AK846" s="488"/>
    </row>
    <row r="847" ht="16.5" customHeight="1">
      <c r="AK847" s="488"/>
    </row>
    <row r="848" ht="16.5" customHeight="1">
      <c r="AK848" s="488"/>
    </row>
    <row r="849" ht="16.5" customHeight="1">
      <c r="AK849" s="488"/>
    </row>
    <row r="850" ht="16.5" customHeight="1">
      <c r="AK850" s="488"/>
    </row>
    <row r="851" ht="16.5" customHeight="1">
      <c r="AK851" s="488"/>
    </row>
    <row r="852" ht="16.5" customHeight="1">
      <c r="AK852" s="488"/>
    </row>
    <row r="853" ht="16.5" customHeight="1">
      <c r="AK853" s="488"/>
    </row>
    <row r="854" ht="16.5" customHeight="1">
      <c r="AK854" s="488"/>
    </row>
    <row r="855" ht="16.5" customHeight="1">
      <c r="AK855" s="488"/>
    </row>
    <row r="856" ht="16.5" customHeight="1">
      <c r="AK856" s="488"/>
    </row>
    <row r="857" ht="16.5" customHeight="1">
      <c r="AK857" s="488"/>
    </row>
    <row r="858" ht="16.5" customHeight="1">
      <c r="AK858" s="488"/>
    </row>
    <row r="859" ht="16.5" customHeight="1">
      <c r="AK859" s="488"/>
    </row>
    <row r="860" ht="16.5" customHeight="1">
      <c r="AK860" s="488"/>
    </row>
    <row r="861" ht="16.5" customHeight="1">
      <c r="AK861" s="488"/>
    </row>
    <row r="862" ht="16.5" customHeight="1">
      <c r="AK862" s="488"/>
    </row>
    <row r="863" ht="16.5" customHeight="1">
      <c r="AK863" s="488"/>
    </row>
    <row r="864" ht="16.5" customHeight="1">
      <c r="AK864" s="488"/>
    </row>
    <row r="865" ht="16.5" customHeight="1">
      <c r="AK865" s="488"/>
    </row>
    <row r="866" ht="16.5" customHeight="1">
      <c r="AK866" s="488"/>
    </row>
    <row r="867" ht="16.5" customHeight="1">
      <c r="AK867" s="488"/>
    </row>
    <row r="868" ht="16.5" customHeight="1">
      <c r="AK868" s="488"/>
    </row>
    <row r="869" ht="16.5" customHeight="1">
      <c r="AK869" s="488"/>
    </row>
    <row r="870" ht="16.5" customHeight="1">
      <c r="AK870" s="488"/>
    </row>
    <row r="871" ht="16.5" customHeight="1">
      <c r="AK871" s="488"/>
    </row>
    <row r="872" ht="16.5" customHeight="1">
      <c r="AK872" s="488"/>
    </row>
    <row r="873" ht="16.5" customHeight="1">
      <c r="AK873" s="488"/>
    </row>
    <row r="874" ht="16.5" customHeight="1">
      <c r="AK874" s="488"/>
    </row>
    <row r="875" ht="16.5" customHeight="1">
      <c r="AK875" s="488"/>
    </row>
    <row r="876" ht="16.5" customHeight="1">
      <c r="AK876" s="488"/>
    </row>
    <row r="877" ht="16.5" customHeight="1">
      <c r="AK877" s="488"/>
    </row>
    <row r="878" ht="16.5" customHeight="1">
      <c r="AK878" s="488"/>
    </row>
    <row r="879" ht="16.5" customHeight="1">
      <c r="AK879" s="488"/>
    </row>
    <row r="880" ht="16.5" customHeight="1">
      <c r="AK880" s="488"/>
    </row>
    <row r="881" ht="16.5" customHeight="1">
      <c r="AK881" s="488"/>
    </row>
    <row r="882" ht="16.5" customHeight="1">
      <c r="AK882" s="488"/>
    </row>
    <row r="883" ht="16.5" customHeight="1">
      <c r="AK883" s="488"/>
    </row>
    <row r="884" ht="16.5" customHeight="1">
      <c r="AK884" s="488"/>
    </row>
    <row r="885" ht="16.5" customHeight="1">
      <c r="AK885" s="488"/>
    </row>
    <row r="886" ht="16.5" customHeight="1">
      <c r="AK886" s="488"/>
    </row>
    <row r="887" ht="16.5" customHeight="1">
      <c r="AK887" s="488"/>
    </row>
    <row r="888" ht="16.5" customHeight="1">
      <c r="AK888" s="488"/>
    </row>
    <row r="889" ht="16.5" customHeight="1">
      <c r="AK889" s="488"/>
    </row>
    <row r="890" ht="16.5" customHeight="1">
      <c r="AK890" s="488"/>
    </row>
    <row r="891" ht="16.5" customHeight="1">
      <c r="AK891" s="488"/>
    </row>
    <row r="892" ht="16.5" customHeight="1">
      <c r="AK892" s="488"/>
    </row>
    <row r="893" ht="16.5" customHeight="1">
      <c r="AK893" s="488"/>
    </row>
    <row r="894" ht="16.5" customHeight="1">
      <c r="AK894" s="488"/>
    </row>
    <row r="895" ht="16.5" customHeight="1">
      <c r="AK895" s="488"/>
    </row>
    <row r="896" ht="16.5" customHeight="1">
      <c r="AK896" s="488"/>
    </row>
    <row r="897" ht="16.5" customHeight="1">
      <c r="AK897" s="488"/>
    </row>
    <row r="898" ht="16.5" customHeight="1">
      <c r="AK898" s="488"/>
    </row>
    <row r="899" ht="16.5" customHeight="1">
      <c r="AK899" s="488"/>
    </row>
    <row r="900" ht="16.5" customHeight="1">
      <c r="AK900" s="488"/>
    </row>
    <row r="901" ht="16.5" customHeight="1">
      <c r="AK901" s="488"/>
    </row>
    <row r="902" ht="16.5" customHeight="1">
      <c r="AK902" s="488"/>
    </row>
    <row r="903" ht="16.5" customHeight="1">
      <c r="AK903" s="488"/>
    </row>
    <row r="904" ht="16.5" customHeight="1">
      <c r="AK904" s="488"/>
    </row>
    <row r="905" ht="16.5" customHeight="1">
      <c r="AK905" s="488"/>
    </row>
    <row r="906" ht="16.5" customHeight="1">
      <c r="AK906" s="488"/>
    </row>
    <row r="907" ht="16.5" customHeight="1">
      <c r="AK907" s="488"/>
    </row>
    <row r="908" ht="16.5" customHeight="1">
      <c r="AK908" s="488"/>
    </row>
    <row r="909" ht="16.5" customHeight="1">
      <c r="AK909" s="488"/>
    </row>
    <row r="910" ht="16.5" customHeight="1">
      <c r="AK910" s="488"/>
    </row>
    <row r="911" ht="16.5" customHeight="1">
      <c r="AK911" s="488"/>
    </row>
    <row r="912" ht="16.5" customHeight="1">
      <c r="AK912" s="488"/>
    </row>
    <row r="913" ht="16.5" customHeight="1">
      <c r="AK913" s="488"/>
    </row>
    <row r="914" ht="16.5" customHeight="1">
      <c r="AK914" s="488"/>
    </row>
    <row r="915" ht="16.5" customHeight="1">
      <c r="AK915" s="488"/>
    </row>
    <row r="916" ht="16.5" customHeight="1">
      <c r="AK916" s="488"/>
    </row>
    <row r="917" ht="16.5" customHeight="1">
      <c r="AK917" s="488"/>
    </row>
    <row r="918" ht="16.5" customHeight="1">
      <c r="AK918" s="488"/>
    </row>
    <row r="919" ht="16.5" customHeight="1">
      <c r="AK919" s="488"/>
    </row>
    <row r="920" ht="16.5" customHeight="1">
      <c r="AK920" s="488"/>
    </row>
    <row r="921" ht="16.5" customHeight="1">
      <c r="AK921" s="488"/>
    </row>
    <row r="922" ht="16.5" customHeight="1">
      <c r="AK922" s="488"/>
    </row>
    <row r="923" ht="16.5" customHeight="1">
      <c r="AK923" s="488"/>
    </row>
    <row r="924" ht="16.5" customHeight="1">
      <c r="AK924" s="488"/>
    </row>
    <row r="925" ht="16.5" customHeight="1">
      <c r="AK925" s="488"/>
    </row>
    <row r="926" ht="16.5" customHeight="1">
      <c r="AK926" s="488"/>
    </row>
    <row r="927" ht="16.5" customHeight="1">
      <c r="AK927" s="488"/>
    </row>
    <row r="928" ht="16.5" customHeight="1">
      <c r="AK928" s="488"/>
    </row>
    <row r="929" ht="16.5" customHeight="1">
      <c r="AK929" s="488"/>
    </row>
    <row r="930" ht="16.5" customHeight="1">
      <c r="AK930" s="488"/>
    </row>
    <row r="931" ht="16.5" customHeight="1">
      <c r="AK931" s="488"/>
    </row>
    <row r="932" ht="16.5" customHeight="1">
      <c r="AK932" s="488"/>
    </row>
    <row r="933" ht="16.5" customHeight="1">
      <c r="AK933" s="488"/>
    </row>
    <row r="934" ht="16.5" customHeight="1">
      <c r="AK934" s="488"/>
    </row>
    <row r="935" ht="16.5" customHeight="1">
      <c r="AK935" s="488"/>
    </row>
    <row r="936" ht="16.5" customHeight="1">
      <c r="AK936" s="488"/>
    </row>
    <row r="937" ht="16.5" customHeight="1">
      <c r="AK937" s="488"/>
    </row>
    <row r="938" ht="16.5" customHeight="1">
      <c r="AK938" s="488"/>
    </row>
    <row r="939" ht="16.5" customHeight="1">
      <c r="AK939" s="488"/>
    </row>
    <row r="940" ht="16.5" customHeight="1">
      <c r="AK940" s="488"/>
    </row>
    <row r="941" ht="16.5" customHeight="1">
      <c r="AK941" s="488"/>
    </row>
    <row r="942" ht="16.5" customHeight="1">
      <c r="AK942" s="488"/>
    </row>
    <row r="943" ht="16.5" customHeight="1">
      <c r="AK943" s="488"/>
    </row>
    <row r="944" ht="16.5" customHeight="1">
      <c r="AK944" s="488"/>
    </row>
    <row r="945" ht="16.5" customHeight="1">
      <c r="AK945" s="488"/>
    </row>
    <row r="946" ht="16.5" customHeight="1">
      <c r="AK946" s="488"/>
    </row>
    <row r="947" ht="16.5" customHeight="1">
      <c r="AK947" s="488"/>
    </row>
    <row r="948" ht="16.5" customHeight="1">
      <c r="AK948" s="488"/>
    </row>
    <row r="949" ht="16.5" customHeight="1">
      <c r="AK949" s="488"/>
    </row>
    <row r="950" ht="16.5" customHeight="1">
      <c r="AK950" s="488"/>
    </row>
    <row r="951" ht="16.5" customHeight="1">
      <c r="AK951" s="488"/>
    </row>
    <row r="952" ht="16.5" customHeight="1">
      <c r="AK952" s="488"/>
    </row>
    <row r="953" ht="16.5" customHeight="1">
      <c r="AK953" s="488"/>
    </row>
    <row r="954" ht="16.5" customHeight="1">
      <c r="AK954" s="488"/>
    </row>
    <row r="955" ht="16.5" customHeight="1">
      <c r="AK955" s="488"/>
    </row>
    <row r="956" ht="16.5" customHeight="1">
      <c r="AK956" s="488"/>
    </row>
    <row r="957" ht="16.5" customHeight="1">
      <c r="AK957" s="488"/>
    </row>
    <row r="958" ht="16.5" customHeight="1">
      <c r="AK958" s="488"/>
    </row>
    <row r="959" ht="16.5" customHeight="1">
      <c r="AK959" s="488"/>
    </row>
    <row r="960" ht="16.5" customHeight="1">
      <c r="AK960" s="488"/>
    </row>
    <row r="961" ht="16.5" customHeight="1">
      <c r="AK961" s="488"/>
    </row>
    <row r="962" ht="16.5" customHeight="1">
      <c r="AK962" s="488"/>
    </row>
    <row r="963" ht="16.5" customHeight="1">
      <c r="AK963" s="488"/>
    </row>
    <row r="964" ht="16.5" customHeight="1">
      <c r="AK964" s="488"/>
    </row>
    <row r="965" ht="16.5" customHeight="1">
      <c r="AK965" s="488"/>
    </row>
    <row r="966" ht="16.5" customHeight="1">
      <c r="AK966" s="488"/>
    </row>
    <row r="967" ht="16.5" customHeight="1">
      <c r="AK967" s="488"/>
    </row>
    <row r="968" ht="16.5" customHeight="1">
      <c r="AK968" s="488"/>
    </row>
    <row r="969" ht="16.5" customHeight="1">
      <c r="AK969" s="488"/>
    </row>
    <row r="970" ht="16.5" customHeight="1">
      <c r="AK970" s="488"/>
    </row>
    <row r="971" ht="16.5" customHeight="1">
      <c r="AK971" s="488"/>
    </row>
    <row r="972" ht="16.5" customHeight="1">
      <c r="AK972" s="488"/>
    </row>
    <row r="973" ht="16.5" customHeight="1">
      <c r="AK973" s="488"/>
    </row>
    <row r="974" ht="16.5" customHeight="1">
      <c r="AK974" s="488"/>
    </row>
    <row r="975" ht="16.5" customHeight="1">
      <c r="AK975" s="488"/>
    </row>
    <row r="976" ht="16.5" customHeight="1">
      <c r="AK976" s="488"/>
    </row>
    <row r="977" ht="16.5" customHeight="1">
      <c r="AK977" s="488"/>
    </row>
    <row r="978" ht="16.5" customHeight="1">
      <c r="AK978" s="488"/>
    </row>
    <row r="979" ht="16.5" customHeight="1">
      <c r="AK979" s="488"/>
    </row>
    <row r="980" ht="16.5" customHeight="1">
      <c r="AK980" s="488"/>
    </row>
    <row r="981" ht="16.5" customHeight="1">
      <c r="AK981" s="488"/>
    </row>
    <row r="982" ht="16.5" customHeight="1">
      <c r="AK982" s="488"/>
    </row>
    <row r="983" ht="16.5" customHeight="1">
      <c r="AK983" s="488"/>
    </row>
    <row r="984" ht="16.5" customHeight="1">
      <c r="AK984" s="488"/>
    </row>
    <row r="985" ht="16.5" customHeight="1">
      <c r="AK985" s="488"/>
    </row>
    <row r="986" ht="16.5" customHeight="1">
      <c r="AK986" s="488"/>
    </row>
    <row r="987" ht="16.5" customHeight="1">
      <c r="AK987" s="488"/>
    </row>
    <row r="988" ht="16.5" customHeight="1">
      <c r="AK988" s="488"/>
    </row>
    <row r="989" ht="16.5" customHeight="1">
      <c r="AK989" s="488"/>
    </row>
    <row r="990" ht="16.5" customHeight="1">
      <c r="AK990" s="488"/>
    </row>
    <row r="991" ht="16.5" customHeight="1">
      <c r="AK991" s="488"/>
    </row>
    <row r="992" ht="16.5" customHeight="1">
      <c r="AK992" s="488"/>
    </row>
    <row r="993" ht="16.5" customHeight="1">
      <c r="AK993" s="488"/>
    </row>
    <row r="994" ht="16.5" customHeight="1">
      <c r="AK994" s="488"/>
    </row>
    <row r="995" ht="16.5" customHeight="1">
      <c r="AK995" s="488"/>
    </row>
    <row r="996" ht="16.5" customHeight="1">
      <c r="AK996" s="488"/>
    </row>
    <row r="997" ht="16.5" customHeight="1">
      <c r="AK997" s="488"/>
    </row>
    <row r="998" ht="16.5" customHeight="1">
      <c r="AK998" s="488"/>
    </row>
    <row r="999" ht="16.5" customHeight="1">
      <c r="AK999" s="488"/>
    </row>
    <row r="1000" ht="16.5" customHeight="1">
      <c r="AK1000" s="488"/>
    </row>
    <row r="1001" ht="16.5" customHeight="1">
      <c r="AK1001" s="488"/>
    </row>
    <row r="1002" ht="16.5" customHeight="1">
      <c r="AK1002" s="488"/>
    </row>
    <row r="1003" ht="16.5" customHeight="1">
      <c r="AK1003" s="488"/>
    </row>
    <row r="1004" ht="16.5" customHeight="1">
      <c r="AK1004" s="488"/>
    </row>
    <row r="1005" ht="16.5" customHeight="1">
      <c r="AK1005" s="488"/>
    </row>
    <row r="1006" ht="16.5" customHeight="1">
      <c r="AK1006" s="488"/>
    </row>
    <row r="1007" ht="16.5" customHeight="1">
      <c r="AK1007" s="488"/>
    </row>
    <row r="1008" ht="16.5" customHeight="1">
      <c r="AK1008" s="488"/>
    </row>
    <row r="1009" ht="16.5" customHeight="1">
      <c r="AK1009" s="488"/>
    </row>
    <row r="1010" ht="16.5" customHeight="1">
      <c r="AK1010" s="488"/>
    </row>
    <row r="1011" ht="16.5" customHeight="1">
      <c r="AK1011" s="488"/>
    </row>
    <row r="1012" ht="16.5" customHeight="1">
      <c r="AK1012" s="488"/>
    </row>
    <row r="1013" ht="16.5" customHeight="1">
      <c r="AK1013" s="488"/>
    </row>
    <row r="1014" ht="16.5" customHeight="1">
      <c r="AK1014" s="488"/>
    </row>
    <row r="1015" ht="16.5" customHeight="1">
      <c r="AK1015" s="488"/>
    </row>
    <row r="1016" ht="16.5" customHeight="1">
      <c r="AK1016" s="488"/>
    </row>
    <row r="1017" ht="16.5" customHeight="1">
      <c r="AK1017" s="488"/>
    </row>
    <row r="1018" ht="16.5" customHeight="1">
      <c r="AK1018" s="488"/>
    </row>
    <row r="1019" ht="16.5" customHeight="1">
      <c r="AK1019" s="488"/>
    </row>
    <row r="1020" ht="16.5" customHeight="1">
      <c r="AK1020" s="488"/>
    </row>
    <row r="1021" ht="16.5" customHeight="1">
      <c r="AK1021" s="488"/>
    </row>
    <row r="1022" ht="16.5" customHeight="1">
      <c r="AK1022" s="488"/>
    </row>
    <row r="1023" ht="16.5" customHeight="1">
      <c r="AK1023" s="488"/>
    </row>
    <row r="1024" ht="16.5" customHeight="1">
      <c r="AK1024" s="488"/>
    </row>
    <row r="1025" ht="16.5" customHeight="1">
      <c r="AK1025" s="488"/>
    </row>
    <row r="1026" ht="16.5" customHeight="1">
      <c r="AK1026" s="488"/>
    </row>
    <row r="1027" ht="16.5" customHeight="1">
      <c r="AK1027" s="488"/>
    </row>
    <row r="1028" ht="16.5" customHeight="1">
      <c r="AK1028" s="488"/>
    </row>
    <row r="1029" ht="16.5" customHeight="1">
      <c r="AK1029" s="488"/>
    </row>
    <row r="1030" ht="16.5" customHeight="1">
      <c r="AK1030" s="488"/>
    </row>
    <row r="1031" ht="16.5" customHeight="1">
      <c r="AK1031" s="488"/>
    </row>
    <row r="1032" ht="16.5" customHeight="1">
      <c r="AK1032" s="488"/>
    </row>
    <row r="1033" ht="16.5" customHeight="1">
      <c r="AK1033" s="488"/>
    </row>
    <row r="1034" ht="16.5" customHeight="1">
      <c r="AK1034" s="488"/>
    </row>
    <row r="1035" ht="16.5" customHeight="1">
      <c r="AK1035" s="488"/>
    </row>
    <row r="1036" ht="16.5" customHeight="1">
      <c r="AK1036" s="488"/>
    </row>
    <row r="1037" ht="16.5" customHeight="1">
      <c r="AK1037" s="488"/>
    </row>
    <row r="1038" ht="16.5" customHeight="1">
      <c r="AK1038" s="488"/>
    </row>
    <row r="1039" ht="16.5" customHeight="1">
      <c r="AK1039" s="488"/>
    </row>
    <row r="1040" ht="16.5" customHeight="1">
      <c r="AK1040" s="488"/>
    </row>
    <row r="1041" ht="16.5" customHeight="1">
      <c r="AK1041" s="488"/>
    </row>
    <row r="1042" ht="16.5" customHeight="1">
      <c r="AK1042" s="488"/>
    </row>
    <row r="1043" ht="16.5" customHeight="1">
      <c r="AK1043" s="488"/>
    </row>
    <row r="1044" ht="16.5" customHeight="1">
      <c r="AK1044" s="488"/>
    </row>
    <row r="1045" ht="16.5" customHeight="1">
      <c r="AK1045" s="488"/>
    </row>
    <row r="1046" ht="16.5" customHeight="1">
      <c r="AK1046" s="488"/>
    </row>
    <row r="1047" ht="16.5" customHeight="1">
      <c r="AK1047" s="488"/>
    </row>
    <row r="1048" ht="16.5" customHeight="1">
      <c r="AK1048" s="488"/>
    </row>
    <row r="1049" ht="16.5" customHeight="1">
      <c r="AK1049" s="488"/>
    </row>
    <row r="1050" ht="16.5" customHeight="1">
      <c r="AK1050" s="488"/>
    </row>
    <row r="1051" ht="16.5" customHeight="1">
      <c r="AK1051" s="488"/>
    </row>
    <row r="1052" ht="16.5" customHeight="1">
      <c r="AK1052" s="488"/>
    </row>
    <row r="1053" ht="16.5" customHeight="1">
      <c r="AK1053" s="488"/>
    </row>
    <row r="1054" ht="16.5" customHeight="1">
      <c r="AK1054" s="488"/>
    </row>
    <row r="1055" ht="16.5" customHeight="1">
      <c r="AK1055" s="488"/>
    </row>
    <row r="1056" ht="16.5" customHeight="1">
      <c r="AK1056" s="488"/>
    </row>
    <row r="1057" ht="16.5" customHeight="1">
      <c r="AK1057" s="488"/>
    </row>
    <row r="1058" ht="16.5" customHeight="1">
      <c r="AK1058" s="488"/>
    </row>
    <row r="1059" ht="16.5" customHeight="1">
      <c r="AK1059" s="488"/>
    </row>
    <row r="1060" ht="16.5" customHeight="1">
      <c r="AK1060" s="488"/>
    </row>
    <row r="1061" ht="16.5" customHeight="1">
      <c r="AK1061" s="488"/>
    </row>
    <row r="1062" ht="16.5" customHeight="1">
      <c r="AK1062" s="488"/>
    </row>
    <row r="1063" ht="16.5" customHeight="1">
      <c r="AK1063" s="488"/>
    </row>
    <row r="1064" ht="16.5" customHeight="1">
      <c r="AK1064" s="488"/>
    </row>
    <row r="1065" ht="16.5" customHeight="1">
      <c r="AK1065" s="488"/>
    </row>
    <row r="1066" ht="16.5" customHeight="1">
      <c r="AK1066" s="488"/>
    </row>
    <row r="1067" ht="16.5" customHeight="1">
      <c r="AK1067" s="488"/>
    </row>
    <row r="1068" ht="16.5" customHeight="1">
      <c r="AK1068" s="488"/>
    </row>
    <row r="1069" ht="16.5" customHeight="1">
      <c r="AK1069" s="488"/>
    </row>
    <row r="1070" ht="16.5" customHeight="1">
      <c r="AK1070" s="488"/>
    </row>
    <row r="1071" ht="16.5" customHeight="1">
      <c r="AK1071" s="488"/>
    </row>
    <row r="1072" ht="16.5" customHeight="1">
      <c r="AK1072" s="488"/>
    </row>
    <row r="1073" ht="16.5" customHeight="1">
      <c r="AK1073" s="488"/>
    </row>
    <row r="1074" ht="16.5" customHeight="1">
      <c r="AK1074" s="488"/>
    </row>
    <row r="1075" ht="16.5" customHeight="1">
      <c r="AK1075" s="488"/>
    </row>
    <row r="1076" ht="16.5" customHeight="1">
      <c r="AK1076" s="488"/>
    </row>
    <row r="1077" ht="16.5" customHeight="1">
      <c r="AK1077" s="488"/>
    </row>
    <row r="1078" ht="16.5" customHeight="1">
      <c r="AK1078" s="488"/>
    </row>
    <row r="1079" ht="16.5" customHeight="1">
      <c r="AK1079" s="488"/>
    </row>
    <row r="1080" ht="16.5" customHeight="1">
      <c r="AK1080" s="488"/>
    </row>
    <row r="1081" ht="16.5" customHeight="1">
      <c r="AK1081" s="488"/>
    </row>
    <row r="1082" ht="16.5" customHeight="1">
      <c r="AK1082" s="488"/>
    </row>
    <row r="1083" ht="16.5" customHeight="1">
      <c r="AK1083" s="488"/>
    </row>
    <row r="1084" ht="16.5" customHeight="1">
      <c r="AK1084" s="488"/>
    </row>
    <row r="1085" ht="16.5" customHeight="1">
      <c r="AK1085" s="488"/>
    </row>
    <row r="1086" ht="16.5" customHeight="1">
      <c r="AK1086" s="488"/>
    </row>
    <row r="1087" ht="16.5" customHeight="1">
      <c r="AK1087" s="488"/>
    </row>
    <row r="1088" ht="16.5" customHeight="1">
      <c r="AK1088" s="488"/>
    </row>
    <row r="1089" ht="16.5" customHeight="1">
      <c r="AK1089" s="488"/>
    </row>
    <row r="1090" ht="16.5" customHeight="1">
      <c r="AK1090" s="488"/>
    </row>
    <row r="1091" ht="16.5" customHeight="1">
      <c r="AK1091" s="488"/>
    </row>
    <row r="1092" ht="16.5" customHeight="1">
      <c r="AK1092" s="488"/>
    </row>
    <row r="1093" ht="16.5" customHeight="1">
      <c r="AK1093" s="488"/>
    </row>
    <row r="1094" ht="16.5" customHeight="1">
      <c r="AK1094" s="488"/>
    </row>
    <row r="1095" ht="16.5" customHeight="1">
      <c r="AK1095" s="488"/>
    </row>
    <row r="1096" ht="16.5" customHeight="1">
      <c r="AK1096" s="488"/>
    </row>
    <row r="1097" ht="16.5" customHeight="1">
      <c r="AK1097" s="488"/>
    </row>
    <row r="1098" ht="16.5" customHeight="1">
      <c r="AK1098" s="488"/>
    </row>
    <row r="1099" ht="16.5" customHeight="1">
      <c r="AK1099" s="488"/>
    </row>
    <row r="1100" ht="16.5" customHeight="1">
      <c r="AK1100" s="488"/>
    </row>
    <row r="1101" ht="16.5" customHeight="1">
      <c r="AK1101" s="488"/>
    </row>
    <row r="1102" ht="16.5" customHeight="1">
      <c r="AK1102" s="488"/>
    </row>
    <row r="1103" ht="16.5" customHeight="1">
      <c r="AK1103" s="488"/>
    </row>
    <row r="1104" ht="16.5" customHeight="1">
      <c r="AK1104" s="488"/>
    </row>
    <row r="1105" ht="16.5" customHeight="1">
      <c r="AK1105" s="488"/>
    </row>
    <row r="1106" ht="16.5" customHeight="1">
      <c r="AK1106" s="488"/>
    </row>
    <row r="1107" ht="16.5" customHeight="1">
      <c r="AK1107" s="488"/>
    </row>
    <row r="1108" ht="16.5" customHeight="1">
      <c r="AK1108" s="488"/>
    </row>
    <row r="1109" ht="16.5" customHeight="1">
      <c r="AK1109" s="488"/>
    </row>
    <row r="1110" ht="16.5" customHeight="1">
      <c r="AK1110" s="488"/>
    </row>
    <row r="1111" ht="16.5" customHeight="1">
      <c r="AK1111" s="488"/>
    </row>
    <row r="1112" ht="16.5" customHeight="1">
      <c r="AK1112" s="488"/>
    </row>
    <row r="1113" ht="16.5" customHeight="1">
      <c r="AK1113" s="488"/>
    </row>
    <row r="1114" ht="16.5" customHeight="1">
      <c r="AK1114" s="488"/>
    </row>
    <row r="1115" ht="16.5" customHeight="1">
      <c r="AK1115" s="488"/>
    </row>
    <row r="1116" ht="16.5" customHeight="1">
      <c r="AK1116" s="488"/>
    </row>
    <row r="1117" ht="16.5" customHeight="1">
      <c r="AK1117" s="488"/>
    </row>
    <row r="1118" ht="16.5" customHeight="1">
      <c r="AK1118" s="488"/>
    </row>
    <row r="1119" ht="16.5" customHeight="1">
      <c r="AK1119" s="488"/>
    </row>
    <row r="1120" ht="16.5" customHeight="1">
      <c r="AK1120" s="488"/>
    </row>
    <row r="1121" ht="16.5" customHeight="1">
      <c r="AK1121" s="488"/>
    </row>
    <row r="1122" ht="16.5" customHeight="1">
      <c r="AK1122" s="488"/>
    </row>
    <row r="1123" ht="16.5" customHeight="1">
      <c r="AK1123" s="488"/>
    </row>
    <row r="1124" ht="16.5" customHeight="1">
      <c r="AK1124" s="488"/>
    </row>
    <row r="1125" ht="16.5" customHeight="1">
      <c r="AK1125" s="488"/>
    </row>
    <row r="1126" ht="16.5" customHeight="1">
      <c r="AK1126" s="488"/>
    </row>
    <row r="1127" ht="16.5" customHeight="1">
      <c r="AK1127" s="488"/>
    </row>
    <row r="1128" ht="16.5" customHeight="1">
      <c r="AK1128" s="488"/>
    </row>
    <row r="1129" ht="16.5" customHeight="1">
      <c r="AK1129" s="488"/>
    </row>
    <row r="1130" ht="16.5" customHeight="1">
      <c r="AK1130" s="488"/>
    </row>
    <row r="1131" ht="16.5" customHeight="1">
      <c r="AK1131" s="488"/>
    </row>
    <row r="1132" ht="16.5" customHeight="1">
      <c r="AK1132" s="488"/>
    </row>
    <row r="1133" ht="16.5" customHeight="1">
      <c r="AK1133" s="488"/>
    </row>
    <row r="1134" ht="16.5" customHeight="1">
      <c r="AK1134" s="488"/>
    </row>
    <row r="1135" ht="16.5" customHeight="1">
      <c r="AK1135" s="488"/>
    </row>
    <row r="1136" ht="16.5" customHeight="1">
      <c r="AK1136" s="488"/>
    </row>
    <row r="1137" ht="16.5" customHeight="1">
      <c r="AK1137" s="488"/>
    </row>
  </sheetData>
  <mergeCells count="22">
    <mergeCell ref="AI6:AI8"/>
    <mergeCell ref="L314:R314"/>
    <mergeCell ref="L316:R317"/>
    <mergeCell ref="C329:D329"/>
    <mergeCell ref="C330:D330"/>
    <mergeCell ref="C333:D333"/>
    <mergeCell ref="W363:Z363"/>
    <mergeCell ref="S365:V365"/>
    <mergeCell ref="S366:V366"/>
    <mergeCell ref="F366:L366"/>
    <mergeCell ref="E367:E370"/>
    <mergeCell ref="F367:L367"/>
    <mergeCell ref="F368:L370"/>
    <mergeCell ref="M368:Q370"/>
    <mergeCell ref="S363:V363"/>
    <mergeCell ref="F364:L364"/>
    <mergeCell ref="S364:V364"/>
    <mergeCell ref="W364:Z364"/>
    <mergeCell ref="F365:L365"/>
    <mergeCell ref="W365:Z365"/>
    <mergeCell ref="W366:Z366"/>
    <mergeCell ref="M367:Q367"/>
  </mergeCells>
  <hyperlinks>
    <hyperlink r:id="rId1" ref="B3"/>
    <hyperlink r:id="rId2" ref="BA64"/>
  </hyperlinks>
  <printOptions/>
  <pageMargins bottom="0.75" footer="0.0" header="0.0" left="0.7" right="0.7" top="0.75"/>
  <pageSetup orientation="landscape"/>
  <drawing r:id="rId3"/>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
      <c r="A2" s="1"/>
      <c r="B2" s="2" t="s">
        <v>5940</v>
      </c>
      <c r="C2" s="1"/>
      <c r="D2" s="1"/>
      <c r="E2" s="1"/>
      <c r="F2" s="1"/>
      <c r="G2" s="1"/>
      <c r="H2" s="1"/>
      <c r="I2" s="1"/>
      <c r="J2" s="1"/>
      <c r="K2" s="1"/>
      <c r="L2" s="1"/>
      <c r="M2" s="1"/>
      <c r="N2" s="1"/>
      <c r="O2" s="1"/>
      <c r="P2" s="1"/>
      <c r="Q2" s="1"/>
      <c r="R2" s="1"/>
      <c r="S2" s="1"/>
      <c r="T2" s="1"/>
      <c r="U2" s="1"/>
      <c r="V2" s="1"/>
      <c r="W2" s="1"/>
      <c r="X2" s="1"/>
      <c r="Y2" s="1"/>
      <c r="Z2" s="1"/>
    </row>
    <row r="7">
      <c r="A7" s="1"/>
      <c r="B7" s="2" t="s">
        <v>5941</v>
      </c>
      <c r="C7" s="1"/>
      <c r="D7" s="1"/>
      <c r="E7" s="1"/>
      <c r="F7" s="1"/>
      <c r="G7" s="1"/>
      <c r="H7" s="1"/>
      <c r="I7" s="1"/>
      <c r="J7" s="1"/>
      <c r="K7" s="1"/>
      <c r="L7" s="1"/>
      <c r="M7" s="1"/>
      <c r="N7" s="1"/>
      <c r="O7" s="1"/>
      <c r="P7" s="1"/>
      <c r="Q7" s="1"/>
      <c r="R7" s="1"/>
      <c r="S7" s="1"/>
      <c r="T7" s="1"/>
      <c r="U7" s="1"/>
      <c r="V7" s="1"/>
      <c r="W7" s="1"/>
      <c r="X7" s="1"/>
      <c r="Y7" s="1"/>
      <c r="Z7" s="1"/>
    </row>
    <row r="13">
      <c r="A13" s="1"/>
      <c r="B13" s="2" t="s">
        <v>5942</v>
      </c>
      <c r="C13" s="2" t="s">
        <v>5943</v>
      </c>
      <c r="D13" s="1"/>
      <c r="E13" s="1"/>
      <c r="F13" s="1"/>
      <c r="G13" s="1"/>
      <c r="H13" s="1"/>
      <c r="I13" s="1"/>
      <c r="J13" s="1"/>
      <c r="K13" s="1"/>
      <c r="L13" s="1"/>
      <c r="M13" s="1"/>
      <c r="N13" s="1"/>
      <c r="O13" s="1"/>
      <c r="P13" s="1"/>
      <c r="Q13" s="1"/>
      <c r="R13" s="1"/>
      <c r="S13" s="1"/>
      <c r="T13" s="1"/>
      <c r="U13" s="1"/>
      <c r="V13" s="1"/>
      <c r="W13" s="1"/>
      <c r="X13" s="1"/>
      <c r="Y13" s="1"/>
      <c r="Z13" s="1"/>
    </row>
    <row r="15">
      <c r="B15" s="329" t="s">
        <v>5944</v>
      </c>
    </row>
    <row r="17">
      <c r="B17" s="329" t="s">
        <v>5945</v>
      </c>
    </row>
    <row r="20">
      <c r="C20" s="3" t="s">
        <v>5946</v>
      </c>
    </row>
    <row r="23">
      <c r="B23" s="874" t="s">
        <v>2195</v>
      </c>
    </row>
    <row r="24">
      <c r="B24" s="875" t="s">
        <v>4340</v>
      </c>
    </row>
    <row r="25">
      <c r="B25" s="876" t="s">
        <v>5947</v>
      </c>
    </row>
    <row r="26">
      <c r="B26" s="877" t="s">
        <v>5948</v>
      </c>
    </row>
    <row r="27">
      <c r="B27" s="877" t="s">
        <v>5949</v>
      </c>
    </row>
    <row r="28">
      <c r="B28" s="875" t="s">
        <v>4340</v>
      </c>
    </row>
    <row r="29">
      <c r="B29" s="876" t="s">
        <v>5950</v>
      </c>
    </row>
    <row r="30">
      <c r="B30" s="877" t="s">
        <v>5951</v>
      </c>
    </row>
    <row r="31">
      <c r="B31" s="877" t="s">
        <v>5952</v>
      </c>
    </row>
    <row r="32">
      <c r="B32" s="878" t="s">
        <v>5953</v>
      </c>
    </row>
    <row r="33">
      <c r="B33" s="875" t="s">
        <v>4340</v>
      </c>
    </row>
    <row r="34">
      <c r="B34" s="876" t="s">
        <v>5954</v>
      </c>
    </row>
    <row r="35">
      <c r="B35" s="877" t="s">
        <v>5955</v>
      </c>
    </row>
    <row r="36">
      <c r="B36" s="877" t="s">
        <v>5956</v>
      </c>
    </row>
    <row r="37">
      <c r="B37" s="877" t="s">
        <v>5957</v>
      </c>
    </row>
    <row r="38">
      <c r="B38" s="875" t="s">
        <v>4340</v>
      </c>
    </row>
    <row r="39">
      <c r="B39" s="876" t="s">
        <v>5958</v>
      </c>
    </row>
    <row r="40">
      <c r="B40" s="877" t="s">
        <v>5959</v>
      </c>
    </row>
    <row r="41">
      <c r="B41" s="877" t="s">
        <v>5960</v>
      </c>
    </row>
    <row r="42">
      <c r="B42" s="878" t="s">
        <v>5961</v>
      </c>
    </row>
    <row r="44">
      <c r="B44" s="879" t="s">
        <v>5962</v>
      </c>
    </row>
    <row r="45">
      <c r="B45" s="879" t="s">
        <v>5963</v>
      </c>
    </row>
    <row r="46">
      <c r="B46" s="875" t="s">
        <v>4340</v>
      </c>
    </row>
    <row r="47">
      <c r="B47" s="876" t="s">
        <v>5964</v>
      </c>
    </row>
    <row r="48">
      <c r="B48" s="876" t="s">
        <v>4340</v>
      </c>
    </row>
    <row r="49">
      <c r="B49" s="876" t="s">
        <v>5965</v>
      </c>
    </row>
    <row r="50">
      <c r="B50" s="876" t="s">
        <v>4340</v>
      </c>
    </row>
    <row r="51">
      <c r="B51" s="876" t="s">
        <v>5966</v>
      </c>
    </row>
    <row r="52">
      <c r="B52" s="876" t="s">
        <v>4340</v>
      </c>
    </row>
    <row r="53">
      <c r="B53" s="876" t="s">
        <v>5967</v>
      </c>
    </row>
    <row r="54">
      <c r="B54" s="880" t="s">
        <v>5968</v>
      </c>
    </row>
    <row r="55">
      <c r="B55" s="881" t="s">
        <v>5969</v>
      </c>
    </row>
    <row r="56">
      <c r="B56" s="882" t="s">
        <v>5970</v>
      </c>
    </row>
    <row r="57">
      <c r="B57" s="883" t="s">
        <v>499</v>
      </c>
    </row>
    <row r="58">
      <c r="B58" s="884" t="s">
        <v>5971</v>
      </c>
    </row>
    <row r="59">
      <c r="B59" s="885" t="s">
        <v>5972</v>
      </c>
    </row>
    <row r="60">
      <c r="B60" s="886" t="s">
        <v>5973</v>
      </c>
    </row>
    <row r="64">
      <c r="B64" s="874" t="s">
        <v>1758</v>
      </c>
    </row>
    <row r="65">
      <c r="B65" s="875" t="s">
        <v>4340</v>
      </c>
    </row>
    <row r="66">
      <c r="B66" s="877" t="s">
        <v>5974</v>
      </c>
    </row>
    <row r="67">
      <c r="B67" s="875" t="s">
        <v>4340</v>
      </c>
    </row>
    <row r="68">
      <c r="B68" s="876" t="s">
        <v>5975</v>
      </c>
    </row>
    <row r="69">
      <c r="B69" s="875" t="s">
        <v>4340</v>
      </c>
    </row>
    <row r="70">
      <c r="B70" s="876" t="s">
        <v>5976</v>
      </c>
    </row>
    <row r="71">
      <c r="B71" s="874" t="s">
        <v>2303</v>
      </c>
    </row>
    <row r="72">
      <c r="B72" s="875" t="s">
        <v>4340</v>
      </c>
    </row>
    <row r="73">
      <c r="B73" s="876" t="s">
        <v>5977</v>
      </c>
    </row>
    <row r="74">
      <c r="B74" s="881" t="s">
        <v>5978</v>
      </c>
    </row>
    <row r="75">
      <c r="B75" s="882" t="s">
        <v>5970</v>
      </c>
    </row>
    <row r="76">
      <c r="B76" s="883" t="s">
        <v>499</v>
      </c>
    </row>
    <row r="77">
      <c r="B77" s="875" t="s">
        <v>4340</v>
      </c>
    </row>
    <row r="78">
      <c r="B78" s="876" t="s">
        <v>5979</v>
      </c>
    </row>
    <row r="79">
      <c r="B79" s="881" t="s">
        <v>5980</v>
      </c>
    </row>
    <row r="80">
      <c r="B80" s="882" t="s">
        <v>5970</v>
      </c>
    </row>
    <row r="81">
      <c r="B81" s="883" t="s">
        <v>499</v>
      </c>
    </row>
    <row r="82">
      <c r="B82" s="887" t="s">
        <v>5981</v>
      </c>
    </row>
    <row r="83">
      <c r="B83" s="885" t="s">
        <v>5982</v>
      </c>
    </row>
    <row r="84">
      <c r="B84" s="885" t="s">
        <v>5983</v>
      </c>
    </row>
    <row r="85">
      <c r="B85" s="888" t="s">
        <v>5984</v>
      </c>
    </row>
    <row r="86">
      <c r="B86" s="888" t="s">
        <v>5985</v>
      </c>
    </row>
    <row r="87">
      <c r="B87" s="889" t="s">
        <v>5986</v>
      </c>
    </row>
    <row r="90">
      <c r="A90" s="1"/>
      <c r="B90" s="2" t="s">
        <v>5987</v>
      </c>
      <c r="C90" s="1"/>
      <c r="D90" s="1"/>
      <c r="E90" s="1"/>
      <c r="F90" s="1"/>
      <c r="G90" s="1"/>
      <c r="H90" s="1"/>
      <c r="I90" s="1"/>
      <c r="J90" s="1"/>
      <c r="K90" s="1"/>
      <c r="L90" s="1"/>
      <c r="M90" s="1"/>
      <c r="N90" s="1"/>
      <c r="O90" s="1"/>
      <c r="P90" s="1"/>
      <c r="Q90" s="1"/>
      <c r="R90" s="1"/>
      <c r="S90" s="1"/>
      <c r="T90" s="1"/>
      <c r="U90" s="1"/>
      <c r="V90" s="1"/>
      <c r="W90" s="1"/>
      <c r="X90" s="1"/>
      <c r="Y90" s="1"/>
      <c r="Z90" s="1"/>
    </row>
    <row r="91">
      <c r="B91" s="890" t="s">
        <v>5988</v>
      </c>
    </row>
    <row r="96">
      <c r="B96" s="3" t="s">
        <v>5989</v>
      </c>
    </row>
    <row r="98">
      <c r="B98" s="3" t="s">
        <v>5990</v>
      </c>
    </row>
    <row r="100">
      <c r="B100" s="3" t="s">
        <v>1169</v>
      </c>
    </row>
    <row r="101">
      <c r="B101" s="3" t="s">
        <v>3604</v>
      </c>
    </row>
    <row r="102">
      <c r="B102" s="3" t="s">
        <v>5991</v>
      </c>
    </row>
    <row r="103">
      <c r="B103" s="3" t="s">
        <v>5992</v>
      </c>
    </row>
    <row r="105">
      <c r="B105" s="3" t="s">
        <v>5993</v>
      </c>
    </row>
    <row r="107">
      <c r="B107" s="3" t="s">
        <v>1169</v>
      </c>
    </row>
    <row r="108">
      <c r="B108" s="3" t="s">
        <v>3604</v>
      </c>
    </row>
    <row r="109">
      <c r="B109" s="3" t="s">
        <v>5994</v>
      </c>
    </row>
    <row r="110">
      <c r="B110" s="3" t="s">
        <v>5995</v>
      </c>
    </row>
    <row r="113">
      <c r="B113" s="3" t="s">
        <v>5996</v>
      </c>
    </row>
    <row r="114">
      <c r="B114" s="3" t="s">
        <v>5997</v>
      </c>
    </row>
    <row r="115">
      <c r="B115" s="3" t="s">
        <v>5998</v>
      </c>
    </row>
    <row r="117">
      <c r="B117" s="3" t="s">
        <v>5999</v>
      </c>
    </row>
    <row r="119">
      <c r="B119" s="3" t="s">
        <v>6000</v>
      </c>
    </row>
  </sheetData>
  <hyperlinks>
    <hyperlink r:id="rId1" ref="B15"/>
    <hyperlink r:id="rId2" ref="B17"/>
  </hyperlinks>
  <drawing r:id="rId3"/>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4.14"/>
    <col customWidth="1" min="4" max="4" width="31.14"/>
  </cols>
  <sheetData>
    <row r="1">
      <c r="A1" s="873" t="s">
        <v>5750</v>
      </c>
      <c r="B1" s="871"/>
      <c r="C1" s="871"/>
      <c r="D1" s="871"/>
      <c r="E1" s="871"/>
      <c r="F1" s="871"/>
      <c r="G1" s="871"/>
      <c r="H1" s="871"/>
      <c r="I1" s="871"/>
      <c r="J1" s="871"/>
      <c r="K1" s="871"/>
      <c r="L1" s="871"/>
      <c r="M1" s="871"/>
      <c r="N1" s="871"/>
      <c r="O1" s="871"/>
      <c r="P1" s="871"/>
      <c r="Q1" s="871"/>
      <c r="R1" s="871"/>
      <c r="S1" s="871"/>
      <c r="T1" s="871"/>
      <c r="U1" s="871"/>
      <c r="V1" s="871"/>
      <c r="W1" s="871"/>
      <c r="X1" s="871"/>
      <c r="Y1" s="871"/>
      <c r="Z1" s="871"/>
    </row>
    <row r="3">
      <c r="D3" s="3">
        <v>1.0</v>
      </c>
      <c r="E3" s="3" t="s">
        <v>6001</v>
      </c>
      <c r="F3" s="3" t="s">
        <v>6002</v>
      </c>
    </row>
    <row r="5">
      <c r="D5" s="3">
        <v>2.0</v>
      </c>
      <c r="E5" s="3" t="s">
        <v>6003</v>
      </c>
    </row>
    <row r="6">
      <c r="F6" s="3" t="s">
        <v>6004</v>
      </c>
    </row>
    <row r="8">
      <c r="A8" s="1"/>
      <c r="B8" s="1"/>
      <c r="C8" s="2" t="s">
        <v>6005</v>
      </c>
      <c r="D8" s="2">
        <v>3.0</v>
      </c>
      <c r="E8" s="2" t="s">
        <v>6006</v>
      </c>
      <c r="F8" s="1"/>
      <c r="G8" s="1"/>
      <c r="H8" s="1"/>
      <c r="I8" s="1"/>
      <c r="J8" s="1"/>
      <c r="K8" s="1"/>
      <c r="L8" s="1"/>
      <c r="M8" s="1"/>
      <c r="N8" s="1"/>
      <c r="O8" s="1"/>
      <c r="P8" s="1"/>
      <c r="Q8" s="1"/>
      <c r="R8" s="1"/>
      <c r="S8" s="1"/>
      <c r="T8" s="1"/>
      <c r="U8" s="1"/>
      <c r="V8" s="1"/>
      <c r="W8" s="1"/>
      <c r="X8" s="1"/>
      <c r="Y8" s="1"/>
      <c r="Z8" s="1"/>
    </row>
    <row r="9">
      <c r="A9" s="1"/>
      <c r="B9" s="1"/>
      <c r="C9" s="1"/>
      <c r="D9" s="1"/>
      <c r="E9" s="1"/>
      <c r="F9" s="2" t="s">
        <v>6007</v>
      </c>
      <c r="G9" s="1"/>
      <c r="H9" s="1"/>
      <c r="I9" s="1"/>
      <c r="J9" s="1"/>
      <c r="K9" s="1"/>
      <c r="L9" s="1"/>
      <c r="M9" s="1"/>
      <c r="N9" s="1"/>
      <c r="O9" s="1"/>
      <c r="P9" s="1"/>
      <c r="Q9" s="1"/>
      <c r="R9" s="1"/>
      <c r="S9" s="1"/>
      <c r="T9" s="1"/>
      <c r="U9" s="1"/>
      <c r="V9" s="1"/>
      <c r="W9" s="1"/>
      <c r="X9" s="1"/>
      <c r="Y9" s="1"/>
      <c r="Z9" s="1"/>
    </row>
    <row r="10">
      <c r="A10" s="1"/>
      <c r="B10" s="1"/>
      <c r="C10" s="1"/>
      <c r="D10" s="1"/>
      <c r="E10" s="1"/>
      <c r="F10" s="2" t="s">
        <v>6008</v>
      </c>
      <c r="G10" s="1"/>
      <c r="H10" s="1"/>
      <c r="I10" s="1"/>
      <c r="J10" s="2" t="s">
        <v>6009</v>
      </c>
      <c r="K10" s="1"/>
      <c r="L10" s="1"/>
      <c r="M10" s="2" t="s">
        <v>6010</v>
      </c>
      <c r="N10" s="1"/>
      <c r="O10" s="1"/>
      <c r="P10" s="1"/>
      <c r="Q10" s="1"/>
      <c r="R10" s="1"/>
      <c r="S10" s="1"/>
      <c r="T10" s="1"/>
      <c r="U10" s="1"/>
      <c r="V10" s="1"/>
      <c r="W10" s="1"/>
      <c r="X10" s="1"/>
      <c r="Y10" s="1"/>
      <c r="Z10" s="1"/>
    </row>
    <row r="11">
      <c r="F11" s="3" t="s">
        <v>6011</v>
      </c>
      <c r="J11" s="3" t="s">
        <v>6012</v>
      </c>
    </row>
    <row r="12">
      <c r="J12" s="3" t="s">
        <v>6013</v>
      </c>
    </row>
    <row r="13">
      <c r="J13" s="3" t="s">
        <v>6014</v>
      </c>
    </row>
    <row r="14">
      <c r="J14" s="3" t="s">
        <v>6015</v>
      </c>
    </row>
    <row r="17">
      <c r="A17" s="626" t="s">
        <v>1175</v>
      </c>
    </row>
    <row r="18">
      <c r="A18" s="868"/>
    </row>
    <row r="19">
      <c r="A19" s="626" t="s">
        <v>1177</v>
      </c>
    </row>
    <row r="20">
      <c r="A20" s="868"/>
    </row>
    <row r="21">
      <c r="A21" s="868"/>
    </row>
    <row r="22">
      <c r="A22" s="622" t="s">
        <v>6016</v>
      </c>
    </row>
    <row r="23">
      <c r="A23" s="623"/>
    </row>
    <row r="24">
      <c r="A24" s="622" t="s">
        <v>6017</v>
      </c>
    </row>
    <row r="25">
      <c r="A25" s="622" t="s">
        <v>6018</v>
      </c>
    </row>
    <row r="26">
      <c r="A26" s="623"/>
    </row>
    <row r="27">
      <c r="A27" s="622" t="s">
        <v>6019</v>
      </c>
    </row>
    <row r="28">
      <c r="A28" s="622" t="s">
        <v>6020</v>
      </c>
    </row>
    <row r="29">
      <c r="A29" s="622" t="s">
        <v>6021</v>
      </c>
    </row>
    <row r="30">
      <c r="A30" s="622" t="s">
        <v>6022</v>
      </c>
    </row>
    <row r="31">
      <c r="A31" s="622" t="s">
        <v>6023</v>
      </c>
    </row>
    <row r="32">
      <c r="A32" s="622" t="s">
        <v>6024</v>
      </c>
    </row>
    <row r="33">
      <c r="A33" s="623"/>
    </row>
    <row r="34">
      <c r="A34" s="622" t="s">
        <v>6025</v>
      </c>
    </row>
    <row r="35">
      <c r="A35" s="891" t="s">
        <v>6026</v>
      </c>
      <c r="B35" s="198"/>
      <c r="C35" s="198"/>
      <c r="D35" s="198"/>
      <c r="E35" s="198"/>
      <c r="F35" s="198"/>
      <c r="G35" s="198"/>
      <c r="H35" s="198"/>
      <c r="I35" s="198"/>
      <c r="J35" s="198"/>
      <c r="K35" s="198"/>
      <c r="L35" s="198"/>
      <c r="M35" s="198"/>
      <c r="N35" s="198"/>
      <c r="O35" s="198"/>
      <c r="P35" s="198"/>
      <c r="Q35" s="198"/>
      <c r="R35" s="198"/>
      <c r="S35" s="198"/>
      <c r="T35" s="198"/>
      <c r="U35" s="198"/>
      <c r="V35" s="198"/>
      <c r="W35" s="198"/>
      <c r="X35" s="198"/>
      <c r="Y35" s="198"/>
      <c r="Z35" s="198"/>
    </row>
    <row r="36">
      <c r="A36" s="622" t="s">
        <v>6027</v>
      </c>
    </row>
    <row r="37">
      <c r="A37" s="622"/>
      <c r="C37" s="3" t="s">
        <v>6028</v>
      </c>
    </row>
    <row r="38">
      <c r="A38" s="622" t="s">
        <v>6029</v>
      </c>
    </row>
    <row r="39">
      <c r="A39" s="622"/>
    </row>
    <row r="40">
      <c r="A40" s="623"/>
    </row>
    <row r="41">
      <c r="A41" s="622" t="s">
        <v>6030</v>
      </c>
    </row>
    <row r="42">
      <c r="A42" s="622" t="s">
        <v>6031</v>
      </c>
      <c r="L42" s="8" t="s">
        <v>6032</v>
      </c>
    </row>
    <row r="43">
      <c r="A43" s="622" t="s">
        <v>6033</v>
      </c>
      <c r="L43" s="8" t="s">
        <v>6034</v>
      </c>
    </row>
    <row r="44">
      <c r="A44" s="891" t="s">
        <v>6035</v>
      </c>
      <c r="B44" s="198"/>
      <c r="C44" s="198"/>
      <c r="D44" s="198"/>
      <c r="E44" s="198"/>
      <c r="F44" s="198"/>
      <c r="G44" s="198"/>
      <c r="H44" s="198"/>
      <c r="I44" s="198"/>
      <c r="J44" s="198"/>
      <c r="K44" s="198"/>
      <c r="L44" s="334" t="s">
        <v>6036</v>
      </c>
      <c r="M44" s="198"/>
      <c r="N44" s="198"/>
      <c r="O44" s="198"/>
      <c r="P44" s="198"/>
      <c r="Q44" s="198"/>
      <c r="R44" s="198"/>
      <c r="S44" s="198"/>
      <c r="T44" s="198"/>
      <c r="U44" s="198"/>
      <c r="V44" s="198"/>
      <c r="W44" s="198"/>
      <c r="X44" s="198"/>
      <c r="Y44" s="198"/>
      <c r="Z44" s="198"/>
    </row>
    <row r="45">
      <c r="A45" s="622" t="s">
        <v>6037</v>
      </c>
    </row>
    <row r="46">
      <c r="A46" s="622" t="s">
        <v>6038</v>
      </c>
      <c r="L46" s="8"/>
    </row>
    <row r="47">
      <c r="A47" s="622" t="s">
        <v>6039</v>
      </c>
      <c r="L47" s="8"/>
    </row>
    <row r="48">
      <c r="A48" s="622" t="s">
        <v>6040</v>
      </c>
      <c r="L48" s="8"/>
    </row>
    <row r="49">
      <c r="A49" s="622"/>
      <c r="L49" s="8"/>
    </row>
    <row r="50">
      <c r="A50" s="622" t="s">
        <v>6018</v>
      </c>
    </row>
    <row r="51">
      <c r="A51" s="623"/>
    </row>
    <row r="52">
      <c r="A52" s="623"/>
    </row>
    <row r="53">
      <c r="A53" s="623"/>
    </row>
    <row r="54">
      <c r="A54" s="623"/>
    </row>
    <row r="55">
      <c r="A55" s="623"/>
    </row>
    <row r="56">
      <c r="A56" s="623"/>
    </row>
    <row r="57">
      <c r="A57" s="623"/>
    </row>
    <row r="58">
      <c r="A58" s="623"/>
    </row>
    <row r="59">
      <c r="A59" s="626" t="s">
        <v>1179</v>
      </c>
    </row>
    <row r="60">
      <c r="A60" s="624" t="s">
        <v>5789</v>
      </c>
    </row>
    <row r="61">
      <c r="A61" s="624" t="s">
        <v>6041</v>
      </c>
    </row>
    <row r="62">
      <c r="A62" s="622" t="s">
        <v>6042</v>
      </c>
    </row>
    <row r="63">
      <c r="A63" s="623"/>
    </row>
    <row r="64">
      <c r="A64" s="622" t="s">
        <v>6043</v>
      </c>
    </row>
    <row r="65">
      <c r="A65" s="623"/>
    </row>
    <row r="66">
      <c r="A66" s="622" t="s">
        <v>6044</v>
      </c>
    </row>
    <row r="67">
      <c r="A67" s="623"/>
    </row>
    <row r="68">
      <c r="A68" s="623"/>
    </row>
    <row r="69">
      <c r="A69" s="622" t="s">
        <v>6045</v>
      </c>
    </row>
    <row r="70">
      <c r="A70" s="623"/>
    </row>
    <row r="71">
      <c r="A71" s="622" t="s">
        <v>6046</v>
      </c>
    </row>
    <row r="72">
      <c r="A72" s="623"/>
    </row>
    <row r="73">
      <c r="A73" s="623"/>
    </row>
    <row r="74">
      <c r="A74" s="622" t="s">
        <v>6047</v>
      </c>
    </row>
    <row r="75">
      <c r="A75" s="891" t="s">
        <v>6048</v>
      </c>
      <c r="B75" s="198"/>
      <c r="C75" s="198"/>
      <c r="D75" s="198"/>
      <c r="E75" s="198"/>
      <c r="F75" s="198"/>
      <c r="G75" s="198"/>
      <c r="H75" s="198"/>
      <c r="I75" s="198"/>
      <c r="J75" s="198"/>
      <c r="K75" s="198"/>
      <c r="L75" s="198"/>
      <c r="M75" s="198"/>
      <c r="N75" s="198"/>
      <c r="O75" s="198"/>
      <c r="P75" s="198"/>
      <c r="Q75" s="198"/>
      <c r="R75" s="198"/>
      <c r="S75" s="198"/>
      <c r="T75" s="198"/>
      <c r="U75" s="198"/>
      <c r="V75" s="198"/>
      <c r="W75" s="198"/>
      <c r="X75" s="198"/>
      <c r="Y75" s="198"/>
      <c r="Z75" s="198"/>
    </row>
    <row r="76">
      <c r="A76" s="623"/>
    </row>
    <row r="77">
      <c r="A77" s="623"/>
    </row>
    <row r="78">
      <c r="A78" s="624" t="s">
        <v>6049</v>
      </c>
    </row>
    <row r="79">
      <c r="A79" s="624" t="s">
        <v>6050</v>
      </c>
    </row>
    <row r="80">
      <c r="A80" s="624" t="s">
        <v>6051</v>
      </c>
    </row>
    <row r="81">
      <c r="A81" s="624" t="s">
        <v>6049</v>
      </c>
    </row>
    <row r="82">
      <c r="A82" s="624" t="s">
        <v>6052</v>
      </c>
    </row>
    <row r="83">
      <c r="A83" s="624" t="s">
        <v>6053</v>
      </c>
    </row>
    <row r="84">
      <c r="A84" s="625"/>
    </row>
    <row r="85">
      <c r="A85" s="624" t="s">
        <v>6054</v>
      </c>
    </row>
    <row r="86">
      <c r="A86" s="624" t="s">
        <v>6055</v>
      </c>
    </row>
    <row r="87">
      <c r="A87" s="624" t="s">
        <v>6051</v>
      </c>
    </row>
    <row r="88">
      <c r="A88" s="624" t="s">
        <v>243</v>
      </c>
    </row>
    <row r="89">
      <c r="A89" s="625"/>
    </row>
    <row r="90">
      <c r="A90" s="625"/>
    </row>
    <row r="91">
      <c r="A91" s="626" t="s">
        <v>1202</v>
      </c>
    </row>
    <row r="92">
      <c r="A92" s="868"/>
    </row>
    <row r="93">
      <c r="A93" s="626" t="s">
        <v>1204</v>
      </c>
    </row>
    <row r="94">
      <c r="A94" s="868"/>
    </row>
    <row r="95">
      <c r="A95" s="626" t="s">
        <v>688</v>
      </c>
    </row>
    <row r="96">
      <c r="A96" s="868"/>
    </row>
    <row r="97">
      <c r="A97" s="626" t="s">
        <v>6056</v>
      </c>
    </row>
    <row r="98">
      <c r="A98" s="892" t="s">
        <v>6057</v>
      </c>
    </row>
    <row r="99">
      <c r="A99" s="626" t="s">
        <v>6058</v>
      </c>
    </row>
    <row r="100">
      <c r="A100" s="892" t="s">
        <v>6059</v>
      </c>
    </row>
    <row r="101">
      <c r="A101" s="626" t="s">
        <v>4518</v>
      </c>
    </row>
    <row r="102">
      <c r="A102" s="626" t="s">
        <v>6060</v>
      </c>
    </row>
    <row r="103">
      <c r="A103" s="892" t="s">
        <v>6061</v>
      </c>
    </row>
    <row r="104">
      <c r="A104" s="626" t="s">
        <v>4518</v>
      </c>
    </row>
    <row r="105">
      <c r="A105" s="626" t="s">
        <v>4518</v>
      </c>
    </row>
    <row r="116">
      <c r="A116" s="1"/>
      <c r="B116" s="2" t="s">
        <v>6062</v>
      </c>
      <c r="C116" s="1"/>
      <c r="D116" s="1"/>
      <c r="E116" s="1"/>
      <c r="F116" s="1"/>
      <c r="G116" s="1"/>
      <c r="H116" s="1"/>
      <c r="I116" s="1"/>
      <c r="J116" s="1"/>
      <c r="K116" s="1"/>
      <c r="L116" s="1"/>
      <c r="M116" s="1"/>
      <c r="N116" s="1"/>
      <c r="O116" s="1"/>
      <c r="P116" s="1"/>
      <c r="Q116" s="1"/>
      <c r="R116" s="1"/>
      <c r="S116" s="1"/>
      <c r="T116" s="1"/>
      <c r="U116" s="1"/>
      <c r="V116" s="1"/>
      <c r="W116" s="1"/>
      <c r="X116" s="1"/>
      <c r="Y116" s="1"/>
      <c r="Z116" s="1"/>
    </row>
    <row r="125">
      <c r="B125" s="251" t="s">
        <v>6063</v>
      </c>
    </row>
    <row r="126">
      <c r="B126" s="251" t="s">
        <v>6064</v>
      </c>
    </row>
    <row r="128">
      <c r="B128" s="3" t="s">
        <v>6065</v>
      </c>
      <c r="C128" s="3" t="s">
        <v>6066</v>
      </c>
      <c r="E128" s="3" t="s">
        <v>6067</v>
      </c>
    </row>
    <row r="129">
      <c r="B129" s="3"/>
      <c r="E129" s="3"/>
    </row>
    <row r="130">
      <c r="B130" s="3"/>
      <c r="C130" s="228" t="s">
        <v>6068</v>
      </c>
      <c r="E130" s="3"/>
    </row>
    <row r="131">
      <c r="B131" s="3"/>
      <c r="C131" s="228" t="s">
        <v>6069</v>
      </c>
      <c r="E131" s="3"/>
    </row>
    <row r="132">
      <c r="B132" s="3"/>
      <c r="C132" s="228" t="s">
        <v>2837</v>
      </c>
      <c r="E132" s="3"/>
    </row>
    <row r="133">
      <c r="B133" s="3"/>
      <c r="C133" s="228" t="s">
        <v>6070</v>
      </c>
      <c r="E133" s="3"/>
    </row>
    <row r="134">
      <c r="B134" s="3"/>
      <c r="C134" s="228" t="s">
        <v>6071</v>
      </c>
      <c r="E134" s="3"/>
    </row>
    <row r="135">
      <c r="B135" s="3"/>
      <c r="C135" s="228" t="s">
        <v>2837</v>
      </c>
      <c r="E135" s="3"/>
    </row>
    <row r="136">
      <c r="B136" s="3"/>
      <c r="E136" s="3"/>
    </row>
    <row r="137">
      <c r="B137" s="3"/>
      <c r="E137" s="3"/>
    </row>
    <row r="138">
      <c r="B138" s="3" t="s">
        <v>6072</v>
      </c>
      <c r="E138" s="3" t="s">
        <v>6073</v>
      </c>
    </row>
    <row r="139">
      <c r="B139" s="3"/>
      <c r="C139" s="3" t="s">
        <v>6074</v>
      </c>
      <c r="E139" s="3"/>
    </row>
    <row r="140">
      <c r="B140" s="3"/>
      <c r="E140" s="3"/>
    </row>
    <row r="141">
      <c r="B141" s="3"/>
      <c r="E141" s="3"/>
    </row>
    <row r="142">
      <c r="B142" s="3"/>
      <c r="E142" s="3"/>
    </row>
    <row r="143">
      <c r="B143" s="3"/>
      <c r="E143" s="3"/>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9">
      <c r="B159" s="3" t="s">
        <v>6075</v>
      </c>
    </row>
    <row r="162">
      <c r="B162" s="3" t="s">
        <v>6076</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1">
      <c r="H21" s="3" t="s">
        <v>4097</v>
      </c>
      <c r="J21" s="3" t="s">
        <v>4373</v>
      </c>
    </row>
    <row r="22">
      <c r="H22" s="3" t="s">
        <v>6077</v>
      </c>
      <c r="J22" s="3" t="s">
        <v>6078</v>
      </c>
    </row>
    <row r="23">
      <c r="J23" s="3" t="s">
        <v>6079</v>
      </c>
    </row>
    <row r="24">
      <c r="A24" s="1"/>
      <c r="B24" s="2" t="s">
        <v>6080</v>
      </c>
      <c r="C24" s="1"/>
      <c r="D24" s="1"/>
      <c r="E24" s="1"/>
      <c r="F24" s="1"/>
      <c r="G24" s="1"/>
      <c r="H24" s="1"/>
      <c r="I24" s="427" t="s">
        <v>6081</v>
      </c>
      <c r="J24" s="1"/>
      <c r="K24" s="1"/>
      <c r="L24" s="1"/>
      <c r="M24" s="1"/>
      <c r="N24" s="1"/>
      <c r="O24" s="1"/>
      <c r="P24" s="1"/>
      <c r="Q24" s="1"/>
      <c r="R24" s="1"/>
      <c r="S24" s="1"/>
      <c r="T24" s="1"/>
      <c r="U24" s="1"/>
      <c r="V24" s="1"/>
      <c r="W24" s="1"/>
      <c r="X24" s="1"/>
      <c r="Y24" s="1"/>
      <c r="Z24" s="1"/>
    </row>
    <row r="25">
      <c r="J25" s="3" t="s">
        <v>6082</v>
      </c>
    </row>
    <row r="26">
      <c r="B26" s="3" t="s">
        <v>6083</v>
      </c>
    </row>
    <row r="29">
      <c r="B29" s="3" t="s">
        <v>6084</v>
      </c>
    </row>
    <row r="32">
      <c r="B32" s="3" t="s">
        <v>6085</v>
      </c>
    </row>
    <row r="35">
      <c r="B35" s="3" t="s">
        <v>6086</v>
      </c>
    </row>
    <row r="39">
      <c r="B39" s="3" t="s">
        <v>6087</v>
      </c>
    </row>
    <row r="41">
      <c r="B41" s="3" t="s">
        <v>6088</v>
      </c>
    </row>
    <row r="45">
      <c r="B45" s="3" t="s">
        <v>6089</v>
      </c>
    </row>
    <row r="48">
      <c r="B48" s="3" t="s">
        <v>6090</v>
      </c>
    </row>
    <row r="51">
      <c r="B51" s="3" t="s">
        <v>6091</v>
      </c>
    </row>
    <row r="54">
      <c r="B54" s="3" t="s">
        <v>6092</v>
      </c>
    </row>
    <row r="55">
      <c r="B55" s="3" t="s">
        <v>6093</v>
      </c>
    </row>
    <row r="59">
      <c r="B59" s="3" t="s">
        <v>320</v>
      </c>
    </row>
    <row r="60">
      <c r="B60" s="3" t="s">
        <v>6094</v>
      </c>
    </row>
    <row r="62">
      <c r="B62" s="3" t="s">
        <v>6095</v>
      </c>
    </row>
    <row r="64">
      <c r="B64" s="3" t="s">
        <v>6096</v>
      </c>
    </row>
    <row r="72">
      <c r="B72" s="3" t="s">
        <v>6097</v>
      </c>
    </row>
    <row r="76">
      <c r="B76" s="3" t="s">
        <v>6098</v>
      </c>
    </row>
    <row r="79">
      <c r="B79" s="3" t="s">
        <v>6099</v>
      </c>
    </row>
    <row r="80">
      <c r="B80" s="3" t="s">
        <v>6100</v>
      </c>
    </row>
    <row r="84">
      <c r="B84" s="3" t="s">
        <v>6101</v>
      </c>
    </row>
    <row r="88">
      <c r="B88" s="3" t="s">
        <v>6102</v>
      </c>
    </row>
    <row r="90">
      <c r="B90" s="3" t="s">
        <v>6103</v>
      </c>
    </row>
    <row r="91">
      <c r="B91" s="3" t="s">
        <v>6104</v>
      </c>
    </row>
    <row r="95">
      <c r="B95" s="3" t="s">
        <v>6105</v>
      </c>
    </row>
    <row r="99">
      <c r="B99" s="3" t="s">
        <v>6106</v>
      </c>
    </row>
    <row r="102">
      <c r="B102" s="3" t="s">
        <v>6107</v>
      </c>
    </row>
    <row r="103">
      <c r="B103" s="3" t="s">
        <v>6108</v>
      </c>
    </row>
    <row r="107">
      <c r="B107" s="3" t="s">
        <v>6109</v>
      </c>
    </row>
    <row r="111">
      <c r="B111" s="3" t="s">
        <v>6110</v>
      </c>
    </row>
    <row r="115">
      <c r="B115" s="3" t="s">
        <v>6111</v>
      </c>
    </row>
    <row r="117">
      <c r="B117" s="3" t="s">
        <v>6112</v>
      </c>
    </row>
    <row r="119">
      <c r="B119" s="3" t="s">
        <v>3666</v>
      </c>
    </row>
    <row r="121">
      <c r="B121" s="3" t="s">
        <v>6113</v>
      </c>
    </row>
    <row r="122">
      <c r="B122" s="3" t="s">
        <v>6114</v>
      </c>
    </row>
    <row r="123">
      <c r="B123" s="3" t="s">
        <v>6115</v>
      </c>
    </row>
    <row r="124">
      <c r="B124" s="3" t="s">
        <v>6116</v>
      </c>
    </row>
    <row r="125">
      <c r="B125" s="3" t="s">
        <v>6117</v>
      </c>
    </row>
    <row r="126">
      <c r="B126" s="3" t="s">
        <v>243</v>
      </c>
    </row>
    <row r="128">
      <c r="B128" s="3" t="s">
        <v>3666</v>
      </c>
    </row>
    <row r="131">
      <c r="B131" s="3" t="s">
        <v>6118</v>
      </c>
    </row>
    <row r="134">
      <c r="B134" s="3" t="s">
        <v>6119</v>
      </c>
    </row>
    <row r="135">
      <c r="B135" s="3" t="s">
        <v>6120</v>
      </c>
    </row>
    <row r="139">
      <c r="B139" s="3" t="s">
        <v>6121</v>
      </c>
    </row>
    <row r="143">
      <c r="B143" s="3" t="s">
        <v>6122</v>
      </c>
    </row>
    <row r="144">
      <c r="B144" s="3" t="s">
        <v>6123</v>
      </c>
    </row>
    <row r="147">
      <c r="B147" s="3" t="s">
        <v>6124</v>
      </c>
    </row>
    <row r="151">
      <c r="B151" s="3" t="s">
        <v>6125</v>
      </c>
    </row>
    <row r="153">
      <c r="B153" s="3" t="s">
        <v>6126</v>
      </c>
    </row>
    <row r="155">
      <c r="B155" s="3" t="s">
        <v>6127</v>
      </c>
    </row>
    <row r="156">
      <c r="B156" s="3" t="s">
        <v>6128</v>
      </c>
    </row>
    <row r="157">
      <c r="B157" s="3" t="s">
        <v>6129</v>
      </c>
    </row>
    <row r="158">
      <c r="B158" s="3" t="s">
        <v>6130</v>
      </c>
    </row>
    <row r="159">
      <c r="B159" s="3" t="s">
        <v>6131</v>
      </c>
    </row>
    <row r="160">
      <c r="B160" s="3" t="s">
        <v>6132</v>
      </c>
    </row>
    <row r="161">
      <c r="B161" s="3" t="s">
        <v>6133</v>
      </c>
    </row>
    <row r="162">
      <c r="B162" s="3" t="s">
        <v>243</v>
      </c>
    </row>
    <row r="165">
      <c r="B165" s="43" t="s">
        <v>6134</v>
      </c>
    </row>
    <row r="169">
      <c r="B169" s="3" t="s">
        <v>6135</v>
      </c>
    </row>
    <row r="172">
      <c r="B172" s="3" t="s">
        <v>6136</v>
      </c>
    </row>
    <row r="176">
      <c r="B176" s="3" t="s">
        <v>6137</v>
      </c>
    </row>
    <row r="179">
      <c r="B179" s="630" t="s">
        <v>6138</v>
      </c>
    </row>
    <row r="180">
      <c r="B180" s="699"/>
    </row>
    <row r="181">
      <c r="B181" s="630" t="s">
        <v>6139</v>
      </c>
    </row>
    <row r="182">
      <c r="B182" s="630" t="s">
        <v>6140</v>
      </c>
    </row>
    <row r="183">
      <c r="B183" s="630" t="s">
        <v>6141</v>
      </c>
    </row>
  </sheetData>
  <hyperlinks>
    <hyperlink r:id="rId1" ref="I24"/>
  </hyperlinks>
  <drawing r:id="rId2"/>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36" width="8.71"/>
  </cols>
  <sheetData>
    <row r="1" ht="16.5" customHeight="1">
      <c r="E1" s="893"/>
    </row>
    <row r="2" ht="16.5" customHeight="1">
      <c r="A2" s="1"/>
      <c r="B2" s="1"/>
      <c r="C2" s="1"/>
      <c r="D2" s="1"/>
      <c r="E2" s="894" t="s">
        <v>6142</v>
      </c>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row>
    <row r="3" ht="42.75" customHeight="1">
      <c r="E3" s="893"/>
    </row>
    <row r="4" ht="42.75" customHeight="1">
      <c r="E4" s="893"/>
    </row>
    <row r="5" ht="42.75" customHeight="1">
      <c r="E5" s="893"/>
    </row>
    <row r="6" ht="42.75" customHeight="1">
      <c r="E6" s="893"/>
    </row>
    <row r="7" ht="16.5" customHeight="1">
      <c r="E7" s="893" t="s">
        <v>6143</v>
      </c>
    </row>
    <row r="8" ht="16.5" customHeight="1">
      <c r="E8" s="893" t="s">
        <v>1175</v>
      </c>
    </row>
    <row r="9" ht="16.5" customHeight="1">
      <c r="E9" s="253" t="s">
        <v>6144</v>
      </c>
    </row>
    <row r="10" ht="16.5" customHeight="1">
      <c r="E10" s="255" t="s">
        <v>6145</v>
      </c>
    </row>
    <row r="11" ht="16.5" customHeight="1">
      <c r="E11" s="253" t="s">
        <v>6146</v>
      </c>
    </row>
    <row r="12" ht="16.5" customHeight="1">
      <c r="E12" s="253" t="s">
        <v>6147</v>
      </c>
    </row>
    <row r="13" ht="16.5" customHeight="1">
      <c r="E13" s="254"/>
    </row>
    <row r="14" ht="16.5" customHeight="1">
      <c r="E14" s="253" t="s">
        <v>6148</v>
      </c>
    </row>
    <row r="15" ht="16.5" customHeight="1">
      <c r="E15" s="254"/>
    </row>
    <row r="16" ht="16.5" customHeight="1">
      <c r="E16" s="253" t="s">
        <v>6149</v>
      </c>
    </row>
    <row r="17" ht="16.5" customHeight="1">
      <c r="E17" s="253" t="s">
        <v>6150</v>
      </c>
    </row>
    <row r="18" ht="16.5" customHeight="1">
      <c r="E18" s="253" t="s">
        <v>6151</v>
      </c>
    </row>
    <row r="19" ht="16.5" customHeight="1">
      <c r="E19" s="254"/>
    </row>
    <row r="20" ht="16.5" customHeight="1">
      <c r="E20" s="253" t="s">
        <v>6152</v>
      </c>
    </row>
    <row r="21" ht="16.5" customHeight="1">
      <c r="E21" s="253" t="s">
        <v>6153</v>
      </c>
    </row>
    <row r="22" ht="16.5" customHeight="1">
      <c r="E22" s="253" t="s">
        <v>6154</v>
      </c>
    </row>
    <row r="23" ht="16.5" customHeight="1">
      <c r="E23" s="254"/>
    </row>
    <row r="24" ht="16.5" customHeight="1">
      <c r="E24" s="253" t="s">
        <v>6155</v>
      </c>
    </row>
    <row r="25" ht="16.5" customHeight="1">
      <c r="E25" s="253" t="s">
        <v>6156</v>
      </c>
    </row>
    <row r="26" ht="16.5" customHeight="1">
      <c r="E26" s="253" t="s">
        <v>6157</v>
      </c>
    </row>
    <row r="27" ht="16.5" customHeight="1">
      <c r="E27" s="253" t="s">
        <v>6158</v>
      </c>
    </row>
    <row r="28" ht="16.5" customHeight="1">
      <c r="E28" s="253" t="s">
        <v>6159</v>
      </c>
    </row>
    <row r="29" ht="16.5" customHeight="1">
      <c r="E29" s="253" t="s">
        <v>6160</v>
      </c>
    </row>
    <row r="30" ht="16.5" customHeight="1">
      <c r="E30" s="253" t="s">
        <v>6161</v>
      </c>
    </row>
    <row r="31" ht="16.5" customHeight="1">
      <c r="E31" s="253" t="s">
        <v>6162</v>
      </c>
    </row>
    <row r="32" ht="16.5" customHeight="1">
      <c r="E32" s="254"/>
    </row>
    <row r="33" ht="16.5" customHeight="1">
      <c r="E33" s="254"/>
    </row>
    <row r="34" ht="16.5" customHeight="1">
      <c r="E34" s="253" t="s">
        <v>6163</v>
      </c>
    </row>
    <row r="35" ht="16.5" customHeight="1">
      <c r="E35" s="253" t="s">
        <v>6164</v>
      </c>
    </row>
    <row r="36" ht="16.5" customHeight="1">
      <c r="E36" s="253" t="s">
        <v>6165</v>
      </c>
    </row>
    <row r="37" ht="16.5" customHeight="1">
      <c r="E37" s="253" t="s">
        <v>6166</v>
      </c>
    </row>
    <row r="38" ht="16.5" customHeight="1">
      <c r="E38" s="253" t="s">
        <v>6167</v>
      </c>
    </row>
    <row r="39" ht="16.5" customHeight="1">
      <c r="E39" s="254"/>
    </row>
    <row r="40" ht="16.5" customHeight="1">
      <c r="E40" s="254"/>
    </row>
    <row r="41" ht="16.5" customHeight="1">
      <c r="E41" s="253" t="s">
        <v>6168</v>
      </c>
    </row>
    <row r="42" ht="16.5" customHeight="1">
      <c r="E42" s="253" t="s">
        <v>6169</v>
      </c>
    </row>
    <row r="43" ht="16.5" customHeight="1">
      <c r="E43" s="253" t="s">
        <v>6170</v>
      </c>
    </row>
    <row r="44" ht="16.5" customHeight="1">
      <c r="E44" s="253" t="s">
        <v>6171</v>
      </c>
    </row>
    <row r="45" ht="16.5" customHeight="1">
      <c r="E45" s="253" t="s">
        <v>5578</v>
      </c>
    </row>
    <row r="46" ht="16.5" customHeight="1">
      <c r="E46" s="253" t="s">
        <v>6172</v>
      </c>
    </row>
    <row r="47" ht="16.5" customHeight="1">
      <c r="E47" s="893" t="s">
        <v>1207</v>
      </c>
    </row>
    <row r="48" ht="16.5" customHeight="1"/>
    <row r="49" ht="16.5" customHeight="1"/>
    <row r="50" ht="16.5" customHeight="1">
      <c r="A50" s="1"/>
      <c r="B50" s="1"/>
      <c r="C50" s="2" t="s">
        <v>6173</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row>
    <row r="51" ht="16.5" customHeight="1"/>
    <row r="52" ht="16.5" customHeight="1"/>
    <row r="53" ht="16.5" customHeight="1"/>
    <row r="54" ht="16.5" customHeight="1">
      <c r="V54" s="809"/>
    </row>
    <row r="55" ht="16.5" customHeight="1">
      <c r="C55" s="3" t="s">
        <v>6174</v>
      </c>
    </row>
    <row r="56" ht="16.5" customHeight="1"/>
    <row r="57" ht="16.5" customHeight="1">
      <c r="C57" s="3" t="s">
        <v>6175</v>
      </c>
    </row>
    <row r="58" ht="16.5" customHeight="1">
      <c r="C58" s="3" t="s">
        <v>6176</v>
      </c>
    </row>
    <row r="59" ht="16.5" customHeight="1"/>
    <row r="60" ht="16.5" customHeight="1">
      <c r="C60" s="3" t="s">
        <v>6177</v>
      </c>
    </row>
    <row r="61" ht="16.5" customHeight="1"/>
    <row r="62" ht="16.5" customHeight="1">
      <c r="C62" s="3" t="s">
        <v>6178</v>
      </c>
    </row>
    <row r="63" ht="16.5" customHeight="1"/>
    <row r="64" ht="16.5" customHeight="1"/>
    <row r="65" ht="16.5" customHeight="1">
      <c r="C65" s="3" t="s">
        <v>6179</v>
      </c>
    </row>
    <row r="66" ht="16.5" customHeight="1"/>
    <row r="67" ht="16.5" customHeight="1">
      <c r="C67" s="3" t="s">
        <v>6180</v>
      </c>
    </row>
    <row r="68" ht="16.5" customHeight="1"/>
    <row r="69" ht="16.5" customHeight="1">
      <c r="C69" s="3" t="s">
        <v>6181</v>
      </c>
    </row>
    <row r="70" ht="16.5" customHeight="1"/>
    <row r="71" ht="16.5" customHeight="1">
      <c r="C71" s="3" t="s">
        <v>6182</v>
      </c>
    </row>
    <row r="72" ht="16.5" customHeight="1"/>
    <row r="73" ht="16.5" customHeight="1">
      <c r="C73" s="3" t="s">
        <v>6183</v>
      </c>
    </row>
    <row r="74" ht="16.5" customHeight="1"/>
    <row r="75" ht="16.5" customHeight="1">
      <c r="C75" s="3" t="s">
        <v>6184</v>
      </c>
    </row>
    <row r="76" ht="16.5" customHeight="1"/>
    <row r="77" ht="16.5" customHeight="1">
      <c r="C77" s="3" t="s">
        <v>6185</v>
      </c>
    </row>
    <row r="78" ht="16.5" customHeight="1"/>
    <row r="79" ht="16.5" customHeight="1">
      <c r="C79" s="3" t="s">
        <v>6186</v>
      </c>
    </row>
    <row r="80" ht="16.5" customHeight="1"/>
    <row r="81" ht="16.5" customHeight="1"/>
    <row r="82" ht="16.5" customHeight="1">
      <c r="C82" s="3" t="s">
        <v>6187</v>
      </c>
    </row>
    <row r="83" ht="16.5" customHeight="1"/>
    <row r="84" ht="16.5" customHeight="1">
      <c r="C84" s="3" t="s">
        <v>6188</v>
      </c>
    </row>
    <row r="85" ht="16.5" customHeight="1"/>
    <row r="86" ht="16.5" customHeight="1">
      <c r="C86" s="3" t="s">
        <v>6189</v>
      </c>
    </row>
    <row r="87" ht="16.5" customHeight="1"/>
    <row r="88" ht="16.5" customHeight="1">
      <c r="C88" s="3" t="s">
        <v>6190</v>
      </c>
    </row>
    <row r="89" ht="16.5" customHeight="1"/>
    <row r="90" ht="16.5" customHeight="1">
      <c r="C90" s="3" t="s">
        <v>6191</v>
      </c>
    </row>
    <row r="91" ht="16.5" customHeight="1"/>
    <row r="92" ht="16.5" customHeight="1">
      <c r="C92" s="3" t="s">
        <v>6192</v>
      </c>
    </row>
    <row r="93" ht="16.5" customHeight="1"/>
    <row r="94" ht="16.5" customHeight="1">
      <c r="C94" s="3" t="s">
        <v>6193</v>
      </c>
    </row>
    <row r="95" ht="16.5" customHeight="1"/>
    <row r="96" ht="16.5" customHeight="1">
      <c r="C96" s="3" t="s">
        <v>6194</v>
      </c>
    </row>
    <row r="97" ht="16.5" customHeight="1"/>
    <row r="98" ht="16.5" customHeight="1">
      <c r="C98" s="3" t="s">
        <v>6195</v>
      </c>
    </row>
    <row r="99" ht="16.5" customHeight="1">
      <c r="C99" s="3" t="s">
        <v>6196</v>
      </c>
    </row>
    <row r="100" ht="16.5" customHeight="1">
      <c r="C100" s="3" t="s">
        <v>6197</v>
      </c>
    </row>
    <row r="101" ht="16.5" customHeight="1"/>
    <row r="102" ht="16.5" customHeight="1"/>
    <row r="103" ht="16.5" customHeight="1">
      <c r="C103" s="3" t="s">
        <v>6198</v>
      </c>
    </row>
    <row r="104" ht="16.5" customHeight="1">
      <c r="C104" s="3" t="s">
        <v>6199</v>
      </c>
    </row>
    <row r="105" ht="16.5" customHeight="1"/>
    <row r="106" ht="16.5" customHeight="1">
      <c r="C106" s="3" t="s">
        <v>6200</v>
      </c>
    </row>
    <row r="107" ht="16.5" customHeight="1"/>
    <row r="108" ht="16.5" customHeight="1">
      <c r="C108" s="3" t="s">
        <v>6201</v>
      </c>
    </row>
    <row r="109" ht="16.5" customHeight="1"/>
    <row r="110" ht="16.5" customHeight="1">
      <c r="C110" s="3" t="s">
        <v>6202</v>
      </c>
    </row>
    <row r="111" ht="16.5" customHeight="1"/>
    <row r="112" ht="16.5" customHeight="1">
      <c r="C112" s="3" t="s">
        <v>6203</v>
      </c>
    </row>
    <row r="113" ht="16.5" customHeight="1"/>
    <row r="114" ht="16.5" customHeight="1">
      <c r="C114" s="3" t="s">
        <v>6204</v>
      </c>
    </row>
    <row r="115" ht="16.5" customHeight="1"/>
    <row r="116" ht="16.5" customHeight="1">
      <c r="C116" s="3" t="s">
        <v>6205</v>
      </c>
    </row>
    <row r="117" ht="16.5" customHeight="1"/>
    <row r="118" ht="16.5" customHeight="1">
      <c r="C118" s="3" t="s">
        <v>6206</v>
      </c>
    </row>
    <row r="119" ht="16.5" customHeight="1"/>
    <row r="120" ht="16.5" customHeight="1">
      <c r="C120" s="3" t="s">
        <v>6207</v>
      </c>
    </row>
    <row r="121" ht="16.5" customHeight="1"/>
    <row r="122" ht="16.5" customHeight="1">
      <c r="C122" s="3" t="s">
        <v>6208</v>
      </c>
    </row>
    <row r="123" ht="16.5" customHeight="1"/>
    <row r="124" ht="16.5" customHeight="1">
      <c r="A124" s="1"/>
      <c r="B124" s="1"/>
      <c r="C124" s="2" t="s">
        <v>6209</v>
      </c>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row>
    <row r="125" ht="16.5" customHeight="1">
      <c r="A125" s="1"/>
      <c r="B125" s="1"/>
      <c r="C125" s="2" t="s">
        <v>6210</v>
      </c>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row>
    <row r="126" ht="16.5" customHeight="1">
      <c r="A126" s="1"/>
      <c r="B126" s="1"/>
      <c r="C126" s="2" t="s">
        <v>6211</v>
      </c>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row>
    <row r="127" ht="16.5" customHeight="1">
      <c r="A127" s="1"/>
      <c r="B127" s="1"/>
      <c r="C127" s="2" t="s">
        <v>6212</v>
      </c>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row>
    <row r="128" ht="16.5" customHeight="1">
      <c r="A128" s="1"/>
      <c r="B128" s="1"/>
      <c r="C128" s="2" t="s">
        <v>6213</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row>
    <row r="129" ht="16.5" customHeight="1"/>
    <row r="130" ht="16.5" customHeight="1">
      <c r="C130" s="3" t="s">
        <v>6214</v>
      </c>
    </row>
    <row r="131" ht="16.5" customHeight="1">
      <c r="A131" s="1"/>
      <c r="B131" s="1"/>
      <c r="C131" s="2" t="s">
        <v>6215</v>
      </c>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row>
    <row r="132" ht="16.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row>
    <row r="133" ht="16.5" customHeight="1">
      <c r="A133" s="1"/>
      <c r="B133" s="1"/>
      <c r="C133" s="2" t="s">
        <v>6216</v>
      </c>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row>
    <row r="134" ht="16.5" customHeight="1">
      <c r="A134" s="1"/>
      <c r="B134" s="1"/>
      <c r="C134" s="2" t="s">
        <v>6217</v>
      </c>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row>
    <row r="135" ht="16.5" customHeight="1">
      <c r="A135" s="1"/>
      <c r="B135" s="1"/>
      <c r="C135" s="2" t="s">
        <v>6218</v>
      </c>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row>
    <row r="136" ht="16.5" customHeight="1"/>
    <row r="137" ht="16.5" customHeight="1">
      <c r="C137" s="3" t="s">
        <v>6219</v>
      </c>
    </row>
    <row r="138" ht="16.5" customHeight="1">
      <c r="C138" s="3" t="s">
        <v>6220</v>
      </c>
    </row>
    <row r="139" ht="16.5" customHeight="1">
      <c r="C139" s="3" t="s">
        <v>6221</v>
      </c>
    </row>
    <row r="140" ht="16.5" customHeight="1">
      <c r="C140" s="3" t="s">
        <v>6222</v>
      </c>
    </row>
    <row r="141" ht="16.5" customHeight="1">
      <c r="C141" s="3" t="s">
        <v>6223</v>
      </c>
    </row>
    <row r="142" ht="16.5" customHeight="1">
      <c r="C142" s="3" t="s">
        <v>6224</v>
      </c>
    </row>
    <row r="143" ht="16.5" customHeight="1"/>
    <row r="144" ht="16.5" customHeight="1">
      <c r="C144" s="3" t="s">
        <v>6225</v>
      </c>
    </row>
    <row r="145" ht="16.5" customHeight="1">
      <c r="C145" s="3" t="s">
        <v>6226</v>
      </c>
    </row>
    <row r="146" ht="16.5" customHeight="1">
      <c r="C146" s="3" t="s">
        <v>6227</v>
      </c>
    </row>
    <row r="147" ht="16.5" customHeight="1"/>
    <row r="148" ht="16.5" customHeight="1">
      <c r="C148" s="3" t="s">
        <v>6228</v>
      </c>
    </row>
    <row r="149" ht="16.5" customHeight="1">
      <c r="C149" s="3" t="s">
        <v>6229</v>
      </c>
    </row>
    <row r="150" ht="16.5" customHeight="1"/>
    <row r="151" ht="16.5" customHeight="1"/>
    <row r="152" ht="16.5" customHeight="1">
      <c r="C152" s="3" t="s">
        <v>6230</v>
      </c>
    </row>
    <row r="153" ht="16.5" customHeight="1"/>
    <row r="154" ht="16.5" customHeight="1">
      <c r="C154" s="895">
        <v>44986.0</v>
      </c>
    </row>
    <row r="155" ht="16.5" customHeight="1">
      <c r="C155" s="3" t="s">
        <v>6231</v>
      </c>
    </row>
    <row r="156" ht="16.5" customHeight="1">
      <c r="C156" s="3" t="s">
        <v>6232</v>
      </c>
    </row>
    <row r="157" ht="16.5" customHeight="1"/>
    <row r="158" ht="16.5" customHeight="1">
      <c r="C158" s="3" t="s">
        <v>6233</v>
      </c>
    </row>
    <row r="159" ht="16.5" customHeight="1">
      <c r="C159" s="3" t="s">
        <v>6234</v>
      </c>
    </row>
    <row r="160" ht="16.5" customHeight="1"/>
    <row r="161" ht="16.5" customHeight="1">
      <c r="C161" s="3" t="s">
        <v>6235</v>
      </c>
    </row>
    <row r="162" ht="16.5" customHeight="1">
      <c r="C162" s="3" t="s">
        <v>6236</v>
      </c>
    </row>
    <row r="163" ht="16.5" customHeight="1">
      <c r="C163" s="3" t="s">
        <v>6237</v>
      </c>
    </row>
    <row r="164" ht="16.5" customHeight="1">
      <c r="C164" s="3" t="s">
        <v>6238</v>
      </c>
    </row>
    <row r="165" ht="16.5" customHeight="1"/>
    <row r="166" ht="16.5" customHeight="1">
      <c r="C166" s="3" t="s">
        <v>6239</v>
      </c>
    </row>
    <row r="167" ht="16.5" customHeight="1"/>
    <row r="168" ht="16.5" customHeight="1"/>
    <row r="169" ht="16.5" customHeight="1">
      <c r="C169" s="3" t="s">
        <v>6240</v>
      </c>
    </row>
    <row r="170" ht="16.5" customHeight="1">
      <c r="C170" s="3" t="s">
        <v>6241</v>
      </c>
    </row>
    <row r="171" ht="16.5" customHeight="1">
      <c r="C171" s="3" t="s">
        <v>6242</v>
      </c>
    </row>
    <row r="172" ht="16.5" customHeight="1">
      <c r="C172" s="3" t="s">
        <v>6243</v>
      </c>
    </row>
    <row r="173" ht="16.5" customHeight="1"/>
    <row r="174" ht="16.5" customHeight="1">
      <c r="C174" s="3" t="s">
        <v>6244</v>
      </c>
    </row>
    <row r="175" ht="16.5" customHeight="1">
      <c r="C175" s="3" t="s">
        <v>6245</v>
      </c>
    </row>
    <row r="176" ht="16.5" customHeight="1"/>
    <row r="177" ht="16.5" customHeight="1">
      <c r="C177" s="895">
        <v>44993.0</v>
      </c>
    </row>
    <row r="178" ht="16.5" customHeight="1">
      <c r="C178" s="3" t="s">
        <v>6246</v>
      </c>
    </row>
    <row r="179" ht="16.5" customHeight="1"/>
    <row r="180" ht="16.5" customHeight="1">
      <c r="C180" s="895">
        <v>44994.0</v>
      </c>
    </row>
    <row r="181" ht="16.5" customHeight="1">
      <c r="C181" s="3" t="s">
        <v>6247</v>
      </c>
    </row>
    <row r="182" ht="16.5" customHeight="1"/>
    <row r="183" ht="16.5" customHeight="1">
      <c r="C183" s="895">
        <v>44995.0</v>
      </c>
    </row>
    <row r="184" ht="16.5" customHeight="1">
      <c r="C184" s="3" t="s">
        <v>6248</v>
      </c>
    </row>
    <row r="185" ht="16.5" customHeight="1">
      <c r="C185" s="3" t="s">
        <v>6249</v>
      </c>
    </row>
    <row r="186" ht="16.5" customHeight="1"/>
    <row r="187" ht="16.5" customHeight="1">
      <c r="C187" s="895">
        <v>44996.0</v>
      </c>
    </row>
    <row r="188" ht="16.5" customHeight="1">
      <c r="C188" s="3" t="s">
        <v>6250</v>
      </c>
    </row>
    <row r="189" ht="16.5" customHeight="1">
      <c r="C189" s="3" t="s">
        <v>6251</v>
      </c>
    </row>
    <row r="190" ht="16.5" customHeight="1">
      <c r="C190" s="3" t="s">
        <v>6252</v>
      </c>
    </row>
    <row r="191" ht="16.5" customHeight="1"/>
    <row r="192" ht="16.5" customHeight="1">
      <c r="C192" s="895">
        <v>44997.0</v>
      </c>
    </row>
    <row r="193" ht="16.5" customHeight="1">
      <c r="C193" s="3" t="s">
        <v>6253</v>
      </c>
    </row>
    <row r="194" ht="16.5" customHeight="1">
      <c r="C194" s="3" t="s">
        <v>6254</v>
      </c>
    </row>
    <row r="195" ht="16.5" customHeight="1"/>
    <row r="196" ht="16.5" customHeight="1">
      <c r="C196" s="3" t="s">
        <v>6255</v>
      </c>
    </row>
    <row r="197" ht="16.5" customHeight="1"/>
    <row r="198" ht="16.5" customHeight="1"/>
    <row r="199" ht="16.5" customHeight="1">
      <c r="A199" s="1"/>
      <c r="B199" s="1"/>
      <c r="C199" s="2" t="s">
        <v>6256</v>
      </c>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ht="16.5" customHeight="1">
      <c r="C200" s="3" t="s">
        <v>6257</v>
      </c>
    </row>
    <row r="201" ht="16.5" customHeight="1">
      <c r="C201" s="3" t="s">
        <v>6258</v>
      </c>
      <c r="F201" s="3" t="s">
        <v>6259</v>
      </c>
    </row>
    <row r="202" ht="16.5" customHeight="1"/>
    <row r="203" ht="16.5" customHeight="1">
      <c r="C203" s="3" t="s">
        <v>6260</v>
      </c>
    </row>
    <row r="204" ht="16.5" customHeight="1">
      <c r="C204" s="431" t="s">
        <v>6261</v>
      </c>
      <c r="F204" s="431" t="s">
        <v>6261</v>
      </c>
    </row>
    <row r="205" ht="16.5" customHeight="1">
      <c r="F205" s="431" t="s">
        <v>6261</v>
      </c>
    </row>
    <row r="206" ht="16.5" customHeight="1"/>
    <row r="207" ht="16.5" customHeight="1">
      <c r="C207" s="3" t="s">
        <v>6262</v>
      </c>
    </row>
    <row r="208" ht="16.5" customHeight="1">
      <c r="C208" s="3" t="s">
        <v>6259</v>
      </c>
      <c r="G208" s="3" t="s">
        <v>6258</v>
      </c>
    </row>
    <row r="209" ht="16.5" customHeight="1"/>
    <row r="210" ht="16.5" customHeight="1">
      <c r="C210" s="3" t="s">
        <v>6263</v>
      </c>
    </row>
    <row r="211" ht="16.5" customHeight="1">
      <c r="C211" s="3" t="s">
        <v>6264</v>
      </c>
      <c r="G211" s="3" t="s">
        <v>6265</v>
      </c>
    </row>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row r="1006" ht="16.5" customHeight="1"/>
  </sheetData>
  <printOptions/>
  <pageMargins bottom="0.75" footer="0.0" header="0.0" left="0.7" right="0.7" top="0.75"/>
  <pageSetup orientation="landscape"/>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3" max="13" width="29.71"/>
  </cols>
  <sheetData>
    <row r="1" ht="16.5" customHeight="1">
      <c r="A1" s="1"/>
      <c r="B1" s="1"/>
      <c r="C1" s="1"/>
      <c r="D1" s="2" t="s">
        <v>5775</v>
      </c>
      <c r="E1" s="1"/>
      <c r="F1" s="1"/>
      <c r="G1" s="2" t="s">
        <v>6266</v>
      </c>
      <c r="H1" s="1"/>
      <c r="I1" s="1"/>
      <c r="J1" s="1"/>
      <c r="K1" s="1"/>
      <c r="L1" s="1"/>
      <c r="M1" s="1"/>
      <c r="N1" s="111" t="s">
        <v>6267</v>
      </c>
      <c r="O1" s="1"/>
      <c r="P1" s="1"/>
      <c r="Q1" s="1"/>
      <c r="R1" s="1"/>
      <c r="S1" s="1"/>
      <c r="T1" s="1"/>
      <c r="U1" s="1"/>
      <c r="V1" s="1"/>
      <c r="W1" s="1"/>
      <c r="X1" s="1"/>
      <c r="Y1" s="1"/>
      <c r="Z1" s="1"/>
      <c r="AA1" s="1"/>
      <c r="AB1" s="1"/>
      <c r="AC1" s="1"/>
      <c r="AD1" s="1"/>
      <c r="AE1" s="1"/>
      <c r="AF1" s="1"/>
      <c r="AG1" s="1"/>
      <c r="AH1" s="1"/>
      <c r="AI1" s="1"/>
      <c r="AJ1" s="1"/>
      <c r="AK1" s="107"/>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row>
    <row r="2" ht="16.5" customHeight="1">
      <c r="I2" s="1"/>
      <c r="N2" s="111" t="s">
        <v>5783</v>
      </c>
      <c r="AK2" s="488"/>
    </row>
    <row r="3" ht="16.5" customHeight="1">
      <c r="D3" s="9"/>
      <c r="I3" s="1"/>
      <c r="N3" s="111" t="s">
        <v>5782</v>
      </c>
      <c r="AK3" s="488"/>
    </row>
    <row r="4" ht="16.5" customHeight="1">
      <c r="D4" s="8" t="s">
        <v>5776</v>
      </c>
      <c r="I4" s="1"/>
      <c r="AK4" s="488"/>
    </row>
    <row r="5" ht="16.5" customHeight="1">
      <c r="D5" s="9"/>
      <c r="I5" s="1"/>
      <c r="AK5" s="488"/>
    </row>
    <row r="6" ht="16.5" customHeight="1">
      <c r="D6" s="8" t="s">
        <v>5777</v>
      </c>
      <c r="I6" s="1"/>
      <c r="AK6" s="488"/>
    </row>
    <row r="7" ht="16.5" customHeight="1">
      <c r="D7" s="8" t="s">
        <v>5778</v>
      </c>
      <c r="I7" s="1"/>
      <c r="AK7" s="488"/>
    </row>
    <row r="8" ht="16.5" customHeight="1">
      <c r="D8" s="8" t="s">
        <v>5779</v>
      </c>
      <c r="I8" s="1"/>
      <c r="AK8" s="488"/>
    </row>
    <row r="9" ht="16.5" customHeight="1">
      <c r="D9" s="8" t="s">
        <v>5780</v>
      </c>
      <c r="I9" s="1"/>
      <c r="AK9" s="488"/>
    </row>
    <row r="10" ht="16.5" customHeight="1">
      <c r="D10" s="8" t="s">
        <v>5781</v>
      </c>
      <c r="I10" s="1"/>
      <c r="AK10" s="488"/>
    </row>
    <row r="11" ht="16.5" customHeight="1">
      <c r="I11" s="1"/>
      <c r="AK11" s="488"/>
    </row>
    <row r="12" ht="16.5" customHeight="1">
      <c r="I12" s="1"/>
      <c r="J12" s="3" t="s">
        <v>5782</v>
      </c>
      <c r="AK12" s="488"/>
    </row>
    <row r="13" ht="16.5" customHeight="1">
      <c r="I13" s="1"/>
      <c r="J13" s="3" t="s">
        <v>5783</v>
      </c>
      <c r="AK13" s="488"/>
    </row>
    <row r="14" ht="16.5" customHeight="1">
      <c r="I14" s="1"/>
      <c r="AK14" s="488"/>
    </row>
    <row r="15" ht="16.5" customHeight="1">
      <c r="I15" s="1"/>
      <c r="AK15" s="488"/>
    </row>
    <row r="16" ht="16.5" customHeight="1">
      <c r="I16" s="1"/>
      <c r="AK16" s="488"/>
    </row>
    <row r="17" ht="16.5" customHeight="1">
      <c r="I17" s="1"/>
      <c r="AK17" s="488"/>
    </row>
    <row r="18" ht="16.5" customHeight="1">
      <c r="I18" s="1"/>
      <c r="AK18" s="488"/>
    </row>
    <row r="19" ht="16.5" customHeight="1">
      <c r="I19" s="1"/>
      <c r="AK19" s="488"/>
    </row>
    <row r="20" ht="16.5" customHeight="1">
      <c r="I20" s="1"/>
      <c r="AK20" s="488"/>
    </row>
    <row r="21" ht="16.5" customHeight="1">
      <c r="I21" s="1"/>
      <c r="AK21" s="488"/>
    </row>
    <row r="22" ht="16.5" customHeight="1">
      <c r="I22" s="1"/>
      <c r="AK22" s="488"/>
    </row>
    <row r="23">
      <c r="I23" s="1"/>
    </row>
    <row r="24">
      <c r="I24" s="1"/>
    </row>
    <row r="25">
      <c r="A25" s="1"/>
      <c r="B25" s="2" t="s">
        <v>6268</v>
      </c>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row>
    <row r="26">
      <c r="I26" s="1"/>
    </row>
    <row r="27">
      <c r="B27" s="3" t="s">
        <v>6269</v>
      </c>
      <c r="I27" s="1"/>
    </row>
    <row r="28">
      <c r="I28" s="1"/>
    </row>
    <row r="29">
      <c r="B29" s="8" t="s">
        <v>6270</v>
      </c>
      <c r="I29" s="1"/>
    </row>
    <row r="30">
      <c r="I30" s="1"/>
    </row>
    <row r="31">
      <c r="I31" s="1"/>
    </row>
    <row r="32">
      <c r="B32" s="9"/>
      <c r="I32" s="1"/>
    </row>
    <row r="33">
      <c r="B33" s="8"/>
      <c r="I33" s="1"/>
    </row>
    <row r="34">
      <c r="B34" s="9"/>
      <c r="I34" s="1"/>
    </row>
    <row r="35">
      <c r="B35" s="8" t="s">
        <v>6271</v>
      </c>
      <c r="I35" s="1"/>
    </row>
    <row r="36">
      <c r="B36" s="9"/>
      <c r="I36" s="1"/>
    </row>
    <row r="37">
      <c r="B37" s="8" t="s">
        <v>6272</v>
      </c>
      <c r="I37" s="1"/>
    </row>
    <row r="38">
      <c r="B38" s="407" t="s">
        <v>6273</v>
      </c>
      <c r="I38" s="1"/>
    </row>
    <row r="39">
      <c r="B39" s="407" t="s">
        <v>6274</v>
      </c>
      <c r="I39" s="1"/>
    </row>
    <row r="40">
      <c r="B40" s="407" t="s">
        <v>6275</v>
      </c>
      <c r="I40" s="1"/>
    </row>
    <row r="41">
      <c r="B41" s="407" t="s">
        <v>6276</v>
      </c>
      <c r="I41" s="1"/>
    </row>
    <row r="42">
      <c r="B42" s="407" t="s">
        <v>6277</v>
      </c>
      <c r="I42" s="1"/>
    </row>
    <row r="43">
      <c r="B43" s="407" t="s">
        <v>6278</v>
      </c>
      <c r="I43" s="1"/>
    </row>
    <row r="44">
      <c r="I44" s="1"/>
    </row>
    <row r="45">
      <c r="I45" s="1"/>
    </row>
    <row r="46">
      <c r="I46" s="1"/>
    </row>
    <row r="47">
      <c r="I47" s="1"/>
    </row>
    <row r="48">
      <c r="I48" s="1"/>
    </row>
    <row r="49">
      <c r="A49" s="340" t="s">
        <v>6279</v>
      </c>
      <c r="I49" s="1"/>
      <c r="J49" s="896" t="s">
        <v>6280</v>
      </c>
    </row>
    <row r="50">
      <c r="A50" s="280" t="s">
        <v>6281</v>
      </c>
      <c r="I50" s="1"/>
      <c r="J50" s="896" t="s">
        <v>6282</v>
      </c>
    </row>
    <row r="51">
      <c r="A51" s="173" t="s">
        <v>6283</v>
      </c>
      <c r="I51" s="1"/>
      <c r="J51" s="897" t="s">
        <v>6284</v>
      </c>
    </row>
    <row r="52">
      <c r="A52" s="283"/>
      <c r="I52" s="1"/>
      <c r="J52" s="897" t="s">
        <v>6285</v>
      </c>
    </row>
    <row r="53">
      <c r="A53" s="173" t="s">
        <v>6286</v>
      </c>
      <c r="I53" s="1"/>
      <c r="J53" s="897" t="s">
        <v>6287</v>
      </c>
    </row>
    <row r="54">
      <c r="A54" s="173" t="s">
        <v>6288</v>
      </c>
      <c r="I54" s="1"/>
      <c r="J54" s="897" t="s">
        <v>6289</v>
      </c>
    </row>
    <row r="55">
      <c r="A55" s="173" t="s">
        <v>243</v>
      </c>
      <c r="I55" s="1"/>
      <c r="J55" s="898"/>
    </row>
    <row r="56">
      <c r="A56" s="283"/>
      <c r="I56" s="1"/>
      <c r="J56" s="896" t="s">
        <v>6290</v>
      </c>
    </row>
    <row r="57">
      <c r="A57" s="173" t="s">
        <v>6291</v>
      </c>
      <c r="I57" s="1"/>
      <c r="J57" s="896" t="s">
        <v>6292</v>
      </c>
    </row>
    <row r="58">
      <c r="A58" s="173" t="s">
        <v>6288</v>
      </c>
      <c r="I58" s="1"/>
      <c r="J58" s="897" t="s">
        <v>6293</v>
      </c>
    </row>
    <row r="59">
      <c r="A59" s="173" t="s">
        <v>243</v>
      </c>
      <c r="I59" s="1"/>
      <c r="J59" s="897" t="s">
        <v>6294</v>
      </c>
    </row>
    <row r="60">
      <c r="A60" s="173" t="s">
        <v>6295</v>
      </c>
      <c r="I60" s="1"/>
      <c r="J60" s="896" t="s">
        <v>6296</v>
      </c>
    </row>
    <row r="61">
      <c r="A61" s="173" t="s">
        <v>4810</v>
      </c>
      <c r="I61" s="1"/>
      <c r="J61" s="896" t="s">
        <v>6297</v>
      </c>
    </row>
    <row r="62">
      <c r="A62" s="173" t="s">
        <v>6298</v>
      </c>
      <c r="I62" s="1"/>
      <c r="J62" s="899" t="s">
        <v>6299</v>
      </c>
    </row>
    <row r="63">
      <c r="A63" s="173" t="s">
        <v>6300</v>
      </c>
      <c r="I63" s="1"/>
      <c r="J63" s="897" t="s">
        <v>6301</v>
      </c>
    </row>
    <row r="64">
      <c r="A64" s="173" t="s">
        <v>6302</v>
      </c>
      <c r="I64" s="1"/>
      <c r="J64" s="897" t="s">
        <v>6297</v>
      </c>
    </row>
    <row r="65">
      <c r="A65" s="173" t="s">
        <v>6303</v>
      </c>
      <c r="I65" s="1"/>
      <c r="J65" s="899" t="s">
        <v>6304</v>
      </c>
    </row>
    <row r="66">
      <c r="A66" s="173" t="s">
        <v>243</v>
      </c>
      <c r="I66" s="1"/>
      <c r="J66" s="897" t="s">
        <v>6305</v>
      </c>
    </row>
    <row r="67">
      <c r="A67" s="283"/>
      <c r="I67" s="1"/>
      <c r="J67" s="897" t="s">
        <v>243</v>
      </c>
    </row>
    <row r="68">
      <c r="A68" s="173" t="s">
        <v>243</v>
      </c>
      <c r="I68" s="1"/>
      <c r="J68" s="897" t="s">
        <v>2837</v>
      </c>
    </row>
    <row r="69">
      <c r="I69" s="1"/>
      <c r="J69" s="897" t="s">
        <v>243</v>
      </c>
    </row>
    <row r="70">
      <c r="I70" s="1"/>
    </row>
    <row r="71">
      <c r="A71" s="1"/>
      <c r="B71" s="2" t="s">
        <v>4063</v>
      </c>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row>
    <row r="72">
      <c r="I72" s="1"/>
    </row>
    <row r="73">
      <c r="I73" s="1"/>
    </row>
    <row r="74">
      <c r="I74" s="1"/>
    </row>
    <row r="75">
      <c r="H75" s="3" t="s">
        <v>3871</v>
      </c>
      <c r="I75" s="2" t="s">
        <v>6306</v>
      </c>
      <c r="J75" s="3" t="s">
        <v>6307</v>
      </c>
    </row>
    <row r="76">
      <c r="B76" s="3" t="s">
        <v>6308</v>
      </c>
      <c r="H76" s="422" t="s">
        <v>6309</v>
      </c>
      <c r="I76" s="2" t="s">
        <v>4264</v>
      </c>
    </row>
    <row r="77">
      <c r="H77" s="3" t="s">
        <v>6310</v>
      </c>
      <c r="I77" s="2" t="s">
        <v>6311</v>
      </c>
    </row>
    <row r="78">
      <c r="B78" s="6" t="s">
        <v>6312</v>
      </c>
      <c r="D78" s="10" t="s">
        <v>6313</v>
      </c>
      <c r="F78" s="3" t="s">
        <v>6310</v>
      </c>
      <c r="M78" s="3" t="s">
        <v>3871</v>
      </c>
      <c r="N78" s="3" t="s">
        <v>6314</v>
      </c>
    </row>
    <row r="79">
      <c r="M79" s="3" t="s">
        <v>6315</v>
      </c>
      <c r="N79" s="3" t="s">
        <v>6316</v>
      </c>
    </row>
    <row r="80">
      <c r="B80" s="6" t="s">
        <v>6317</v>
      </c>
      <c r="D80" s="3" t="s">
        <v>6318</v>
      </c>
    </row>
    <row r="81">
      <c r="G81" s="3" t="s">
        <v>3691</v>
      </c>
      <c r="I81" s="1"/>
      <c r="M81" s="3" t="s">
        <v>6319</v>
      </c>
      <c r="N81" s="3" t="s">
        <v>6320</v>
      </c>
    </row>
    <row r="82">
      <c r="B82" s="6" t="s">
        <v>6321</v>
      </c>
      <c r="I82" s="1"/>
    </row>
    <row r="83">
      <c r="I83" s="1"/>
    </row>
    <row r="84">
      <c r="B84" s="6" t="s">
        <v>6322</v>
      </c>
      <c r="D84" s="3" t="s">
        <v>6323</v>
      </c>
      <c r="I84" s="1"/>
    </row>
    <row r="85">
      <c r="I85" s="1"/>
    </row>
    <row r="86">
      <c r="I86" s="1"/>
    </row>
    <row r="87">
      <c r="I87" s="1"/>
    </row>
    <row r="88">
      <c r="I88" s="1"/>
    </row>
    <row r="89">
      <c r="B89" s="3" t="s">
        <v>6324</v>
      </c>
      <c r="I89" s="1"/>
    </row>
    <row r="90">
      <c r="I90" s="1"/>
    </row>
    <row r="91">
      <c r="B91" s="6" t="s">
        <v>6325</v>
      </c>
      <c r="D91" s="3" t="s">
        <v>6310</v>
      </c>
      <c r="E91" s="3">
        <v>200.0</v>
      </c>
      <c r="F91" s="3" t="s">
        <v>6326</v>
      </c>
      <c r="I91" s="2" t="s">
        <v>6327</v>
      </c>
      <c r="K91" s="3">
        <v>200.0</v>
      </c>
    </row>
    <row r="92">
      <c r="I92" s="1"/>
      <c r="K92" s="3">
        <v>404.0</v>
      </c>
    </row>
    <row r="93">
      <c r="B93" s="6" t="s">
        <v>6328</v>
      </c>
      <c r="D93" s="3" t="s">
        <v>6318</v>
      </c>
      <c r="I93" s="1"/>
      <c r="K93" s="3">
        <v>500.0</v>
      </c>
      <c r="L93" s="3" t="s">
        <v>6329</v>
      </c>
    </row>
    <row r="94">
      <c r="I94" s="1"/>
    </row>
    <row r="95">
      <c r="B95" s="6" t="s">
        <v>6321</v>
      </c>
      <c r="I95" s="1"/>
      <c r="K95" s="3">
        <v>401.0</v>
      </c>
      <c r="L95" s="3" t="s">
        <v>6330</v>
      </c>
      <c r="M95" s="3" t="s">
        <v>6331</v>
      </c>
    </row>
    <row r="96">
      <c r="I96" s="1"/>
      <c r="K96" s="3">
        <v>403.0</v>
      </c>
      <c r="L96" s="3" t="s">
        <v>6332</v>
      </c>
      <c r="M96" s="3" t="s">
        <v>6333</v>
      </c>
    </row>
    <row r="97">
      <c r="B97" s="6" t="s">
        <v>6322</v>
      </c>
      <c r="D97" s="3" t="s">
        <v>6323</v>
      </c>
      <c r="I97" s="1"/>
    </row>
    <row r="98">
      <c r="I98" s="1"/>
    </row>
    <row r="99">
      <c r="I99" s="1"/>
    </row>
    <row r="100">
      <c r="I100" s="1"/>
    </row>
    <row r="101">
      <c r="I101" s="1"/>
    </row>
    <row r="102">
      <c r="I102" s="1"/>
    </row>
    <row r="103">
      <c r="B103" s="3" t="s">
        <v>6334</v>
      </c>
      <c r="I103" s="1"/>
    </row>
    <row r="104">
      <c r="I104" s="1"/>
    </row>
    <row r="105">
      <c r="B105" s="3">
        <v>0.0</v>
      </c>
      <c r="C105" s="3" t="s">
        <v>6335</v>
      </c>
      <c r="I105" s="1"/>
    </row>
    <row r="106">
      <c r="B106" s="3">
        <v>1.0</v>
      </c>
      <c r="C106" s="3" t="s">
        <v>6336</v>
      </c>
      <c r="I106" s="1"/>
    </row>
    <row r="107">
      <c r="B107" s="3">
        <v>2.0</v>
      </c>
      <c r="C107" s="3" t="s">
        <v>6337</v>
      </c>
      <c r="I107" s="1"/>
    </row>
    <row r="108">
      <c r="B108" s="3">
        <v>3.0</v>
      </c>
      <c r="C108" s="3" t="s">
        <v>6338</v>
      </c>
      <c r="I108" s="1"/>
    </row>
    <row r="109">
      <c r="B109" s="3">
        <v>4.0</v>
      </c>
      <c r="C109" s="3" t="s">
        <v>6339</v>
      </c>
      <c r="I109" s="1"/>
    </row>
    <row r="110">
      <c r="I110" s="1"/>
    </row>
    <row r="111">
      <c r="I111" s="1"/>
    </row>
    <row r="112">
      <c r="A112" s="1"/>
      <c r="B112" s="2" t="s">
        <v>6340</v>
      </c>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row>
    <row r="113">
      <c r="I113" s="1"/>
    </row>
    <row r="114">
      <c r="I114" s="1"/>
    </row>
    <row r="115">
      <c r="I115" s="1"/>
    </row>
    <row r="116">
      <c r="I116" s="1"/>
    </row>
    <row r="117">
      <c r="B117" s="3" t="s">
        <v>6341</v>
      </c>
      <c r="I117" s="1"/>
      <c r="J117" s="3" t="s">
        <v>6342</v>
      </c>
    </row>
    <row r="118">
      <c r="I118" s="1"/>
    </row>
    <row r="119">
      <c r="B119" s="3" t="s">
        <v>6343</v>
      </c>
      <c r="I119" s="1"/>
      <c r="J119" s="3" t="s">
        <v>6344</v>
      </c>
    </row>
    <row r="120">
      <c r="I120" s="1"/>
    </row>
    <row r="121">
      <c r="I121" s="1"/>
    </row>
    <row r="122">
      <c r="I122" s="1"/>
    </row>
    <row r="123">
      <c r="I123" s="1"/>
    </row>
    <row r="124">
      <c r="I124" s="1"/>
    </row>
    <row r="125">
      <c r="I125" s="1"/>
    </row>
    <row r="126">
      <c r="I126" s="1"/>
    </row>
    <row r="127">
      <c r="A127" s="1"/>
      <c r="B127" s="2" t="s">
        <v>6345</v>
      </c>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row>
    <row r="128">
      <c r="I128" s="1"/>
    </row>
    <row r="129">
      <c r="I129" s="1"/>
    </row>
    <row r="130">
      <c r="I130" s="1"/>
    </row>
    <row r="131">
      <c r="I131" s="1"/>
      <c r="J131" s="3" t="s">
        <v>3462</v>
      </c>
    </row>
    <row r="132">
      <c r="B132" s="741" t="s">
        <v>1172</v>
      </c>
      <c r="I132" s="1"/>
      <c r="J132" s="3" t="s">
        <v>6346</v>
      </c>
    </row>
    <row r="133">
      <c r="B133" s="741" t="s">
        <v>1175</v>
      </c>
      <c r="I133" s="1"/>
    </row>
    <row r="134">
      <c r="B134" s="741" t="s">
        <v>1177</v>
      </c>
      <c r="I134" s="1"/>
      <c r="J134" s="3" t="s">
        <v>6347</v>
      </c>
    </row>
    <row r="135">
      <c r="B135" s="743" t="s">
        <v>3836</v>
      </c>
      <c r="I135" s="1"/>
      <c r="J135" s="3" t="s">
        <v>6348</v>
      </c>
    </row>
    <row r="136">
      <c r="B136" s="743" t="s">
        <v>4801</v>
      </c>
      <c r="I136" s="1"/>
      <c r="J136" s="3" t="s">
        <v>6349</v>
      </c>
    </row>
    <row r="137">
      <c r="B137" s="751"/>
      <c r="I137" s="1"/>
      <c r="J137" s="3" t="s">
        <v>6350</v>
      </c>
    </row>
    <row r="138">
      <c r="B138" s="743" t="s">
        <v>6351</v>
      </c>
      <c r="I138" s="1"/>
      <c r="J138" s="3" t="s">
        <v>6352</v>
      </c>
    </row>
    <row r="139">
      <c r="B139" s="751"/>
      <c r="I139" s="1"/>
      <c r="J139" s="3" t="s">
        <v>6353</v>
      </c>
    </row>
    <row r="140">
      <c r="B140" s="743" t="s">
        <v>1179</v>
      </c>
      <c r="I140" s="1"/>
    </row>
    <row r="141">
      <c r="B141" s="751"/>
      <c r="I141" s="1"/>
      <c r="J141" s="3" t="s">
        <v>6354</v>
      </c>
    </row>
    <row r="142">
      <c r="B142" s="900" t="s">
        <v>6355</v>
      </c>
      <c r="I142" s="1"/>
      <c r="J142" s="3" t="s">
        <v>6281</v>
      </c>
    </row>
    <row r="143">
      <c r="B143" s="900" t="s">
        <v>6356</v>
      </c>
      <c r="I143" s="1"/>
      <c r="K143" s="3" t="s">
        <v>6283</v>
      </c>
    </row>
    <row r="144">
      <c r="B144" s="900" t="s">
        <v>3389</v>
      </c>
      <c r="I144" s="1"/>
    </row>
    <row r="145">
      <c r="B145" s="900" t="s">
        <v>6357</v>
      </c>
      <c r="I145" s="1"/>
      <c r="K145" s="3" t="s">
        <v>6358</v>
      </c>
    </row>
    <row r="146">
      <c r="B146" s="901"/>
      <c r="I146" s="1"/>
      <c r="K146" s="3" t="s">
        <v>243</v>
      </c>
    </row>
    <row r="147">
      <c r="B147" s="638" t="s">
        <v>6359</v>
      </c>
      <c r="I147" s="1"/>
    </row>
    <row r="148">
      <c r="B148" s="638" t="s">
        <v>6360</v>
      </c>
      <c r="I148" s="1"/>
    </row>
    <row r="149">
      <c r="B149" s="638" t="s">
        <v>6361</v>
      </c>
      <c r="I149" s="1"/>
      <c r="K149" s="3" t="s">
        <v>6286</v>
      </c>
    </row>
    <row r="150">
      <c r="B150" s="638" t="s">
        <v>6282</v>
      </c>
      <c r="I150" s="1"/>
      <c r="L150" s="3" t="s">
        <v>4800</v>
      </c>
    </row>
    <row r="151">
      <c r="B151" s="638" t="s">
        <v>6362</v>
      </c>
      <c r="I151" s="1"/>
      <c r="K151" s="3" t="s">
        <v>243</v>
      </c>
    </row>
    <row r="152">
      <c r="B152" s="902" t="s">
        <v>6363</v>
      </c>
      <c r="I152" s="1"/>
    </row>
    <row r="153">
      <c r="B153" s="638" t="s">
        <v>6364</v>
      </c>
      <c r="I153" s="1"/>
    </row>
    <row r="154">
      <c r="B154" s="638" t="s">
        <v>6365</v>
      </c>
      <c r="I154" s="1"/>
      <c r="K154" s="3" t="s">
        <v>6291</v>
      </c>
    </row>
    <row r="155">
      <c r="B155" s="638" t="s">
        <v>6366</v>
      </c>
      <c r="I155" s="1"/>
      <c r="L155" s="3" t="s">
        <v>4800</v>
      </c>
    </row>
    <row r="156">
      <c r="B156" s="638" t="s">
        <v>6367</v>
      </c>
      <c r="I156" s="1"/>
      <c r="K156" s="3" t="s">
        <v>243</v>
      </c>
    </row>
    <row r="157">
      <c r="B157" s="638" t="s">
        <v>6368</v>
      </c>
      <c r="I157" s="1"/>
    </row>
    <row r="158">
      <c r="B158" s="638" t="s">
        <v>6369</v>
      </c>
      <c r="I158" s="1"/>
      <c r="K158" s="3" t="s">
        <v>6370</v>
      </c>
    </row>
    <row r="159">
      <c r="B159" s="902" t="s">
        <v>6371</v>
      </c>
      <c r="I159" s="1"/>
      <c r="L159" s="3" t="s">
        <v>6372</v>
      </c>
    </row>
    <row r="160">
      <c r="B160" s="638" t="s">
        <v>6373</v>
      </c>
      <c r="I160" s="1"/>
      <c r="L160" s="3" t="s">
        <v>6374</v>
      </c>
    </row>
    <row r="161">
      <c r="B161" s="638" t="s">
        <v>6297</v>
      </c>
      <c r="I161" s="1"/>
    </row>
    <row r="162">
      <c r="B162" s="638" t="s">
        <v>6299</v>
      </c>
      <c r="I162" s="1"/>
      <c r="L162" s="3" t="s">
        <v>6302</v>
      </c>
    </row>
    <row r="163">
      <c r="B163" s="638" t="s">
        <v>6375</v>
      </c>
      <c r="I163" s="1"/>
      <c r="L163" s="3" t="s">
        <v>6376</v>
      </c>
    </row>
    <row r="164">
      <c r="B164" s="638" t="s">
        <v>6297</v>
      </c>
      <c r="I164" s="1"/>
    </row>
    <row r="165">
      <c r="B165" s="638" t="s">
        <v>6304</v>
      </c>
      <c r="I165" s="1"/>
      <c r="K165" s="3" t="s">
        <v>243</v>
      </c>
    </row>
    <row r="166">
      <c r="B166" s="638" t="s">
        <v>6377</v>
      </c>
      <c r="I166" s="1"/>
    </row>
    <row r="167">
      <c r="B167" s="638" t="s">
        <v>6297</v>
      </c>
      <c r="I167" s="1"/>
      <c r="J167" s="3" t="s">
        <v>243</v>
      </c>
    </row>
    <row r="168">
      <c r="B168" s="638" t="s">
        <v>6132</v>
      </c>
      <c r="I168" s="1"/>
    </row>
    <row r="169">
      <c r="B169" s="638" t="s">
        <v>243</v>
      </c>
      <c r="I169" s="1"/>
    </row>
    <row r="170">
      <c r="B170" s="903"/>
      <c r="I170" s="1"/>
    </row>
    <row r="171">
      <c r="B171" s="903"/>
      <c r="I171" s="1"/>
    </row>
    <row r="172">
      <c r="B172" s="732" t="s">
        <v>1202</v>
      </c>
      <c r="I172" s="1"/>
    </row>
    <row r="173">
      <c r="B173" s="733"/>
      <c r="I173" s="1"/>
    </row>
    <row r="174">
      <c r="B174" s="733"/>
      <c r="I174" s="1"/>
    </row>
    <row r="175">
      <c r="B175" s="732" t="s">
        <v>1204</v>
      </c>
      <c r="I175" s="1"/>
    </row>
    <row r="176">
      <c r="B176" s="732" t="s">
        <v>688</v>
      </c>
      <c r="I176" s="1"/>
    </row>
    <row r="177">
      <c r="B177" s="733"/>
      <c r="I177" s="1"/>
    </row>
    <row r="178">
      <c r="B178" s="732" t="s">
        <v>6378</v>
      </c>
      <c r="I178" s="1"/>
    </row>
    <row r="179">
      <c r="B179" s="732" t="s">
        <v>6379</v>
      </c>
      <c r="I179" s="1"/>
    </row>
    <row r="180">
      <c r="B180" s="732" t="s">
        <v>6380</v>
      </c>
      <c r="I180" s="1"/>
    </row>
    <row r="181">
      <c r="B181" s="732" t="s">
        <v>6381</v>
      </c>
      <c r="I181" s="1"/>
    </row>
    <row r="182">
      <c r="B182" s="733"/>
      <c r="I182" s="1"/>
    </row>
    <row r="183">
      <c r="B183" s="733"/>
      <c r="I183" s="1"/>
    </row>
    <row r="184">
      <c r="B184" s="733"/>
      <c r="I184" s="1"/>
    </row>
    <row r="185">
      <c r="B185" s="733"/>
      <c r="I185" s="1"/>
    </row>
    <row r="186">
      <c r="B186" s="732" t="s">
        <v>698</v>
      </c>
      <c r="I186" s="1"/>
    </row>
    <row r="187">
      <c r="B187" s="732" t="s">
        <v>1207</v>
      </c>
      <c r="I187" s="1"/>
    </row>
    <row r="188">
      <c r="I188" s="1"/>
    </row>
    <row r="189">
      <c r="I189" s="1"/>
    </row>
    <row r="190">
      <c r="I190" s="1"/>
    </row>
    <row r="191">
      <c r="I191" s="1"/>
    </row>
    <row r="192">
      <c r="I192" s="1"/>
    </row>
    <row r="193">
      <c r="I193" s="1"/>
    </row>
    <row r="194">
      <c r="I194" s="1"/>
    </row>
    <row r="195">
      <c r="I195" s="1"/>
    </row>
    <row r="196">
      <c r="I196" s="1"/>
    </row>
    <row r="197">
      <c r="I197" s="1"/>
    </row>
    <row r="198">
      <c r="I198" s="1"/>
    </row>
    <row r="199">
      <c r="I199" s="1"/>
    </row>
    <row r="200">
      <c r="I200" s="1"/>
    </row>
    <row r="201">
      <c r="I201" s="1"/>
    </row>
    <row r="202">
      <c r="I202" s="1"/>
    </row>
    <row r="203">
      <c r="I203" s="1"/>
    </row>
    <row r="204">
      <c r="I204" s="1"/>
    </row>
    <row r="205">
      <c r="I205" s="1"/>
    </row>
    <row r="206">
      <c r="I206" s="1"/>
    </row>
    <row r="207">
      <c r="I207" s="1"/>
    </row>
    <row r="208">
      <c r="I208" s="1"/>
    </row>
    <row r="209">
      <c r="I209" s="1"/>
    </row>
    <row r="210">
      <c r="I210" s="1"/>
    </row>
    <row r="211">
      <c r="I211" s="1"/>
    </row>
    <row r="212">
      <c r="I212" s="1"/>
    </row>
    <row r="213">
      <c r="I213" s="1"/>
    </row>
    <row r="214">
      <c r="I214" s="1"/>
    </row>
    <row r="215">
      <c r="I215" s="1"/>
    </row>
    <row r="216">
      <c r="I216" s="1"/>
    </row>
    <row r="217">
      <c r="I217" s="1"/>
    </row>
    <row r="218">
      <c r="I218" s="1"/>
    </row>
    <row r="219">
      <c r="I219" s="1"/>
    </row>
    <row r="220">
      <c r="I220" s="1"/>
    </row>
    <row r="221">
      <c r="I221" s="1"/>
    </row>
    <row r="222">
      <c r="I222" s="1"/>
    </row>
    <row r="223">
      <c r="I223" s="1"/>
    </row>
    <row r="224">
      <c r="I224" s="1"/>
    </row>
    <row r="225">
      <c r="I225" s="1"/>
    </row>
    <row r="226">
      <c r="I226" s="1"/>
    </row>
    <row r="227">
      <c r="I227" s="1"/>
    </row>
    <row r="228">
      <c r="I228" s="1"/>
    </row>
    <row r="229">
      <c r="I229" s="1"/>
    </row>
    <row r="230">
      <c r="I230" s="1"/>
    </row>
    <row r="231">
      <c r="I231" s="1"/>
    </row>
    <row r="232">
      <c r="I232" s="1"/>
    </row>
    <row r="233">
      <c r="I233" s="1"/>
    </row>
    <row r="234">
      <c r="I234" s="1"/>
    </row>
    <row r="235">
      <c r="I235" s="1"/>
    </row>
    <row r="236">
      <c r="I236" s="1"/>
    </row>
    <row r="237">
      <c r="I237" s="1"/>
    </row>
    <row r="238">
      <c r="I238" s="1"/>
    </row>
    <row r="239">
      <c r="I239" s="1"/>
    </row>
    <row r="240">
      <c r="I240" s="1"/>
    </row>
    <row r="241">
      <c r="I241" s="1"/>
    </row>
    <row r="242">
      <c r="I242" s="1"/>
    </row>
    <row r="243">
      <c r="I243" s="1"/>
    </row>
    <row r="244">
      <c r="I244" s="1"/>
    </row>
    <row r="245">
      <c r="I245" s="1"/>
    </row>
    <row r="246">
      <c r="I246" s="1"/>
    </row>
    <row r="247">
      <c r="I247" s="1"/>
    </row>
    <row r="248">
      <c r="I248" s="1"/>
    </row>
    <row r="249">
      <c r="I249" s="1"/>
    </row>
    <row r="250">
      <c r="I250" s="1"/>
    </row>
    <row r="251">
      <c r="I251" s="1"/>
    </row>
    <row r="252">
      <c r="I252" s="1"/>
    </row>
    <row r="253">
      <c r="I253" s="1"/>
    </row>
    <row r="254">
      <c r="I254" s="1"/>
    </row>
    <row r="255">
      <c r="I255" s="1"/>
    </row>
    <row r="256">
      <c r="I256" s="1"/>
    </row>
    <row r="257">
      <c r="I257" s="1"/>
    </row>
    <row r="258">
      <c r="I258" s="1"/>
    </row>
    <row r="259">
      <c r="I259" s="1"/>
    </row>
    <row r="260">
      <c r="I260" s="1"/>
    </row>
    <row r="261">
      <c r="I261" s="1"/>
    </row>
    <row r="262">
      <c r="I262" s="1"/>
    </row>
    <row r="263">
      <c r="I263" s="1"/>
    </row>
    <row r="264">
      <c r="I264" s="1"/>
    </row>
    <row r="265">
      <c r="I265" s="1"/>
    </row>
    <row r="266">
      <c r="I266" s="1"/>
    </row>
    <row r="267">
      <c r="I267" s="1"/>
    </row>
    <row r="268">
      <c r="I268" s="1"/>
    </row>
    <row r="269">
      <c r="I269" s="1"/>
    </row>
    <row r="270">
      <c r="I270" s="1"/>
    </row>
    <row r="271">
      <c r="I271" s="1"/>
    </row>
    <row r="272">
      <c r="I272" s="1"/>
    </row>
    <row r="273">
      <c r="I273" s="1"/>
    </row>
    <row r="274">
      <c r="I274" s="1"/>
    </row>
    <row r="275">
      <c r="I275" s="1"/>
    </row>
    <row r="276">
      <c r="I276" s="1"/>
    </row>
    <row r="277">
      <c r="I277" s="1"/>
    </row>
    <row r="278">
      <c r="I278" s="1"/>
    </row>
    <row r="279">
      <c r="I279" s="1"/>
    </row>
    <row r="280">
      <c r="I280" s="1"/>
    </row>
    <row r="281">
      <c r="I281" s="1"/>
    </row>
    <row r="282">
      <c r="I282" s="1"/>
    </row>
    <row r="283">
      <c r="I283" s="1"/>
    </row>
    <row r="284">
      <c r="I284" s="1"/>
    </row>
    <row r="285">
      <c r="I285" s="1"/>
    </row>
    <row r="286">
      <c r="I286" s="1"/>
    </row>
    <row r="287">
      <c r="I287" s="1"/>
    </row>
    <row r="288">
      <c r="I288" s="1"/>
    </row>
    <row r="289">
      <c r="I289" s="1"/>
    </row>
    <row r="290">
      <c r="I290" s="1"/>
    </row>
    <row r="291">
      <c r="I291" s="1"/>
    </row>
    <row r="292">
      <c r="I292" s="1"/>
    </row>
    <row r="293">
      <c r="I293" s="1"/>
    </row>
    <row r="294">
      <c r="I294" s="1"/>
    </row>
    <row r="295">
      <c r="I295" s="1"/>
    </row>
    <row r="296">
      <c r="I296" s="1"/>
    </row>
    <row r="297">
      <c r="I297" s="1"/>
    </row>
    <row r="298">
      <c r="I298" s="1"/>
    </row>
    <row r="299">
      <c r="I299" s="1"/>
    </row>
    <row r="300">
      <c r="I300" s="1"/>
    </row>
    <row r="301">
      <c r="I301" s="1"/>
    </row>
    <row r="302">
      <c r="I302" s="1"/>
    </row>
    <row r="303">
      <c r="I303" s="1"/>
    </row>
    <row r="304">
      <c r="I304" s="1"/>
    </row>
    <row r="305">
      <c r="I305" s="1"/>
    </row>
    <row r="306">
      <c r="I306" s="1"/>
    </row>
    <row r="307">
      <c r="I307" s="1"/>
    </row>
    <row r="308">
      <c r="I308" s="1"/>
    </row>
    <row r="309">
      <c r="I309" s="1"/>
    </row>
    <row r="310">
      <c r="I310" s="1"/>
    </row>
    <row r="311">
      <c r="I311" s="1"/>
    </row>
    <row r="312">
      <c r="I312" s="1"/>
    </row>
    <row r="313">
      <c r="I313" s="1"/>
    </row>
    <row r="314">
      <c r="I314" s="1"/>
    </row>
    <row r="315">
      <c r="I315" s="1"/>
    </row>
    <row r="316">
      <c r="I316" s="1"/>
    </row>
    <row r="317">
      <c r="I317" s="1"/>
    </row>
    <row r="318">
      <c r="I318" s="1"/>
    </row>
    <row r="319">
      <c r="I319" s="1"/>
    </row>
    <row r="320">
      <c r="I320" s="1"/>
    </row>
    <row r="321">
      <c r="I321" s="1"/>
    </row>
    <row r="322">
      <c r="I322" s="1"/>
    </row>
    <row r="323">
      <c r="I323" s="1"/>
    </row>
    <row r="324">
      <c r="I324" s="1"/>
    </row>
    <row r="325">
      <c r="I325" s="1"/>
    </row>
    <row r="326">
      <c r="I326" s="1"/>
    </row>
    <row r="327">
      <c r="I327" s="1"/>
    </row>
    <row r="328">
      <c r="I328" s="1"/>
    </row>
    <row r="329">
      <c r="I329" s="1"/>
    </row>
    <row r="330">
      <c r="I330" s="1"/>
    </row>
    <row r="331">
      <c r="I331" s="1"/>
    </row>
    <row r="332">
      <c r="I332" s="1"/>
    </row>
    <row r="333">
      <c r="I333" s="1"/>
    </row>
    <row r="334">
      <c r="I334" s="1"/>
    </row>
    <row r="335">
      <c r="I335" s="1"/>
    </row>
    <row r="336">
      <c r="I336" s="1"/>
    </row>
    <row r="337">
      <c r="I337" s="1"/>
    </row>
    <row r="338">
      <c r="I338" s="1"/>
    </row>
    <row r="339">
      <c r="I339" s="1"/>
    </row>
    <row r="340">
      <c r="I340" s="1"/>
    </row>
    <row r="341">
      <c r="I341" s="1"/>
    </row>
    <row r="342">
      <c r="I342" s="1"/>
    </row>
    <row r="343">
      <c r="I343" s="1"/>
    </row>
    <row r="344">
      <c r="I344" s="1"/>
    </row>
    <row r="345">
      <c r="I345" s="1"/>
    </row>
    <row r="346">
      <c r="I346" s="1"/>
    </row>
    <row r="347">
      <c r="I347" s="1"/>
    </row>
    <row r="348">
      <c r="I348" s="1"/>
    </row>
    <row r="349">
      <c r="I349" s="1"/>
    </row>
    <row r="350">
      <c r="I350" s="1"/>
    </row>
    <row r="351">
      <c r="I351" s="1"/>
    </row>
    <row r="352">
      <c r="I352" s="1"/>
    </row>
    <row r="353">
      <c r="I353" s="1"/>
    </row>
    <row r="354">
      <c r="I354" s="1"/>
    </row>
    <row r="355">
      <c r="I355" s="1"/>
    </row>
    <row r="356">
      <c r="I356" s="1"/>
    </row>
    <row r="357">
      <c r="I357" s="1"/>
    </row>
    <row r="358">
      <c r="I358" s="1"/>
    </row>
    <row r="359">
      <c r="I359" s="1"/>
    </row>
    <row r="360">
      <c r="I360" s="1"/>
    </row>
    <row r="361">
      <c r="I361" s="1"/>
    </row>
    <row r="362">
      <c r="I362" s="1"/>
    </row>
    <row r="363">
      <c r="I363" s="1"/>
    </row>
    <row r="364">
      <c r="I364" s="1"/>
    </row>
    <row r="365">
      <c r="I365" s="1"/>
    </row>
    <row r="366">
      <c r="I366" s="1"/>
    </row>
    <row r="367">
      <c r="I367" s="1"/>
    </row>
    <row r="368">
      <c r="I368" s="1"/>
    </row>
    <row r="369">
      <c r="I369" s="1"/>
    </row>
    <row r="370">
      <c r="I370" s="1"/>
    </row>
    <row r="371">
      <c r="I371" s="1"/>
    </row>
    <row r="372">
      <c r="I372" s="1"/>
    </row>
    <row r="373">
      <c r="I373" s="1"/>
    </row>
    <row r="374">
      <c r="I374" s="1"/>
    </row>
    <row r="375">
      <c r="I375" s="1"/>
    </row>
    <row r="376">
      <c r="I376" s="1"/>
    </row>
    <row r="377">
      <c r="I377" s="1"/>
    </row>
    <row r="378">
      <c r="I378" s="1"/>
    </row>
    <row r="379">
      <c r="I379" s="1"/>
    </row>
    <row r="380">
      <c r="I380" s="1"/>
    </row>
    <row r="381">
      <c r="I381" s="1"/>
    </row>
    <row r="382">
      <c r="I382" s="1"/>
    </row>
    <row r="383">
      <c r="I383" s="1"/>
    </row>
    <row r="384">
      <c r="I384" s="1"/>
    </row>
    <row r="385">
      <c r="I385" s="1"/>
    </row>
    <row r="386">
      <c r="I386" s="1"/>
    </row>
    <row r="387">
      <c r="I387" s="1"/>
    </row>
    <row r="388">
      <c r="I388" s="1"/>
    </row>
    <row r="389">
      <c r="I389" s="1"/>
    </row>
    <row r="390">
      <c r="I390" s="1"/>
    </row>
    <row r="391">
      <c r="I391" s="1"/>
    </row>
    <row r="392">
      <c r="I392" s="1"/>
    </row>
    <row r="393">
      <c r="I393" s="1"/>
    </row>
    <row r="394">
      <c r="I394" s="1"/>
    </row>
    <row r="395">
      <c r="I395" s="1"/>
    </row>
    <row r="396">
      <c r="I396" s="1"/>
    </row>
    <row r="397">
      <c r="I397" s="1"/>
    </row>
    <row r="398">
      <c r="I398" s="1"/>
    </row>
    <row r="399">
      <c r="I399" s="1"/>
    </row>
    <row r="400">
      <c r="I400" s="1"/>
    </row>
    <row r="401">
      <c r="I401" s="1"/>
    </row>
    <row r="402">
      <c r="I402" s="1"/>
    </row>
    <row r="403">
      <c r="I403" s="1"/>
    </row>
    <row r="404">
      <c r="I404" s="1"/>
    </row>
    <row r="405">
      <c r="I405" s="1"/>
    </row>
    <row r="406">
      <c r="I406" s="1"/>
    </row>
    <row r="407">
      <c r="I407" s="1"/>
    </row>
    <row r="408">
      <c r="I408" s="1"/>
    </row>
    <row r="409">
      <c r="I409" s="1"/>
    </row>
    <row r="410">
      <c r="I410" s="1"/>
    </row>
    <row r="411">
      <c r="I411" s="1"/>
    </row>
    <row r="412">
      <c r="I412" s="1"/>
    </row>
    <row r="413">
      <c r="I413" s="1"/>
    </row>
    <row r="414">
      <c r="I414" s="1"/>
    </row>
    <row r="415">
      <c r="I415" s="1"/>
    </row>
    <row r="416">
      <c r="I416" s="1"/>
    </row>
    <row r="417">
      <c r="I417" s="1"/>
    </row>
    <row r="418">
      <c r="I418" s="1"/>
    </row>
    <row r="419">
      <c r="I419" s="1"/>
    </row>
    <row r="420">
      <c r="I420" s="1"/>
    </row>
    <row r="421">
      <c r="I421" s="1"/>
    </row>
    <row r="422">
      <c r="I422" s="1"/>
    </row>
    <row r="423">
      <c r="I423" s="1"/>
    </row>
    <row r="424">
      <c r="I424" s="1"/>
    </row>
    <row r="425">
      <c r="I425" s="1"/>
    </row>
    <row r="426">
      <c r="I426" s="1"/>
    </row>
    <row r="427">
      <c r="I427" s="1"/>
    </row>
    <row r="428">
      <c r="I428" s="1"/>
    </row>
    <row r="429">
      <c r="I429" s="1"/>
    </row>
    <row r="430">
      <c r="I430" s="1"/>
    </row>
    <row r="431">
      <c r="I431" s="1"/>
    </row>
    <row r="432">
      <c r="I432" s="1"/>
    </row>
    <row r="433">
      <c r="I433" s="1"/>
    </row>
    <row r="434">
      <c r="I434" s="1"/>
    </row>
    <row r="435">
      <c r="I435" s="1"/>
    </row>
    <row r="436">
      <c r="I436" s="1"/>
    </row>
    <row r="437">
      <c r="I437" s="1"/>
    </row>
    <row r="438">
      <c r="I438" s="1"/>
    </row>
    <row r="439">
      <c r="I439" s="1"/>
    </row>
    <row r="440">
      <c r="I440" s="1"/>
    </row>
    <row r="441">
      <c r="I441" s="1"/>
    </row>
    <row r="442">
      <c r="I442" s="1"/>
    </row>
    <row r="443">
      <c r="I443" s="1"/>
    </row>
    <row r="444">
      <c r="I444" s="1"/>
    </row>
    <row r="445">
      <c r="I445" s="1"/>
    </row>
    <row r="446">
      <c r="I446" s="1"/>
    </row>
    <row r="447">
      <c r="I447" s="1"/>
    </row>
    <row r="448">
      <c r="I448" s="1"/>
    </row>
    <row r="449">
      <c r="I449" s="1"/>
    </row>
    <row r="450">
      <c r="I450" s="1"/>
    </row>
    <row r="451">
      <c r="I451" s="1"/>
    </row>
    <row r="452">
      <c r="I452" s="1"/>
    </row>
    <row r="453">
      <c r="I453" s="1"/>
    </row>
    <row r="454">
      <c r="I454" s="1"/>
    </row>
    <row r="455">
      <c r="I455" s="1"/>
    </row>
    <row r="456">
      <c r="I456" s="1"/>
    </row>
    <row r="457">
      <c r="I457" s="1"/>
    </row>
    <row r="458">
      <c r="I458" s="1"/>
    </row>
    <row r="459">
      <c r="I459" s="1"/>
    </row>
    <row r="460">
      <c r="I460" s="1"/>
    </row>
    <row r="461">
      <c r="I461" s="1"/>
    </row>
    <row r="462">
      <c r="I462" s="1"/>
    </row>
    <row r="463">
      <c r="I463" s="1"/>
    </row>
    <row r="464">
      <c r="I464" s="1"/>
    </row>
    <row r="465">
      <c r="I465" s="1"/>
    </row>
    <row r="466">
      <c r="I466" s="1"/>
    </row>
    <row r="467">
      <c r="I467" s="1"/>
    </row>
    <row r="468">
      <c r="I468" s="1"/>
    </row>
    <row r="469">
      <c r="I469" s="1"/>
    </row>
    <row r="470">
      <c r="I470" s="1"/>
    </row>
    <row r="471">
      <c r="I471" s="1"/>
    </row>
    <row r="472">
      <c r="I472" s="1"/>
    </row>
    <row r="473">
      <c r="I473" s="1"/>
    </row>
    <row r="474">
      <c r="I474" s="1"/>
    </row>
    <row r="475">
      <c r="I475" s="1"/>
    </row>
    <row r="476">
      <c r="I476" s="1"/>
    </row>
    <row r="477">
      <c r="I477" s="1"/>
    </row>
    <row r="478">
      <c r="I478" s="1"/>
    </row>
    <row r="479">
      <c r="I479" s="1"/>
    </row>
    <row r="480">
      <c r="I480" s="1"/>
    </row>
    <row r="481">
      <c r="I481" s="1"/>
    </row>
    <row r="482">
      <c r="I482" s="1"/>
    </row>
    <row r="483">
      <c r="I483" s="1"/>
    </row>
    <row r="484">
      <c r="I484" s="1"/>
    </row>
    <row r="485">
      <c r="I485" s="1"/>
    </row>
    <row r="486">
      <c r="I486" s="1"/>
    </row>
    <row r="487">
      <c r="I487" s="1"/>
    </row>
    <row r="488">
      <c r="I488" s="1"/>
    </row>
    <row r="489">
      <c r="I489" s="1"/>
    </row>
    <row r="490">
      <c r="I490" s="1"/>
    </row>
    <row r="491">
      <c r="I491" s="1"/>
    </row>
    <row r="492">
      <c r="I492" s="1"/>
    </row>
    <row r="493">
      <c r="I493" s="1"/>
    </row>
    <row r="494">
      <c r="I494" s="1"/>
    </row>
    <row r="495">
      <c r="I495" s="1"/>
    </row>
    <row r="496">
      <c r="I496" s="1"/>
    </row>
    <row r="497">
      <c r="I497" s="1"/>
    </row>
    <row r="498">
      <c r="I498" s="1"/>
    </row>
    <row r="499">
      <c r="I499" s="1"/>
    </row>
    <row r="500">
      <c r="I500" s="1"/>
    </row>
    <row r="501">
      <c r="I501" s="1"/>
    </row>
    <row r="502">
      <c r="I502" s="1"/>
    </row>
    <row r="503">
      <c r="I503" s="1"/>
    </row>
    <row r="504">
      <c r="I504" s="1"/>
    </row>
    <row r="505">
      <c r="I505" s="1"/>
    </row>
    <row r="506">
      <c r="I506" s="1"/>
    </row>
    <row r="507">
      <c r="I507" s="1"/>
    </row>
    <row r="508">
      <c r="I508" s="1"/>
    </row>
    <row r="509">
      <c r="I509" s="1"/>
    </row>
    <row r="510">
      <c r="I510" s="1"/>
    </row>
    <row r="511">
      <c r="I511" s="1"/>
    </row>
    <row r="512">
      <c r="I512" s="1"/>
    </row>
    <row r="513">
      <c r="I513" s="1"/>
    </row>
    <row r="514">
      <c r="I514" s="1"/>
    </row>
    <row r="515">
      <c r="I515" s="1"/>
    </row>
    <row r="516">
      <c r="I516" s="1"/>
    </row>
    <row r="517">
      <c r="I517" s="1"/>
    </row>
    <row r="518">
      <c r="I518" s="1"/>
    </row>
    <row r="519">
      <c r="I519" s="1"/>
    </row>
    <row r="520">
      <c r="I520" s="1"/>
    </row>
    <row r="521">
      <c r="I521" s="1"/>
    </row>
    <row r="522">
      <c r="I522" s="1"/>
    </row>
    <row r="523">
      <c r="I523" s="1"/>
    </row>
    <row r="524">
      <c r="I524" s="1"/>
    </row>
    <row r="525">
      <c r="I525" s="1"/>
    </row>
    <row r="526">
      <c r="I526" s="1"/>
    </row>
    <row r="527">
      <c r="I527" s="1"/>
    </row>
    <row r="528">
      <c r="I528" s="1"/>
    </row>
    <row r="529">
      <c r="I529" s="1"/>
    </row>
    <row r="530">
      <c r="I530" s="1"/>
    </row>
    <row r="531">
      <c r="I531" s="1"/>
    </row>
    <row r="532">
      <c r="I532" s="1"/>
    </row>
    <row r="533">
      <c r="I533" s="1"/>
    </row>
    <row r="534">
      <c r="I534" s="1"/>
    </row>
    <row r="535">
      <c r="I535" s="1"/>
    </row>
    <row r="536">
      <c r="I536" s="1"/>
    </row>
    <row r="537">
      <c r="I537" s="1"/>
    </row>
    <row r="538">
      <c r="I538" s="1"/>
    </row>
    <row r="539">
      <c r="I539" s="1"/>
    </row>
    <row r="540">
      <c r="I540" s="1"/>
    </row>
    <row r="541">
      <c r="I541" s="1"/>
    </row>
    <row r="542">
      <c r="I542" s="1"/>
    </row>
    <row r="543">
      <c r="I543" s="1"/>
    </row>
    <row r="544">
      <c r="I544" s="1"/>
    </row>
    <row r="545">
      <c r="I545" s="1"/>
    </row>
    <row r="546">
      <c r="I546" s="1"/>
    </row>
    <row r="547">
      <c r="I547" s="1"/>
    </row>
    <row r="548">
      <c r="I548" s="1"/>
    </row>
    <row r="549">
      <c r="I549" s="1"/>
    </row>
    <row r="550">
      <c r="I550" s="1"/>
    </row>
    <row r="551">
      <c r="I551" s="1"/>
    </row>
    <row r="552">
      <c r="I552" s="1"/>
    </row>
    <row r="553">
      <c r="I553" s="1"/>
    </row>
    <row r="554">
      <c r="I554" s="1"/>
    </row>
    <row r="555">
      <c r="I555" s="1"/>
    </row>
    <row r="556">
      <c r="I556" s="1"/>
    </row>
    <row r="557">
      <c r="I557" s="1"/>
    </row>
    <row r="558">
      <c r="I558" s="1"/>
    </row>
    <row r="559">
      <c r="I559" s="1"/>
    </row>
    <row r="560">
      <c r="I560" s="1"/>
    </row>
    <row r="561">
      <c r="I561" s="1"/>
    </row>
    <row r="562">
      <c r="I562" s="1"/>
    </row>
    <row r="563">
      <c r="I563" s="1"/>
    </row>
    <row r="564">
      <c r="I564" s="1"/>
    </row>
    <row r="565">
      <c r="I565" s="1"/>
    </row>
    <row r="566">
      <c r="I566" s="1"/>
    </row>
    <row r="567">
      <c r="I567" s="1"/>
    </row>
    <row r="568">
      <c r="I568" s="1"/>
    </row>
    <row r="569">
      <c r="I569" s="1"/>
    </row>
    <row r="570">
      <c r="I570" s="1"/>
    </row>
    <row r="571">
      <c r="I571" s="1"/>
    </row>
    <row r="572">
      <c r="I572" s="1"/>
    </row>
    <row r="573">
      <c r="I573" s="1"/>
    </row>
    <row r="574">
      <c r="I574" s="1"/>
    </row>
    <row r="575">
      <c r="I575" s="1"/>
    </row>
    <row r="576">
      <c r="I576" s="1"/>
    </row>
    <row r="577">
      <c r="I577" s="1"/>
    </row>
    <row r="578">
      <c r="I578" s="1"/>
    </row>
    <row r="579">
      <c r="I579" s="1"/>
    </row>
    <row r="580">
      <c r="I580" s="1"/>
    </row>
    <row r="581">
      <c r="I581" s="1"/>
    </row>
    <row r="582">
      <c r="I582" s="1"/>
    </row>
    <row r="583">
      <c r="I583" s="1"/>
    </row>
    <row r="584">
      <c r="I584" s="1"/>
    </row>
    <row r="585">
      <c r="I585" s="1"/>
    </row>
    <row r="586">
      <c r="I586" s="1"/>
    </row>
    <row r="587">
      <c r="I587" s="1"/>
    </row>
    <row r="588">
      <c r="I588" s="1"/>
    </row>
    <row r="589">
      <c r="I589" s="1"/>
    </row>
    <row r="590">
      <c r="I590" s="1"/>
    </row>
    <row r="591">
      <c r="I591" s="1"/>
    </row>
    <row r="592">
      <c r="I592" s="1"/>
    </row>
    <row r="593">
      <c r="I593" s="1"/>
    </row>
    <row r="594">
      <c r="I594" s="1"/>
    </row>
    <row r="595">
      <c r="I595" s="1"/>
    </row>
    <row r="596">
      <c r="I596" s="1"/>
    </row>
    <row r="597">
      <c r="I597" s="1"/>
    </row>
    <row r="598">
      <c r="I598" s="1"/>
    </row>
    <row r="599">
      <c r="I599" s="1"/>
    </row>
    <row r="600">
      <c r="I600" s="1"/>
    </row>
    <row r="601">
      <c r="I601" s="1"/>
    </row>
    <row r="602">
      <c r="I602" s="1"/>
    </row>
    <row r="603">
      <c r="I603" s="1"/>
    </row>
    <row r="604">
      <c r="I604" s="1"/>
    </row>
    <row r="605">
      <c r="I605" s="1"/>
    </row>
    <row r="606">
      <c r="I606" s="1"/>
    </row>
    <row r="607">
      <c r="I607" s="1"/>
    </row>
    <row r="608">
      <c r="I608" s="1"/>
    </row>
    <row r="609">
      <c r="I609" s="1"/>
    </row>
    <row r="610">
      <c r="I610" s="1"/>
    </row>
    <row r="611">
      <c r="I611" s="1"/>
    </row>
    <row r="612">
      <c r="I612" s="1"/>
    </row>
    <row r="613">
      <c r="I613" s="1"/>
    </row>
    <row r="614">
      <c r="I614" s="1"/>
    </row>
    <row r="615">
      <c r="I615" s="1"/>
    </row>
    <row r="616">
      <c r="I616" s="1"/>
    </row>
    <row r="617">
      <c r="I617" s="1"/>
    </row>
    <row r="618">
      <c r="I618" s="1"/>
    </row>
    <row r="619">
      <c r="I619" s="1"/>
    </row>
    <row r="620">
      <c r="I620" s="1"/>
    </row>
    <row r="621">
      <c r="I621" s="1"/>
    </row>
    <row r="622">
      <c r="I622" s="1"/>
    </row>
    <row r="623">
      <c r="I623" s="1"/>
    </row>
    <row r="624">
      <c r="I624" s="1"/>
    </row>
    <row r="625">
      <c r="I625" s="1"/>
    </row>
    <row r="626">
      <c r="I626" s="1"/>
    </row>
    <row r="627">
      <c r="I627" s="1"/>
    </row>
    <row r="628">
      <c r="I628" s="1"/>
    </row>
    <row r="629">
      <c r="I629" s="1"/>
    </row>
    <row r="630">
      <c r="I630" s="1"/>
    </row>
    <row r="631">
      <c r="I631" s="1"/>
    </row>
    <row r="632">
      <c r="I632" s="1"/>
    </row>
    <row r="633">
      <c r="I633" s="1"/>
    </row>
    <row r="634">
      <c r="I634" s="1"/>
    </row>
    <row r="635">
      <c r="I635" s="1"/>
    </row>
    <row r="636">
      <c r="I636" s="1"/>
    </row>
    <row r="637">
      <c r="I637" s="1"/>
    </row>
    <row r="638">
      <c r="I638" s="1"/>
    </row>
    <row r="639">
      <c r="I639" s="1"/>
    </row>
    <row r="640">
      <c r="I640" s="1"/>
    </row>
    <row r="641">
      <c r="I641" s="1"/>
    </row>
    <row r="642">
      <c r="I642" s="1"/>
    </row>
    <row r="643">
      <c r="I643" s="1"/>
    </row>
    <row r="644">
      <c r="I644" s="1"/>
    </row>
    <row r="645">
      <c r="I645" s="1"/>
    </row>
    <row r="646">
      <c r="I646" s="1"/>
    </row>
    <row r="647">
      <c r="I647" s="1"/>
    </row>
    <row r="648">
      <c r="I648" s="1"/>
    </row>
    <row r="649">
      <c r="I649" s="1"/>
    </row>
    <row r="650">
      <c r="I650" s="1"/>
    </row>
    <row r="651">
      <c r="I651" s="1"/>
    </row>
    <row r="652">
      <c r="I652" s="1"/>
    </row>
    <row r="653">
      <c r="I653" s="1"/>
    </row>
    <row r="654">
      <c r="I654" s="1"/>
    </row>
    <row r="655">
      <c r="I655" s="1"/>
    </row>
    <row r="656">
      <c r="I656" s="1"/>
    </row>
    <row r="657">
      <c r="I657" s="1"/>
    </row>
    <row r="658">
      <c r="I658" s="1"/>
    </row>
    <row r="659">
      <c r="I659" s="1"/>
    </row>
    <row r="660">
      <c r="I660" s="1"/>
    </row>
    <row r="661">
      <c r="I661" s="1"/>
    </row>
    <row r="662">
      <c r="I662" s="1"/>
    </row>
    <row r="663">
      <c r="I663" s="1"/>
    </row>
    <row r="664">
      <c r="I664" s="1"/>
    </row>
    <row r="665">
      <c r="I665" s="1"/>
    </row>
    <row r="666">
      <c r="I666" s="1"/>
    </row>
    <row r="667">
      <c r="I667" s="1"/>
    </row>
    <row r="668">
      <c r="I668" s="1"/>
    </row>
    <row r="669">
      <c r="I669" s="1"/>
    </row>
    <row r="670">
      <c r="I670" s="1"/>
    </row>
    <row r="671">
      <c r="I671" s="1"/>
    </row>
    <row r="672">
      <c r="I672" s="1"/>
    </row>
    <row r="673">
      <c r="I673" s="1"/>
    </row>
    <row r="674">
      <c r="I674" s="1"/>
    </row>
    <row r="675">
      <c r="I675" s="1"/>
    </row>
    <row r="676">
      <c r="I676" s="1"/>
    </row>
    <row r="677">
      <c r="I677" s="1"/>
    </row>
    <row r="678">
      <c r="I678" s="1"/>
    </row>
    <row r="679">
      <c r="I679" s="1"/>
    </row>
    <row r="680">
      <c r="I680" s="1"/>
    </row>
    <row r="681">
      <c r="I681" s="1"/>
    </row>
    <row r="682">
      <c r="I682" s="1"/>
    </row>
    <row r="683">
      <c r="I683" s="1"/>
    </row>
    <row r="684">
      <c r="I684" s="1"/>
    </row>
    <row r="685">
      <c r="I685" s="1"/>
    </row>
    <row r="686">
      <c r="I686" s="1"/>
    </row>
    <row r="687">
      <c r="I687" s="1"/>
    </row>
    <row r="688">
      <c r="I688" s="1"/>
    </row>
    <row r="689">
      <c r="I689" s="1"/>
    </row>
    <row r="690">
      <c r="I690" s="1"/>
    </row>
    <row r="691">
      <c r="I691" s="1"/>
    </row>
    <row r="692">
      <c r="I692" s="1"/>
    </row>
    <row r="693">
      <c r="I693" s="1"/>
    </row>
    <row r="694">
      <c r="I694" s="1"/>
    </row>
    <row r="695">
      <c r="I695" s="1"/>
    </row>
    <row r="696">
      <c r="I696" s="1"/>
    </row>
    <row r="697">
      <c r="I697" s="1"/>
    </row>
    <row r="698">
      <c r="I698" s="1"/>
    </row>
    <row r="699">
      <c r="I699" s="1"/>
    </row>
    <row r="700">
      <c r="I700" s="1"/>
    </row>
    <row r="701">
      <c r="I701" s="1"/>
    </row>
    <row r="702">
      <c r="I702" s="1"/>
    </row>
    <row r="703">
      <c r="I703" s="1"/>
    </row>
    <row r="704">
      <c r="I704" s="1"/>
    </row>
    <row r="705">
      <c r="I705" s="1"/>
    </row>
    <row r="706">
      <c r="I706" s="1"/>
    </row>
    <row r="707">
      <c r="I707" s="1"/>
    </row>
    <row r="708">
      <c r="I708" s="1"/>
    </row>
    <row r="709">
      <c r="I709" s="1"/>
    </row>
    <row r="710">
      <c r="I710" s="1"/>
    </row>
    <row r="711">
      <c r="I711" s="1"/>
    </row>
    <row r="712">
      <c r="I712" s="1"/>
    </row>
    <row r="713">
      <c r="I713" s="1"/>
    </row>
    <row r="714">
      <c r="I714" s="1"/>
    </row>
    <row r="715">
      <c r="I715" s="1"/>
    </row>
    <row r="716">
      <c r="I716" s="1"/>
    </row>
    <row r="717">
      <c r="I717" s="1"/>
    </row>
    <row r="718">
      <c r="I718" s="1"/>
    </row>
    <row r="719">
      <c r="I719" s="1"/>
    </row>
    <row r="720">
      <c r="I720" s="1"/>
    </row>
    <row r="721">
      <c r="I721" s="1"/>
    </row>
    <row r="722">
      <c r="I722" s="1"/>
    </row>
    <row r="723">
      <c r="I723" s="1"/>
    </row>
    <row r="724">
      <c r="I724" s="1"/>
    </row>
    <row r="725">
      <c r="I725" s="1"/>
    </row>
    <row r="726">
      <c r="I726" s="1"/>
    </row>
    <row r="727">
      <c r="I727" s="1"/>
    </row>
    <row r="728">
      <c r="I728" s="1"/>
    </row>
    <row r="729">
      <c r="I729" s="1"/>
    </row>
    <row r="730">
      <c r="I730" s="1"/>
    </row>
    <row r="731">
      <c r="I731" s="1"/>
    </row>
    <row r="732">
      <c r="I732" s="1"/>
    </row>
    <row r="733">
      <c r="I733" s="1"/>
    </row>
    <row r="734">
      <c r="I734" s="1"/>
    </row>
    <row r="735">
      <c r="I735" s="1"/>
    </row>
    <row r="736">
      <c r="I736" s="1"/>
    </row>
    <row r="737">
      <c r="I737" s="1"/>
    </row>
    <row r="738">
      <c r="I738" s="1"/>
    </row>
    <row r="739">
      <c r="I739" s="1"/>
    </row>
    <row r="740">
      <c r="I740" s="1"/>
    </row>
    <row r="741">
      <c r="I741" s="1"/>
    </row>
    <row r="742">
      <c r="I742" s="1"/>
    </row>
    <row r="743">
      <c r="I743" s="1"/>
    </row>
    <row r="744">
      <c r="I744" s="1"/>
    </row>
    <row r="745">
      <c r="I745" s="1"/>
    </row>
    <row r="746">
      <c r="I746" s="1"/>
    </row>
    <row r="747">
      <c r="I747" s="1"/>
    </row>
    <row r="748">
      <c r="I748" s="1"/>
    </row>
    <row r="749">
      <c r="I749" s="1"/>
    </row>
    <row r="750">
      <c r="I750" s="1"/>
    </row>
    <row r="751">
      <c r="I751" s="1"/>
    </row>
    <row r="752">
      <c r="I752" s="1"/>
    </row>
    <row r="753">
      <c r="I753" s="1"/>
    </row>
    <row r="754">
      <c r="I754" s="1"/>
    </row>
    <row r="755">
      <c r="I755" s="1"/>
    </row>
    <row r="756">
      <c r="I756" s="1"/>
    </row>
    <row r="757">
      <c r="I757" s="1"/>
    </row>
    <row r="758">
      <c r="I758" s="1"/>
    </row>
    <row r="759">
      <c r="I759" s="1"/>
    </row>
    <row r="760">
      <c r="I760" s="1"/>
    </row>
    <row r="761">
      <c r="I761" s="1"/>
    </row>
    <row r="762">
      <c r="I762" s="1"/>
    </row>
    <row r="763">
      <c r="I763" s="1"/>
    </row>
    <row r="764">
      <c r="I764" s="1"/>
    </row>
    <row r="765">
      <c r="I765" s="1"/>
    </row>
    <row r="766">
      <c r="I766" s="1"/>
    </row>
    <row r="767">
      <c r="I767" s="1"/>
    </row>
    <row r="768">
      <c r="I768" s="1"/>
    </row>
    <row r="769">
      <c r="I769" s="1"/>
    </row>
    <row r="770">
      <c r="I770" s="1"/>
    </row>
    <row r="771">
      <c r="I771" s="1"/>
    </row>
    <row r="772">
      <c r="I772" s="1"/>
    </row>
    <row r="773">
      <c r="I773" s="1"/>
    </row>
    <row r="774">
      <c r="I774" s="1"/>
    </row>
    <row r="775">
      <c r="I775" s="1"/>
    </row>
    <row r="776">
      <c r="I776" s="1"/>
    </row>
    <row r="777">
      <c r="I777" s="1"/>
    </row>
    <row r="778">
      <c r="I778" s="1"/>
    </row>
    <row r="779">
      <c r="I779" s="1"/>
    </row>
    <row r="780">
      <c r="I780" s="1"/>
    </row>
    <row r="781">
      <c r="I781" s="1"/>
    </row>
    <row r="782">
      <c r="I782" s="1"/>
    </row>
    <row r="783">
      <c r="I783" s="1"/>
    </row>
    <row r="784">
      <c r="I784" s="1"/>
    </row>
    <row r="785">
      <c r="I785" s="1"/>
    </row>
    <row r="786">
      <c r="I786" s="1"/>
    </row>
    <row r="787">
      <c r="I787" s="1"/>
    </row>
    <row r="788">
      <c r="I788" s="1"/>
    </row>
    <row r="789">
      <c r="I789" s="1"/>
    </row>
    <row r="790">
      <c r="I790" s="1"/>
    </row>
    <row r="791">
      <c r="I791" s="1"/>
    </row>
    <row r="792">
      <c r="I792" s="1"/>
    </row>
    <row r="793">
      <c r="I793" s="1"/>
    </row>
    <row r="794">
      <c r="I794" s="1"/>
    </row>
    <row r="795">
      <c r="I795" s="1"/>
    </row>
    <row r="796">
      <c r="I796" s="1"/>
    </row>
    <row r="797">
      <c r="I797" s="1"/>
    </row>
    <row r="798">
      <c r="I798" s="1"/>
    </row>
    <row r="799">
      <c r="I799" s="1"/>
    </row>
    <row r="800">
      <c r="I800" s="1"/>
    </row>
    <row r="801">
      <c r="I801" s="1"/>
    </row>
    <row r="802">
      <c r="I802" s="1"/>
    </row>
    <row r="803">
      <c r="I803" s="1"/>
    </row>
    <row r="804">
      <c r="I804" s="1"/>
    </row>
    <row r="805">
      <c r="I805" s="1"/>
    </row>
    <row r="806">
      <c r="I806" s="1"/>
    </row>
    <row r="807">
      <c r="I807" s="1"/>
    </row>
    <row r="808">
      <c r="I808" s="1"/>
    </row>
    <row r="809">
      <c r="I809" s="1"/>
    </row>
    <row r="810">
      <c r="I810" s="1"/>
    </row>
    <row r="811">
      <c r="I811" s="1"/>
    </row>
    <row r="812">
      <c r="I812" s="1"/>
    </row>
    <row r="813">
      <c r="I813" s="1"/>
    </row>
    <row r="814">
      <c r="I814" s="1"/>
    </row>
    <row r="815">
      <c r="I815" s="1"/>
    </row>
    <row r="816">
      <c r="I816" s="1"/>
    </row>
    <row r="817">
      <c r="I817" s="1"/>
    </row>
    <row r="818">
      <c r="I818" s="1"/>
    </row>
    <row r="819">
      <c r="I819" s="1"/>
    </row>
    <row r="820">
      <c r="I820" s="1"/>
    </row>
    <row r="821">
      <c r="I821" s="1"/>
    </row>
    <row r="822">
      <c r="I822" s="1"/>
    </row>
    <row r="823">
      <c r="I823" s="1"/>
    </row>
    <row r="824">
      <c r="I824" s="1"/>
    </row>
    <row r="825">
      <c r="I825" s="1"/>
    </row>
    <row r="826">
      <c r="I826" s="1"/>
    </row>
    <row r="827">
      <c r="I827" s="1"/>
    </row>
    <row r="828">
      <c r="I828" s="1"/>
    </row>
    <row r="829">
      <c r="I829" s="1"/>
    </row>
    <row r="830">
      <c r="I830" s="1"/>
    </row>
    <row r="831">
      <c r="I831" s="1"/>
    </row>
    <row r="832">
      <c r="I832" s="1"/>
    </row>
    <row r="833">
      <c r="I833" s="1"/>
    </row>
    <row r="834">
      <c r="I834" s="1"/>
    </row>
    <row r="835">
      <c r="I835" s="1"/>
    </row>
    <row r="836">
      <c r="I836" s="1"/>
    </row>
    <row r="837">
      <c r="I837" s="1"/>
    </row>
    <row r="838">
      <c r="I838" s="1"/>
    </row>
    <row r="839">
      <c r="I839" s="1"/>
    </row>
    <row r="840">
      <c r="I840" s="1"/>
    </row>
    <row r="841">
      <c r="I841" s="1"/>
    </row>
    <row r="842">
      <c r="I842" s="1"/>
    </row>
    <row r="843">
      <c r="I843" s="1"/>
    </row>
    <row r="844">
      <c r="I844" s="1"/>
    </row>
    <row r="845">
      <c r="I845" s="1"/>
    </row>
    <row r="846">
      <c r="I846" s="1"/>
    </row>
    <row r="847">
      <c r="I847" s="1"/>
    </row>
    <row r="848">
      <c r="I848" s="1"/>
    </row>
    <row r="849">
      <c r="I849" s="1"/>
    </row>
    <row r="850">
      <c r="I850" s="1"/>
    </row>
    <row r="851">
      <c r="I851" s="1"/>
    </row>
    <row r="852">
      <c r="I852" s="1"/>
    </row>
    <row r="853">
      <c r="I853" s="1"/>
    </row>
    <row r="854">
      <c r="I854" s="1"/>
    </row>
    <row r="855">
      <c r="I855" s="1"/>
    </row>
    <row r="856">
      <c r="I856" s="1"/>
    </row>
    <row r="857">
      <c r="I857" s="1"/>
    </row>
    <row r="858">
      <c r="I858" s="1"/>
    </row>
    <row r="859">
      <c r="I859" s="1"/>
    </row>
    <row r="860">
      <c r="I860" s="1"/>
    </row>
    <row r="861">
      <c r="I861" s="1"/>
    </row>
    <row r="862">
      <c r="I862" s="1"/>
    </row>
    <row r="863">
      <c r="I863" s="1"/>
    </row>
    <row r="864">
      <c r="I864" s="1"/>
    </row>
    <row r="865">
      <c r="I865" s="1"/>
    </row>
    <row r="866">
      <c r="I866" s="1"/>
    </row>
    <row r="867">
      <c r="I867" s="1"/>
    </row>
    <row r="868">
      <c r="I868" s="1"/>
    </row>
    <row r="869">
      <c r="I869" s="1"/>
    </row>
    <row r="870">
      <c r="I870" s="1"/>
    </row>
    <row r="871">
      <c r="I871" s="1"/>
    </row>
    <row r="872">
      <c r="I872" s="1"/>
    </row>
    <row r="873">
      <c r="I873" s="1"/>
    </row>
    <row r="874">
      <c r="I874" s="1"/>
    </row>
    <row r="875">
      <c r="I875" s="1"/>
    </row>
    <row r="876">
      <c r="I876" s="1"/>
    </row>
    <row r="877">
      <c r="I877" s="1"/>
    </row>
    <row r="878">
      <c r="I878" s="1"/>
    </row>
    <row r="879">
      <c r="I879" s="1"/>
    </row>
    <row r="880">
      <c r="I880" s="1"/>
    </row>
    <row r="881">
      <c r="I881" s="1"/>
    </row>
    <row r="882">
      <c r="I882" s="1"/>
    </row>
    <row r="883">
      <c r="I883" s="1"/>
    </row>
    <row r="884">
      <c r="I884" s="1"/>
    </row>
    <row r="885">
      <c r="I885" s="1"/>
    </row>
    <row r="886">
      <c r="I886" s="1"/>
    </row>
    <row r="887">
      <c r="I887" s="1"/>
    </row>
    <row r="888">
      <c r="I888" s="1"/>
    </row>
    <row r="889">
      <c r="I889" s="1"/>
    </row>
    <row r="890">
      <c r="I890" s="1"/>
    </row>
    <row r="891">
      <c r="I891" s="1"/>
    </row>
    <row r="892">
      <c r="I892" s="1"/>
    </row>
    <row r="893">
      <c r="I893" s="1"/>
    </row>
    <row r="894">
      <c r="I894" s="1"/>
    </row>
    <row r="895">
      <c r="I895" s="1"/>
    </row>
    <row r="896">
      <c r="I896" s="1"/>
    </row>
    <row r="897">
      <c r="I897" s="1"/>
    </row>
    <row r="898">
      <c r="I898" s="1"/>
    </row>
    <row r="899">
      <c r="I899" s="1"/>
    </row>
    <row r="900">
      <c r="I900" s="1"/>
    </row>
    <row r="901">
      <c r="I901" s="1"/>
    </row>
    <row r="902">
      <c r="I902" s="1"/>
    </row>
    <row r="903">
      <c r="I903" s="1"/>
    </row>
    <row r="904">
      <c r="I904" s="1"/>
    </row>
    <row r="905">
      <c r="I905" s="1"/>
    </row>
    <row r="906">
      <c r="I906" s="1"/>
    </row>
    <row r="907">
      <c r="I907" s="1"/>
    </row>
    <row r="908">
      <c r="I908" s="1"/>
    </row>
    <row r="909">
      <c r="I909" s="1"/>
    </row>
    <row r="910">
      <c r="I910" s="1"/>
    </row>
    <row r="911">
      <c r="I911" s="1"/>
    </row>
    <row r="912">
      <c r="I912" s="1"/>
    </row>
    <row r="913">
      <c r="I913" s="1"/>
    </row>
    <row r="914">
      <c r="I914" s="1"/>
    </row>
    <row r="915">
      <c r="I915" s="1"/>
    </row>
    <row r="916">
      <c r="I916" s="1"/>
    </row>
    <row r="917">
      <c r="I917" s="1"/>
    </row>
    <row r="918">
      <c r="I918" s="1"/>
    </row>
    <row r="919">
      <c r="I919" s="1"/>
    </row>
    <row r="920">
      <c r="I920" s="1"/>
    </row>
    <row r="921">
      <c r="I921" s="1"/>
    </row>
    <row r="922">
      <c r="I922" s="1"/>
    </row>
    <row r="923">
      <c r="I923" s="1"/>
    </row>
    <row r="924">
      <c r="I924" s="1"/>
    </row>
    <row r="925">
      <c r="I925" s="1"/>
    </row>
    <row r="926">
      <c r="I926" s="1"/>
    </row>
    <row r="927">
      <c r="I927" s="1"/>
    </row>
    <row r="928">
      <c r="I928" s="1"/>
    </row>
    <row r="929">
      <c r="I929" s="1"/>
    </row>
    <row r="930">
      <c r="I930" s="1"/>
    </row>
    <row r="931">
      <c r="I931" s="1"/>
    </row>
    <row r="932">
      <c r="I932" s="1"/>
    </row>
    <row r="933">
      <c r="I933" s="1"/>
    </row>
    <row r="934">
      <c r="I934" s="1"/>
    </row>
    <row r="935">
      <c r="I935" s="1"/>
    </row>
    <row r="936">
      <c r="I936" s="1"/>
    </row>
    <row r="937">
      <c r="I937" s="1"/>
    </row>
    <row r="938">
      <c r="I938" s="1"/>
    </row>
    <row r="939">
      <c r="I939" s="1"/>
    </row>
    <row r="940">
      <c r="I940" s="1"/>
    </row>
    <row r="941">
      <c r="I941" s="1"/>
    </row>
    <row r="942">
      <c r="I942" s="1"/>
    </row>
    <row r="943">
      <c r="I943" s="1"/>
    </row>
    <row r="944">
      <c r="I944" s="1"/>
    </row>
    <row r="945">
      <c r="I945" s="1"/>
    </row>
    <row r="946">
      <c r="I946" s="1"/>
    </row>
    <row r="947">
      <c r="I947" s="1"/>
    </row>
    <row r="948">
      <c r="I948" s="1"/>
    </row>
    <row r="949">
      <c r="I949" s="1"/>
    </row>
    <row r="950">
      <c r="I950" s="1"/>
    </row>
    <row r="951">
      <c r="I951" s="1"/>
    </row>
    <row r="952">
      <c r="I952" s="1"/>
    </row>
    <row r="953">
      <c r="I953" s="1"/>
    </row>
    <row r="954">
      <c r="I954" s="1"/>
    </row>
    <row r="955">
      <c r="I955" s="1"/>
    </row>
    <row r="956">
      <c r="I956" s="1"/>
    </row>
    <row r="957">
      <c r="I957" s="1"/>
    </row>
    <row r="958">
      <c r="I958" s="1"/>
    </row>
    <row r="959">
      <c r="I959" s="1"/>
    </row>
    <row r="960">
      <c r="I960" s="1"/>
    </row>
    <row r="961">
      <c r="I961" s="1"/>
    </row>
    <row r="962">
      <c r="I962" s="1"/>
    </row>
    <row r="963">
      <c r="I963" s="1"/>
    </row>
    <row r="964">
      <c r="I964" s="1"/>
    </row>
    <row r="965">
      <c r="I965" s="1"/>
    </row>
    <row r="966">
      <c r="I966" s="1"/>
    </row>
    <row r="967">
      <c r="I967" s="1"/>
    </row>
    <row r="968">
      <c r="I968" s="1"/>
    </row>
    <row r="969">
      <c r="I969" s="1"/>
    </row>
    <row r="970">
      <c r="I970" s="1"/>
    </row>
    <row r="971">
      <c r="I971" s="1"/>
    </row>
    <row r="972">
      <c r="I972" s="1"/>
    </row>
    <row r="973">
      <c r="I973" s="1"/>
    </row>
    <row r="974">
      <c r="I974" s="1"/>
    </row>
    <row r="975">
      <c r="I975" s="1"/>
    </row>
    <row r="976">
      <c r="I976" s="1"/>
    </row>
    <row r="977">
      <c r="I977" s="1"/>
    </row>
    <row r="978">
      <c r="I978" s="1"/>
    </row>
    <row r="979">
      <c r="I979" s="1"/>
    </row>
    <row r="980">
      <c r="I980" s="1"/>
    </row>
    <row r="981">
      <c r="I981" s="1"/>
    </row>
    <row r="982">
      <c r="I982" s="1"/>
    </row>
    <row r="983">
      <c r="I983" s="1"/>
    </row>
    <row r="984">
      <c r="I984" s="1"/>
    </row>
    <row r="985">
      <c r="I985" s="1"/>
    </row>
    <row r="986">
      <c r="I986" s="1"/>
    </row>
    <row r="987">
      <c r="I987" s="1"/>
    </row>
    <row r="988">
      <c r="I988" s="1"/>
    </row>
    <row r="989">
      <c r="I989" s="1"/>
    </row>
    <row r="990">
      <c r="I990" s="1"/>
    </row>
    <row r="991">
      <c r="I991" s="1"/>
    </row>
    <row r="992">
      <c r="I992" s="1"/>
    </row>
    <row r="993">
      <c r="I993" s="1"/>
    </row>
    <row r="994">
      <c r="I994" s="1"/>
    </row>
    <row r="995">
      <c r="I995" s="1"/>
    </row>
    <row r="996">
      <c r="I996" s="1"/>
    </row>
    <row r="997">
      <c r="I997" s="1"/>
    </row>
    <row r="998">
      <c r="I998" s="1"/>
    </row>
    <row r="999">
      <c r="I999" s="1"/>
    </row>
    <row r="1000">
      <c r="I1000" s="1"/>
    </row>
    <row r="1001">
      <c r="I1001" s="1"/>
    </row>
    <row r="1002">
      <c r="I1002" s="1"/>
    </row>
    <row r="1003">
      <c r="I1003" s="1"/>
    </row>
  </sheetData>
  <hyperlinks>
    <hyperlink r:id="rId1" ref="H76"/>
    <hyperlink r:id="rId2" ref="D78"/>
  </hyperlinks>
  <drawing r:id="rId3"/>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85.14"/>
    <col customWidth="1" min="3" max="3" width="51.57"/>
    <col customWidth="1" min="4" max="4" width="12.86"/>
    <col customWidth="1" min="5" max="7" width="8.71"/>
    <col customWidth="1" min="8" max="8" width="14.43"/>
    <col customWidth="1" min="9" max="9" width="14.86"/>
    <col customWidth="1" min="10" max="20" width="8.71"/>
    <col customWidth="1" min="21" max="21" width="23.43"/>
    <col customWidth="1" min="22" max="27" width="8.71"/>
  </cols>
  <sheetData>
    <row r="1" ht="16.5" customHeight="1"/>
    <row r="2" ht="16.5" customHeight="1">
      <c r="A2" s="1"/>
      <c r="B2" s="2" t="s">
        <v>6382</v>
      </c>
      <c r="C2" s="2"/>
      <c r="D2" s="1"/>
      <c r="E2" s="2" t="s">
        <v>6383</v>
      </c>
      <c r="F2" s="2" t="s">
        <v>6384</v>
      </c>
      <c r="G2" s="1"/>
      <c r="H2" s="1"/>
      <c r="I2" s="1"/>
      <c r="J2" s="1"/>
      <c r="K2" s="1"/>
      <c r="L2" s="1"/>
      <c r="M2" s="1"/>
      <c r="N2" s="1"/>
      <c r="O2" s="1"/>
      <c r="P2" s="1"/>
      <c r="Q2" s="1"/>
      <c r="R2" s="1"/>
      <c r="S2" s="1"/>
      <c r="T2" s="1"/>
      <c r="U2" s="1"/>
      <c r="V2" s="1"/>
      <c r="W2" s="1"/>
      <c r="X2" s="1"/>
      <c r="Y2" s="1"/>
      <c r="Z2" s="1"/>
      <c r="AA2" s="1"/>
    </row>
    <row r="3" ht="16.5" customHeight="1"/>
    <row r="4" ht="16.5" customHeight="1"/>
    <row r="5" ht="16.5" customHeight="1"/>
    <row r="6" ht="16.5" customHeight="1"/>
    <row r="7" ht="16.5" customHeight="1"/>
    <row r="8" ht="16.5" customHeight="1"/>
    <row r="9" ht="16.5" customHeight="1"/>
    <row r="10" ht="16.5" customHeight="1"/>
    <row r="11" ht="16.5" customHeight="1"/>
    <row r="12" ht="16.5" customHeight="1"/>
    <row r="13" ht="16.5" customHeight="1"/>
    <row r="14" ht="16.5" customHeight="1"/>
    <row r="15" ht="16.5" customHeight="1"/>
    <row r="16"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c r="E30" s="129" t="s">
        <v>6385</v>
      </c>
    </row>
    <row r="31" ht="16.5" customHeight="1">
      <c r="E31" s="129" t="s">
        <v>6386</v>
      </c>
    </row>
    <row r="32" ht="16.5" customHeight="1">
      <c r="E32" s="27" t="s">
        <v>6387</v>
      </c>
      <c r="J32" s="3" t="s">
        <v>1614</v>
      </c>
      <c r="M32" s="278" t="s">
        <v>1615</v>
      </c>
    </row>
    <row r="33" ht="16.5" customHeight="1">
      <c r="E33" s="27" t="s">
        <v>6388</v>
      </c>
      <c r="M33" s="10" t="s">
        <v>6389</v>
      </c>
    </row>
    <row r="34" ht="16.5" customHeight="1">
      <c r="E34" s="27" t="s">
        <v>6390</v>
      </c>
    </row>
    <row r="35" ht="16.5" customHeight="1">
      <c r="E35" s="27" t="s">
        <v>6391</v>
      </c>
    </row>
    <row r="36" ht="16.5" customHeight="1">
      <c r="E36" s="27" t="s">
        <v>1630</v>
      </c>
    </row>
    <row r="37" ht="16.5" customHeight="1"/>
    <row r="38" ht="16.5" customHeight="1">
      <c r="E38" s="27" t="s">
        <v>6392</v>
      </c>
    </row>
    <row r="39" ht="16.5" customHeight="1"/>
    <row r="40" ht="16.5" customHeight="1">
      <c r="E40" s="27" t="s">
        <v>6393</v>
      </c>
    </row>
    <row r="41" ht="16.5" customHeight="1">
      <c r="E41" s="27" t="s">
        <v>6394</v>
      </c>
    </row>
    <row r="42" ht="16.5" customHeight="1">
      <c r="E42" s="129" t="s">
        <v>6395</v>
      </c>
    </row>
    <row r="43" ht="16.5" customHeight="1">
      <c r="E43" s="27" t="s">
        <v>6396</v>
      </c>
    </row>
    <row r="44" ht="16.5" customHeight="1">
      <c r="E44" s="27" t="s">
        <v>6397</v>
      </c>
    </row>
    <row r="45" ht="16.5" customHeight="1">
      <c r="E45" s="27" t="s">
        <v>6398</v>
      </c>
    </row>
    <row r="46" ht="16.5" customHeight="1">
      <c r="E46" s="27" t="s">
        <v>6399</v>
      </c>
    </row>
    <row r="47" ht="16.5" customHeight="1">
      <c r="E47" s="27" t="s">
        <v>6400</v>
      </c>
    </row>
    <row r="48" ht="16.5" customHeight="1"/>
    <row r="49" ht="16.5" customHeight="1">
      <c r="E49" s="27" t="s">
        <v>6401</v>
      </c>
    </row>
    <row r="50" ht="16.5" customHeight="1">
      <c r="E50" s="27" t="s">
        <v>6402</v>
      </c>
    </row>
    <row r="51" ht="16.5" customHeight="1">
      <c r="E51" s="27" t="s">
        <v>6403</v>
      </c>
    </row>
    <row r="52" ht="16.5" customHeight="1">
      <c r="E52" s="27" t="s">
        <v>6404</v>
      </c>
    </row>
    <row r="53" ht="16.5" customHeight="1"/>
    <row r="54" ht="16.5" customHeight="1">
      <c r="A54" s="1"/>
      <c r="B54" s="2" t="s">
        <v>6405</v>
      </c>
      <c r="C54" s="2"/>
      <c r="D54" s="1"/>
      <c r="E54" s="1"/>
      <c r="F54" s="1"/>
      <c r="G54" s="1"/>
      <c r="H54" s="1"/>
      <c r="I54" s="1"/>
      <c r="J54" s="1"/>
      <c r="K54" s="1"/>
      <c r="L54" s="1"/>
      <c r="M54" s="1"/>
      <c r="N54" s="1"/>
      <c r="O54" s="1"/>
      <c r="P54" s="1"/>
      <c r="Q54" s="1"/>
      <c r="R54" s="1"/>
      <c r="S54" s="1"/>
      <c r="T54" s="1"/>
      <c r="U54" s="1"/>
      <c r="V54" s="1"/>
      <c r="W54" s="1"/>
      <c r="X54" s="1"/>
      <c r="Y54" s="1"/>
      <c r="Z54" s="1"/>
      <c r="AA54" s="1"/>
    </row>
    <row r="55" ht="16.5" customHeight="1">
      <c r="D55" s="3" t="s">
        <v>6406</v>
      </c>
    </row>
    <row r="56" ht="16.5" customHeight="1">
      <c r="D56" s="904" t="s">
        <v>6407</v>
      </c>
      <c r="E56" s="905" t="s">
        <v>6408</v>
      </c>
      <c r="F56" s="905" t="s">
        <v>3137</v>
      </c>
      <c r="G56" s="905" t="s">
        <v>3139</v>
      </c>
      <c r="H56" s="905" t="s">
        <v>6409</v>
      </c>
      <c r="I56" s="905" t="s">
        <v>6410</v>
      </c>
      <c r="J56" s="824" t="s">
        <v>3751</v>
      </c>
    </row>
    <row r="57" ht="16.5" customHeight="1">
      <c r="B57" s="3" t="s">
        <v>6411</v>
      </c>
      <c r="C57" s="3"/>
      <c r="D57" s="196" t="s">
        <v>708</v>
      </c>
      <c r="E57" s="196" t="s">
        <v>708</v>
      </c>
      <c r="F57" s="196" t="s">
        <v>1677</v>
      </c>
      <c r="G57" s="196" t="s">
        <v>1677</v>
      </c>
      <c r="H57" s="196" t="s">
        <v>1677</v>
      </c>
      <c r="I57" s="196" t="s">
        <v>741</v>
      </c>
      <c r="J57" s="906" t="s">
        <v>1677</v>
      </c>
    </row>
    <row r="58" ht="16.5" customHeight="1">
      <c r="B58" s="3" t="s">
        <v>607</v>
      </c>
      <c r="C58" s="3"/>
      <c r="D58" s="196">
        <v>10.0</v>
      </c>
      <c r="E58" s="196">
        <v>10.0</v>
      </c>
      <c r="F58" s="196">
        <v>100.0</v>
      </c>
      <c r="G58" s="196">
        <v>4000.0</v>
      </c>
      <c r="H58" s="196">
        <v>100.0</v>
      </c>
      <c r="I58" s="195"/>
      <c r="J58" s="906">
        <v>20.0</v>
      </c>
    </row>
    <row r="59" ht="16.5" customHeight="1">
      <c r="D59" s="195"/>
      <c r="E59" s="195"/>
      <c r="F59" s="195"/>
      <c r="G59" s="195"/>
      <c r="H59" s="195"/>
      <c r="I59" s="195"/>
      <c r="J59" s="907"/>
    </row>
    <row r="60" ht="16.5" customHeight="1">
      <c r="D60" s="195"/>
      <c r="E60" s="195"/>
      <c r="F60" s="195"/>
      <c r="G60" s="195"/>
      <c r="H60" s="195"/>
      <c r="I60" s="195"/>
      <c r="J60" s="907"/>
    </row>
    <row r="61" ht="16.5" customHeight="1">
      <c r="D61" s="195"/>
      <c r="E61" s="195"/>
      <c r="F61" s="195"/>
      <c r="G61" s="195"/>
      <c r="H61" s="195"/>
      <c r="I61" s="195"/>
      <c r="J61" s="907"/>
    </row>
    <row r="62" ht="16.5" customHeight="1"/>
    <row r="63" ht="16.5" customHeight="1"/>
    <row r="64" ht="16.5" customHeight="1">
      <c r="A64" s="1"/>
      <c r="B64" s="2" t="s">
        <v>6412</v>
      </c>
      <c r="C64" s="2"/>
      <c r="D64" s="2" t="s">
        <v>6413</v>
      </c>
      <c r="E64" s="2" t="s">
        <v>6414</v>
      </c>
      <c r="F64" s="1"/>
      <c r="G64" s="1"/>
      <c r="H64" s="1"/>
      <c r="I64" s="1"/>
      <c r="J64" s="1"/>
      <c r="K64" s="1"/>
      <c r="L64" s="1"/>
      <c r="M64" s="1"/>
      <c r="N64" s="1"/>
      <c r="O64" s="1"/>
      <c r="P64" s="1"/>
      <c r="Q64" s="1"/>
      <c r="R64" s="1"/>
      <c r="S64" s="1"/>
      <c r="T64" s="1"/>
      <c r="U64" s="1"/>
      <c r="V64" s="1"/>
      <c r="W64" s="1"/>
      <c r="X64" s="1"/>
      <c r="Y64" s="1"/>
      <c r="Z64" s="1"/>
      <c r="AA64" s="1"/>
    </row>
    <row r="65" ht="16.5" customHeight="1">
      <c r="U65" s="908" t="s">
        <v>6415</v>
      </c>
    </row>
    <row r="66" ht="16.5" customHeight="1">
      <c r="U66" s="699"/>
    </row>
    <row r="67" ht="16.5" customHeight="1">
      <c r="U67" s="908" t="s">
        <v>6416</v>
      </c>
    </row>
    <row r="68" ht="16.5" customHeight="1">
      <c r="U68" s="630" t="s">
        <v>6417</v>
      </c>
    </row>
    <row r="69" ht="16.5" customHeight="1">
      <c r="U69" s="630" t="s">
        <v>6418</v>
      </c>
    </row>
    <row r="70" ht="16.5" customHeight="1">
      <c r="U70" s="630" t="s">
        <v>6419</v>
      </c>
    </row>
    <row r="71" ht="16.5" customHeight="1">
      <c r="U71" s="908" t="s">
        <v>6420</v>
      </c>
    </row>
    <row r="72" ht="16.5" customHeight="1">
      <c r="U72" s="630" t="s">
        <v>6421</v>
      </c>
    </row>
    <row r="73" ht="16.5" customHeight="1">
      <c r="U73" s="630" t="s">
        <v>6422</v>
      </c>
    </row>
    <row r="74" ht="16.5" customHeight="1">
      <c r="U74" s="630" t="s">
        <v>6423</v>
      </c>
    </row>
    <row r="75" ht="16.5" customHeight="1">
      <c r="U75" s="630" t="s">
        <v>6424</v>
      </c>
    </row>
    <row r="76" ht="16.5" customHeight="1"/>
    <row r="77" ht="16.5" customHeight="1"/>
    <row r="78" ht="16.5" customHeight="1"/>
    <row r="79" ht="16.5" customHeight="1"/>
    <row r="80" ht="16.5" customHeight="1"/>
    <row r="81" ht="16.5" customHeight="1"/>
    <row r="82" ht="16.5" customHeight="1"/>
    <row r="83" ht="16.5" customHeight="1"/>
    <row r="84" ht="16.5" customHeight="1">
      <c r="D84" s="909" t="s">
        <v>6425</v>
      </c>
      <c r="I84" s="3" t="s">
        <v>6426</v>
      </c>
    </row>
    <row r="85" ht="16.5" customHeight="1">
      <c r="A85" s="1"/>
      <c r="B85" s="2" t="s">
        <v>6427</v>
      </c>
      <c r="C85" s="2"/>
      <c r="D85" s="1"/>
      <c r="E85" s="1"/>
      <c r="F85" s="1"/>
      <c r="G85" s="1"/>
      <c r="H85" s="1"/>
      <c r="I85" s="1"/>
      <c r="J85" s="1"/>
      <c r="K85" s="1"/>
      <c r="L85" s="1"/>
      <c r="M85" s="1"/>
      <c r="N85" s="1"/>
      <c r="O85" s="1"/>
      <c r="P85" s="1"/>
      <c r="Q85" s="1"/>
      <c r="R85" s="1"/>
      <c r="S85" s="1"/>
      <c r="T85" s="1"/>
      <c r="U85" s="1"/>
      <c r="V85" s="1"/>
      <c r="W85" s="1"/>
      <c r="X85" s="1"/>
      <c r="Y85" s="1"/>
      <c r="Z85" s="1"/>
      <c r="AA85" s="1"/>
    </row>
    <row r="86" ht="16.5" customHeight="1">
      <c r="I86" s="3" t="s">
        <v>6428</v>
      </c>
      <c r="J86" s="3">
        <v>30.0</v>
      </c>
    </row>
    <row r="87" ht="16.5" customHeight="1">
      <c r="D87" s="3" t="s">
        <v>6429</v>
      </c>
    </row>
    <row r="88" ht="16.5" customHeight="1">
      <c r="D88" s="3" t="s">
        <v>6430</v>
      </c>
    </row>
    <row r="89" ht="16.5" customHeight="1">
      <c r="D89" s="6">
        <v>30.0</v>
      </c>
      <c r="E89" s="7"/>
      <c r="F89" s="7"/>
      <c r="H89" s="6">
        <v>20.0</v>
      </c>
      <c r="I89" s="7"/>
      <c r="J89" s="7"/>
      <c r="L89" s="6">
        <v>10.0</v>
      </c>
      <c r="M89" s="7"/>
      <c r="N89" s="7"/>
    </row>
    <row r="90" ht="16.5" customHeight="1">
      <c r="D90" s="6">
        <v>29.0</v>
      </c>
      <c r="E90" s="7"/>
      <c r="F90" s="7"/>
      <c r="H90" s="7"/>
      <c r="I90" s="7"/>
      <c r="J90" s="7"/>
      <c r="L90" s="7"/>
      <c r="M90" s="7"/>
      <c r="N90" s="7"/>
    </row>
    <row r="91" ht="16.5" customHeight="1">
      <c r="B91" s="3" t="s">
        <v>6431</v>
      </c>
      <c r="C91" s="3"/>
      <c r="D91" s="6">
        <v>28.0</v>
      </c>
      <c r="E91" s="7"/>
      <c r="F91" s="7"/>
      <c r="H91" s="7"/>
      <c r="I91" s="7"/>
      <c r="J91" s="7"/>
      <c r="L91" s="7"/>
      <c r="M91" s="7"/>
      <c r="N91" s="7"/>
    </row>
    <row r="92" ht="16.5" customHeight="1">
      <c r="D92" s="6">
        <v>27.0</v>
      </c>
      <c r="E92" s="7"/>
      <c r="F92" s="7"/>
      <c r="H92" s="7"/>
      <c r="I92" s="7"/>
      <c r="J92" s="7"/>
      <c r="L92" s="7"/>
      <c r="M92" s="7"/>
      <c r="N92" s="7"/>
    </row>
    <row r="93" ht="16.5" customHeight="1">
      <c r="D93" s="6">
        <v>26.0</v>
      </c>
      <c r="E93" s="7"/>
      <c r="F93" s="7"/>
      <c r="H93" s="7"/>
      <c r="I93" s="7"/>
      <c r="J93" s="7"/>
      <c r="L93" s="7"/>
      <c r="M93" s="7"/>
      <c r="N93" s="7"/>
    </row>
    <row r="94" ht="16.5" customHeight="1">
      <c r="D94" s="6">
        <v>25.0</v>
      </c>
      <c r="E94" s="6" t="s">
        <v>1786</v>
      </c>
      <c r="F94" s="7"/>
      <c r="H94" s="7"/>
      <c r="I94" s="6" t="s">
        <v>1786</v>
      </c>
      <c r="J94" s="7"/>
      <c r="L94" s="7"/>
      <c r="M94" s="6" t="s">
        <v>1786</v>
      </c>
      <c r="N94" s="7"/>
    </row>
    <row r="95" ht="16.5" customHeight="1">
      <c r="D95" s="6">
        <v>24.0</v>
      </c>
      <c r="E95" s="7"/>
      <c r="F95" s="7"/>
      <c r="H95" s="7"/>
      <c r="I95" s="7"/>
      <c r="J95" s="7"/>
      <c r="L95" s="7"/>
      <c r="M95" s="7"/>
      <c r="N95" s="7"/>
    </row>
    <row r="96" ht="16.5" customHeight="1">
      <c r="D96" s="6">
        <v>23.0</v>
      </c>
      <c r="E96" s="7"/>
      <c r="F96" s="7"/>
      <c r="H96" s="7"/>
      <c r="I96" s="7"/>
      <c r="J96" s="7"/>
      <c r="L96" s="7"/>
      <c r="M96" s="7"/>
      <c r="N96" s="7"/>
    </row>
    <row r="97" ht="16.5" customHeight="1">
      <c r="D97" s="6">
        <v>22.0</v>
      </c>
      <c r="E97" s="7"/>
      <c r="F97" s="7"/>
      <c r="H97" s="7"/>
      <c r="I97" s="7"/>
      <c r="J97" s="7"/>
      <c r="L97" s="7"/>
      <c r="M97" s="7"/>
      <c r="N97" s="7"/>
    </row>
    <row r="98" ht="16.5" customHeight="1">
      <c r="D98" s="6">
        <v>21.0</v>
      </c>
      <c r="E98" s="7"/>
      <c r="F98" s="7"/>
      <c r="H98" s="6">
        <v>11.0</v>
      </c>
      <c r="I98" s="7"/>
      <c r="J98" s="7"/>
      <c r="L98" s="6">
        <v>1.0</v>
      </c>
      <c r="M98" s="7"/>
      <c r="N98" s="7"/>
    </row>
    <row r="99" ht="16.5" customHeight="1">
      <c r="B99" s="910" t="s">
        <v>6432</v>
      </c>
      <c r="C99" s="910"/>
      <c r="U99" s="3" t="s">
        <v>6433</v>
      </c>
      <c r="Y99" s="3" t="s">
        <v>6434</v>
      </c>
    </row>
    <row r="100" ht="16.5" customHeight="1">
      <c r="B100" s="911" t="s">
        <v>6435</v>
      </c>
      <c r="C100" s="911"/>
      <c r="D100" s="912" t="s">
        <v>6436</v>
      </c>
      <c r="I100" s="912">
        <v>2.0</v>
      </c>
      <c r="M100" s="912">
        <v>3.0</v>
      </c>
      <c r="O100" s="3">
        <v>4.0</v>
      </c>
      <c r="P100" s="3">
        <v>5.0</v>
      </c>
      <c r="Q100" s="3">
        <v>6.0</v>
      </c>
      <c r="R100" s="3">
        <v>7.0</v>
      </c>
      <c r="S100" s="3">
        <v>8.0</v>
      </c>
      <c r="T100" s="3">
        <v>9.0</v>
      </c>
      <c r="U100" s="3">
        <v>10.0</v>
      </c>
      <c r="V100" s="3">
        <v>11.0</v>
      </c>
      <c r="Y100" s="3">
        <v>102.0</v>
      </c>
    </row>
    <row r="101" ht="16.5" customHeight="1">
      <c r="B101" s="911" t="s">
        <v>6437</v>
      </c>
      <c r="C101" s="911"/>
      <c r="D101" s="912">
        <v>11.0</v>
      </c>
      <c r="I101" s="912">
        <v>12.0</v>
      </c>
      <c r="M101" s="912">
        <v>13.0</v>
      </c>
      <c r="O101" s="3"/>
      <c r="P101" s="3"/>
      <c r="Q101" s="3"/>
      <c r="R101" s="3"/>
      <c r="S101" s="3"/>
      <c r="T101" s="3"/>
      <c r="U101" s="3">
        <v>20.0</v>
      </c>
      <c r="V101" s="3"/>
    </row>
    <row r="102" ht="16.5" customHeight="1">
      <c r="B102" s="911" t="s">
        <v>6438</v>
      </c>
      <c r="C102" s="3" t="s">
        <v>6439</v>
      </c>
      <c r="D102" s="912" t="s">
        <v>6440</v>
      </c>
      <c r="E102" s="43" t="s">
        <v>6441</v>
      </c>
      <c r="I102" s="912">
        <f>(I100-1)*10</f>
        <v>10</v>
      </c>
      <c r="J102" s="912"/>
      <c r="K102" s="912"/>
      <c r="L102" s="912"/>
      <c r="M102" s="912">
        <f>(M100-1)*10</f>
        <v>20</v>
      </c>
      <c r="N102" s="912"/>
      <c r="O102" s="912">
        <f t="shared" ref="O102:V102" si="1">(O100-1)*10</f>
        <v>30</v>
      </c>
      <c r="P102" s="912">
        <f t="shared" si="1"/>
        <v>40</v>
      </c>
      <c r="Q102" s="912">
        <f t="shared" si="1"/>
        <v>50</v>
      </c>
      <c r="R102" s="912">
        <f t="shared" si="1"/>
        <v>60</v>
      </c>
      <c r="S102" s="912">
        <f t="shared" si="1"/>
        <v>70</v>
      </c>
      <c r="T102" s="912">
        <f t="shared" si="1"/>
        <v>80</v>
      </c>
      <c r="U102" s="912">
        <f t="shared" si="1"/>
        <v>90</v>
      </c>
      <c r="V102" s="912">
        <f t="shared" si="1"/>
        <v>100</v>
      </c>
    </row>
    <row r="103" ht="16.5" customHeight="1">
      <c r="B103" s="911" t="s">
        <v>6442</v>
      </c>
      <c r="C103" s="911"/>
      <c r="D103" s="3">
        <v>10.0</v>
      </c>
      <c r="I103" s="3">
        <v>10.0</v>
      </c>
      <c r="M103" s="3">
        <v>10.0</v>
      </c>
    </row>
    <row r="104" ht="16.5" customHeight="1">
      <c r="B104" s="913" t="s">
        <v>6443</v>
      </c>
      <c r="C104" s="913"/>
    </row>
    <row r="105" ht="16.5" customHeight="1">
      <c r="A105" s="1"/>
      <c r="B105" s="2" t="s">
        <v>6444</v>
      </c>
      <c r="C105" s="2"/>
      <c r="D105" s="1"/>
      <c r="E105" s="1"/>
      <c r="F105" s="1"/>
      <c r="G105" s="1"/>
      <c r="H105" s="1"/>
      <c r="I105" s="1"/>
      <c r="J105" s="1"/>
      <c r="K105" s="1"/>
      <c r="L105" s="1"/>
      <c r="M105" s="1"/>
      <c r="N105" s="1"/>
      <c r="O105" s="1"/>
      <c r="P105" s="1"/>
      <c r="Q105" s="1"/>
      <c r="R105" s="1"/>
      <c r="S105" s="1"/>
      <c r="T105" s="1"/>
      <c r="U105" s="1"/>
      <c r="V105" s="1"/>
      <c r="W105" s="1"/>
      <c r="X105" s="1"/>
      <c r="Y105" s="1"/>
      <c r="Z105" s="1"/>
      <c r="AA105" s="1"/>
    </row>
    <row r="106" ht="16.5" customHeight="1">
      <c r="D106" s="3" t="s">
        <v>6445</v>
      </c>
    </row>
    <row r="107" ht="16.5" customHeight="1">
      <c r="B107" s="3" t="s">
        <v>3137</v>
      </c>
      <c r="C107" s="3"/>
      <c r="D107" s="3" t="s">
        <v>45</v>
      </c>
      <c r="F107" s="3" t="s">
        <v>1001</v>
      </c>
      <c r="H107" s="3" t="s">
        <v>6446</v>
      </c>
      <c r="S107" s="3" t="s">
        <v>6447</v>
      </c>
      <c r="U107" s="3" t="s">
        <v>6448</v>
      </c>
      <c r="X107" s="3"/>
    </row>
    <row r="108" ht="16.5" customHeight="1">
      <c r="O108" s="3" t="s">
        <v>6449</v>
      </c>
      <c r="U108" s="3" t="s">
        <v>6450</v>
      </c>
      <c r="V108" s="3">
        <v>7.5</v>
      </c>
      <c r="W108" s="3">
        <v>8.0</v>
      </c>
    </row>
    <row r="109" ht="16.5" customHeight="1"/>
    <row r="110" ht="16.5" customHeight="1">
      <c r="O110" s="3" t="s">
        <v>6451</v>
      </c>
    </row>
    <row r="111" ht="16.5" customHeight="1">
      <c r="O111" s="3" t="s">
        <v>6452</v>
      </c>
      <c r="V111" s="3" t="s">
        <v>6453</v>
      </c>
    </row>
    <row r="112" ht="16.5" customHeight="1">
      <c r="B112" s="910" t="s">
        <v>6432</v>
      </c>
      <c r="C112" s="910"/>
    </row>
    <row r="113" ht="16.5" customHeight="1">
      <c r="B113" s="911" t="s">
        <v>6435</v>
      </c>
      <c r="C113" s="911"/>
      <c r="E113" s="3" t="s">
        <v>6454</v>
      </c>
    </row>
    <row r="114" ht="16.5" customHeight="1">
      <c r="B114" s="911" t="s">
        <v>6442</v>
      </c>
      <c r="C114" s="911"/>
    </row>
    <row r="115" ht="16.5" customHeight="1">
      <c r="B115" s="913" t="s">
        <v>6443</v>
      </c>
      <c r="C115" s="913"/>
    </row>
    <row r="116" ht="16.5" customHeight="1">
      <c r="F116" s="3" t="s">
        <v>6455</v>
      </c>
      <c r="I116" s="3" t="s">
        <v>6456</v>
      </c>
    </row>
    <row r="117" ht="16.5" customHeight="1"/>
    <row r="118" ht="16.5" customHeight="1">
      <c r="E118" s="3" t="s">
        <v>5401</v>
      </c>
    </row>
    <row r="119" ht="16.5" customHeight="1"/>
    <row r="120" ht="16.5" customHeight="1"/>
    <row r="121" ht="16.5" customHeight="1">
      <c r="D121" s="3" t="s">
        <v>5401</v>
      </c>
      <c r="E121" s="679">
        <v>1.0</v>
      </c>
      <c r="I121" s="3" t="s">
        <v>5401</v>
      </c>
    </row>
    <row r="122" ht="16.5" customHeight="1">
      <c r="D122" s="3" t="s">
        <v>897</v>
      </c>
      <c r="E122" s="679">
        <v>10.0</v>
      </c>
      <c r="I122" s="3" t="s">
        <v>897</v>
      </c>
    </row>
    <row r="123" ht="16.5" customHeight="1">
      <c r="E123" s="914"/>
      <c r="I123" s="3" t="s">
        <v>6457</v>
      </c>
      <c r="P123" s="3" t="s">
        <v>6458</v>
      </c>
    </row>
    <row r="124" ht="16.5" customHeight="1"/>
    <row r="125" ht="16.5" customHeight="1">
      <c r="D125" s="3" t="s">
        <v>6459</v>
      </c>
      <c r="I125" s="3" t="s">
        <v>465</v>
      </c>
      <c r="J125" s="3" t="s">
        <v>6460</v>
      </c>
      <c r="P125" s="3">
        <v>0.0</v>
      </c>
    </row>
    <row r="126" ht="16.5" customHeight="1">
      <c r="I126" s="3" t="s">
        <v>6461</v>
      </c>
      <c r="J126" s="3" t="s">
        <v>6462</v>
      </c>
      <c r="P126" s="3">
        <v>8.0</v>
      </c>
    </row>
    <row r="127" ht="16.5" customHeight="1"/>
    <row r="128" ht="16.5" customHeight="1">
      <c r="H128" s="3" t="s">
        <v>641</v>
      </c>
      <c r="I128" s="3" t="s">
        <v>6463</v>
      </c>
      <c r="J128" s="3" t="s">
        <v>6464</v>
      </c>
      <c r="M128" s="3" t="s">
        <v>6465</v>
      </c>
      <c r="N128" s="3" t="s">
        <v>6466</v>
      </c>
    </row>
    <row r="129" ht="16.5" customHeight="1">
      <c r="H129" s="3" t="s">
        <v>641</v>
      </c>
      <c r="I129" s="3" t="s">
        <v>6467</v>
      </c>
      <c r="J129" s="3" t="s">
        <v>6468</v>
      </c>
      <c r="M129" s="3" t="s">
        <v>6469</v>
      </c>
    </row>
    <row r="130" ht="16.5" customHeight="1"/>
    <row r="131" ht="16.5" customHeight="1">
      <c r="H131" s="3" t="s">
        <v>6470</v>
      </c>
      <c r="I131" s="3" t="s">
        <v>6471</v>
      </c>
      <c r="K131" s="3" t="s">
        <v>6472</v>
      </c>
    </row>
    <row r="132" ht="16.5" customHeight="1">
      <c r="K132" s="3" t="s">
        <v>6473</v>
      </c>
    </row>
    <row r="133" ht="16.5" customHeight="1">
      <c r="K133" s="3" t="s">
        <v>6474</v>
      </c>
    </row>
    <row r="134" ht="16.5" customHeight="1">
      <c r="B134" s="2" t="s">
        <v>6475</v>
      </c>
    </row>
    <row r="135" ht="16.5" customHeight="1"/>
    <row r="136" ht="16.5" customHeight="1">
      <c r="B136" s="390" t="s">
        <v>6476</v>
      </c>
    </row>
    <row r="137" ht="16.5" customHeight="1">
      <c r="B137" s="915"/>
      <c r="K137" s="3">
        <v>1.0</v>
      </c>
      <c r="L137" s="3">
        <v>2.0</v>
      </c>
      <c r="M137" s="3">
        <v>3.0</v>
      </c>
      <c r="N137" s="3">
        <v>4.0</v>
      </c>
      <c r="O137" s="3">
        <v>5.0</v>
      </c>
      <c r="P137" s="3">
        <v>6.0</v>
      </c>
      <c r="Q137" s="3">
        <v>7.0</v>
      </c>
      <c r="R137" s="3">
        <v>8.0</v>
      </c>
      <c r="S137" s="3">
        <v>9.0</v>
      </c>
      <c r="T137" s="3">
        <v>10.0</v>
      </c>
    </row>
    <row r="138" ht="16.5" customHeight="1">
      <c r="B138" s="390" t="s">
        <v>6477</v>
      </c>
    </row>
    <row r="139" ht="16.5" customHeight="1">
      <c r="B139" s="915"/>
    </row>
    <row r="140" ht="16.5" customHeight="1">
      <c r="B140" s="916" t="s">
        <v>6478</v>
      </c>
    </row>
    <row r="141" ht="16.5" customHeight="1">
      <c r="B141" s="701"/>
    </row>
    <row r="142" ht="16.5" customHeight="1">
      <c r="B142" s="401" t="s">
        <v>6479</v>
      </c>
    </row>
    <row r="143" ht="16.5" customHeight="1">
      <c r="B143" s="405" t="s">
        <v>6480</v>
      </c>
    </row>
    <row r="144" ht="16.5" customHeight="1">
      <c r="B144" s="406" t="s">
        <v>6481</v>
      </c>
    </row>
    <row r="145" ht="16.5" customHeight="1">
      <c r="B145" s="917"/>
    </row>
    <row r="146" ht="16.5" customHeight="1">
      <c r="B146" s="918" t="s">
        <v>6482</v>
      </c>
    </row>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c r="A165" s="1"/>
      <c r="B165" s="2" t="s">
        <v>6483</v>
      </c>
      <c r="C165" s="2"/>
      <c r="D165" s="1"/>
      <c r="E165" s="1"/>
      <c r="F165" s="1"/>
      <c r="G165" s="1"/>
      <c r="H165" s="1"/>
      <c r="I165" s="1"/>
      <c r="J165" s="1"/>
      <c r="K165" s="1"/>
      <c r="L165" s="1"/>
      <c r="M165" s="1"/>
      <c r="N165" s="1"/>
      <c r="O165" s="1"/>
      <c r="P165" s="1"/>
      <c r="Q165" s="1"/>
      <c r="R165" s="1"/>
      <c r="S165" s="1"/>
      <c r="T165" s="1"/>
      <c r="U165" s="1"/>
      <c r="V165" s="1"/>
      <c r="W165" s="1"/>
      <c r="X165" s="1"/>
      <c r="Y165" s="1"/>
      <c r="Z165" s="1"/>
      <c r="AA165" s="1"/>
    </row>
    <row r="166" ht="16.5" customHeight="1">
      <c r="B166" s="3" t="s">
        <v>6484</v>
      </c>
      <c r="C166" s="3"/>
    </row>
    <row r="167" ht="16.5" customHeight="1">
      <c r="B167" s="3" t="s">
        <v>6485</v>
      </c>
      <c r="C167" s="3"/>
    </row>
    <row r="168" ht="16.5" customHeight="1"/>
    <row r="169" ht="16.5" customHeight="1">
      <c r="B169" s="3" t="s">
        <v>6486</v>
      </c>
      <c r="C169" s="3"/>
    </row>
    <row r="170" ht="16.5" customHeight="1">
      <c r="B170" s="3" t="s">
        <v>6487</v>
      </c>
      <c r="C170" s="3"/>
    </row>
    <row r="171" ht="16.5" customHeight="1">
      <c r="B171" s="3" t="s">
        <v>6488</v>
      </c>
      <c r="C171" s="3"/>
    </row>
    <row r="172" ht="16.5" customHeight="1"/>
    <row r="173" ht="16.5" customHeight="1">
      <c r="B173" s="3" t="s">
        <v>6489</v>
      </c>
      <c r="C173" s="3"/>
    </row>
    <row r="174" ht="16.5" customHeight="1">
      <c r="B174" s="3" t="s">
        <v>6490</v>
      </c>
      <c r="C174" s="3"/>
    </row>
    <row r="175" ht="16.5" customHeight="1">
      <c r="D175" s="3">
        <v>1.0</v>
      </c>
      <c r="F175" s="3">
        <v>11.0</v>
      </c>
      <c r="K175" s="3">
        <v>91.0</v>
      </c>
      <c r="M175" s="3" t="s">
        <v>6491</v>
      </c>
      <c r="O175" s="3">
        <v>100.0</v>
      </c>
    </row>
    <row r="176" ht="16.5" customHeight="1">
      <c r="D176" s="3">
        <v>2.0</v>
      </c>
      <c r="F176" s="3">
        <v>12.0</v>
      </c>
      <c r="K176" s="3">
        <v>92.0</v>
      </c>
      <c r="M176" s="3" t="s">
        <v>6492</v>
      </c>
      <c r="O176" s="3">
        <v>10.0</v>
      </c>
    </row>
    <row r="177" ht="16.5" customHeight="1">
      <c r="D177" s="3">
        <v>3.0</v>
      </c>
      <c r="F177" s="3">
        <v>13.0</v>
      </c>
      <c r="K177" s="3">
        <v>93.0</v>
      </c>
    </row>
    <row r="178" ht="16.5" customHeight="1">
      <c r="D178" s="3">
        <v>4.0</v>
      </c>
      <c r="F178" s="3">
        <v>14.0</v>
      </c>
      <c r="K178" s="3">
        <v>94.0</v>
      </c>
    </row>
    <row r="179" ht="16.5" customHeight="1">
      <c r="D179" s="3">
        <v>5.0</v>
      </c>
      <c r="F179" s="3">
        <v>15.0</v>
      </c>
      <c r="K179" s="3">
        <v>95.0</v>
      </c>
    </row>
    <row r="180" ht="16.5" customHeight="1">
      <c r="D180" s="3">
        <v>6.0</v>
      </c>
      <c r="F180" s="3">
        <v>16.0</v>
      </c>
      <c r="K180" s="3">
        <v>96.0</v>
      </c>
    </row>
    <row r="181" ht="16.5" customHeight="1">
      <c r="D181" s="3">
        <v>7.0</v>
      </c>
      <c r="F181" s="3">
        <v>17.0</v>
      </c>
      <c r="K181" s="3">
        <v>97.0</v>
      </c>
    </row>
    <row r="182" ht="16.5" customHeight="1">
      <c r="D182" s="3">
        <v>8.0</v>
      </c>
      <c r="F182" s="3">
        <v>18.0</v>
      </c>
      <c r="K182" s="3">
        <v>98.0</v>
      </c>
    </row>
    <row r="183" ht="16.5" customHeight="1">
      <c r="D183" s="3">
        <v>9.0</v>
      </c>
      <c r="F183" s="3">
        <v>19.0</v>
      </c>
      <c r="K183" s="3">
        <v>99.0</v>
      </c>
    </row>
    <row r="184" ht="16.5" customHeight="1">
      <c r="D184" s="3">
        <v>10.0</v>
      </c>
      <c r="F184" s="3">
        <v>20.0</v>
      </c>
      <c r="K184" s="3">
        <v>100.0</v>
      </c>
    </row>
    <row r="185" ht="16.5" customHeight="1">
      <c r="C185" s="3" t="s">
        <v>897</v>
      </c>
      <c r="D185" s="2">
        <v>10.0</v>
      </c>
      <c r="F185" s="2">
        <v>10.0</v>
      </c>
      <c r="K185" s="2">
        <v>10.0</v>
      </c>
    </row>
    <row r="186" ht="16.5" customHeight="1">
      <c r="C186" s="3" t="s">
        <v>6493</v>
      </c>
      <c r="D186" s="3">
        <v>0.0</v>
      </c>
      <c r="F186" s="3">
        <v>1.0</v>
      </c>
      <c r="H186" s="3">
        <v>2.0</v>
      </c>
      <c r="I186" s="3" t="s">
        <v>6494</v>
      </c>
      <c r="K186" s="3">
        <v>9.0</v>
      </c>
    </row>
    <row r="187" ht="16.5" customHeight="1"/>
    <row r="188" ht="16.5" customHeight="1"/>
    <row r="189" ht="16.5" customHeight="1">
      <c r="D189" s="3">
        <v>100.0</v>
      </c>
      <c r="F189" s="3">
        <v>90.0</v>
      </c>
      <c r="H189" s="3">
        <v>80.0</v>
      </c>
      <c r="I189" s="3">
        <v>70.0</v>
      </c>
      <c r="J189" s="3">
        <v>60.0</v>
      </c>
      <c r="K189" s="3">
        <v>50.0</v>
      </c>
      <c r="L189" s="3">
        <v>40.0</v>
      </c>
    </row>
    <row r="190" ht="16.5" customHeight="1">
      <c r="D190" s="3">
        <v>99.0</v>
      </c>
      <c r="F190" s="3">
        <v>89.0</v>
      </c>
      <c r="H190" s="3">
        <v>79.0</v>
      </c>
      <c r="I190" s="3">
        <v>69.0</v>
      </c>
      <c r="J190" s="3">
        <v>59.0</v>
      </c>
      <c r="K190" s="3">
        <v>49.0</v>
      </c>
      <c r="L190" s="3">
        <v>39.0</v>
      </c>
    </row>
    <row r="191" ht="16.5" customHeight="1">
      <c r="D191" s="3">
        <v>98.0</v>
      </c>
      <c r="F191" s="3">
        <v>88.0</v>
      </c>
      <c r="H191" s="3">
        <v>78.0</v>
      </c>
      <c r="I191" s="3">
        <v>68.0</v>
      </c>
      <c r="J191" s="3">
        <v>58.0</v>
      </c>
      <c r="K191" s="3">
        <v>48.0</v>
      </c>
      <c r="L191" s="3">
        <v>38.0</v>
      </c>
    </row>
    <row r="192" ht="16.5" customHeight="1">
      <c r="D192" s="3">
        <v>97.0</v>
      </c>
      <c r="F192" s="3">
        <v>87.0</v>
      </c>
      <c r="H192" s="3">
        <v>77.0</v>
      </c>
      <c r="I192" s="3">
        <v>67.0</v>
      </c>
      <c r="J192" s="3">
        <v>57.0</v>
      </c>
      <c r="K192" s="3">
        <v>47.0</v>
      </c>
      <c r="L192" s="3">
        <v>37.0</v>
      </c>
    </row>
    <row r="193" ht="16.5" customHeight="1">
      <c r="D193" s="3">
        <v>96.0</v>
      </c>
      <c r="F193" s="3">
        <v>86.0</v>
      </c>
      <c r="H193" s="3">
        <v>76.0</v>
      </c>
      <c r="I193" s="3">
        <v>66.0</v>
      </c>
      <c r="J193" s="3">
        <v>56.0</v>
      </c>
      <c r="K193" s="3">
        <v>46.0</v>
      </c>
      <c r="L193" s="3">
        <v>36.0</v>
      </c>
    </row>
    <row r="194" ht="16.5" customHeight="1">
      <c r="D194" s="3">
        <v>95.0</v>
      </c>
      <c r="F194" s="3">
        <v>85.0</v>
      </c>
      <c r="H194" s="3">
        <v>75.0</v>
      </c>
      <c r="I194" s="3">
        <v>65.0</v>
      </c>
      <c r="J194" s="3">
        <v>55.0</v>
      </c>
      <c r="K194" s="3">
        <v>45.0</v>
      </c>
      <c r="L194" s="3">
        <v>35.0</v>
      </c>
    </row>
    <row r="195" ht="16.5" customHeight="1">
      <c r="D195" s="3">
        <v>94.0</v>
      </c>
      <c r="F195" s="3">
        <v>84.0</v>
      </c>
      <c r="H195" s="3">
        <v>74.0</v>
      </c>
      <c r="I195" s="3">
        <v>64.0</v>
      </c>
      <c r="J195" s="3">
        <v>54.0</v>
      </c>
      <c r="K195" s="3">
        <v>44.0</v>
      </c>
      <c r="L195" s="3">
        <v>34.0</v>
      </c>
    </row>
    <row r="196" ht="16.5" customHeight="1">
      <c r="D196" s="3">
        <v>93.0</v>
      </c>
      <c r="F196" s="3">
        <v>83.0</v>
      </c>
      <c r="H196" s="3">
        <v>73.0</v>
      </c>
      <c r="I196" s="3">
        <v>63.0</v>
      </c>
      <c r="J196" s="3">
        <v>53.0</v>
      </c>
      <c r="K196" s="3">
        <v>43.0</v>
      </c>
      <c r="L196" s="3">
        <v>33.0</v>
      </c>
    </row>
    <row r="197" ht="16.5" customHeight="1">
      <c r="D197" s="3">
        <v>92.0</v>
      </c>
      <c r="F197" s="3">
        <v>82.0</v>
      </c>
      <c r="H197" s="3">
        <v>72.0</v>
      </c>
      <c r="I197" s="3">
        <v>62.0</v>
      </c>
      <c r="J197" s="3">
        <v>52.0</v>
      </c>
      <c r="K197" s="3">
        <v>42.0</v>
      </c>
      <c r="L197" s="3">
        <v>32.0</v>
      </c>
    </row>
    <row r="198" ht="16.5" customHeight="1">
      <c r="D198" s="3">
        <v>91.0</v>
      </c>
      <c r="F198" s="3">
        <v>81.0</v>
      </c>
      <c r="H198" s="3">
        <v>71.0</v>
      </c>
      <c r="I198" s="3">
        <v>61.0</v>
      </c>
      <c r="J198" s="3">
        <v>51.0</v>
      </c>
      <c r="K198" s="3">
        <v>41.0</v>
      </c>
      <c r="L198" s="3">
        <v>31.0</v>
      </c>
    </row>
    <row r="199" ht="16.5" customHeight="1">
      <c r="D199" s="3">
        <v>0.0</v>
      </c>
      <c r="F199" s="3">
        <v>1.0</v>
      </c>
      <c r="H199" s="3">
        <v>2.0</v>
      </c>
      <c r="I199" s="3">
        <v>3.0</v>
      </c>
      <c r="J199" s="3">
        <v>4.0</v>
      </c>
      <c r="K199" s="3">
        <v>5.0</v>
      </c>
      <c r="L199" s="3">
        <v>6.0</v>
      </c>
    </row>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row r="1006" ht="16.5" customHeight="1"/>
    <row r="1007" ht="16.5" customHeight="1"/>
    <row r="1008" ht="16.5" customHeight="1"/>
    <row r="1009" ht="16.5" customHeight="1"/>
    <row r="1010" ht="16.5" customHeight="1"/>
    <row r="1011" ht="16.5" customHeight="1"/>
    <row r="1012" ht="16.5" customHeight="1"/>
    <row r="1013" ht="16.5" customHeight="1"/>
    <row r="1014" ht="16.5" customHeight="1"/>
    <row r="1015" ht="16.5" customHeight="1"/>
    <row r="1016" ht="16.5" customHeight="1"/>
    <row r="1017" ht="16.5" customHeight="1"/>
    <row r="1018" ht="16.5" customHeight="1"/>
    <row r="1019" ht="16.5" customHeight="1"/>
    <row r="1020" ht="16.5" customHeight="1"/>
    <row r="1021" ht="16.5" customHeight="1"/>
    <row r="1022" ht="16.5" customHeight="1"/>
    <row r="1023" ht="16.5" customHeight="1"/>
    <row r="1024" ht="16.5" customHeight="1"/>
    <row r="1025" ht="16.5" customHeight="1"/>
    <row r="1026" ht="16.5" customHeight="1"/>
    <row r="1027" ht="16.5" customHeight="1"/>
    <row r="1028" ht="16.5" customHeight="1"/>
    <row r="1029" ht="16.5" customHeight="1"/>
    <row r="1030" ht="16.5" customHeight="1"/>
  </sheetData>
  <hyperlinks>
    <hyperlink r:id="rId1" ref="M32"/>
    <hyperlink r:id="rId2" ref="M33"/>
  </hyperlinks>
  <printOptions/>
  <pageMargins bottom="0.75" footer="0.0" header="0.0" left="0.7" right="0.7" top="0.75"/>
  <pageSetup orientation="landscape"/>
  <drawing r:id="rId3"/>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3" width="8.71"/>
    <col customWidth="1" min="4" max="4" width="12.71"/>
    <col customWidth="1" min="5" max="6" width="8.71"/>
    <col customWidth="1" min="7" max="7" width="11.43"/>
    <col customWidth="1" min="8" max="51" width="8.71"/>
  </cols>
  <sheetData>
    <row r="1" ht="16.5" customHeight="1">
      <c r="A1" s="27"/>
      <c r="D1" s="27" t="s">
        <v>593</v>
      </c>
      <c r="E1" s="27" t="s">
        <v>9</v>
      </c>
      <c r="F1" s="27" t="s">
        <v>6495</v>
      </c>
    </row>
    <row r="2" ht="16.5" customHeight="1">
      <c r="D2" s="27" t="s">
        <v>6496</v>
      </c>
    </row>
    <row r="3" ht="16.5" customHeight="1">
      <c r="C3" s="159" t="s">
        <v>6497</v>
      </c>
      <c r="D3" s="27" t="s">
        <v>6498</v>
      </c>
      <c r="E3" s="27" t="s">
        <v>6499</v>
      </c>
      <c r="F3" s="27" t="s">
        <v>6500</v>
      </c>
      <c r="H3" s="27" t="s">
        <v>369</v>
      </c>
      <c r="I3" s="27" t="s">
        <v>6501</v>
      </c>
      <c r="AD3" s="23" t="s">
        <v>6502</v>
      </c>
      <c r="AN3" s="919" t="s">
        <v>6503</v>
      </c>
    </row>
    <row r="4" ht="16.5" customHeight="1">
      <c r="C4" s="159" t="s">
        <v>6504</v>
      </c>
      <c r="D4" s="27" t="s">
        <v>6505</v>
      </c>
    </row>
    <row r="5" ht="16.5" customHeight="1"/>
    <row r="6" ht="16.5" customHeight="1">
      <c r="C6" s="159" t="s">
        <v>6506</v>
      </c>
      <c r="D6" s="27" t="s">
        <v>6507</v>
      </c>
      <c r="L6" s="3" t="s">
        <v>6508</v>
      </c>
      <c r="AD6" s="7"/>
      <c r="AG6" s="7"/>
      <c r="AI6" s="3" t="s">
        <v>6509</v>
      </c>
      <c r="AJ6" s="6" t="s">
        <v>6510</v>
      </c>
      <c r="AN6" s="7"/>
      <c r="AQ6" s="7"/>
      <c r="AS6" s="3" t="s">
        <v>6509</v>
      </c>
      <c r="AT6" s="6" t="s">
        <v>6510</v>
      </c>
    </row>
    <row r="7" ht="16.5" customHeight="1">
      <c r="I7" s="3" t="s">
        <v>6511</v>
      </c>
      <c r="L7" s="3" t="s">
        <v>6512</v>
      </c>
      <c r="AD7" s="7"/>
      <c r="AG7" s="7"/>
      <c r="AN7" s="7"/>
      <c r="AQ7" s="7"/>
    </row>
    <row r="8" ht="16.5" customHeight="1">
      <c r="L8" s="3" t="s">
        <v>6513</v>
      </c>
      <c r="AD8" s="7"/>
      <c r="AF8" s="3" t="s">
        <v>6514</v>
      </c>
      <c r="AG8" s="7"/>
      <c r="AI8" s="3" t="s">
        <v>6509</v>
      </c>
      <c r="AJ8" s="6" t="s">
        <v>6515</v>
      </c>
      <c r="AN8" s="7"/>
      <c r="AP8" s="3" t="s">
        <v>6514</v>
      </c>
      <c r="AQ8" s="7"/>
      <c r="AS8" s="3" t="s">
        <v>6509</v>
      </c>
      <c r="AT8" s="6" t="s">
        <v>6516</v>
      </c>
    </row>
    <row r="9" ht="16.5" customHeight="1">
      <c r="F9" s="3" t="s">
        <v>6517</v>
      </c>
      <c r="L9" s="3" t="s">
        <v>6518</v>
      </c>
      <c r="AD9" s="6" t="s">
        <v>6519</v>
      </c>
      <c r="AG9" s="6" t="s">
        <v>6520</v>
      </c>
      <c r="AN9" s="6" t="s">
        <v>6519</v>
      </c>
      <c r="AQ9" s="6" t="s">
        <v>6520</v>
      </c>
    </row>
    <row r="10" ht="16.5" customHeight="1">
      <c r="AD10" s="7"/>
      <c r="AG10" s="7"/>
      <c r="AN10" s="7"/>
      <c r="AQ10" s="7"/>
    </row>
    <row r="11" ht="16.5" customHeight="1">
      <c r="AD11" s="7"/>
      <c r="AG11" s="7"/>
      <c r="AI11" s="3" t="s">
        <v>6509</v>
      </c>
      <c r="AJ11" s="6" t="s">
        <v>6521</v>
      </c>
      <c r="AN11" s="7"/>
      <c r="AQ11" s="7"/>
      <c r="AS11" s="3" t="s">
        <v>6509</v>
      </c>
      <c r="AT11" s="6" t="s">
        <v>6522</v>
      </c>
    </row>
    <row r="12" ht="16.5" customHeight="1">
      <c r="AD12" s="7"/>
      <c r="AF12" s="3" t="s">
        <v>6523</v>
      </c>
      <c r="AG12" s="7"/>
      <c r="AN12" s="7"/>
      <c r="AP12" s="3" t="s">
        <v>6523</v>
      </c>
      <c r="AQ12" s="7"/>
    </row>
    <row r="13" ht="16.5" customHeight="1">
      <c r="AD13" s="7"/>
      <c r="AG13" s="7"/>
      <c r="AI13" s="3" t="s">
        <v>6509</v>
      </c>
      <c r="AJ13" s="6" t="s">
        <v>6524</v>
      </c>
      <c r="AN13" s="7"/>
      <c r="AQ13" s="7"/>
      <c r="AS13" s="3" t="s">
        <v>6509</v>
      </c>
      <c r="AT13" s="6" t="s">
        <v>6525</v>
      </c>
    </row>
    <row r="14" ht="16.5" customHeight="1">
      <c r="AD14" s="7"/>
      <c r="AG14" s="7"/>
      <c r="AN14" s="7"/>
      <c r="AQ14" s="7"/>
    </row>
    <row r="15" ht="16.5" customHeight="1"/>
    <row r="16" ht="16.5" customHeight="1"/>
    <row r="17" ht="16.5" customHeight="1">
      <c r="AP17" s="431" t="s">
        <v>6526</v>
      </c>
    </row>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c r="A32" s="197"/>
      <c r="B32" s="197"/>
      <c r="C32" s="197" t="s">
        <v>6527</v>
      </c>
      <c r="D32" s="197"/>
      <c r="E32" s="197"/>
      <c r="F32" s="197"/>
      <c r="G32" s="197"/>
      <c r="H32" s="197"/>
      <c r="I32" s="197"/>
      <c r="J32" s="197"/>
      <c r="K32" s="197"/>
      <c r="L32" s="197"/>
      <c r="M32" s="197"/>
      <c r="N32" s="197"/>
      <c r="O32" s="197"/>
      <c r="P32" s="197"/>
      <c r="Q32" s="197"/>
      <c r="R32" s="197"/>
      <c r="S32" s="197"/>
      <c r="T32" s="197"/>
      <c r="U32" s="197"/>
      <c r="V32" s="197"/>
      <c r="W32" s="197"/>
      <c r="X32" s="197"/>
      <c r="Y32" s="197"/>
      <c r="Z32" s="197"/>
      <c r="AA32" s="197"/>
      <c r="AB32" s="316"/>
      <c r="AC32" s="316"/>
      <c r="AD32" s="316"/>
      <c r="AE32" s="316"/>
      <c r="AF32" s="316"/>
      <c r="AG32" s="316"/>
      <c r="AH32" s="316"/>
      <c r="AI32" s="316"/>
      <c r="AJ32" s="316"/>
      <c r="AK32" s="316"/>
      <c r="AL32" s="316"/>
      <c r="AM32" s="316"/>
      <c r="AN32" s="316"/>
      <c r="AO32" s="316"/>
      <c r="AP32" s="316"/>
      <c r="AQ32" s="316"/>
      <c r="AR32" s="316"/>
      <c r="AS32" s="316"/>
      <c r="AT32" s="316"/>
      <c r="AU32" s="316"/>
      <c r="AV32" s="316"/>
      <c r="AW32" s="316"/>
      <c r="AX32" s="316"/>
      <c r="AY32" s="316"/>
    </row>
    <row r="33" ht="16.5" customHeight="1"/>
    <row r="34" ht="16.5" customHeight="1">
      <c r="C34" s="27" t="s">
        <v>6528</v>
      </c>
      <c r="K34" s="27" t="s">
        <v>6529</v>
      </c>
    </row>
    <row r="35" ht="16.5" customHeight="1">
      <c r="K35" s="920" t="s">
        <v>6530</v>
      </c>
      <c r="L35" s="920"/>
      <c r="M35" s="920"/>
      <c r="N35" s="920"/>
    </row>
    <row r="36" ht="16.5" customHeight="1">
      <c r="K36" s="3" t="s">
        <v>6531</v>
      </c>
    </row>
    <row r="37" ht="16.5" customHeight="1"/>
    <row r="38" ht="16.5" customHeight="1"/>
    <row r="39" ht="16.5" customHeight="1"/>
    <row r="40" ht="16.5" customHeight="1"/>
    <row r="41" ht="16.5" customHeight="1"/>
    <row r="42" ht="16.5" customHeight="1"/>
    <row r="43" ht="16.5" customHeight="1"/>
    <row r="44" ht="16.5" customHeight="1">
      <c r="M44" s="27" t="s">
        <v>6532</v>
      </c>
    </row>
    <row r="45" ht="16.5" customHeight="1"/>
    <row r="46" ht="16.5" customHeight="1"/>
    <row r="47" ht="16.5" customHeight="1"/>
    <row r="48" ht="16.5" customHeight="1">
      <c r="M48" s="27" t="s">
        <v>6533</v>
      </c>
    </row>
    <row r="49" ht="16.5" customHeight="1">
      <c r="M49" s="27" t="s">
        <v>6534</v>
      </c>
    </row>
    <row r="50" ht="16.5" customHeight="1">
      <c r="M50" s="921" t="s">
        <v>6535</v>
      </c>
    </row>
    <row r="51" ht="16.5" customHeight="1">
      <c r="M51" s="27" t="s">
        <v>6536</v>
      </c>
    </row>
    <row r="52" ht="16.5" customHeight="1"/>
    <row r="53" ht="16.5" customHeight="1">
      <c r="A53" s="1"/>
      <c r="B53" s="1"/>
      <c r="C53" s="2" t="s">
        <v>6537</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ht="16.5" customHeight="1">
      <c r="C54" s="3" t="s">
        <v>6538</v>
      </c>
    </row>
    <row r="55" ht="16.5" customHeight="1">
      <c r="A55" s="1"/>
      <c r="B55" s="1"/>
      <c r="C55" s="922" t="s">
        <v>6539</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ht="16.5" customHeight="1">
      <c r="C56" s="923" t="s">
        <v>6540</v>
      </c>
    </row>
    <row r="57" ht="16.5" customHeight="1"/>
    <row r="58" ht="16.5" customHeight="1"/>
    <row r="59" ht="16.5" customHeight="1">
      <c r="A59" s="924"/>
      <c r="B59" s="924"/>
      <c r="C59" s="924" t="s">
        <v>6541</v>
      </c>
      <c r="D59" s="924"/>
      <c r="E59" s="924"/>
      <c r="F59" s="924"/>
      <c r="G59" s="924"/>
      <c r="H59" s="924"/>
      <c r="I59" s="924"/>
      <c r="J59" s="924"/>
      <c r="K59" s="924"/>
      <c r="L59" s="924"/>
      <c r="M59" s="924"/>
      <c r="N59" s="924"/>
      <c r="O59" s="924"/>
      <c r="P59" s="924"/>
      <c r="Q59" s="924"/>
      <c r="R59" s="924"/>
      <c r="S59" s="924"/>
      <c r="T59" s="924"/>
      <c r="U59" s="924"/>
      <c r="V59" s="924"/>
      <c r="W59" s="924"/>
      <c r="X59" s="924"/>
      <c r="Y59" s="924"/>
      <c r="Z59" s="924"/>
      <c r="AA59" s="924"/>
      <c r="AB59" s="925"/>
      <c r="AC59" s="925"/>
      <c r="AD59" s="925"/>
      <c r="AE59" s="925"/>
      <c r="AF59" s="925"/>
      <c r="AG59" s="925"/>
      <c r="AH59" s="925"/>
      <c r="AI59" s="925"/>
      <c r="AJ59" s="925"/>
      <c r="AK59" s="925"/>
      <c r="AL59" s="925"/>
      <c r="AM59" s="925"/>
      <c r="AN59" s="925"/>
      <c r="AO59" s="925"/>
      <c r="AP59" s="925"/>
      <c r="AQ59" s="925"/>
      <c r="AR59" s="925"/>
      <c r="AS59" s="925"/>
      <c r="AT59" s="925"/>
      <c r="AU59" s="925"/>
      <c r="AV59" s="925"/>
      <c r="AW59" s="925"/>
      <c r="AX59" s="925"/>
      <c r="AY59" s="925"/>
    </row>
    <row r="60" ht="16.5" customHeight="1"/>
    <row r="61" ht="16.5" customHeight="1">
      <c r="A61" s="107"/>
      <c r="B61" s="107"/>
      <c r="C61" s="926" t="s">
        <v>6542</v>
      </c>
      <c r="D61" s="107"/>
      <c r="E61" s="107"/>
      <c r="F61" s="107" t="s">
        <v>6543</v>
      </c>
      <c r="G61" s="107"/>
      <c r="H61" s="107"/>
      <c r="I61" s="107"/>
      <c r="J61" s="107"/>
      <c r="K61" s="107"/>
      <c r="L61" s="107"/>
      <c r="M61" s="107"/>
      <c r="N61" s="107"/>
      <c r="O61" s="107"/>
      <c r="P61" s="107"/>
      <c r="Q61" s="107"/>
      <c r="R61" s="107"/>
      <c r="S61" s="107"/>
      <c r="T61" s="107"/>
      <c r="U61" s="107"/>
      <c r="V61" s="107"/>
      <c r="W61" s="107"/>
      <c r="X61" s="107"/>
      <c r="Y61" s="107"/>
      <c r="Z61" s="107"/>
      <c r="AA61" s="107"/>
      <c r="AB61" s="318"/>
      <c r="AC61" s="318"/>
      <c r="AD61" s="318"/>
      <c r="AE61" s="318"/>
      <c r="AF61" s="318"/>
      <c r="AG61" s="318"/>
      <c r="AH61" s="318"/>
      <c r="AI61" s="318"/>
      <c r="AJ61" s="318"/>
      <c r="AK61" s="318"/>
      <c r="AL61" s="318"/>
      <c r="AM61" s="318"/>
      <c r="AN61" s="318"/>
      <c r="AO61" s="318"/>
      <c r="AP61" s="318"/>
      <c r="AQ61" s="318"/>
      <c r="AR61" s="318"/>
      <c r="AS61" s="318"/>
      <c r="AT61" s="318"/>
      <c r="AU61" s="318"/>
      <c r="AV61" s="318"/>
      <c r="AW61" s="318"/>
      <c r="AX61" s="318"/>
      <c r="AY61" s="318"/>
    </row>
    <row r="62" ht="16.5" customHeight="1">
      <c r="A62" s="107"/>
      <c r="B62" s="107"/>
      <c r="C62" s="926" t="s">
        <v>6544</v>
      </c>
      <c r="D62" s="107"/>
      <c r="E62" s="107"/>
      <c r="F62" s="107"/>
      <c r="G62" s="107"/>
      <c r="H62" s="107"/>
      <c r="I62" s="107"/>
      <c r="J62" s="107"/>
      <c r="K62" s="107"/>
      <c r="L62" s="107"/>
      <c r="M62" s="107"/>
      <c r="N62" s="107"/>
      <c r="O62" s="107"/>
      <c r="P62" s="107"/>
      <c r="Q62" s="107"/>
      <c r="R62" s="107"/>
      <c r="S62" s="107"/>
      <c r="T62" s="107"/>
      <c r="U62" s="107"/>
      <c r="V62" s="107"/>
      <c r="W62" s="107"/>
      <c r="X62" s="107"/>
      <c r="Y62" s="107"/>
      <c r="Z62" s="107"/>
      <c r="AA62" s="107"/>
      <c r="AB62" s="318"/>
      <c r="AC62" s="318"/>
      <c r="AD62" s="318"/>
      <c r="AE62" s="318"/>
      <c r="AF62" s="318"/>
      <c r="AG62" s="318"/>
      <c r="AH62" s="318"/>
      <c r="AI62" s="318"/>
      <c r="AJ62" s="318"/>
      <c r="AK62" s="318"/>
      <c r="AL62" s="318"/>
      <c r="AM62" s="318"/>
      <c r="AN62" s="318"/>
      <c r="AO62" s="318"/>
      <c r="AP62" s="318"/>
      <c r="AQ62" s="318"/>
      <c r="AR62" s="318"/>
      <c r="AS62" s="318"/>
      <c r="AT62" s="318"/>
      <c r="AU62" s="318"/>
      <c r="AV62" s="318"/>
      <c r="AW62" s="318"/>
      <c r="AX62" s="318"/>
      <c r="AY62" s="318"/>
    </row>
    <row r="63" ht="16.5" customHeight="1">
      <c r="A63" s="107"/>
      <c r="B63" s="107"/>
      <c r="C63" s="926" t="s">
        <v>6545</v>
      </c>
      <c r="D63" s="107"/>
      <c r="E63" s="107"/>
      <c r="F63" s="107"/>
      <c r="G63" s="107"/>
      <c r="H63" s="107"/>
      <c r="I63" s="107"/>
      <c r="J63" s="107"/>
      <c r="K63" s="107"/>
      <c r="L63" s="107"/>
      <c r="M63" s="107"/>
      <c r="N63" s="107"/>
      <c r="O63" s="107"/>
      <c r="P63" s="107"/>
      <c r="Q63" s="107"/>
      <c r="R63" s="107"/>
      <c r="S63" s="107"/>
      <c r="T63" s="107"/>
      <c r="U63" s="107"/>
      <c r="V63" s="107"/>
      <c r="W63" s="107"/>
      <c r="X63" s="107"/>
      <c r="Y63" s="107"/>
      <c r="Z63" s="107"/>
      <c r="AA63" s="107"/>
      <c r="AB63" s="318"/>
      <c r="AC63" s="318"/>
      <c r="AD63" s="318"/>
      <c r="AE63" s="318"/>
      <c r="AF63" s="318"/>
      <c r="AG63" s="318"/>
      <c r="AH63" s="318"/>
      <c r="AI63" s="318"/>
      <c r="AJ63" s="318"/>
      <c r="AK63" s="318"/>
      <c r="AL63" s="318"/>
      <c r="AM63" s="318"/>
      <c r="AN63" s="318"/>
      <c r="AO63" s="318"/>
      <c r="AP63" s="318"/>
      <c r="AQ63" s="318"/>
      <c r="AR63" s="318"/>
      <c r="AS63" s="318"/>
      <c r="AT63" s="318"/>
      <c r="AU63" s="318"/>
      <c r="AV63" s="318"/>
      <c r="AW63" s="318"/>
      <c r="AX63" s="318"/>
      <c r="AY63" s="318"/>
    </row>
    <row r="64" ht="16.5" customHeight="1">
      <c r="A64" s="107"/>
      <c r="B64" s="107"/>
      <c r="C64" s="926" t="s">
        <v>6546</v>
      </c>
      <c r="D64" s="107"/>
      <c r="E64" s="107"/>
      <c r="F64" s="107"/>
      <c r="G64" s="107"/>
      <c r="H64" s="107"/>
      <c r="I64" s="107"/>
      <c r="J64" s="107"/>
      <c r="K64" s="107"/>
      <c r="L64" s="107"/>
      <c r="M64" s="107"/>
      <c r="N64" s="107"/>
      <c r="O64" s="107"/>
      <c r="P64" s="107"/>
      <c r="Q64" s="107"/>
      <c r="R64" s="107"/>
      <c r="S64" s="107"/>
      <c r="T64" s="107"/>
      <c r="U64" s="107"/>
      <c r="V64" s="107"/>
      <c r="W64" s="107"/>
      <c r="X64" s="107"/>
      <c r="Y64" s="107"/>
      <c r="Z64" s="107"/>
      <c r="AA64" s="107"/>
      <c r="AB64" s="318"/>
      <c r="AC64" s="318"/>
      <c r="AD64" s="318"/>
      <c r="AE64" s="318"/>
      <c r="AF64" s="318"/>
      <c r="AG64" s="318"/>
      <c r="AH64" s="318"/>
      <c r="AI64" s="318"/>
      <c r="AJ64" s="318"/>
      <c r="AK64" s="318"/>
      <c r="AL64" s="318"/>
      <c r="AM64" s="318"/>
      <c r="AN64" s="318"/>
      <c r="AO64" s="318"/>
      <c r="AP64" s="318"/>
      <c r="AQ64" s="318"/>
      <c r="AR64" s="318"/>
      <c r="AS64" s="318"/>
      <c r="AT64" s="318"/>
      <c r="AU64" s="318"/>
      <c r="AV64" s="318"/>
      <c r="AW64" s="318"/>
      <c r="AX64" s="318"/>
      <c r="AY64" s="318"/>
    </row>
    <row r="65" ht="16.5" customHeight="1"/>
    <row r="66" ht="16.5" customHeight="1"/>
    <row r="67" ht="16.5" customHeight="1">
      <c r="A67" s="637"/>
      <c r="B67" s="637"/>
      <c r="C67" s="637" t="s">
        <v>6547</v>
      </c>
      <c r="D67" s="637"/>
      <c r="E67" s="637"/>
      <c r="F67" s="637"/>
      <c r="G67" s="637"/>
      <c r="H67" s="637"/>
      <c r="I67" s="637"/>
      <c r="J67" s="637"/>
      <c r="K67" s="637"/>
      <c r="L67" s="637"/>
      <c r="M67" s="637"/>
      <c r="N67" s="637"/>
      <c r="O67" s="637"/>
      <c r="P67" s="637"/>
      <c r="Q67" s="637"/>
      <c r="R67" s="637"/>
      <c r="S67" s="637"/>
      <c r="T67" s="637"/>
      <c r="U67" s="637"/>
      <c r="V67" s="637"/>
      <c r="W67" s="637"/>
      <c r="X67" s="637"/>
      <c r="Y67" s="637"/>
      <c r="Z67" s="637"/>
      <c r="AA67" s="637"/>
      <c r="AB67" s="927"/>
      <c r="AC67" s="927"/>
      <c r="AD67" s="927"/>
      <c r="AE67" s="927"/>
      <c r="AF67" s="927"/>
      <c r="AG67" s="927"/>
      <c r="AH67" s="927"/>
      <c r="AI67" s="927"/>
      <c r="AJ67" s="927"/>
      <c r="AK67" s="927"/>
      <c r="AL67" s="927"/>
      <c r="AM67" s="927"/>
      <c r="AN67" s="927"/>
      <c r="AO67" s="927"/>
      <c r="AP67" s="927"/>
      <c r="AQ67" s="927"/>
      <c r="AR67" s="927"/>
      <c r="AS67" s="927"/>
      <c r="AT67" s="927"/>
      <c r="AU67" s="927"/>
      <c r="AV67" s="927"/>
      <c r="AW67" s="927"/>
      <c r="AX67" s="927"/>
      <c r="AY67" s="927"/>
    </row>
    <row r="68" ht="16.5" customHeight="1"/>
    <row r="69" ht="16.5" customHeight="1"/>
    <row r="70" ht="16.5" customHeight="1">
      <c r="A70" s="107"/>
      <c r="B70" s="107"/>
      <c r="C70" s="928" t="s">
        <v>6548</v>
      </c>
      <c r="D70" s="107"/>
      <c r="E70" s="107"/>
      <c r="F70" s="107"/>
      <c r="G70" s="107"/>
      <c r="H70" s="107"/>
      <c r="I70" s="107"/>
      <c r="J70" s="107"/>
      <c r="K70" s="107"/>
      <c r="L70" s="107"/>
      <c r="M70" s="107"/>
      <c r="N70" s="107"/>
      <c r="O70" s="107"/>
      <c r="P70" s="107"/>
      <c r="Q70" s="107"/>
      <c r="R70" s="107"/>
      <c r="S70" s="107"/>
      <c r="T70" s="107"/>
      <c r="U70" s="107"/>
      <c r="V70" s="107"/>
      <c r="W70" s="107"/>
      <c r="X70" s="107"/>
      <c r="Y70" s="107"/>
      <c r="Z70" s="107"/>
      <c r="AA70" s="107"/>
      <c r="AB70" s="318"/>
      <c r="AC70" s="318"/>
      <c r="AD70" s="318"/>
      <c r="AE70" s="318"/>
      <c r="AF70" s="318"/>
      <c r="AG70" s="318"/>
      <c r="AH70" s="318"/>
      <c r="AI70" s="318"/>
      <c r="AJ70" s="318"/>
      <c r="AK70" s="318"/>
      <c r="AL70" s="318"/>
      <c r="AM70" s="318"/>
      <c r="AN70" s="318"/>
      <c r="AO70" s="318"/>
      <c r="AP70" s="318"/>
      <c r="AQ70" s="318"/>
      <c r="AR70" s="318"/>
      <c r="AS70" s="318"/>
      <c r="AT70" s="318"/>
      <c r="AU70" s="318"/>
      <c r="AV70" s="318"/>
      <c r="AW70" s="318"/>
      <c r="AX70" s="318"/>
      <c r="AY70" s="318"/>
    </row>
    <row r="71" ht="16.5" customHeight="1">
      <c r="A71" s="107"/>
      <c r="B71" s="107"/>
      <c r="C71" s="107"/>
      <c r="D71" s="107"/>
      <c r="E71" s="107"/>
      <c r="F71" s="107"/>
      <c r="G71" s="107"/>
      <c r="H71" s="107"/>
      <c r="I71" s="107"/>
      <c r="J71" s="107"/>
      <c r="K71" s="107"/>
      <c r="L71" s="107"/>
      <c r="M71" s="107"/>
      <c r="N71" s="107"/>
      <c r="O71" s="107"/>
      <c r="P71" s="107"/>
      <c r="Q71" s="107"/>
      <c r="R71" s="107"/>
      <c r="S71" s="107"/>
      <c r="T71" s="107"/>
      <c r="U71" s="107"/>
      <c r="V71" s="107"/>
      <c r="W71" s="107"/>
      <c r="X71" s="107"/>
      <c r="Y71" s="107"/>
      <c r="Z71" s="107"/>
      <c r="AA71" s="107"/>
      <c r="AB71" s="318"/>
      <c r="AC71" s="318"/>
      <c r="AD71" s="318"/>
      <c r="AE71" s="318"/>
      <c r="AF71" s="318"/>
      <c r="AG71" s="318"/>
      <c r="AH71" s="318"/>
      <c r="AI71" s="318"/>
      <c r="AJ71" s="318"/>
      <c r="AK71" s="318"/>
      <c r="AL71" s="318"/>
      <c r="AM71" s="318"/>
      <c r="AN71" s="318"/>
      <c r="AO71" s="318"/>
      <c r="AP71" s="318"/>
      <c r="AQ71" s="318"/>
      <c r="AR71" s="318"/>
      <c r="AS71" s="318"/>
      <c r="AT71" s="318"/>
      <c r="AU71" s="318"/>
      <c r="AV71" s="318"/>
      <c r="AW71" s="318"/>
      <c r="AX71" s="318"/>
      <c r="AY71" s="318"/>
    </row>
    <row r="72" ht="16.5" customHeight="1">
      <c r="A72" s="107"/>
      <c r="B72" s="107"/>
      <c r="C72" s="928" t="s">
        <v>6549</v>
      </c>
      <c r="D72" s="107"/>
      <c r="E72" s="107"/>
      <c r="F72" s="107"/>
      <c r="G72" s="107"/>
      <c r="H72" s="107"/>
      <c r="I72" s="107"/>
      <c r="J72" s="107"/>
      <c r="K72" s="107"/>
      <c r="L72" s="107"/>
      <c r="M72" s="107"/>
      <c r="N72" s="107"/>
      <c r="O72" s="107"/>
      <c r="P72" s="107"/>
      <c r="Q72" s="107"/>
      <c r="R72" s="107"/>
      <c r="S72" s="107"/>
      <c r="T72" s="107"/>
      <c r="U72" s="107"/>
      <c r="V72" s="107"/>
      <c r="W72" s="107"/>
      <c r="X72" s="107"/>
      <c r="Y72" s="107"/>
      <c r="Z72" s="107"/>
      <c r="AA72" s="107"/>
      <c r="AB72" s="318"/>
      <c r="AC72" s="318"/>
      <c r="AD72" s="318"/>
      <c r="AE72" s="318"/>
      <c r="AF72" s="318"/>
      <c r="AG72" s="318"/>
      <c r="AH72" s="318"/>
      <c r="AI72" s="318"/>
      <c r="AJ72" s="318"/>
      <c r="AK72" s="318"/>
      <c r="AL72" s="318"/>
      <c r="AM72" s="318"/>
      <c r="AN72" s="318"/>
      <c r="AO72" s="318"/>
      <c r="AP72" s="318"/>
      <c r="AQ72" s="318"/>
      <c r="AR72" s="318"/>
      <c r="AS72" s="318"/>
      <c r="AT72" s="318"/>
      <c r="AU72" s="318"/>
      <c r="AV72" s="318"/>
      <c r="AW72" s="318"/>
      <c r="AX72" s="318"/>
      <c r="AY72" s="318"/>
    </row>
    <row r="73" ht="16.5" customHeight="1">
      <c r="A73" s="107"/>
      <c r="B73" s="107"/>
      <c r="C73" s="107"/>
      <c r="D73" s="107"/>
      <c r="E73" s="107"/>
      <c r="F73" s="107"/>
      <c r="G73" s="107"/>
      <c r="H73" s="107"/>
      <c r="I73" s="107"/>
      <c r="J73" s="107"/>
      <c r="K73" s="107"/>
      <c r="L73" s="107"/>
      <c r="M73" s="107"/>
      <c r="N73" s="107"/>
      <c r="O73" s="107"/>
      <c r="P73" s="107"/>
      <c r="Q73" s="107"/>
      <c r="R73" s="107"/>
      <c r="S73" s="107"/>
      <c r="T73" s="107"/>
      <c r="U73" s="107"/>
      <c r="V73" s="107"/>
      <c r="W73" s="107"/>
      <c r="X73" s="107"/>
      <c r="Y73" s="107"/>
      <c r="Z73" s="107"/>
      <c r="AA73" s="107"/>
      <c r="AB73" s="318"/>
      <c r="AC73" s="318"/>
      <c r="AD73" s="318"/>
      <c r="AE73" s="318"/>
      <c r="AF73" s="318"/>
      <c r="AG73" s="318"/>
      <c r="AH73" s="318"/>
      <c r="AI73" s="318"/>
      <c r="AJ73" s="318"/>
      <c r="AK73" s="318"/>
      <c r="AL73" s="318"/>
      <c r="AM73" s="318"/>
      <c r="AN73" s="318"/>
      <c r="AO73" s="318"/>
      <c r="AP73" s="318"/>
      <c r="AQ73" s="318"/>
      <c r="AR73" s="318"/>
      <c r="AS73" s="318"/>
      <c r="AT73" s="318"/>
      <c r="AU73" s="318"/>
      <c r="AV73" s="318"/>
      <c r="AW73" s="318"/>
      <c r="AX73" s="318"/>
      <c r="AY73" s="318"/>
    </row>
    <row r="74" ht="16.5" customHeight="1">
      <c r="A74" s="107"/>
      <c r="B74" s="107"/>
      <c r="C74" s="928" t="s">
        <v>6550</v>
      </c>
      <c r="D74" s="107"/>
      <c r="E74" s="107"/>
      <c r="F74" s="107"/>
      <c r="G74" s="107"/>
      <c r="H74" s="107"/>
      <c r="I74" s="107"/>
      <c r="J74" s="107"/>
      <c r="K74" s="107" t="s">
        <v>6551</v>
      </c>
      <c r="L74" s="107"/>
      <c r="M74" s="107"/>
      <c r="N74" s="107"/>
      <c r="O74" s="107"/>
      <c r="P74" s="107"/>
      <c r="Q74" s="107"/>
      <c r="R74" s="107"/>
      <c r="S74" s="107"/>
      <c r="T74" s="107"/>
      <c r="U74" s="107"/>
      <c r="V74" s="107"/>
      <c r="W74" s="107"/>
      <c r="X74" s="107"/>
      <c r="Y74" s="107"/>
      <c r="Z74" s="107"/>
      <c r="AA74" s="107"/>
      <c r="AB74" s="318"/>
      <c r="AC74" s="318"/>
      <c r="AD74" s="318"/>
      <c r="AE74" s="318"/>
      <c r="AF74" s="318"/>
      <c r="AG74" s="318"/>
      <c r="AH74" s="318"/>
      <c r="AI74" s="318"/>
      <c r="AJ74" s="318"/>
      <c r="AK74" s="318"/>
      <c r="AL74" s="318"/>
      <c r="AM74" s="318"/>
      <c r="AN74" s="318"/>
      <c r="AO74" s="318"/>
      <c r="AP74" s="318"/>
      <c r="AQ74" s="318"/>
      <c r="AR74" s="318"/>
      <c r="AS74" s="318"/>
      <c r="AT74" s="318"/>
      <c r="AU74" s="318"/>
      <c r="AV74" s="318"/>
      <c r="AW74" s="318"/>
      <c r="AX74" s="318"/>
      <c r="AY74" s="318"/>
    </row>
    <row r="75" ht="16.5" customHeight="1">
      <c r="A75" s="107"/>
      <c r="B75" s="107"/>
      <c r="C75" s="107"/>
      <c r="D75" s="107"/>
      <c r="E75" s="107"/>
      <c r="F75" s="107"/>
      <c r="G75" s="107"/>
      <c r="H75" s="107"/>
      <c r="I75" s="107"/>
      <c r="J75" s="107"/>
      <c r="K75" s="107"/>
      <c r="L75" s="107"/>
      <c r="M75" s="107"/>
      <c r="N75" s="107"/>
      <c r="O75" s="107"/>
      <c r="P75" s="107"/>
      <c r="Q75" s="107"/>
      <c r="R75" s="107"/>
      <c r="S75" s="107"/>
      <c r="T75" s="107"/>
      <c r="U75" s="107"/>
      <c r="V75" s="107"/>
      <c r="W75" s="107"/>
      <c r="X75" s="107"/>
      <c r="Y75" s="107"/>
      <c r="Z75" s="107"/>
      <c r="AA75" s="107"/>
      <c r="AB75" s="318"/>
      <c r="AC75" s="318"/>
      <c r="AD75" s="318"/>
      <c r="AE75" s="318"/>
      <c r="AF75" s="318"/>
      <c r="AG75" s="318"/>
      <c r="AH75" s="318"/>
      <c r="AI75" s="318"/>
      <c r="AJ75" s="318"/>
      <c r="AK75" s="318"/>
      <c r="AL75" s="318"/>
      <c r="AM75" s="318"/>
      <c r="AN75" s="318"/>
      <c r="AO75" s="318"/>
      <c r="AP75" s="318"/>
      <c r="AQ75" s="318"/>
      <c r="AR75" s="318"/>
      <c r="AS75" s="318"/>
      <c r="AT75" s="318"/>
      <c r="AU75" s="318"/>
      <c r="AV75" s="318"/>
      <c r="AW75" s="318"/>
      <c r="AX75" s="318"/>
      <c r="AY75" s="318"/>
    </row>
    <row r="76" ht="16.5" customHeight="1">
      <c r="A76" s="107"/>
      <c r="B76" s="107"/>
      <c r="C76" s="928" t="s">
        <v>6552</v>
      </c>
      <c r="D76" s="107"/>
      <c r="E76" s="107"/>
      <c r="F76" s="107"/>
      <c r="G76" s="107"/>
      <c r="H76" s="107"/>
      <c r="I76" s="107"/>
      <c r="J76" s="107"/>
      <c r="K76" s="107"/>
      <c r="L76" s="107"/>
      <c r="M76" s="107"/>
      <c r="N76" s="107"/>
      <c r="O76" s="107"/>
      <c r="P76" s="107"/>
      <c r="Q76" s="107"/>
      <c r="R76" s="107"/>
      <c r="S76" s="107"/>
      <c r="T76" s="107"/>
      <c r="U76" s="107"/>
      <c r="V76" s="107"/>
      <c r="W76" s="107"/>
      <c r="X76" s="107"/>
      <c r="Y76" s="107"/>
      <c r="Z76" s="107"/>
      <c r="AA76" s="107"/>
      <c r="AB76" s="318"/>
      <c r="AC76" s="318"/>
      <c r="AD76" s="318"/>
      <c r="AE76" s="318"/>
      <c r="AF76" s="318"/>
      <c r="AG76" s="318"/>
      <c r="AH76" s="318"/>
      <c r="AI76" s="318"/>
      <c r="AJ76" s="318"/>
      <c r="AK76" s="318"/>
      <c r="AL76" s="318"/>
      <c r="AM76" s="318"/>
      <c r="AN76" s="318"/>
      <c r="AO76" s="318"/>
      <c r="AP76" s="318"/>
      <c r="AQ76" s="318"/>
      <c r="AR76" s="318"/>
      <c r="AS76" s="318"/>
      <c r="AT76" s="318"/>
      <c r="AU76" s="318"/>
      <c r="AV76" s="318"/>
      <c r="AW76" s="318"/>
      <c r="AX76" s="318"/>
      <c r="AY76" s="318"/>
    </row>
    <row r="77" ht="16.5" customHeight="1"/>
    <row r="78" ht="16.5" customHeight="1"/>
    <row r="79" ht="16.5" customHeight="1">
      <c r="A79" s="107"/>
      <c r="B79" s="107"/>
      <c r="C79" s="107" t="s">
        <v>6553</v>
      </c>
      <c r="D79" s="107"/>
      <c r="E79" s="107" t="s">
        <v>6554</v>
      </c>
      <c r="F79" s="107"/>
      <c r="G79" s="107"/>
      <c r="H79" s="107"/>
      <c r="I79" s="107"/>
      <c r="J79" s="107"/>
      <c r="K79" s="107"/>
      <c r="L79" s="107"/>
      <c r="M79" s="107"/>
      <c r="N79" s="107"/>
      <c r="O79" s="107"/>
      <c r="P79" s="107"/>
      <c r="Q79" s="107"/>
      <c r="R79" s="107"/>
      <c r="S79" s="107"/>
      <c r="T79" s="107"/>
      <c r="U79" s="107"/>
      <c r="V79" s="107"/>
      <c r="W79" s="107"/>
      <c r="X79" s="107"/>
      <c r="Y79" s="107"/>
      <c r="Z79" s="107"/>
      <c r="AA79" s="107"/>
      <c r="AB79" s="318"/>
      <c r="AC79" s="318"/>
      <c r="AD79" s="318"/>
      <c r="AE79" s="318"/>
      <c r="AF79" s="318"/>
      <c r="AG79" s="318"/>
      <c r="AH79" s="318"/>
      <c r="AI79" s="318"/>
      <c r="AJ79" s="318"/>
      <c r="AK79" s="318"/>
      <c r="AL79" s="318"/>
      <c r="AM79" s="318"/>
      <c r="AN79" s="318"/>
      <c r="AO79" s="318"/>
      <c r="AP79" s="318"/>
      <c r="AQ79" s="318"/>
      <c r="AR79" s="318"/>
      <c r="AS79" s="318"/>
      <c r="AT79" s="318"/>
      <c r="AU79" s="318"/>
      <c r="AV79" s="318"/>
      <c r="AW79" s="318"/>
      <c r="AX79" s="318"/>
      <c r="AY79" s="318"/>
    </row>
    <row r="80" ht="16.5" customHeight="1"/>
    <row r="81" ht="16.5" customHeight="1"/>
    <row r="82" ht="16.5" customHeight="1"/>
    <row r="83" ht="16.5" customHeight="1">
      <c r="C83" s="27" t="s">
        <v>6555</v>
      </c>
    </row>
    <row r="84" ht="16.5" customHeight="1">
      <c r="C84" s="27" t="s">
        <v>6556</v>
      </c>
    </row>
    <row r="85" ht="16.5" customHeight="1">
      <c r="C85" s="27" t="s">
        <v>6557</v>
      </c>
    </row>
    <row r="86" ht="16.5" customHeight="1">
      <c r="C86" s="929" t="s">
        <v>6558</v>
      </c>
    </row>
    <row r="87" ht="16.5" customHeight="1">
      <c r="C87" s="254"/>
    </row>
    <row r="88" ht="16.5" customHeight="1">
      <c r="C88" s="929" t="s">
        <v>6559</v>
      </c>
    </row>
    <row r="89" ht="16.5" customHeight="1">
      <c r="C89" s="254"/>
    </row>
    <row r="90" ht="16.5" customHeight="1">
      <c r="C90" s="930" t="s">
        <v>6560</v>
      </c>
    </row>
    <row r="91" ht="16.5" customHeight="1">
      <c r="C91" s="254"/>
    </row>
    <row r="92" ht="16.5" customHeight="1">
      <c r="C92" s="929" t="s">
        <v>6561</v>
      </c>
    </row>
    <row r="93" ht="16.5" customHeight="1">
      <c r="C93" s="254"/>
    </row>
    <row r="94" ht="16.5" customHeight="1">
      <c r="C94" s="930" t="s">
        <v>6562</v>
      </c>
    </row>
    <row r="95" ht="16.5" customHeight="1">
      <c r="C95" s="254"/>
    </row>
    <row r="96" ht="16.5" customHeight="1">
      <c r="C96" s="929" t="s">
        <v>6563</v>
      </c>
    </row>
    <row r="97" ht="16.5" customHeight="1"/>
    <row r="98" ht="16.5" customHeight="1"/>
    <row r="99" ht="16.5" customHeight="1"/>
    <row r="100" ht="16.5" customHeight="1">
      <c r="C100" s="27" t="s">
        <v>6564</v>
      </c>
    </row>
    <row r="101" ht="16.5" customHeight="1">
      <c r="C101" s="930" t="s">
        <v>6565</v>
      </c>
    </row>
    <row r="102" ht="16.5" customHeight="1">
      <c r="A102" s="107"/>
      <c r="B102" s="107"/>
      <c r="C102" s="107" t="s">
        <v>6566</v>
      </c>
      <c r="D102" s="107"/>
      <c r="E102" s="107"/>
      <c r="F102" s="107"/>
      <c r="G102" s="107"/>
      <c r="H102" s="107"/>
      <c r="I102" s="107"/>
      <c r="J102" s="107"/>
      <c r="K102" s="107"/>
      <c r="L102" s="107"/>
      <c r="M102" s="107"/>
      <c r="N102" s="107"/>
      <c r="O102" s="107"/>
      <c r="P102" s="107"/>
      <c r="Q102" s="107"/>
      <c r="R102" s="107"/>
      <c r="S102" s="107"/>
      <c r="T102" s="107"/>
      <c r="U102" s="107"/>
      <c r="V102" s="107"/>
      <c r="W102" s="107"/>
      <c r="X102" s="107"/>
      <c r="Y102" s="107"/>
      <c r="Z102" s="107"/>
      <c r="AA102" s="107"/>
      <c r="AB102" s="318"/>
      <c r="AC102" s="318"/>
      <c r="AD102" s="318"/>
      <c r="AE102" s="318"/>
      <c r="AF102" s="318"/>
      <c r="AG102" s="318"/>
      <c r="AH102" s="318"/>
      <c r="AI102" s="318"/>
      <c r="AJ102" s="318"/>
      <c r="AK102" s="318"/>
      <c r="AL102" s="318"/>
      <c r="AM102" s="318"/>
      <c r="AN102" s="318"/>
      <c r="AO102" s="318"/>
      <c r="AP102" s="318"/>
      <c r="AQ102" s="318"/>
      <c r="AR102" s="318"/>
      <c r="AS102" s="318"/>
      <c r="AT102" s="318"/>
      <c r="AU102" s="318"/>
      <c r="AV102" s="318"/>
      <c r="AW102" s="318"/>
      <c r="AX102" s="318"/>
      <c r="AY102" s="318"/>
    </row>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c r="A130" s="931"/>
      <c r="B130" s="931"/>
      <c r="C130" s="931" t="s">
        <v>6567</v>
      </c>
      <c r="D130" s="931"/>
      <c r="E130" s="931"/>
      <c r="F130" s="931"/>
      <c r="G130" s="931"/>
      <c r="H130" s="931"/>
      <c r="I130" s="931"/>
      <c r="J130" s="931"/>
      <c r="K130" s="931"/>
      <c r="L130" s="931"/>
      <c r="M130" s="931"/>
      <c r="N130" s="931"/>
      <c r="O130" s="931"/>
      <c r="P130" s="931"/>
      <c r="Q130" s="931"/>
      <c r="R130" s="931"/>
      <c r="S130" s="931"/>
      <c r="T130" s="931"/>
      <c r="U130" s="931"/>
      <c r="V130" s="931"/>
      <c r="W130" s="931"/>
      <c r="X130" s="931"/>
      <c r="Y130" s="931"/>
      <c r="Z130" s="931"/>
      <c r="AA130" s="931"/>
      <c r="AB130" s="932"/>
      <c r="AC130" s="932"/>
      <c r="AD130" s="932"/>
      <c r="AE130" s="932"/>
      <c r="AF130" s="932"/>
      <c r="AG130" s="932"/>
      <c r="AH130" s="932"/>
      <c r="AI130" s="932"/>
      <c r="AJ130" s="932"/>
      <c r="AK130" s="932"/>
      <c r="AL130" s="932"/>
      <c r="AM130" s="932"/>
      <c r="AN130" s="932"/>
      <c r="AO130" s="932"/>
      <c r="AP130" s="932"/>
      <c r="AQ130" s="932"/>
      <c r="AR130" s="932"/>
      <c r="AS130" s="932"/>
      <c r="AT130" s="932"/>
      <c r="AU130" s="932"/>
      <c r="AV130" s="932"/>
      <c r="AW130" s="932"/>
      <c r="AX130" s="932"/>
      <c r="AY130" s="932"/>
    </row>
    <row r="131" ht="16.5" customHeight="1">
      <c r="A131" s="776"/>
      <c r="B131" s="776"/>
      <c r="C131" s="776" t="s">
        <v>6568</v>
      </c>
      <c r="D131" s="776"/>
      <c r="E131" s="776"/>
      <c r="F131" s="776"/>
      <c r="G131" s="776"/>
      <c r="H131" s="776"/>
      <c r="I131" s="776"/>
      <c r="J131" s="776"/>
      <c r="K131" s="776"/>
      <c r="L131" s="776"/>
      <c r="M131" s="776"/>
      <c r="N131" s="776"/>
      <c r="O131" s="776"/>
      <c r="P131" s="776"/>
      <c r="Q131" s="776"/>
      <c r="R131" s="776"/>
      <c r="S131" s="776"/>
      <c r="T131" s="776"/>
      <c r="U131" s="776"/>
      <c r="V131" s="776"/>
      <c r="W131" s="776"/>
      <c r="X131" s="776"/>
      <c r="Y131" s="776"/>
      <c r="Z131" s="776"/>
      <c r="AA131" s="776"/>
      <c r="AB131" s="776"/>
      <c r="AC131" s="776"/>
      <c r="AD131" s="776"/>
      <c r="AE131" s="776"/>
      <c r="AF131" s="776"/>
      <c r="AG131" s="776"/>
      <c r="AH131" s="776"/>
      <c r="AI131" s="776"/>
      <c r="AJ131" s="776"/>
      <c r="AK131" s="776"/>
      <c r="AL131" s="776"/>
      <c r="AM131" s="776"/>
      <c r="AN131" s="776"/>
      <c r="AO131" s="776"/>
      <c r="AP131" s="776"/>
      <c r="AQ131" s="776"/>
      <c r="AR131" s="776"/>
      <c r="AS131" s="776"/>
      <c r="AT131" s="776"/>
      <c r="AU131" s="776"/>
      <c r="AV131" s="776"/>
      <c r="AW131" s="776"/>
      <c r="AX131" s="776"/>
      <c r="AY131" s="776"/>
    </row>
    <row r="132" ht="16.5" customHeight="1"/>
    <row r="133" ht="16.5" customHeight="1"/>
    <row r="134" ht="16.5" customHeight="1">
      <c r="A134" s="107"/>
      <c r="B134" s="107"/>
      <c r="C134" s="107" t="s">
        <v>6569</v>
      </c>
      <c r="D134" s="107"/>
      <c r="E134" s="107"/>
      <c r="F134" s="107"/>
      <c r="G134" s="107"/>
      <c r="H134" s="107"/>
      <c r="I134" s="107"/>
      <c r="J134" s="107"/>
      <c r="K134" s="107"/>
      <c r="L134" s="107"/>
      <c r="M134" s="107"/>
      <c r="N134" s="107"/>
      <c r="O134" s="107"/>
      <c r="P134" s="107"/>
      <c r="Q134" s="107"/>
      <c r="R134" s="107"/>
      <c r="S134" s="107"/>
      <c r="T134" s="107"/>
      <c r="U134" s="107"/>
      <c r="V134" s="107"/>
      <c r="W134" s="107"/>
      <c r="X134" s="107"/>
      <c r="Y134" s="107"/>
      <c r="Z134" s="107"/>
      <c r="AA134" s="107"/>
      <c r="AB134" s="318"/>
      <c r="AC134" s="318"/>
      <c r="AD134" s="318"/>
      <c r="AE134" s="318"/>
      <c r="AF134" s="318"/>
      <c r="AG134" s="318"/>
      <c r="AH134" s="318"/>
      <c r="AI134" s="318"/>
      <c r="AJ134" s="318"/>
      <c r="AK134" s="318"/>
      <c r="AL134" s="318"/>
      <c r="AM134" s="318"/>
      <c r="AN134" s="318"/>
      <c r="AO134" s="318"/>
      <c r="AP134" s="318"/>
      <c r="AQ134" s="318"/>
      <c r="AR134" s="318"/>
      <c r="AS134" s="318"/>
      <c r="AT134" s="318"/>
      <c r="AU134" s="318"/>
      <c r="AV134" s="318"/>
      <c r="AW134" s="318"/>
      <c r="AX134" s="318"/>
      <c r="AY134" s="318"/>
    </row>
    <row r="135" ht="16.5" customHeight="1">
      <c r="F135" s="27" t="s">
        <v>6570</v>
      </c>
    </row>
    <row r="136" ht="16.5" customHeight="1">
      <c r="C136" s="27" t="s">
        <v>6571</v>
      </c>
      <c r="F136" s="933" t="s">
        <v>6572</v>
      </c>
      <c r="G136" s="933" t="s">
        <v>6573</v>
      </c>
      <c r="H136" s="933" t="s">
        <v>6574</v>
      </c>
      <c r="I136" s="933" t="s">
        <v>6575</v>
      </c>
    </row>
    <row r="137" ht="16.5" customHeight="1">
      <c r="F137" s="91"/>
      <c r="G137" s="91"/>
      <c r="H137" s="91"/>
      <c r="I137" s="91"/>
    </row>
    <row r="138" ht="16.5" customHeight="1">
      <c r="F138" s="91"/>
      <c r="G138" s="91"/>
      <c r="H138" s="91"/>
      <c r="I138" s="91"/>
    </row>
    <row r="139" ht="16.5" customHeight="1"/>
    <row r="140" ht="16.5" customHeight="1">
      <c r="F140" s="27" t="s">
        <v>3133</v>
      </c>
    </row>
    <row r="141" ht="16.5" customHeight="1">
      <c r="F141" s="933" t="s">
        <v>6576</v>
      </c>
      <c r="G141" s="933" t="s">
        <v>6577</v>
      </c>
      <c r="H141" s="933" t="s">
        <v>6578</v>
      </c>
      <c r="I141" s="933" t="s">
        <v>6579</v>
      </c>
      <c r="J141" s="933" t="s">
        <v>6580</v>
      </c>
      <c r="K141" s="933" t="s">
        <v>6581</v>
      </c>
    </row>
    <row r="142" ht="16.5" customHeight="1">
      <c r="F142" s="91"/>
      <c r="G142" s="91"/>
      <c r="H142" s="91"/>
      <c r="I142" s="91"/>
      <c r="J142" s="91"/>
      <c r="K142" s="91"/>
    </row>
    <row r="143" ht="16.5" customHeight="1">
      <c r="F143" s="91"/>
      <c r="G143" s="91"/>
      <c r="H143" s="91"/>
      <c r="I143" s="91"/>
      <c r="J143" s="91"/>
      <c r="K143" s="91"/>
    </row>
    <row r="144" ht="16.5" customHeight="1"/>
    <row r="145" ht="16.5" customHeight="1"/>
    <row r="146" ht="16.5" customHeight="1"/>
    <row r="147" ht="16.5" customHeight="1"/>
    <row r="148" ht="16.5" customHeight="1">
      <c r="A148" s="934"/>
      <c r="B148" s="935" t="s">
        <v>6582</v>
      </c>
      <c r="C148" s="934"/>
      <c r="D148" s="934"/>
      <c r="E148" s="934"/>
      <c r="F148" s="934"/>
      <c r="G148" s="934"/>
      <c r="H148" s="934"/>
      <c r="I148" s="934" t="s">
        <v>6556</v>
      </c>
      <c r="J148" s="934"/>
      <c r="K148" s="934"/>
      <c r="L148" s="934"/>
      <c r="M148" s="934"/>
      <c r="N148" s="934"/>
      <c r="O148" s="934"/>
      <c r="P148" s="934"/>
      <c r="Q148" s="934"/>
      <c r="R148" s="934"/>
      <c r="S148" s="934"/>
      <c r="T148" s="934"/>
      <c r="U148" s="934"/>
      <c r="V148" s="934"/>
      <c r="W148" s="934"/>
      <c r="X148" s="934"/>
      <c r="Y148" s="934"/>
      <c r="Z148" s="934"/>
      <c r="AA148" s="934"/>
      <c r="AB148" s="936"/>
      <c r="AC148" s="936"/>
      <c r="AD148" s="936"/>
      <c r="AE148" s="936"/>
      <c r="AF148" s="936"/>
      <c r="AG148" s="936"/>
      <c r="AH148" s="936"/>
      <c r="AI148" s="936"/>
      <c r="AJ148" s="936"/>
      <c r="AK148" s="936"/>
      <c r="AL148" s="936"/>
      <c r="AM148" s="936"/>
      <c r="AN148" s="936"/>
      <c r="AO148" s="936"/>
      <c r="AP148" s="936"/>
      <c r="AQ148" s="936"/>
      <c r="AR148" s="936"/>
      <c r="AS148" s="936"/>
      <c r="AT148" s="936"/>
      <c r="AU148" s="936"/>
      <c r="AV148" s="936"/>
      <c r="AW148" s="936"/>
      <c r="AX148" s="936"/>
      <c r="AY148" s="936"/>
    </row>
    <row r="149" ht="16.5" customHeight="1"/>
    <row r="150" ht="16.5" customHeight="1">
      <c r="H150" s="937" t="s">
        <v>6583</v>
      </c>
    </row>
    <row r="151" ht="16.5" customHeight="1">
      <c r="A151" s="938"/>
      <c r="B151" s="938" t="s">
        <v>6584</v>
      </c>
      <c r="C151" s="938"/>
      <c r="D151" s="938"/>
      <c r="E151" s="938"/>
      <c r="F151" s="938"/>
      <c r="G151" s="938"/>
      <c r="H151" s="938"/>
      <c r="I151" s="938"/>
      <c r="J151" s="938"/>
      <c r="K151" s="938"/>
      <c r="L151" s="938"/>
      <c r="M151" s="938"/>
      <c r="N151" s="938"/>
      <c r="O151" s="938"/>
      <c r="P151" s="938"/>
      <c r="Q151" s="938"/>
      <c r="R151" s="938"/>
      <c r="S151" s="938"/>
      <c r="T151" s="938"/>
      <c r="U151" s="938"/>
      <c r="V151" s="938"/>
      <c r="W151" s="938"/>
      <c r="X151" s="938"/>
      <c r="Y151" s="938"/>
      <c r="Z151" s="938"/>
      <c r="AA151" s="938"/>
      <c r="AB151" s="938"/>
      <c r="AC151" s="938"/>
      <c r="AD151" s="938"/>
      <c r="AE151" s="938"/>
      <c r="AF151" s="938"/>
      <c r="AG151" s="938"/>
      <c r="AH151" s="938"/>
      <c r="AI151" s="938"/>
      <c r="AJ151" s="938"/>
      <c r="AK151" s="938"/>
      <c r="AL151" s="938"/>
      <c r="AM151" s="938"/>
      <c r="AN151" s="938"/>
      <c r="AO151" s="938"/>
      <c r="AP151" s="938"/>
      <c r="AQ151" s="938"/>
      <c r="AR151" s="938"/>
      <c r="AS151" s="938"/>
      <c r="AT151" s="938"/>
      <c r="AU151" s="938"/>
      <c r="AV151" s="938"/>
      <c r="AW151" s="938"/>
      <c r="AX151" s="938"/>
      <c r="AY151" s="938"/>
    </row>
    <row r="152" ht="16.5" customHeight="1"/>
    <row r="153" ht="16.5" customHeight="1">
      <c r="A153" s="107"/>
      <c r="B153" s="107" t="s">
        <v>6585</v>
      </c>
      <c r="C153" s="107"/>
      <c r="D153" s="107"/>
      <c r="E153" s="107"/>
      <c r="F153" s="107"/>
      <c r="G153" s="107"/>
      <c r="H153" s="107"/>
      <c r="I153" s="107"/>
      <c r="J153" s="107"/>
      <c r="K153" s="107"/>
      <c r="L153" s="107"/>
      <c r="M153" s="107"/>
      <c r="N153" s="107"/>
      <c r="O153" s="107"/>
      <c r="P153" s="107"/>
      <c r="Q153" s="107"/>
      <c r="R153" s="107"/>
      <c r="S153" s="107"/>
      <c r="T153" s="107"/>
      <c r="U153" s="107"/>
      <c r="V153" s="107"/>
      <c r="W153" s="107"/>
      <c r="X153" s="107"/>
      <c r="Y153" s="107"/>
      <c r="Z153" s="107"/>
      <c r="AA153" s="107"/>
      <c r="AB153" s="318"/>
      <c r="AC153" s="318"/>
      <c r="AD153" s="318"/>
      <c r="AE153" s="318"/>
      <c r="AF153" s="318"/>
      <c r="AG153" s="318"/>
      <c r="AH153" s="318"/>
      <c r="AI153" s="318"/>
      <c r="AJ153" s="318"/>
      <c r="AK153" s="318"/>
      <c r="AL153" s="318"/>
      <c r="AM153" s="318"/>
      <c r="AN153" s="318"/>
      <c r="AO153" s="318"/>
      <c r="AP153" s="318"/>
      <c r="AQ153" s="318"/>
      <c r="AR153" s="318"/>
      <c r="AS153" s="318"/>
      <c r="AT153" s="318"/>
      <c r="AU153" s="318"/>
      <c r="AV153" s="318"/>
      <c r="AW153" s="318"/>
      <c r="AX153" s="318"/>
      <c r="AY153" s="318"/>
    </row>
    <row r="154" ht="16.5" customHeight="1">
      <c r="A154" s="637"/>
      <c r="B154" s="637" t="s">
        <v>6586</v>
      </c>
      <c r="C154" s="637"/>
      <c r="D154" s="939" t="s">
        <v>6546</v>
      </c>
      <c r="E154" s="637"/>
      <c r="F154" s="637" t="s">
        <v>6587</v>
      </c>
      <c r="G154" s="637"/>
      <c r="H154" s="637"/>
      <c r="I154" s="637"/>
      <c r="J154" s="637"/>
      <c r="K154" s="637"/>
      <c r="L154" s="637"/>
      <c r="M154" s="637"/>
      <c r="N154" s="637"/>
      <c r="O154" s="637"/>
      <c r="P154" s="637"/>
      <c r="Q154" s="637"/>
      <c r="R154" s="637"/>
      <c r="S154" s="637"/>
      <c r="T154" s="637"/>
      <c r="U154" s="637"/>
      <c r="V154" s="637"/>
      <c r="W154" s="637"/>
      <c r="X154" s="637"/>
      <c r="Y154" s="637"/>
      <c r="Z154" s="637"/>
      <c r="AA154" s="637"/>
      <c r="AB154" s="927"/>
      <c r="AC154" s="927"/>
      <c r="AD154" s="927"/>
      <c r="AE154" s="927"/>
      <c r="AF154" s="927"/>
      <c r="AG154" s="927"/>
      <c r="AH154" s="927"/>
      <c r="AI154" s="927"/>
      <c r="AJ154" s="927"/>
      <c r="AK154" s="927"/>
      <c r="AL154" s="927"/>
      <c r="AM154" s="927"/>
      <c r="AN154" s="927"/>
      <c r="AO154" s="927"/>
      <c r="AP154" s="927"/>
      <c r="AQ154" s="927"/>
      <c r="AR154" s="927"/>
      <c r="AS154" s="927"/>
      <c r="AT154" s="927"/>
      <c r="AU154" s="927"/>
      <c r="AV154" s="927"/>
      <c r="AW154" s="927"/>
      <c r="AX154" s="927"/>
      <c r="AY154" s="927"/>
    </row>
    <row r="155" ht="16.5" customHeight="1"/>
    <row r="156" ht="16.5" customHeight="1"/>
    <row r="157" ht="16.5" customHeight="1"/>
    <row r="158" ht="16.5" customHeight="1">
      <c r="A158" s="107"/>
      <c r="B158" s="107" t="s">
        <v>6588</v>
      </c>
      <c r="C158" s="107"/>
      <c r="D158" s="107"/>
      <c r="E158" s="107"/>
      <c r="F158" s="107"/>
      <c r="G158" s="107"/>
      <c r="H158" s="107"/>
      <c r="I158" s="107"/>
      <c r="J158" s="107"/>
      <c r="K158" s="107"/>
      <c r="L158" s="107"/>
      <c r="M158" s="107"/>
      <c r="N158" s="107"/>
      <c r="O158" s="107"/>
      <c r="P158" s="107"/>
      <c r="Q158" s="107"/>
      <c r="R158" s="107"/>
      <c r="S158" s="107"/>
      <c r="T158" s="107"/>
      <c r="U158" s="107"/>
      <c r="V158" s="107"/>
      <c r="W158" s="107"/>
      <c r="X158" s="107"/>
      <c r="Y158" s="107"/>
      <c r="Z158" s="107"/>
      <c r="AA158" s="107"/>
      <c r="AB158" s="318"/>
      <c r="AC158" s="318"/>
      <c r="AD158" s="318"/>
      <c r="AE158" s="318"/>
      <c r="AF158" s="318"/>
      <c r="AG158" s="318"/>
      <c r="AH158" s="318"/>
      <c r="AI158" s="318"/>
      <c r="AJ158" s="318"/>
      <c r="AK158" s="318"/>
      <c r="AL158" s="318"/>
      <c r="AM158" s="318"/>
      <c r="AN158" s="318"/>
      <c r="AO158" s="318"/>
      <c r="AP158" s="318"/>
      <c r="AQ158" s="318"/>
      <c r="AR158" s="318"/>
      <c r="AS158" s="318"/>
      <c r="AT158" s="318"/>
      <c r="AU158" s="318"/>
      <c r="AV158" s="318"/>
      <c r="AW158" s="318"/>
      <c r="AX158" s="318"/>
      <c r="AY158" s="318"/>
    </row>
    <row r="159" ht="16.5" customHeight="1"/>
    <row r="160" ht="16.5" customHeight="1">
      <c r="B160" s="129" t="s">
        <v>6589</v>
      </c>
      <c r="C160" s="27" t="s">
        <v>6590</v>
      </c>
    </row>
    <row r="161" ht="16.5" customHeight="1">
      <c r="B161" s="27" t="s">
        <v>6591</v>
      </c>
    </row>
    <row r="162" ht="16.5" customHeight="1">
      <c r="B162" s="27" t="s">
        <v>6592</v>
      </c>
    </row>
    <row r="163" ht="16.5" customHeight="1"/>
    <row r="164" ht="16.5" customHeight="1"/>
    <row r="165" ht="16.5" customHeight="1"/>
    <row r="166" ht="16.5" customHeight="1"/>
    <row r="167" ht="16.5" customHeight="1"/>
    <row r="168" ht="16.5" customHeight="1">
      <c r="A168" s="107"/>
      <c r="B168" s="107" t="s">
        <v>6593</v>
      </c>
      <c r="C168" s="107"/>
      <c r="D168" s="107"/>
      <c r="E168" s="107"/>
      <c r="F168" s="107"/>
      <c r="G168" s="107"/>
      <c r="H168" s="107"/>
      <c r="I168" s="107"/>
      <c r="J168" s="107"/>
      <c r="K168" s="107"/>
      <c r="L168" s="107"/>
      <c r="M168" s="107"/>
      <c r="N168" s="107"/>
      <c r="O168" s="107"/>
      <c r="P168" s="107"/>
      <c r="Q168" s="107"/>
      <c r="R168" s="107"/>
      <c r="S168" s="107"/>
      <c r="T168" s="107"/>
      <c r="U168" s="107"/>
      <c r="V168" s="107"/>
      <c r="W168" s="107"/>
      <c r="X168" s="107"/>
      <c r="Y168" s="107"/>
      <c r="Z168" s="107"/>
      <c r="AA168" s="107"/>
      <c r="AB168" s="318"/>
      <c r="AC168" s="318"/>
      <c r="AD168" s="318"/>
      <c r="AE168" s="318"/>
      <c r="AF168" s="318"/>
      <c r="AG168" s="318"/>
      <c r="AH168" s="318"/>
      <c r="AI168" s="318"/>
      <c r="AJ168" s="318"/>
      <c r="AK168" s="318"/>
      <c r="AL168" s="318"/>
      <c r="AM168" s="318"/>
      <c r="AN168" s="318"/>
      <c r="AO168" s="318"/>
      <c r="AP168" s="318"/>
      <c r="AQ168" s="318"/>
      <c r="AR168" s="318"/>
      <c r="AS168" s="318"/>
      <c r="AT168" s="318"/>
      <c r="AU168" s="318"/>
      <c r="AV168" s="318"/>
      <c r="AW168" s="318"/>
      <c r="AX168" s="318"/>
      <c r="AY168" s="318"/>
    </row>
    <row r="169" ht="16.5" customHeight="1"/>
    <row r="170" ht="16.5" customHeight="1">
      <c r="B170" s="27" t="s">
        <v>6594</v>
      </c>
    </row>
    <row r="171" ht="16.5" customHeight="1"/>
    <row r="172" ht="16.5" customHeight="1"/>
    <row r="173" ht="16.5" customHeight="1"/>
    <row r="174" ht="16.5" customHeight="1">
      <c r="A174" s="107"/>
      <c r="B174" s="107" t="s">
        <v>6595</v>
      </c>
      <c r="C174" s="107"/>
      <c r="D174" s="107"/>
      <c r="E174" s="107"/>
      <c r="F174" s="107"/>
      <c r="G174" s="107"/>
      <c r="H174" s="107"/>
      <c r="I174" s="107"/>
      <c r="J174" s="107"/>
      <c r="K174" s="107"/>
      <c r="L174" s="107"/>
      <c r="M174" s="107"/>
      <c r="N174" s="107"/>
      <c r="O174" s="107"/>
      <c r="P174" s="107"/>
      <c r="Q174" s="107"/>
      <c r="R174" s="107"/>
      <c r="S174" s="107"/>
      <c r="T174" s="107"/>
      <c r="U174" s="107"/>
      <c r="V174" s="107"/>
      <c r="W174" s="107"/>
      <c r="X174" s="107"/>
      <c r="Y174" s="107"/>
      <c r="Z174" s="107"/>
      <c r="AA174" s="107"/>
      <c r="AB174" s="318"/>
      <c r="AC174" s="318"/>
      <c r="AD174" s="318"/>
      <c r="AE174" s="318"/>
      <c r="AF174" s="318"/>
      <c r="AG174" s="318"/>
      <c r="AH174" s="318"/>
      <c r="AI174" s="318"/>
      <c r="AJ174" s="318"/>
      <c r="AK174" s="318"/>
      <c r="AL174" s="318"/>
      <c r="AM174" s="318"/>
      <c r="AN174" s="318"/>
      <c r="AO174" s="318"/>
      <c r="AP174" s="318"/>
      <c r="AQ174" s="318"/>
      <c r="AR174" s="318"/>
      <c r="AS174" s="318"/>
      <c r="AT174" s="318"/>
      <c r="AU174" s="318"/>
      <c r="AV174" s="318"/>
      <c r="AW174" s="318"/>
      <c r="AX174" s="318"/>
      <c r="AY174" s="318"/>
    </row>
    <row r="175" ht="16.5" customHeight="1">
      <c r="B175" s="27" t="s">
        <v>6596</v>
      </c>
    </row>
    <row r="176" ht="16.5" customHeight="1"/>
    <row r="177" ht="16.5" customHeight="1"/>
    <row r="178" ht="16.5" customHeight="1"/>
    <row r="179" ht="16.5" customHeight="1">
      <c r="A179" s="107"/>
      <c r="B179" s="107" t="s">
        <v>6597</v>
      </c>
      <c r="C179" s="107"/>
      <c r="D179" s="107"/>
      <c r="E179" s="107"/>
      <c r="F179" s="107"/>
      <c r="G179" s="107"/>
      <c r="H179" s="107"/>
      <c r="I179" s="107"/>
      <c r="J179" s="107"/>
      <c r="K179" s="107"/>
      <c r="L179" s="107"/>
      <c r="M179" s="107"/>
      <c r="N179" s="107"/>
      <c r="O179" s="107"/>
      <c r="P179" s="107"/>
      <c r="Q179" s="107"/>
      <c r="R179" s="107"/>
      <c r="S179" s="107"/>
      <c r="T179" s="107"/>
      <c r="U179" s="107"/>
      <c r="V179" s="107"/>
      <c r="W179" s="107"/>
      <c r="X179" s="107"/>
      <c r="Y179" s="107"/>
      <c r="Z179" s="107"/>
      <c r="AA179" s="107"/>
      <c r="AB179" s="318"/>
      <c r="AC179" s="318"/>
      <c r="AD179" s="318"/>
      <c r="AE179" s="318"/>
      <c r="AF179" s="318"/>
      <c r="AG179" s="318"/>
      <c r="AH179" s="318"/>
      <c r="AI179" s="318"/>
      <c r="AJ179" s="318"/>
      <c r="AK179" s="318"/>
      <c r="AL179" s="318"/>
      <c r="AM179" s="318"/>
      <c r="AN179" s="318"/>
      <c r="AO179" s="318"/>
      <c r="AP179" s="318"/>
      <c r="AQ179" s="318"/>
      <c r="AR179" s="318"/>
      <c r="AS179" s="318"/>
      <c r="AT179" s="318"/>
      <c r="AU179" s="318"/>
      <c r="AV179" s="318"/>
      <c r="AW179" s="318"/>
      <c r="AX179" s="318"/>
      <c r="AY179" s="318"/>
    </row>
    <row r="180" ht="16.5" customHeight="1"/>
    <row r="181" ht="16.5" customHeight="1">
      <c r="B181" s="129" t="s">
        <v>6598</v>
      </c>
      <c r="D181" s="27" t="s">
        <v>6599</v>
      </c>
    </row>
    <row r="182" ht="16.5" customHeight="1"/>
    <row r="183" ht="16.5" customHeight="1"/>
    <row r="184" ht="16.5" customHeight="1"/>
    <row r="185" ht="16.5" customHeight="1">
      <c r="A185" s="107"/>
      <c r="B185" s="107" t="s">
        <v>6600</v>
      </c>
      <c r="C185" s="107"/>
      <c r="D185" s="107"/>
      <c r="E185" s="107"/>
      <c r="F185" s="107"/>
      <c r="G185" s="107"/>
      <c r="H185" s="107"/>
      <c r="I185" s="107"/>
      <c r="J185" s="107"/>
      <c r="K185" s="107"/>
      <c r="L185" s="107"/>
      <c r="M185" s="107"/>
      <c r="N185" s="107"/>
      <c r="O185" s="107"/>
      <c r="P185" s="107"/>
      <c r="Q185" s="107"/>
      <c r="R185" s="107"/>
      <c r="S185" s="107"/>
      <c r="T185" s="107"/>
      <c r="U185" s="107"/>
      <c r="V185" s="107"/>
      <c r="W185" s="107"/>
      <c r="X185" s="107"/>
      <c r="Y185" s="107"/>
      <c r="Z185" s="107"/>
      <c r="AA185" s="107"/>
      <c r="AB185" s="318"/>
      <c r="AC185" s="318"/>
      <c r="AD185" s="318"/>
      <c r="AE185" s="318"/>
      <c r="AF185" s="318"/>
      <c r="AG185" s="318"/>
      <c r="AH185" s="318"/>
      <c r="AI185" s="318"/>
      <c r="AJ185" s="318"/>
      <c r="AK185" s="318"/>
      <c r="AL185" s="318"/>
      <c r="AM185" s="318"/>
      <c r="AN185" s="318"/>
      <c r="AO185" s="318"/>
      <c r="AP185" s="318"/>
      <c r="AQ185" s="318"/>
      <c r="AR185" s="318"/>
      <c r="AS185" s="318"/>
      <c r="AT185" s="318"/>
      <c r="AU185" s="318"/>
      <c r="AV185" s="318"/>
      <c r="AW185" s="318"/>
      <c r="AX185" s="318"/>
      <c r="AY185" s="318"/>
    </row>
    <row r="186" ht="16.5" customHeight="1">
      <c r="B186" s="27" t="s">
        <v>6601</v>
      </c>
    </row>
    <row r="187" ht="16.5" customHeight="1">
      <c r="B187" s="27" t="s">
        <v>6602</v>
      </c>
    </row>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c r="A203" s="107"/>
      <c r="B203" s="107" t="s">
        <v>6603</v>
      </c>
      <c r="C203" s="107"/>
      <c r="D203" s="107"/>
      <c r="E203" s="107"/>
      <c r="F203" s="107"/>
      <c r="G203" s="107"/>
      <c r="H203" s="107"/>
      <c r="I203" s="107"/>
      <c r="J203" s="107"/>
      <c r="K203" s="107"/>
      <c r="L203" s="107"/>
      <c r="M203" s="107"/>
      <c r="N203" s="107"/>
      <c r="O203" s="107"/>
      <c r="P203" s="107"/>
      <c r="Q203" s="107"/>
      <c r="R203" s="107"/>
      <c r="S203" s="107"/>
      <c r="T203" s="107"/>
      <c r="U203" s="107"/>
      <c r="V203" s="107"/>
      <c r="W203" s="107"/>
      <c r="X203" s="107"/>
      <c r="Y203" s="107"/>
      <c r="Z203" s="107"/>
      <c r="AA203" s="107"/>
      <c r="AB203" s="318"/>
      <c r="AC203" s="318"/>
      <c r="AD203" s="318"/>
      <c r="AE203" s="318"/>
      <c r="AF203" s="318"/>
      <c r="AG203" s="318"/>
      <c r="AH203" s="318"/>
      <c r="AI203" s="318"/>
      <c r="AJ203" s="318"/>
      <c r="AK203" s="318"/>
      <c r="AL203" s="318"/>
      <c r="AM203" s="318"/>
      <c r="AN203" s="318"/>
      <c r="AO203" s="318"/>
      <c r="AP203" s="318"/>
      <c r="AQ203" s="318"/>
      <c r="AR203" s="318"/>
      <c r="AS203" s="318"/>
      <c r="AT203" s="318"/>
      <c r="AU203" s="318"/>
      <c r="AV203" s="318"/>
      <c r="AW203" s="318"/>
      <c r="AX203" s="318"/>
      <c r="AY203" s="318"/>
    </row>
    <row r="204" ht="16.5" customHeight="1"/>
    <row r="205" ht="16.5" customHeight="1">
      <c r="B205" s="27" t="s">
        <v>6604</v>
      </c>
    </row>
    <row r="206" ht="16.5" customHeight="1"/>
    <row r="207" ht="16.5" customHeight="1"/>
    <row r="208" ht="16.5" customHeight="1"/>
    <row r="209" ht="16.5" customHeight="1">
      <c r="A209" s="107"/>
      <c r="B209" s="107" t="s">
        <v>6605</v>
      </c>
      <c r="C209" s="107"/>
      <c r="D209" s="107"/>
      <c r="E209" s="107"/>
      <c r="F209" s="107"/>
      <c r="G209" s="107"/>
      <c r="H209" s="107"/>
      <c r="I209" s="107"/>
      <c r="J209" s="107"/>
      <c r="K209" s="107"/>
      <c r="L209" s="107"/>
      <c r="M209" s="107"/>
      <c r="N209" s="107"/>
      <c r="O209" s="107"/>
      <c r="P209" s="107"/>
      <c r="Q209" s="107"/>
      <c r="R209" s="107"/>
      <c r="S209" s="107"/>
      <c r="T209" s="107"/>
      <c r="U209" s="107"/>
      <c r="V209" s="107"/>
      <c r="W209" s="107"/>
      <c r="X209" s="107"/>
      <c r="Y209" s="107"/>
      <c r="Z209" s="107"/>
      <c r="AA209" s="107"/>
      <c r="AB209" s="318"/>
      <c r="AC209" s="318"/>
      <c r="AD209" s="318"/>
      <c r="AE209" s="318"/>
      <c r="AF209" s="318"/>
      <c r="AG209" s="318"/>
      <c r="AH209" s="318"/>
      <c r="AI209" s="318"/>
      <c r="AJ209" s="318"/>
      <c r="AK209" s="318"/>
      <c r="AL209" s="318"/>
      <c r="AM209" s="318"/>
      <c r="AN209" s="318"/>
      <c r="AO209" s="318"/>
      <c r="AP209" s="318"/>
      <c r="AQ209" s="318"/>
      <c r="AR209" s="318"/>
      <c r="AS209" s="318"/>
      <c r="AT209" s="318"/>
      <c r="AU209" s="318"/>
      <c r="AV209" s="318"/>
      <c r="AW209" s="318"/>
      <c r="AX209" s="318"/>
      <c r="AY209" s="318"/>
    </row>
    <row r="210" ht="16.5" customHeight="1"/>
    <row r="211" ht="16.5" customHeight="1">
      <c r="B211" s="27" t="s">
        <v>6606</v>
      </c>
    </row>
    <row r="212" ht="16.5" customHeight="1"/>
    <row r="213" ht="16.5" customHeight="1">
      <c r="B213" s="27" t="s">
        <v>6607</v>
      </c>
    </row>
    <row r="214" ht="16.5" customHeight="1"/>
    <row r="215" ht="16.5" customHeight="1">
      <c r="B215" s="27" t="s">
        <v>6608</v>
      </c>
    </row>
    <row r="216" ht="16.5" customHeight="1"/>
    <row r="217" ht="16.5" customHeight="1"/>
    <row r="218" ht="16.5" customHeight="1"/>
    <row r="219" ht="16.5" customHeight="1"/>
    <row r="220" ht="16.5" customHeight="1">
      <c r="A220" s="107"/>
      <c r="B220" s="107" t="s">
        <v>6609</v>
      </c>
      <c r="C220" s="107"/>
      <c r="D220" s="107"/>
      <c r="E220" s="107"/>
      <c r="F220" s="107"/>
      <c r="G220" s="107"/>
      <c r="H220" s="107"/>
      <c r="I220" s="107"/>
      <c r="J220" s="107"/>
      <c r="K220" s="107"/>
      <c r="L220" s="107"/>
      <c r="M220" s="107"/>
      <c r="N220" s="107"/>
      <c r="O220" s="107"/>
      <c r="P220" s="107"/>
      <c r="Q220" s="107"/>
      <c r="R220" s="107"/>
      <c r="S220" s="107"/>
      <c r="T220" s="107"/>
      <c r="U220" s="107"/>
      <c r="V220" s="107"/>
      <c r="W220" s="107"/>
      <c r="X220" s="107"/>
      <c r="Y220" s="107"/>
      <c r="Z220" s="107"/>
      <c r="AA220" s="107"/>
      <c r="AB220" s="318"/>
      <c r="AC220" s="318"/>
      <c r="AD220" s="318"/>
      <c r="AE220" s="318"/>
      <c r="AF220" s="318"/>
      <c r="AG220" s="318"/>
      <c r="AH220" s="318"/>
      <c r="AI220" s="318"/>
      <c r="AJ220" s="318"/>
      <c r="AK220" s="318"/>
      <c r="AL220" s="318"/>
      <c r="AM220" s="318"/>
      <c r="AN220" s="318"/>
      <c r="AO220" s="318"/>
      <c r="AP220" s="318"/>
      <c r="AQ220" s="318"/>
      <c r="AR220" s="318"/>
      <c r="AS220" s="318"/>
      <c r="AT220" s="318"/>
      <c r="AU220" s="318"/>
      <c r="AV220" s="318"/>
      <c r="AW220" s="318"/>
      <c r="AX220" s="318"/>
      <c r="AY220" s="318"/>
    </row>
    <row r="221" ht="16.5" customHeight="1"/>
    <row r="222" ht="16.5" customHeight="1">
      <c r="B222" s="27" t="s">
        <v>6610</v>
      </c>
    </row>
    <row r="223" ht="16.5" customHeight="1">
      <c r="B223" s="27" t="s">
        <v>6611</v>
      </c>
    </row>
    <row r="224" ht="16.5" customHeight="1">
      <c r="B224" s="27" t="s">
        <v>6612</v>
      </c>
    </row>
    <row r="225" ht="16.5" customHeight="1">
      <c r="B225" s="27" t="s">
        <v>6613</v>
      </c>
    </row>
    <row r="226" ht="16.5" customHeight="1"/>
    <row r="227" ht="16.5" customHeight="1">
      <c r="B227" s="300" t="s">
        <v>6614</v>
      </c>
    </row>
    <row r="228" ht="16.5" customHeight="1">
      <c r="B228" s="300" t="s">
        <v>6615</v>
      </c>
    </row>
    <row r="229" ht="16.5" customHeight="1"/>
    <row r="230" ht="16.5" customHeight="1">
      <c r="B230" s="300" t="s">
        <v>6616</v>
      </c>
    </row>
    <row r="231" ht="16.5" customHeight="1">
      <c r="B231" s="300" t="s">
        <v>6617</v>
      </c>
    </row>
    <row r="232" ht="16.5" customHeight="1">
      <c r="B232" s="300" t="s">
        <v>6618</v>
      </c>
    </row>
    <row r="233" ht="16.5" customHeight="1">
      <c r="B233" s="300" t="s">
        <v>6619</v>
      </c>
    </row>
    <row r="234" ht="16.5" customHeight="1">
      <c r="B234" s="300" t="s">
        <v>6620</v>
      </c>
    </row>
    <row r="235" ht="16.5" customHeight="1">
      <c r="B235" s="300" t="s">
        <v>6621</v>
      </c>
    </row>
    <row r="236" ht="16.5" customHeight="1">
      <c r="B236" s="300" t="s">
        <v>6622</v>
      </c>
    </row>
    <row r="237" ht="16.5" customHeight="1"/>
    <row r="238" ht="16.5" customHeight="1">
      <c r="B238" s="300" t="s">
        <v>6623</v>
      </c>
    </row>
    <row r="239" ht="16.5" customHeight="1">
      <c r="B239" s="300" t="s">
        <v>6624</v>
      </c>
    </row>
    <row r="240" ht="16.5" customHeight="1">
      <c r="B240" s="300" t="s">
        <v>6625</v>
      </c>
    </row>
    <row r="241" ht="16.5" customHeight="1">
      <c r="B241" s="300" t="s">
        <v>6626</v>
      </c>
    </row>
    <row r="242" ht="16.5" customHeight="1">
      <c r="B242" s="300"/>
    </row>
    <row r="243" ht="16.5" customHeight="1">
      <c r="B243" s="300" t="s">
        <v>6627</v>
      </c>
    </row>
    <row r="244" ht="16.5" customHeight="1"/>
    <row r="245" ht="16.5" customHeight="1"/>
    <row r="246" ht="16.5" customHeight="1">
      <c r="A246" s="1"/>
      <c r="B246" s="2" t="s">
        <v>6628</v>
      </c>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ht="16.5" customHeight="1"/>
    <row r="248" ht="16.5" customHeight="1">
      <c r="B248" s="278" t="s">
        <v>6629</v>
      </c>
    </row>
    <row r="249" ht="16.5" customHeight="1">
      <c r="B249" s="10" t="s">
        <v>6630</v>
      </c>
    </row>
    <row r="250" ht="16.5" customHeight="1">
      <c r="B250" s="3" t="s">
        <v>6631</v>
      </c>
    </row>
    <row r="251" ht="16.5" customHeight="1"/>
    <row r="252" ht="16.5" customHeight="1"/>
    <row r="253" ht="16.5" customHeight="1"/>
    <row r="254" ht="16.5" customHeight="1"/>
    <row r="255" ht="16.5" customHeight="1">
      <c r="A255" s="1"/>
      <c r="B255" s="2" t="s">
        <v>6632</v>
      </c>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ht="16.5" customHeight="1"/>
    <row r="257" ht="16.5" customHeight="1">
      <c r="B257" s="3" t="s">
        <v>6633</v>
      </c>
    </row>
    <row r="258" ht="16.5" customHeight="1">
      <c r="C258" s="3" t="s">
        <v>6634</v>
      </c>
    </row>
    <row r="259" ht="16.5" customHeight="1"/>
    <row r="260" ht="16.5" customHeight="1"/>
    <row r="261" ht="16.5" customHeight="1">
      <c r="B261" s="3" t="s">
        <v>6635</v>
      </c>
    </row>
    <row r="262" ht="16.5" customHeight="1">
      <c r="B262" s="3" t="s">
        <v>6636</v>
      </c>
    </row>
    <row r="263" ht="16.5" customHeight="1"/>
    <row r="264" ht="16.5" customHeight="1"/>
    <row r="265" ht="16.5" customHeight="1">
      <c r="A265" s="1"/>
      <c r="B265" s="2" t="s">
        <v>6637</v>
      </c>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ht="16.5" customHeight="1">
      <c r="B266" s="3" t="s">
        <v>6638</v>
      </c>
    </row>
    <row r="267" ht="16.5" customHeight="1">
      <c r="B267" s="3" t="s">
        <v>6639</v>
      </c>
    </row>
    <row r="268" ht="16.5" customHeight="1">
      <c r="B268" s="3" t="s">
        <v>6640</v>
      </c>
    </row>
    <row r="269" ht="16.5" customHeight="1">
      <c r="B269" s="3" t="s">
        <v>6641</v>
      </c>
    </row>
    <row r="270" ht="16.5" customHeight="1"/>
    <row r="271" ht="16.5" customHeight="1"/>
    <row r="272" ht="16.5" customHeight="1"/>
    <row r="273" ht="16.5" customHeight="1"/>
    <row r="274" ht="16.5" customHeight="1"/>
    <row r="275" ht="16.5" customHeight="1"/>
    <row r="276" ht="16.5" customHeight="1"/>
    <row r="277" ht="16.5" customHeight="1"/>
    <row r="278" ht="16.5" customHeight="1">
      <c r="A278" s="1"/>
      <c r="B278" s="2" t="s">
        <v>6642</v>
      </c>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ht="16.5" customHeight="1"/>
    <row r="280" ht="16.5" customHeight="1"/>
    <row r="281" ht="16.5" customHeight="1">
      <c r="B281" s="940" t="s">
        <v>6643</v>
      </c>
      <c r="N281" s="3" t="s">
        <v>6644</v>
      </c>
    </row>
    <row r="282" ht="16.5" customHeight="1">
      <c r="B282" s="941" t="s">
        <v>6645</v>
      </c>
      <c r="N282" s="3" t="s">
        <v>6646</v>
      </c>
    </row>
    <row r="283" ht="16.5" customHeight="1">
      <c r="N283" s="3" t="s">
        <v>6647</v>
      </c>
      <c r="S283" s="3" t="s">
        <v>6648</v>
      </c>
    </row>
    <row r="284" ht="16.5" customHeight="1"/>
    <row r="285" ht="16.5" customHeight="1">
      <c r="B285" s="528" t="s">
        <v>6649</v>
      </c>
    </row>
    <row r="286" ht="16.5" customHeight="1">
      <c r="B286" s="528" t="s">
        <v>6650</v>
      </c>
    </row>
    <row r="287" ht="16.5" customHeight="1">
      <c r="B287" s="528"/>
    </row>
    <row r="288" ht="16.5" customHeight="1">
      <c r="A288" s="1"/>
      <c r="B288" s="2" t="s">
        <v>6651</v>
      </c>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ht="16.5" customHeight="1"/>
    <row r="290" ht="16.5" customHeight="1">
      <c r="C290" s="3" t="s">
        <v>6652</v>
      </c>
    </row>
    <row r="291" ht="16.5" customHeight="1">
      <c r="C291" s="3" t="s">
        <v>6653</v>
      </c>
    </row>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c r="A303" s="1"/>
      <c r="B303" s="1"/>
      <c r="C303" s="1"/>
      <c r="D303" s="2" t="s">
        <v>6654</v>
      </c>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ht="16.5" customHeight="1">
      <c r="D304" s="3" t="s">
        <v>6655</v>
      </c>
    </row>
    <row r="305" ht="16.5" customHeight="1">
      <c r="D305" s="3" t="s">
        <v>6656</v>
      </c>
    </row>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c r="A327" s="1"/>
      <c r="B327" s="1"/>
      <c r="C327" s="2" t="s">
        <v>6657</v>
      </c>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c r="A366" s="1"/>
      <c r="B366" s="942" t="s">
        <v>6658</v>
      </c>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ht="16.5" customHeight="1"/>
    <row r="368" ht="16.5" customHeight="1">
      <c r="B368" s="3" t="s">
        <v>6659</v>
      </c>
    </row>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c r="A382" s="1"/>
      <c r="B382" s="922" t="s">
        <v>6635</v>
      </c>
      <c r="C382" s="1"/>
      <c r="D382" s="1"/>
      <c r="E382" s="2" t="s">
        <v>6660</v>
      </c>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ht="16.5" customHeight="1"/>
    <row r="384" ht="16.5" customHeight="1"/>
    <row r="385" ht="16.5" customHeight="1">
      <c r="C385" s="3" t="s">
        <v>6661</v>
      </c>
    </row>
    <row r="386" ht="16.5" customHeight="1">
      <c r="C386" s="3" t="s">
        <v>6662</v>
      </c>
    </row>
    <row r="387" ht="16.5" customHeight="1">
      <c r="C387" s="3" t="s">
        <v>6663</v>
      </c>
    </row>
    <row r="388" ht="16.5" customHeight="1">
      <c r="C388" s="3" t="s">
        <v>6664</v>
      </c>
    </row>
    <row r="389" ht="16.5" customHeight="1">
      <c r="C389" s="3" t="s">
        <v>6665</v>
      </c>
    </row>
    <row r="390" ht="16.5" customHeight="1">
      <c r="C390" s="3" t="s">
        <v>6666</v>
      </c>
    </row>
    <row r="391" ht="16.5" customHeight="1">
      <c r="C391" s="3" t="s">
        <v>6667</v>
      </c>
    </row>
    <row r="392" ht="16.5" customHeight="1"/>
    <row r="393" ht="16.5" customHeight="1">
      <c r="C393" s="3" t="s">
        <v>6668</v>
      </c>
    </row>
    <row r="394" ht="16.5" customHeight="1">
      <c r="C394" s="3" t="s">
        <v>6669</v>
      </c>
    </row>
    <row r="395" ht="16.5" customHeight="1">
      <c r="C395" s="3" t="s">
        <v>6670</v>
      </c>
    </row>
    <row r="396" ht="16.5" customHeight="1"/>
    <row r="397" ht="16.5" customHeight="1"/>
    <row r="398" ht="16.5" customHeight="1"/>
    <row r="399" ht="16.5" customHeight="1"/>
    <row r="400" ht="16.5" customHeight="1"/>
    <row r="401" ht="16.5" customHeight="1">
      <c r="A401" s="1"/>
      <c r="B401" s="2" t="s">
        <v>6671</v>
      </c>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ht="16.5" customHeight="1">
      <c r="B402" s="3" t="s">
        <v>6672</v>
      </c>
    </row>
    <row r="403" ht="16.5" customHeight="1"/>
    <row r="404" ht="16.5" customHeight="1">
      <c r="B404" s="3" t="s">
        <v>6673</v>
      </c>
    </row>
    <row r="405" ht="16.5" customHeight="1"/>
    <row r="406" ht="16.5" customHeight="1"/>
    <row r="407" ht="16.5" customHeight="1">
      <c r="A407" s="1"/>
      <c r="B407" s="2" t="s">
        <v>6674</v>
      </c>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ht="16.5" customHeight="1">
      <c r="B408" s="3" t="s">
        <v>6675</v>
      </c>
      <c r="D408" s="3" t="s">
        <v>6676</v>
      </c>
      <c r="F408" s="3" t="s">
        <v>6677</v>
      </c>
    </row>
    <row r="409" ht="16.5" customHeight="1">
      <c r="C409" s="3" t="s">
        <v>369</v>
      </c>
      <c r="F409" s="3" t="s">
        <v>6678</v>
      </c>
    </row>
    <row r="410" ht="16.5" customHeight="1"/>
    <row r="411" ht="16.5" customHeight="1">
      <c r="A411" s="3" t="s">
        <v>6679</v>
      </c>
      <c r="I411" s="3" t="s">
        <v>6680</v>
      </c>
    </row>
    <row r="412" ht="16.5" customHeight="1">
      <c r="I412" s="3" t="s">
        <v>6681</v>
      </c>
      <c r="L412" s="3" t="s">
        <v>2942</v>
      </c>
    </row>
    <row r="413" ht="16.5" customHeight="1">
      <c r="I413" s="3" t="s">
        <v>6682</v>
      </c>
      <c r="L413" s="3" t="s">
        <v>6683</v>
      </c>
    </row>
    <row r="414" ht="16.5" customHeight="1">
      <c r="H414" s="3" t="s">
        <v>6684</v>
      </c>
      <c r="K414" s="3" t="s">
        <v>6684</v>
      </c>
    </row>
    <row r="415" ht="16.5" customHeight="1"/>
    <row r="416" ht="16.5" customHeight="1"/>
    <row r="417" ht="16.5" customHeight="1"/>
    <row r="418" ht="16.5" customHeight="1"/>
    <row r="419" ht="16.5" customHeight="1">
      <c r="A419" s="1"/>
      <c r="B419" s="2" t="s">
        <v>6685</v>
      </c>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ht="16.5" customHeight="1">
      <c r="B420" s="3" t="s">
        <v>6686</v>
      </c>
    </row>
    <row r="421" ht="16.5" customHeight="1">
      <c r="B421" s="3" t="s">
        <v>6687</v>
      </c>
    </row>
    <row r="422" ht="16.5" customHeight="1"/>
    <row r="423" ht="16.5" customHeight="1"/>
    <row r="424" ht="16.5" customHeight="1">
      <c r="A424" s="1"/>
      <c r="B424" s="2" t="s">
        <v>6688</v>
      </c>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ht="16.5" customHeight="1">
      <c r="B425" s="3" t="s">
        <v>6689</v>
      </c>
    </row>
    <row r="426" ht="16.5" customHeight="1"/>
    <row r="427" ht="16.5" customHeight="1">
      <c r="J427" s="3" t="s">
        <v>6690</v>
      </c>
    </row>
    <row r="428" ht="16.5" customHeight="1">
      <c r="J428" s="3" t="s">
        <v>6691</v>
      </c>
    </row>
    <row r="429" ht="16.5" customHeight="1">
      <c r="J429" s="3" t="s">
        <v>6692</v>
      </c>
    </row>
    <row r="430" ht="16.5" customHeight="1">
      <c r="J430" s="3" t="s">
        <v>6693</v>
      </c>
    </row>
    <row r="431" ht="21.75" customHeight="1">
      <c r="J431" s="10" t="s">
        <v>6694</v>
      </c>
    </row>
    <row r="432" ht="16.5" customHeight="1">
      <c r="J432" s="3" t="s">
        <v>6695</v>
      </c>
    </row>
    <row r="433" ht="16.5" customHeight="1">
      <c r="J433" s="3" t="s">
        <v>6696</v>
      </c>
    </row>
    <row r="434" ht="16.5" customHeight="1">
      <c r="J434" s="3" t="s">
        <v>6697</v>
      </c>
    </row>
    <row r="435" ht="16.5" customHeight="1">
      <c r="J435" s="3" t="s">
        <v>6698</v>
      </c>
    </row>
    <row r="436" ht="16.5" customHeight="1">
      <c r="J436" s="3" t="s">
        <v>6699</v>
      </c>
    </row>
    <row r="437" ht="16.5" customHeight="1"/>
    <row r="438" ht="16.5" customHeight="1">
      <c r="J438" s="3" t="s">
        <v>6700</v>
      </c>
    </row>
    <row r="439" ht="16.5" customHeight="1">
      <c r="J439" s="3" t="s">
        <v>6701</v>
      </c>
    </row>
    <row r="440" ht="16.5" customHeight="1">
      <c r="J440" s="3" t="s">
        <v>6702</v>
      </c>
    </row>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c r="A451" s="1"/>
      <c r="B451" s="1"/>
      <c r="C451" s="2" t="s">
        <v>6703</v>
      </c>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ht="16.5" customHeight="1">
      <c r="A452" s="1"/>
      <c r="B452" s="1"/>
      <c r="C452" s="2"/>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ht="16.5" customHeight="1">
      <c r="C453" s="3" t="s">
        <v>6704</v>
      </c>
    </row>
    <row r="454" ht="16.5" customHeight="1"/>
    <row r="455" ht="16.5" customHeight="1">
      <c r="C455" s="3" t="s">
        <v>6705</v>
      </c>
    </row>
    <row r="456" ht="16.5" customHeight="1"/>
    <row r="457" ht="16.5" customHeight="1">
      <c r="C457" s="3" t="s">
        <v>6706</v>
      </c>
    </row>
    <row r="458" ht="16.5" customHeight="1">
      <c r="C458" s="3" t="s">
        <v>6707</v>
      </c>
    </row>
    <row r="459" ht="16.5" customHeight="1">
      <c r="C459" s="3" t="s">
        <v>6708</v>
      </c>
    </row>
    <row r="460" ht="16.5" customHeight="1">
      <c r="C460" s="3" t="s">
        <v>6709</v>
      </c>
    </row>
    <row r="461" ht="16.5" customHeight="1">
      <c r="C461" s="3" t="s">
        <v>6710</v>
      </c>
    </row>
    <row r="462" ht="16.5" customHeight="1"/>
    <row r="463" ht="16.5" customHeight="1">
      <c r="C463" s="3" t="s">
        <v>6711</v>
      </c>
    </row>
    <row r="464" ht="16.5" customHeight="1">
      <c r="C464" s="3" t="s">
        <v>243</v>
      </c>
    </row>
    <row r="465" ht="16.5" customHeight="1"/>
    <row r="466" ht="16.5" customHeight="1">
      <c r="C466" s="3" t="s">
        <v>6712</v>
      </c>
    </row>
    <row r="467" ht="16.5" customHeight="1">
      <c r="C467" s="3" t="s">
        <v>6713</v>
      </c>
    </row>
    <row r="468" ht="16.5" customHeight="1">
      <c r="C468" s="3" t="s">
        <v>6714</v>
      </c>
    </row>
    <row r="469" ht="16.5" customHeight="1">
      <c r="C469" s="3" t="s">
        <v>6715</v>
      </c>
    </row>
    <row r="470" ht="16.5" customHeight="1">
      <c r="C470" s="3" t="s">
        <v>6716</v>
      </c>
    </row>
    <row r="471" ht="16.5" customHeight="1">
      <c r="C471" s="3" t="s">
        <v>4451</v>
      </c>
    </row>
    <row r="472" ht="16.5" customHeight="1"/>
    <row r="473" ht="16.5" customHeight="1"/>
    <row r="474" ht="16.5" customHeight="1">
      <c r="C474" s="3" t="s">
        <v>6717</v>
      </c>
    </row>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c r="A484" s="1"/>
      <c r="B484" s="1"/>
      <c r="C484" s="1"/>
      <c r="D484" s="2" t="s">
        <v>6718</v>
      </c>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ht="16.5" customHeight="1">
      <c r="A485" s="1"/>
      <c r="B485" s="1"/>
      <c r="C485" s="1"/>
      <c r="D485" s="2" t="s">
        <v>1844</v>
      </c>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ht="16.5" customHeight="1"/>
    <row r="487" ht="16.5" customHeight="1">
      <c r="D487" s="554" t="s">
        <v>671</v>
      </c>
    </row>
    <row r="488" ht="16.5" customHeight="1">
      <c r="D488" s="554" t="s">
        <v>6719</v>
      </c>
    </row>
    <row r="489" ht="16.5" customHeight="1">
      <c r="D489" s="554" t="s">
        <v>6720</v>
      </c>
    </row>
    <row r="490" ht="16.5" customHeight="1">
      <c r="D490" s="554" t="s">
        <v>6721</v>
      </c>
    </row>
    <row r="491" ht="16.5" customHeight="1">
      <c r="D491" s="554" t="s">
        <v>6722</v>
      </c>
    </row>
    <row r="492" ht="16.5" customHeight="1">
      <c r="D492" s="943"/>
    </row>
    <row r="493" ht="16.5" customHeight="1">
      <c r="D493" s="943"/>
    </row>
    <row r="494" ht="16.5" customHeight="1">
      <c r="D494" s="562" t="s">
        <v>6723</v>
      </c>
    </row>
    <row r="495" ht="16.5" customHeight="1">
      <c r="D495" s="562" t="s">
        <v>6724</v>
      </c>
    </row>
    <row r="496" ht="16.5" customHeight="1">
      <c r="D496" s="562" t="s">
        <v>6725</v>
      </c>
    </row>
    <row r="497" ht="16.5" customHeight="1">
      <c r="D497" s="944"/>
    </row>
    <row r="498" ht="16.5" customHeight="1">
      <c r="D498" s="562" t="s">
        <v>6726</v>
      </c>
    </row>
    <row r="499" ht="16.5" customHeight="1">
      <c r="D499" s="562" t="s">
        <v>6727</v>
      </c>
    </row>
    <row r="500" ht="16.5" customHeight="1">
      <c r="D500" s="562" t="s">
        <v>6728</v>
      </c>
    </row>
    <row r="501" ht="16.5" customHeight="1">
      <c r="D501" s="562" t="s">
        <v>6729</v>
      </c>
    </row>
    <row r="502" ht="16.5" customHeight="1">
      <c r="D502" s="944"/>
    </row>
    <row r="503" ht="16.5" customHeight="1">
      <c r="D503" s="562" t="s">
        <v>4316</v>
      </c>
    </row>
    <row r="504" ht="16.5" customHeight="1">
      <c r="D504" s="562" t="s">
        <v>6730</v>
      </c>
    </row>
    <row r="505" ht="16.5" customHeight="1">
      <c r="D505" s="562" t="s">
        <v>6731</v>
      </c>
    </row>
    <row r="506" ht="16.5" customHeight="1">
      <c r="D506" s="562" t="s">
        <v>6732</v>
      </c>
    </row>
    <row r="507" ht="16.5" customHeight="1">
      <c r="D507" s="562" t="s">
        <v>6727</v>
      </c>
    </row>
    <row r="508" ht="16.5" customHeight="1">
      <c r="D508" s="562" t="s">
        <v>6733</v>
      </c>
    </row>
    <row r="509" ht="16.5" customHeight="1">
      <c r="D509" s="562" t="s">
        <v>6734</v>
      </c>
    </row>
    <row r="510" ht="16.5" customHeight="1">
      <c r="D510" s="530" t="s">
        <v>6735</v>
      </c>
    </row>
    <row r="511" ht="16.5" customHeight="1">
      <c r="D511" s="566" t="s">
        <v>4322</v>
      </c>
    </row>
    <row r="512" ht="16.5" customHeight="1">
      <c r="D512" s="945"/>
    </row>
    <row r="513" ht="16.5" customHeight="1">
      <c r="D513" s="566" t="s">
        <v>4245</v>
      </c>
    </row>
    <row r="514" ht="16.5" customHeight="1">
      <c r="D514" s="566" t="s">
        <v>6730</v>
      </c>
    </row>
    <row r="515" ht="16.5" customHeight="1">
      <c r="D515" s="530" t="s">
        <v>6736</v>
      </c>
    </row>
    <row r="516" ht="16.5" customHeight="1">
      <c r="D516" s="566" t="s">
        <v>4248</v>
      </c>
    </row>
    <row r="517" ht="16.5" customHeight="1">
      <c r="D517" s="566" t="s">
        <v>4308</v>
      </c>
    </row>
    <row r="518" ht="16.5" customHeight="1"/>
    <row r="519" ht="16.5" customHeight="1">
      <c r="A519" s="1"/>
      <c r="B519" s="1"/>
      <c r="C519" s="1"/>
      <c r="D519" s="2" t="s">
        <v>6737</v>
      </c>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ht="16.5" customHeight="1">
      <c r="D520" s="554" t="s">
        <v>671</v>
      </c>
    </row>
    <row r="521" ht="16.5" customHeight="1">
      <c r="D521" s="554" t="s">
        <v>6738</v>
      </c>
    </row>
    <row r="522" ht="16.5" customHeight="1">
      <c r="D522" s="554" t="s">
        <v>6739</v>
      </c>
    </row>
    <row r="523" ht="16.5" customHeight="1">
      <c r="D523" s="554" t="s">
        <v>6740</v>
      </c>
    </row>
    <row r="524" ht="16.5" customHeight="1">
      <c r="D524" s="554" t="s">
        <v>6741</v>
      </c>
    </row>
    <row r="525" ht="16.5" customHeight="1">
      <c r="D525" s="943"/>
    </row>
    <row r="526" ht="16.5" customHeight="1">
      <c r="D526" s="530" t="s">
        <v>6742</v>
      </c>
    </row>
    <row r="527" ht="16.5" customHeight="1">
      <c r="D527" s="566" t="s">
        <v>6743</v>
      </c>
    </row>
    <row r="528" ht="16.5" customHeight="1">
      <c r="D528" s="945"/>
    </row>
    <row r="529" ht="16.5" customHeight="1">
      <c r="D529" s="530" t="s">
        <v>6744</v>
      </c>
    </row>
    <row r="530" ht="16.5" customHeight="1">
      <c r="D530" s="530" t="s">
        <v>6745</v>
      </c>
    </row>
    <row r="531" ht="16.5" customHeight="1">
      <c r="D531" s="531"/>
    </row>
    <row r="532" ht="16.5" customHeight="1">
      <c r="D532" s="530" t="s">
        <v>6746</v>
      </c>
    </row>
    <row r="533" ht="16.5" customHeight="1">
      <c r="D533" s="530" t="s">
        <v>6747</v>
      </c>
    </row>
    <row r="534" ht="16.5" customHeight="1">
      <c r="D534" s="530" t="s">
        <v>6748</v>
      </c>
    </row>
    <row r="535" ht="16.5" customHeight="1">
      <c r="D535" s="530" t="s">
        <v>6749</v>
      </c>
    </row>
    <row r="536" ht="16.5" customHeight="1">
      <c r="D536" s="530" t="s">
        <v>6750</v>
      </c>
    </row>
    <row r="537" ht="16.5" customHeight="1">
      <c r="D537" s="530" t="s">
        <v>6751</v>
      </c>
    </row>
    <row r="538" ht="16.5" customHeight="1">
      <c r="D538" s="530" t="s">
        <v>6752</v>
      </c>
    </row>
    <row r="539" ht="16.5" customHeight="1">
      <c r="D539" s="530" t="s">
        <v>6018</v>
      </c>
    </row>
    <row r="540" ht="16.5" customHeight="1">
      <c r="D540" s="566" t="s">
        <v>6753</v>
      </c>
    </row>
    <row r="541" ht="16.5" customHeight="1">
      <c r="D541" s="945"/>
    </row>
    <row r="542" ht="16.5" customHeight="1">
      <c r="D542" s="566" t="s">
        <v>6754</v>
      </c>
    </row>
    <row r="543" ht="16.5" customHeight="1">
      <c r="D543" s="945"/>
    </row>
    <row r="544" ht="16.5" customHeight="1">
      <c r="D544" s="945"/>
    </row>
    <row r="545" ht="16.5" customHeight="1">
      <c r="D545" s="530" t="s">
        <v>6755</v>
      </c>
    </row>
    <row r="546" ht="16.5" customHeight="1">
      <c r="D546" s="530" t="s">
        <v>6756</v>
      </c>
    </row>
    <row r="547" ht="16.5" customHeight="1">
      <c r="D547" s="530" t="s">
        <v>6757</v>
      </c>
    </row>
    <row r="548" ht="16.5" customHeight="1">
      <c r="D548" s="530" t="s">
        <v>6018</v>
      </c>
    </row>
    <row r="549" ht="16.5" customHeight="1">
      <c r="D549" s="551" t="s">
        <v>6758</v>
      </c>
    </row>
    <row r="550" ht="16.5" customHeight="1">
      <c r="D550" s="566" t="s">
        <v>6759</v>
      </c>
    </row>
    <row r="551" ht="16.5" customHeight="1">
      <c r="D551" s="566" t="s">
        <v>6760</v>
      </c>
    </row>
    <row r="552" ht="16.5" customHeight="1">
      <c r="D552" s="566" t="s">
        <v>6761</v>
      </c>
    </row>
    <row r="553" ht="16.5" customHeight="1">
      <c r="D553" s="945"/>
    </row>
    <row r="554" ht="16.5" customHeight="1">
      <c r="D554" s="566" t="s">
        <v>6762</v>
      </c>
    </row>
    <row r="555" ht="16.5" customHeight="1"/>
    <row r="556" ht="16.5" customHeight="1"/>
    <row r="557" ht="16.5" customHeight="1">
      <c r="A557" s="1"/>
      <c r="B557" s="1"/>
      <c r="C557" s="2" t="s">
        <v>6763</v>
      </c>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ht="16.5" customHeight="1">
      <c r="C558" s="3" t="s">
        <v>593</v>
      </c>
    </row>
    <row r="559" ht="16.5" customHeight="1"/>
    <row r="560" ht="16.5" customHeight="1">
      <c r="D560" s="3" t="s">
        <v>6764</v>
      </c>
    </row>
    <row r="561" ht="16.5" customHeight="1">
      <c r="F561" s="3" t="s">
        <v>6765</v>
      </c>
      <c r="M561" s="3" t="s">
        <v>6766</v>
      </c>
    </row>
    <row r="562" ht="16.5" customHeight="1">
      <c r="G562" s="3" t="s">
        <v>6767</v>
      </c>
    </row>
    <row r="563" ht="16.5" customHeight="1">
      <c r="G563" s="3" t="s">
        <v>6768</v>
      </c>
    </row>
    <row r="564" ht="16.5" customHeight="1">
      <c r="G564" s="3" t="s">
        <v>6769</v>
      </c>
    </row>
    <row r="565" ht="16.5" customHeight="1">
      <c r="F565" s="3" t="s">
        <v>6770</v>
      </c>
    </row>
    <row r="566" ht="16.5" customHeight="1"/>
    <row r="567" ht="16.5" customHeight="1"/>
    <row r="568" ht="16.5" customHeight="1">
      <c r="E568" s="3" t="s">
        <v>6771</v>
      </c>
    </row>
    <row r="569" ht="16.5" customHeight="1">
      <c r="F569" s="3" t="s">
        <v>6765</v>
      </c>
    </row>
    <row r="570" ht="16.5" customHeight="1">
      <c r="F570" s="3" t="s">
        <v>6772</v>
      </c>
    </row>
    <row r="571" ht="16.5" customHeight="1">
      <c r="F571" s="3" t="s">
        <v>6773</v>
      </c>
    </row>
    <row r="572" ht="16.5" customHeight="1">
      <c r="F572" s="3" t="s">
        <v>6774</v>
      </c>
    </row>
    <row r="573" ht="16.5" customHeight="1">
      <c r="E573" s="3" t="s">
        <v>6770</v>
      </c>
    </row>
    <row r="574" ht="16.5" customHeight="1"/>
    <row r="575" ht="16.5" customHeight="1">
      <c r="E575" s="3" t="s">
        <v>6764</v>
      </c>
    </row>
    <row r="576" ht="16.5" customHeight="1">
      <c r="E576" s="3" t="s">
        <v>6765</v>
      </c>
    </row>
    <row r="577" ht="16.5" customHeight="1">
      <c r="E577" s="3" t="s">
        <v>6767</v>
      </c>
    </row>
    <row r="578" ht="16.5" customHeight="1">
      <c r="E578" s="3" t="s">
        <v>6768</v>
      </c>
    </row>
    <row r="579" ht="16.5" customHeight="1">
      <c r="E579" s="3" t="s">
        <v>6769</v>
      </c>
    </row>
    <row r="580" ht="16.5" customHeight="1">
      <c r="E580" s="3" t="s">
        <v>6770</v>
      </c>
    </row>
    <row r="581" ht="16.5" customHeight="1"/>
    <row r="582" ht="16.5" customHeight="1">
      <c r="E582" s="3" t="s">
        <v>6765</v>
      </c>
      <c r="L582" s="3" t="s">
        <v>6775</v>
      </c>
    </row>
    <row r="583" ht="16.5" customHeight="1">
      <c r="E583" s="3" t="s">
        <v>6767</v>
      </c>
    </row>
    <row r="584" ht="16.5" customHeight="1">
      <c r="E584" s="3" t="s">
        <v>6776</v>
      </c>
    </row>
    <row r="585" ht="16.5" customHeight="1">
      <c r="E585" s="3" t="s">
        <v>6769</v>
      </c>
    </row>
    <row r="586" ht="16.5" customHeight="1">
      <c r="E586" s="3" t="s">
        <v>6770</v>
      </c>
    </row>
    <row r="587" ht="16.5" customHeight="1"/>
    <row r="588" ht="16.5" customHeight="1">
      <c r="E588" s="3" t="s">
        <v>6765</v>
      </c>
    </row>
    <row r="589" ht="16.5" customHeight="1">
      <c r="E589" s="3" t="s">
        <v>6767</v>
      </c>
    </row>
    <row r="590" ht="16.5" customHeight="1">
      <c r="E590" s="3" t="s">
        <v>6777</v>
      </c>
      <c r="L590" s="3" t="s">
        <v>6778</v>
      </c>
    </row>
    <row r="591" ht="16.5" customHeight="1">
      <c r="E591" s="3" t="s">
        <v>6769</v>
      </c>
    </row>
    <row r="592" ht="16.5" customHeight="1">
      <c r="E592" s="3" t="s">
        <v>6770</v>
      </c>
    </row>
    <row r="593" ht="16.5" customHeight="1"/>
    <row r="594" ht="16.5" customHeight="1"/>
    <row r="595" ht="16.5" customHeight="1"/>
    <row r="596" ht="16.5" customHeight="1"/>
    <row r="597" ht="16.5" customHeight="1"/>
    <row r="598" ht="16.5" customHeight="1"/>
    <row r="599" ht="16.5" customHeight="1"/>
    <row r="600" ht="16.5" customHeight="1">
      <c r="F600" s="3" t="s">
        <v>6779</v>
      </c>
    </row>
    <row r="601" ht="16.5" customHeight="1">
      <c r="F601" s="3" t="s">
        <v>6780</v>
      </c>
    </row>
    <row r="602" ht="16.5" customHeight="1"/>
    <row r="603" ht="16.5" customHeight="1"/>
    <row r="604" ht="16.5" customHeight="1"/>
    <row r="605" ht="16.5" customHeight="1">
      <c r="A605" s="1"/>
      <c r="B605" s="1"/>
      <c r="C605" s="2" t="s">
        <v>6781</v>
      </c>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c r="A617" s="1"/>
      <c r="B617" s="1"/>
      <c r="C617" s="2" t="s">
        <v>6782</v>
      </c>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ht="16.5" customHeight="1"/>
    <row r="619" ht="16.5" customHeight="1">
      <c r="V619" s="3" t="s">
        <v>6783</v>
      </c>
    </row>
    <row r="620" ht="16.5" customHeight="1"/>
    <row r="621" ht="16.5" customHeight="1"/>
    <row r="622" ht="16.5" customHeight="1"/>
    <row r="623" ht="16.5" customHeight="1"/>
    <row r="624" ht="16.5" customHeight="1"/>
    <row r="625" ht="16.5" customHeight="1">
      <c r="V625" s="946" t="s">
        <v>6784</v>
      </c>
    </row>
    <row r="626" ht="16.5" customHeight="1"/>
    <row r="627" ht="16.5" customHeight="1"/>
    <row r="628" ht="16.5" customHeight="1"/>
    <row r="629" ht="16.5" customHeight="1">
      <c r="V629" s="3" t="s">
        <v>6785</v>
      </c>
    </row>
    <row r="630" ht="16.5" customHeight="1"/>
    <row r="631" ht="16.5" customHeight="1">
      <c r="V631" s="3" t="s">
        <v>6786</v>
      </c>
    </row>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c r="A649" s="1"/>
      <c r="B649" s="1"/>
      <c r="C649" s="2" t="s">
        <v>6787</v>
      </c>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ht="16.5" customHeight="1"/>
    <row r="651" ht="16.5" customHeight="1">
      <c r="C651" s="3" t="s">
        <v>6788</v>
      </c>
    </row>
    <row r="652" ht="16.5" customHeight="1">
      <c r="C652" s="23"/>
    </row>
    <row r="653" ht="16.5" customHeight="1">
      <c r="C653" s="23" t="s">
        <v>6789</v>
      </c>
    </row>
    <row r="654" ht="16.5" customHeight="1"/>
    <row r="655" ht="16.5" customHeight="1">
      <c r="C655" s="947" t="s">
        <v>6790</v>
      </c>
      <c r="E655" s="3" t="s">
        <v>6791</v>
      </c>
      <c r="G655" s="3" t="s">
        <v>6792</v>
      </c>
    </row>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row r="1006" ht="16.5" customHeight="1"/>
    <row r="1007" ht="16.5" customHeight="1"/>
    <row r="1008" ht="16.5" customHeight="1"/>
    <row r="1009" ht="16.5" customHeight="1"/>
    <row r="1010" ht="16.5" customHeight="1"/>
    <row r="1011" ht="16.5" customHeight="1"/>
    <row r="1012" ht="16.5" customHeight="1"/>
    <row r="1013" ht="16.5" customHeight="1"/>
    <row r="1014" ht="16.5" customHeight="1"/>
    <row r="1015" ht="16.5" customHeight="1"/>
  </sheetData>
  <mergeCells count="2">
    <mergeCell ref="AD3:AJ3"/>
    <mergeCell ref="AN3:AT3"/>
  </mergeCells>
  <hyperlinks>
    <hyperlink r:id="rId1" ref="B248"/>
    <hyperlink r:id="rId2" ref="B249"/>
    <hyperlink r:id="rId3" ref="J431"/>
  </hyperlinks>
  <printOptions/>
  <pageMargins bottom="0.75" footer="0.0" header="0.0" left="0.7" right="0.7" top="0.75"/>
  <pageSetup orientation="landscape"/>
  <drawing r:id="rId4"/>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3">
      <c r="A3" s="1"/>
      <c r="B3" s="1"/>
      <c r="C3" s="1"/>
      <c r="D3" s="1"/>
      <c r="E3" s="1"/>
      <c r="F3" s="1"/>
      <c r="G3" s="1"/>
      <c r="H3" s="1"/>
      <c r="I3" s="1"/>
      <c r="J3" s="1"/>
      <c r="K3" s="1"/>
      <c r="L3" s="1"/>
      <c r="M3" s="1"/>
      <c r="N3" s="1"/>
      <c r="O3" s="1"/>
      <c r="P3" s="1"/>
      <c r="Q3" s="1"/>
      <c r="R3" s="1"/>
      <c r="S3" s="1"/>
      <c r="T3" s="1"/>
      <c r="U3" s="1"/>
      <c r="V3" s="1"/>
      <c r="W3" s="1"/>
      <c r="X3" s="1"/>
      <c r="Y3" s="1"/>
      <c r="Z3" s="1"/>
    </row>
    <row r="5">
      <c r="B5" s="3" t="s">
        <v>6793</v>
      </c>
    </row>
    <row r="25">
      <c r="A25" s="948" t="s">
        <v>6794</v>
      </c>
    </row>
    <row r="26">
      <c r="A26" s="949" t="s">
        <v>6795</v>
      </c>
      <c r="B26" s="950"/>
      <c r="C26" s="950"/>
      <c r="D26" s="950"/>
      <c r="E26" s="950"/>
      <c r="F26" s="950"/>
      <c r="G26" s="950"/>
      <c r="H26" s="950"/>
      <c r="I26" s="950"/>
      <c r="J26" s="950"/>
      <c r="K26" s="950"/>
      <c r="L26" s="950"/>
      <c r="M26" s="950"/>
      <c r="N26" s="950"/>
      <c r="O26" s="950"/>
      <c r="P26" s="950"/>
      <c r="Q26" s="950"/>
      <c r="R26" s="950"/>
      <c r="S26" s="950"/>
      <c r="T26" s="950"/>
      <c r="U26" s="950"/>
      <c r="V26" s="950"/>
      <c r="W26" s="950"/>
      <c r="X26" s="950"/>
      <c r="Y26" s="950"/>
      <c r="Z26" s="950"/>
    </row>
    <row r="27">
      <c r="A27" s="949" t="s">
        <v>6796</v>
      </c>
      <c r="B27" s="950"/>
      <c r="C27" s="950"/>
      <c r="D27" s="950"/>
      <c r="E27" s="950"/>
      <c r="F27" s="950"/>
      <c r="G27" s="950"/>
      <c r="H27" s="950"/>
      <c r="I27" s="950"/>
      <c r="J27" s="950"/>
      <c r="K27" s="950"/>
      <c r="L27" s="950"/>
      <c r="M27" s="950"/>
      <c r="N27" s="950"/>
      <c r="O27" s="950"/>
      <c r="P27" s="950"/>
      <c r="Q27" s="950"/>
      <c r="R27" s="950"/>
      <c r="S27" s="950"/>
      <c r="T27" s="950"/>
      <c r="U27" s="950"/>
      <c r="V27" s="950"/>
      <c r="W27" s="950"/>
      <c r="X27" s="950"/>
      <c r="Y27" s="950"/>
      <c r="Z27" s="950"/>
    </row>
    <row r="28">
      <c r="A28" s="949" t="s">
        <v>6797</v>
      </c>
      <c r="B28" s="950"/>
      <c r="C28" s="950"/>
      <c r="D28" s="950"/>
      <c r="E28" s="950"/>
      <c r="F28" s="950"/>
      <c r="G28" s="950"/>
      <c r="H28" s="950"/>
      <c r="I28" s="950"/>
      <c r="J28" s="950"/>
      <c r="K28" s="950"/>
      <c r="L28" s="950"/>
      <c r="M28" s="950"/>
      <c r="N28" s="950"/>
      <c r="O28" s="950"/>
      <c r="P28" s="950"/>
      <c r="Q28" s="950"/>
      <c r="R28" s="950"/>
      <c r="S28" s="950"/>
      <c r="T28" s="950"/>
      <c r="U28" s="950"/>
      <c r="V28" s="950"/>
      <c r="W28" s="950"/>
      <c r="X28" s="950"/>
      <c r="Y28" s="950"/>
      <c r="Z28" s="950"/>
    </row>
    <row r="29">
      <c r="A29" s="951" t="s">
        <v>6798</v>
      </c>
      <c r="B29" s="950"/>
      <c r="C29" s="950"/>
      <c r="D29" s="950"/>
      <c r="E29" s="950"/>
      <c r="F29" s="950"/>
      <c r="G29" s="950"/>
      <c r="H29" s="950"/>
      <c r="I29" s="950"/>
      <c r="J29" s="950"/>
      <c r="K29" s="950"/>
      <c r="L29" s="950"/>
      <c r="M29" s="950"/>
      <c r="N29" s="950"/>
      <c r="O29" s="950"/>
      <c r="P29" s="950"/>
      <c r="Q29" s="950"/>
      <c r="R29" s="950"/>
      <c r="S29" s="950"/>
      <c r="T29" s="950"/>
      <c r="U29" s="950"/>
      <c r="V29" s="950"/>
      <c r="W29" s="950"/>
      <c r="X29" s="950"/>
      <c r="Y29" s="950"/>
      <c r="Z29" s="950"/>
    </row>
    <row r="30">
      <c r="A30" s="951" t="s">
        <v>6799</v>
      </c>
      <c r="B30" s="950"/>
      <c r="C30" s="950"/>
      <c r="D30" s="950"/>
      <c r="E30" s="950"/>
      <c r="F30" s="950"/>
      <c r="G30" s="950"/>
      <c r="H30" s="950"/>
      <c r="I30" s="950"/>
      <c r="J30" s="950"/>
      <c r="K30" s="950"/>
      <c r="L30" s="950"/>
      <c r="M30" s="950"/>
      <c r="N30" s="950"/>
      <c r="O30" s="950"/>
      <c r="P30" s="950"/>
      <c r="Q30" s="950"/>
      <c r="R30" s="950"/>
      <c r="S30" s="950"/>
      <c r="T30" s="950"/>
      <c r="U30" s="950"/>
      <c r="V30" s="950"/>
      <c r="W30" s="950"/>
      <c r="X30" s="950"/>
      <c r="Y30" s="950"/>
      <c r="Z30" s="950"/>
    </row>
    <row r="31">
      <c r="A31" s="949" t="s">
        <v>6800</v>
      </c>
      <c r="B31" s="950"/>
      <c r="C31" s="950"/>
      <c r="D31" s="950"/>
      <c r="E31" s="950"/>
      <c r="F31" s="950"/>
      <c r="G31" s="950"/>
      <c r="H31" s="950"/>
      <c r="I31" s="950"/>
      <c r="J31" s="950"/>
      <c r="K31" s="950"/>
      <c r="L31" s="950"/>
      <c r="M31" s="950"/>
      <c r="N31" s="950"/>
      <c r="O31" s="950"/>
      <c r="P31" s="950"/>
      <c r="Q31" s="950"/>
      <c r="R31" s="950"/>
      <c r="S31" s="950"/>
      <c r="T31" s="950"/>
      <c r="U31" s="950"/>
      <c r="V31" s="950"/>
      <c r="W31" s="950"/>
      <c r="X31" s="950"/>
      <c r="Y31" s="950"/>
      <c r="Z31" s="950"/>
    </row>
    <row r="32">
      <c r="A32" s="949" t="s">
        <v>6801</v>
      </c>
      <c r="B32" s="950"/>
      <c r="C32" s="950"/>
      <c r="D32" s="950"/>
      <c r="E32" s="950"/>
      <c r="F32" s="950"/>
      <c r="G32" s="950"/>
      <c r="H32" s="950"/>
      <c r="I32" s="950"/>
      <c r="J32" s="950"/>
      <c r="K32" s="950"/>
      <c r="L32" s="950"/>
      <c r="M32" s="950"/>
      <c r="N32" s="950"/>
      <c r="O32" s="950"/>
      <c r="P32" s="950"/>
      <c r="Q32" s="950"/>
      <c r="R32" s="950"/>
      <c r="S32" s="950"/>
      <c r="T32" s="950"/>
      <c r="U32" s="950"/>
      <c r="V32" s="950"/>
      <c r="W32" s="950"/>
      <c r="X32" s="950"/>
      <c r="Y32" s="950"/>
      <c r="Z32" s="950"/>
    </row>
    <row r="33">
      <c r="A33" s="949" t="s">
        <v>6802</v>
      </c>
      <c r="B33" s="950"/>
      <c r="C33" s="950"/>
      <c r="D33" s="950"/>
      <c r="E33" s="950"/>
      <c r="F33" s="950"/>
      <c r="G33" s="950"/>
      <c r="H33" s="950"/>
      <c r="I33" s="950"/>
      <c r="J33" s="950"/>
      <c r="K33" s="950"/>
      <c r="L33" s="950"/>
      <c r="M33" s="950"/>
      <c r="N33" s="950"/>
      <c r="O33" s="950"/>
      <c r="P33" s="950"/>
      <c r="Q33" s="950"/>
      <c r="R33" s="950"/>
      <c r="S33" s="950"/>
      <c r="T33" s="950"/>
      <c r="U33" s="950"/>
      <c r="V33" s="950"/>
      <c r="W33" s="950"/>
      <c r="X33" s="950"/>
      <c r="Y33" s="950"/>
      <c r="Z33" s="950"/>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4" max="4" width="31.43"/>
    <col customWidth="1" min="5" max="5" width="74.0"/>
    <col customWidth="1" min="6" max="6" width="34.57"/>
  </cols>
  <sheetData>
    <row r="2">
      <c r="A2" s="1"/>
      <c r="B2" s="2" t="s">
        <v>6803</v>
      </c>
      <c r="C2" s="1"/>
      <c r="D2" s="1"/>
      <c r="E2" s="1"/>
      <c r="F2" s="1"/>
      <c r="G2" s="1"/>
      <c r="H2" s="1"/>
      <c r="I2" s="1"/>
      <c r="J2" s="1"/>
      <c r="K2" s="1"/>
      <c r="L2" s="1"/>
      <c r="M2" s="1"/>
      <c r="N2" s="1"/>
      <c r="O2" s="1"/>
      <c r="P2" s="1"/>
      <c r="Q2" s="1"/>
      <c r="R2" s="1"/>
      <c r="S2" s="1"/>
      <c r="T2" s="1"/>
      <c r="U2" s="1"/>
      <c r="V2" s="1"/>
      <c r="W2" s="1"/>
      <c r="X2" s="1"/>
      <c r="Y2" s="1"/>
      <c r="Z2" s="1"/>
      <c r="AA2" s="1"/>
    </row>
    <row r="4">
      <c r="B4" s="10" t="s">
        <v>6804</v>
      </c>
    </row>
    <row r="5">
      <c r="B5" s="3" t="s">
        <v>6805</v>
      </c>
    </row>
    <row r="28">
      <c r="A28" s="1"/>
      <c r="B28" s="2" t="s">
        <v>6806</v>
      </c>
      <c r="C28" s="1"/>
      <c r="D28" s="1"/>
      <c r="E28" s="1"/>
      <c r="F28" s="1"/>
      <c r="G28" s="1"/>
      <c r="H28" s="1"/>
      <c r="I28" s="1"/>
      <c r="J28" s="1"/>
      <c r="K28" s="1"/>
      <c r="L28" s="1"/>
      <c r="M28" s="1"/>
      <c r="N28" s="1"/>
      <c r="O28" s="1"/>
      <c r="P28" s="1"/>
      <c r="Q28" s="1"/>
      <c r="R28" s="1"/>
      <c r="S28" s="1"/>
      <c r="T28" s="1"/>
      <c r="U28" s="1"/>
      <c r="V28" s="1"/>
      <c r="W28" s="1"/>
      <c r="X28" s="1"/>
      <c r="Y28" s="1"/>
      <c r="Z28" s="1"/>
      <c r="AA28" s="1"/>
    </row>
    <row r="29">
      <c r="D29" s="631" t="s">
        <v>6807</v>
      </c>
      <c r="E29" s="3" t="s">
        <v>6808</v>
      </c>
      <c r="H29" s="3" t="s">
        <v>6809</v>
      </c>
    </row>
    <row r="30">
      <c r="B30" s="3" t="s">
        <v>6810</v>
      </c>
      <c r="E30" s="3" t="s">
        <v>6811</v>
      </c>
      <c r="M30" s="3" t="s">
        <v>6812</v>
      </c>
      <c r="N30" s="3" t="s">
        <v>6813</v>
      </c>
      <c r="T30" s="3" t="s">
        <v>6814</v>
      </c>
    </row>
    <row r="31">
      <c r="B31" s="3" t="s">
        <v>6815</v>
      </c>
    </row>
    <row r="32">
      <c r="B32" s="3" t="s">
        <v>6816</v>
      </c>
      <c r="D32" s="3" t="s">
        <v>6817</v>
      </c>
      <c r="F32" s="3" t="s">
        <v>6818</v>
      </c>
      <c r="J32" s="530" t="s">
        <v>6819</v>
      </c>
    </row>
    <row r="33">
      <c r="B33" s="3"/>
      <c r="D33" s="3"/>
      <c r="F33" s="3"/>
      <c r="J33" s="530" t="s">
        <v>6820</v>
      </c>
    </row>
    <row r="34">
      <c r="B34" s="3"/>
      <c r="D34" s="3"/>
      <c r="F34" s="3"/>
      <c r="J34" s="530" t="s">
        <v>6821</v>
      </c>
    </row>
    <row r="35">
      <c r="B35" s="3"/>
      <c r="D35" s="3"/>
      <c r="F35" s="3"/>
    </row>
    <row r="36">
      <c r="B36" s="3"/>
      <c r="D36" s="3"/>
      <c r="F36" s="3"/>
    </row>
    <row r="37">
      <c r="E37" s="3" t="s">
        <v>6822</v>
      </c>
    </row>
    <row r="38">
      <c r="H38" s="251" t="s">
        <v>6823</v>
      </c>
      <c r="J38" s="630" t="s">
        <v>6824</v>
      </c>
    </row>
    <row r="39">
      <c r="F39" s="3" t="s">
        <v>6825</v>
      </c>
      <c r="J39" s="699"/>
    </row>
    <row r="40">
      <c r="F40" s="3" t="s">
        <v>6826</v>
      </c>
      <c r="J40" s="630" t="s">
        <v>6827</v>
      </c>
    </row>
    <row r="41">
      <c r="J41" s="699"/>
    </row>
    <row r="42">
      <c r="F42" s="3" t="s">
        <v>6828</v>
      </c>
      <c r="G42" s="3" t="s">
        <v>6829</v>
      </c>
      <c r="J42" s="630" t="s">
        <v>6830</v>
      </c>
    </row>
    <row r="43">
      <c r="J43" s="699"/>
    </row>
    <row r="44">
      <c r="D44" s="43" t="s">
        <v>6831</v>
      </c>
      <c r="E44" s="3" t="s">
        <v>6832</v>
      </c>
      <c r="F44" s="43" t="s">
        <v>6833</v>
      </c>
      <c r="J44" s="630" t="s">
        <v>6834</v>
      </c>
    </row>
    <row r="45">
      <c r="D45" s="3" t="s">
        <v>6835</v>
      </c>
      <c r="F45" s="3" t="s">
        <v>6836</v>
      </c>
      <c r="J45" s="630" t="s">
        <v>6837</v>
      </c>
    </row>
    <row r="46">
      <c r="J46" s="630" t="s">
        <v>6838</v>
      </c>
    </row>
    <row r="47">
      <c r="N47" s="3" t="s">
        <v>6839</v>
      </c>
      <c r="O47" s="43" t="s">
        <v>6840</v>
      </c>
    </row>
    <row r="48">
      <c r="O48" s="251" t="s">
        <v>6841</v>
      </c>
    </row>
    <row r="50">
      <c r="J50" s="700" t="s">
        <v>6842</v>
      </c>
    </row>
    <row r="51">
      <c r="J51" s="699"/>
    </row>
    <row r="52">
      <c r="J52" s="700" t="s">
        <v>6843</v>
      </c>
    </row>
    <row r="59">
      <c r="J59" s="43" t="s">
        <v>6844</v>
      </c>
      <c r="K59" s="3" t="s">
        <v>6845</v>
      </c>
      <c r="Q59" s="3" t="s">
        <v>6846</v>
      </c>
    </row>
    <row r="60">
      <c r="J60" s="43" t="s">
        <v>6833</v>
      </c>
      <c r="K60" s="3" t="s">
        <v>6847</v>
      </c>
    </row>
    <row r="76">
      <c r="B76" s="3" t="s">
        <v>6848</v>
      </c>
      <c r="D76" s="3" t="s">
        <v>6849</v>
      </c>
    </row>
    <row r="82">
      <c r="B82" s="3" t="s">
        <v>6850</v>
      </c>
      <c r="C82" s="3" t="s">
        <v>6851</v>
      </c>
      <c r="D82" s="43" t="s">
        <v>6852</v>
      </c>
    </row>
    <row r="88">
      <c r="C88" s="952" t="s">
        <v>4277</v>
      </c>
      <c r="D88" s="952" t="s">
        <v>4157</v>
      </c>
    </row>
    <row r="89">
      <c r="C89" s="439" t="s">
        <v>6853</v>
      </c>
      <c r="D89" s="953" t="s">
        <v>6854</v>
      </c>
    </row>
    <row r="90">
      <c r="C90" s="439" t="s">
        <v>6855</v>
      </c>
      <c r="D90" s="953" t="s">
        <v>6856</v>
      </c>
    </row>
    <row r="91">
      <c r="C91" s="439" t="s">
        <v>6857</v>
      </c>
      <c r="D91" s="953" t="s">
        <v>6858</v>
      </c>
    </row>
    <row r="92">
      <c r="C92" s="439" t="s">
        <v>6859</v>
      </c>
      <c r="D92" s="953" t="s">
        <v>6860</v>
      </c>
    </row>
    <row r="93">
      <c r="C93" s="439" t="s">
        <v>6861</v>
      </c>
      <c r="D93" s="953" t="s">
        <v>6862</v>
      </c>
    </row>
    <row r="97">
      <c r="A97" s="1"/>
      <c r="B97" s="2" t="s">
        <v>6863</v>
      </c>
      <c r="C97" s="1"/>
      <c r="D97" s="1"/>
      <c r="E97" s="1"/>
      <c r="F97" s="1"/>
      <c r="G97" s="1"/>
      <c r="H97" s="1"/>
      <c r="I97" s="1"/>
      <c r="J97" s="1"/>
      <c r="K97" s="1"/>
      <c r="L97" s="1"/>
      <c r="M97" s="1"/>
      <c r="N97" s="1"/>
      <c r="O97" s="1"/>
      <c r="P97" s="1"/>
      <c r="Q97" s="1"/>
      <c r="R97" s="1"/>
      <c r="S97" s="1"/>
      <c r="T97" s="1"/>
      <c r="U97" s="1"/>
      <c r="V97" s="1"/>
      <c r="W97" s="1"/>
      <c r="X97" s="1"/>
      <c r="Y97" s="1"/>
      <c r="Z97" s="1"/>
      <c r="AA97" s="1"/>
    </row>
    <row r="98">
      <c r="B98" s="3" t="s">
        <v>6864</v>
      </c>
    </row>
    <row r="99">
      <c r="B99" s="3" t="s">
        <v>6865</v>
      </c>
    </row>
    <row r="100">
      <c r="B100" s="3" t="s">
        <v>6866</v>
      </c>
    </row>
    <row r="101">
      <c r="B101" s="3" t="s">
        <v>5997</v>
      </c>
    </row>
    <row r="102">
      <c r="B102" s="3" t="s">
        <v>6867</v>
      </c>
    </row>
    <row r="104">
      <c r="B104" s="3" t="s">
        <v>6868</v>
      </c>
    </row>
    <row r="105">
      <c r="B105" s="3" t="s">
        <v>6869</v>
      </c>
    </row>
    <row r="106">
      <c r="B106" s="3" t="s">
        <v>6870</v>
      </c>
    </row>
    <row r="107">
      <c r="B107" s="3" t="s">
        <v>6871</v>
      </c>
    </row>
    <row r="108">
      <c r="B108" s="3" t="s">
        <v>6872</v>
      </c>
    </row>
    <row r="112">
      <c r="A112" s="1"/>
      <c r="B112" s="2" t="s">
        <v>6873</v>
      </c>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c r="B113" s="3" t="s">
        <v>5997</v>
      </c>
    </row>
    <row r="114">
      <c r="B114" s="3" t="s">
        <v>6874</v>
      </c>
    </row>
    <row r="116">
      <c r="B116" s="3" t="s">
        <v>6875</v>
      </c>
    </row>
    <row r="118">
      <c r="B118" s="3" t="s">
        <v>6876</v>
      </c>
    </row>
    <row r="120">
      <c r="B120" s="954" t="s">
        <v>6877</v>
      </c>
    </row>
    <row r="121">
      <c r="B121" s="955" t="s">
        <v>6878</v>
      </c>
    </row>
    <row r="128" ht="16.5" customHeight="1">
      <c r="A128" s="1"/>
      <c r="B128" s="1"/>
      <c r="C128" s="1"/>
      <c r="D128" s="2" t="s">
        <v>4454</v>
      </c>
      <c r="E128" s="1"/>
      <c r="F128" s="1"/>
      <c r="G128" s="1"/>
      <c r="H128" s="1"/>
      <c r="I128" s="1"/>
      <c r="J128" s="1"/>
      <c r="K128" s="1"/>
      <c r="L128" s="1"/>
      <c r="M128" s="1"/>
      <c r="N128" s="1"/>
      <c r="O128" s="1"/>
      <c r="P128" s="1"/>
      <c r="Q128" s="1"/>
      <c r="R128" s="1"/>
      <c r="S128" s="1"/>
      <c r="T128" s="1"/>
      <c r="U128" s="1"/>
      <c r="V128" s="1"/>
      <c r="W128" s="1"/>
      <c r="X128" s="1"/>
      <c r="Y128" s="1"/>
      <c r="Z128" s="1"/>
      <c r="AA128" s="1"/>
    </row>
    <row r="129" ht="16.5" customHeight="1"/>
    <row r="130" ht="16.5" customHeight="1">
      <c r="D130" s="3" t="s">
        <v>4455</v>
      </c>
    </row>
    <row r="131" ht="16.5" customHeight="1"/>
    <row r="132" ht="16.5" customHeight="1">
      <c r="C132" s="256" t="s">
        <v>4394</v>
      </c>
      <c r="D132" s="256" t="s">
        <v>4393</v>
      </c>
      <c r="E132" s="256" t="s">
        <v>4157</v>
      </c>
      <c r="F132" s="256" t="s">
        <v>4456</v>
      </c>
      <c r="G132" s="256"/>
    </row>
    <row r="133" ht="16.5" customHeight="1">
      <c r="C133" s="196" t="s">
        <v>4457</v>
      </c>
      <c r="D133" s="196" t="s">
        <v>3878</v>
      </c>
      <c r="E133" s="196" t="s">
        <v>4458</v>
      </c>
      <c r="F133" s="196" t="s">
        <v>4459</v>
      </c>
      <c r="G133" s="195"/>
    </row>
    <row r="134" ht="16.5" customHeight="1">
      <c r="C134" s="196" t="s">
        <v>4460</v>
      </c>
      <c r="D134" s="196" t="s">
        <v>3871</v>
      </c>
      <c r="E134" s="196" t="s">
        <v>4461</v>
      </c>
      <c r="F134" s="196" t="s">
        <v>4462</v>
      </c>
      <c r="G134" s="196"/>
    </row>
    <row r="135" ht="16.5" customHeight="1">
      <c r="C135" s="196" t="s">
        <v>4463</v>
      </c>
      <c r="D135" s="196" t="s">
        <v>3881</v>
      </c>
      <c r="E135" s="196" t="s">
        <v>4464</v>
      </c>
      <c r="F135" s="196" t="s">
        <v>4465</v>
      </c>
      <c r="G135" s="196"/>
    </row>
    <row r="136" ht="16.5" customHeight="1">
      <c r="C136" s="196" t="s">
        <v>4463</v>
      </c>
      <c r="D136" s="196" t="s">
        <v>3884</v>
      </c>
      <c r="E136" s="196" t="s">
        <v>4466</v>
      </c>
      <c r="F136" s="196" t="s">
        <v>4467</v>
      </c>
      <c r="G136" s="195"/>
    </row>
    <row r="137" ht="16.5" customHeight="1">
      <c r="C137" s="196" t="s">
        <v>4463</v>
      </c>
      <c r="D137" s="196" t="s">
        <v>3871</v>
      </c>
      <c r="E137" s="196" t="s">
        <v>4468</v>
      </c>
      <c r="F137" s="196" t="s">
        <v>4469</v>
      </c>
    </row>
  </sheetData>
  <hyperlinks>
    <hyperlink r:id="rId1" ref="B4"/>
  </hyperlinks>
  <drawing r:id="rId2"/>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
      <c r="T2" s="17" t="s">
        <v>6879</v>
      </c>
    </row>
    <row r="3">
      <c r="T3" s="21"/>
    </row>
    <row r="4">
      <c r="C4" s="956" t="s">
        <v>6880</v>
      </c>
      <c r="T4" s="17" t="s">
        <v>6881</v>
      </c>
    </row>
    <row r="5">
      <c r="C5" s="957" t="s">
        <v>6882</v>
      </c>
      <c r="T5" s="403" t="s">
        <v>6883</v>
      </c>
    </row>
    <row r="6">
      <c r="C6" s="958" t="s">
        <v>6884</v>
      </c>
      <c r="T6" s="401"/>
    </row>
    <row r="7">
      <c r="C7" s="958" t="s">
        <v>6885</v>
      </c>
    </row>
    <row r="8">
      <c r="C8" s="958" t="s">
        <v>6886</v>
      </c>
      <c r="L8" s="3" t="s">
        <v>6887</v>
      </c>
    </row>
    <row r="9">
      <c r="K9" s="3" t="s">
        <v>6888</v>
      </c>
    </row>
    <row r="12">
      <c r="C12" s="43" t="s">
        <v>1700</v>
      </c>
    </row>
    <row r="13">
      <c r="C13" s="3" t="s">
        <v>3435</v>
      </c>
    </row>
    <row r="16">
      <c r="C16" s="594" t="s">
        <v>6889</v>
      </c>
      <c r="M16" s="198"/>
    </row>
    <row r="17">
      <c r="C17" s="9"/>
    </row>
    <row r="18">
      <c r="C18" s="407" t="s">
        <v>6890</v>
      </c>
    </row>
    <row r="19">
      <c r="C19" s="9"/>
    </row>
    <row r="20">
      <c r="C20" s="407" t="s">
        <v>6891</v>
      </c>
    </row>
    <row r="22">
      <c r="C22" s="3" t="s">
        <v>6892</v>
      </c>
    </row>
    <row r="23">
      <c r="C23" s="3" t="s">
        <v>6893</v>
      </c>
    </row>
    <row r="24">
      <c r="C24" s="3" t="s">
        <v>6894</v>
      </c>
    </row>
    <row r="25">
      <c r="C25" s="3" t="s">
        <v>243</v>
      </c>
    </row>
    <row r="27" ht="20.25" customHeight="1">
      <c r="C27" s="3" t="s">
        <v>6895</v>
      </c>
    </row>
    <row r="32">
      <c r="A32" s="1"/>
      <c r="B32" s="2" t="s">
        <v>6896</v>
      </c>
      <c r="C32" s="1"/>
      <c r="D32" s="1"/>
      <c r="E32" s="1"/>
      <c r="F32" s="1"/>
      <c r="G32" s="1"/>
      <c r="H32" s="1"/>
      <c r="I32" s="1"/>
      <c r="J32" s="1"/>
      <c r="K32" s="1"/>
      <c r="L32" s="1"/>
      <c r="M32" s="1"/>
      <c r="N32" s="1"/>
      <c r="O32" s="1"/>
      <c r="P32" s="1"/>
      <c r="Q32" s="1"/>
      <c r="R32" s="1"/>
      <c r="S32" s="1"/>
      <c r="T32" s="1"/>
      <c r="U32" s="1"/>
      <c r="V32" s="1"/>
      <c r="W32" s="1"/>
      <c r="X32" s="1"/>
      <c r="Y32" s="1"/>
      <c r="Z32" s="1"/>
      <c r="AA32" s="1"/>
      <c r="AB32" s="1"/>
    </row>
    <row r="34">
      <c r="B34" s="959" t="s">
        <v>6897</v>
      </c>
    </row>
    <row r="35">
      <c r="B35" s="756" t="s">
        <v>6898</v>
      </c>
    </row>
    <row r="36">
      <c r="B36" s="756" t="s">
        <v>6899</v>
      </c>
    </row>
    <row r="37">
      <c r="B37" s="756" t="s">
        <v>6900</v>
      </c>
    </row>
    <row r="38">
      <c r="B38" s="640" t="s">
        <v>6901</v>
      </c>
    </row>
    <row r="39">
      <c r="B39" s="640" t="s">
        <v>6902</v>
      </c>
    </row>
    <row r="40">
      <c r="B40" s="640" t="s">
        <v>6903</v>
      </c>
    </row>
    <row r="41">
      <c r="B41" s="640" t="s">
        <v>6904</v>
      </c>
    </row>
    <row r="42">
      <c r="B42" s="640" t="s">
        <v>6905</v>
      </c>
    </row>
    <row r="43">
      <c r="B43" s="640" t="s">
        <v>6906</v>
      </c>
    </row>
    <row r="44">
      <c r="B44" s="640" t="s">
        <v>243</v>
      </c>
    </row>
    <row r="49">
      <c r="A49" s="1"/>
      <c r="B49" s="2" t="s">
        <v>6907</v>
      </c>
      <c r="C49" s="1"/>
      <c r="D49" s="1"/>
      <c r="E49" s="1"/>
      <c r="F49" s="1"/>
      <c r="G49" s="1"/>
      <c r="H49" s="1"/>
      <c r="I49" s="1"/>
      <c r="J49" s="1"/>
      <c r="K49" s="1"/>
      <c r="L49" s="1"/>
      <c r="M49" s="1"/>
      <c r="N49" s="1"/>
      <c r="O49" s="1"/>
      <c r="P49" s="1"/>
      <c r="Q49" s="1"/>
      <c r="R49" s="1"/>
      <c r="S49" s="1"/>
      <c r="T49" s="1"/>
      <c r="U49" s="1"/>
      <c r="V49" s="1"/>
      <c r="W49" s="1"/>
      <c r="X49" s="1"/>
      <c r="Y49" s="1"/>
      <c r="Z49" s="1"/>
      <c r="AA49" s="1"/>
      <c r="AB49" s="1"/>
    </row>
    <row r="51">
      <c r="B51" s="3" t="s">
        <v>6908</v>
      </c>
    </row>
    <row r="53">
      <c r="B53" s="3" t="s">
        <v>6909</v>
      </c>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2" max="2" width="21.86"/>
  </cols>
  <sheetData>
    <row r="1">
      <c r="A1" s="222"/>
      <c r="B1" s="222"/>
      <c r="C1" s="222"/>
      <c r="D1" s="222"/>
      <c r="E1" s="222"/>
      <c r="F1" s="222"/>
      <c r="G1" s="222"/>
      <c r="H1" s="222"/>
      <c r="I1" s="222"/>
      <c r="J1" s="222"/>
      <c r="K1" s="222"/>
      <c r="L1" s="222"/>
      <c r="M1" s="222"/>
      <c r="N1" s="222"/>
      <c r="O1" s="222"/>
      <c r="P1" s="222"/>
      <c r="Q1" s="222"/>
      <c r="R1" s="222"/>
      <c r="S1" s="222"/>
      <c r="T1" s="222"/>
      <c r="U1" s="222"/>
      <c r="V1" s="222"/>
      <c r="W1" s="222"/>
      <c r="X1" s="222"/>
      <c r="Y1" s="222"/>
      <c r="Z1" s="222"/>
    </row>
    <row r="2">
      <c r="A2" s="1"/>
      <c r="B2" s="2" t="s">
        <v>6910</v>
      </c>
      <c r="C2" s="1"/>
      <c r="D2" s="1"/>
      <c r="E2" s="1"/>
      <c r="F2" s="1"/>
      <c r="G2" s="1"/>
      <c r="H2" s="1"/>
      <c r="I2" s="1"/>
      <c r="J2" s="1"/>
      <c r="K2" s="1"/>
      <c r="L2" s="1"/>
      <c r="M2" s="1"/>
      <c r="N2" s="1"/>
      <c r="O2" s="1"/>
      <c r="P2" s="1"/>
      <c r="Q2" s="1"/>
      <c r="R2" s="1"/>
      <c r="S2" s="1"/>
      <c r="T2" s="1"/>
      <c r="U2" s="1"/>
      <c r="V2" s="1"/>
      <c r="W2" s="1"/>
      <c r="X2" s="1"/>
      <c r="Y2" s="1"/>
      <c r="Z2" s="1"/>
    </row>
    <row r="3">
      <c r="A3" s="222"/>
      <c r="B3" s="222"/>
      <c r="C3" s="222"/>
      <c r="D3" s="222"/>
      <c r="E3" s="222"/>
      <c r="F3" s="222"/>
      <c r="G3" s="222"/>
      <c r="H3" s="222"/>
      <c r="I3" s="222"/>
      <c r="J3" s="222"/>
      <c r="K3" s="222"/>
      <c r="L3" s="222"/>
      <c r="M3" s="222"/>
      <c r="N3" s="222"/>
      <c r="O3" s="222"/>
      <c r="P3" s="222"/>
      <c r="Q3" s="222"/>
      <c r="R3" s="222"/>
      <c r="S3" s="222"/>
      <c r="T3" s="222"/>
      <c r="U3" s="222"/>
      <c r="V3" s="222"/>
      <c r="W3" s="222"/>
      <c r="X3" s="222"/>
      <c r="Y3" s="222"/>
      <c r="Z3" s="222"/>
    </row>
    <row r="4">
      <c r="A4" s="222"/>
      <c r="B4" s="960" t="s">
        <v>6911</v>
      </c>
      <c r="C4" s="960" t="s">
        <v>6912</v>
      </c>
      <c r="D4" s="222"/>
      <c r="E4" s="222"/>
      <c r="F4" s="222"/>
      <c r="G4" s="222"/>
      <c r="H4" s="222"/>
      <c r="I4" s="222"/>
      <c r="J4" s="222"/>
      <c r="K4" s="222"/>
      <c r="L4" s="222"/>
      <c r="M4" s="222"/>
      <c r="N4" s="222"/>
      <c r="O4" s="222"/>
      <c r="P4" s="222"/>
      <c r="Q4" s="222"/>
      <c r="R4" s="222"/>
      <c r="S4" s="222"/>
      <c r="T4" s="222"/>
      <c r="U4" s="222"/>
      <c r="V4" s="222"/>
      <c r="W4" s="222"/>
      <c r="X4" s="222"/>
      <c r="Y4" s="222"/>
      <c r="Z4" s="222"/>
    </row>
    <row r="5">
      <c r="A5" s="222"/>
      <c r="B5" s="222"/>
      <c r="C5" s="960" t="s">
        <v>6913</v>
      </c>
      <c r="D5" s="222"/>
      <c r="E5" s="222"/>
      <c r="F5" s="222"/>
      <c r="G5" s="222"/>
      <c r="H5" s="222"/>
      <c r="I5" s="222"/>
      <c r="J5" s="222"/>
      <c r="K5" s="222"/>
      <c r="L5" s="222"/>
      <c r="M5" s="222"/>
      <c r="N5" s="222"/>
      <c r="O5" s="222"/>
      <c r="P5" s="222"/>
      <c r="Q5" s="222"/>
      <c r="R5" s="222"/>
      <c r="S5" s="222"/>
      <c r="T5" s="222"/>
      <c r="U5" s="222"/>
      <c r="V5" s="222"/>
      <c r="W5" s="222"/>
      <c r="X5" s="222"/>
      <c r="Y5" s="222"/>
      <c r="Z5" s="222"/>
    </row>
    <row r="6">
      <c r="A6" s="222"/>
      <c r="B6" s="222"/>
      <c r="C6" s="222"/>
      <c r="D6" s="222"/>
      <c r="E6" s="222"/>
      <c r="F6" s="222"/>
      <c r="G6" s="222"/>
      <c r="H6" s="222"/>
      <c r="I6" s="222"/>
      <c r="J6" s="222"/>
      <c r="K6" s="222"/>
      <c r="L6" s="222"/>
      <c r="M6" s="222"/>
      <c r="N6" s="222"/>
      <c r="O6" s="222"/>
      <c r="P6" s="222"/>
      <c r="Q6" s="222"/>
      <c r="R6" s="222"/>
      <c r="S6" s="222"/>
      <c r="T6" s="222"/>
      <c r="U6" s="222"/>
      <c r="V6" s="222"/>
      <c r="W6" s="222"/>
      <c r="X6" s="222"/>
      <c r="Y6" s="222"/>
      <c r="Z6" s="222"/>
    </row>
    <row r="7">
      <c r="A7" s="222"/>
      <c r="B7" s="222"/>
      <c r="C7" s="222"/>
      <c r="D7" s="222"/>
      <c r="E7" s="222"/>
      <c r="F7" s="222"/>
      <c r="G7" s="222"/>
      <c r="H7" s="222"/>
      <c r="I7" s="222"/>
      <c r="J7" s="222"/>
      <c r="K7" s="222"/>
      <c r="L7" s="222"/>
      <c r="M7" s="222"/>
      <c r="N7" s="222"/>
      <c r="O7" s="222"/>
      <c r="P7" s="222"/>
      <c r="Q7" s="222"/>
      <c r="R7" s="222"/>
      <c r="S7" s="222"/>
      <c r="T7" s="222"/>
      <c r="U7" s="222"/>
      <c r="V7" s="222"/>
      <c r="W7" s="222"/>
      <c r="X7" s="222"/>
      <c r="Y7" s="222"/>
      <c r="Z7" s="222"/>
    </row>
    <row r="8">
      <c r="A8" s="222"/>
      <c r="B8" s="222"/>
      <c r="C8" s="222"/>
      <c r="D8" s="222"/>
      <c r="E8" s="222"/>
      <c r="F8" s="222"/>
      <c r="G8" s="222"/>
      <c r="H8" s="222"/>
      <c r="I8" s="222"/>
      <c r="J8" s="222"/>
      <c r="K8" s="222"/>
      <c r="L8" s="222"/>
      <c r="M8" s="222"/>
      <c r="N8" s="222"/>
      <c r="O8" s="222"/>
      <c r="P8" s="222"/>
      <c r="Q8" s="222"/>
      <c r="R8" s="222"/>
      <c r="S8" s="222"/>
      <c r="T8" s="222"/>
      <c r="U8" s="222"/>
      <c r="V8" s="222"/>
      <c r="W8" s="222"/>
      <c r="X8" s="222"/>
      <c r="Y8" s="222"/>
      <c r="Z8" s="222"/>
    </row>
    <row r="9">
      <c r="A9" s="222"/>
      <c r="B9" s="222"/>
      <c r="C9" s="222"/>
      <c r="D9" s="222"/>
      <c r="E9" s="222"/>
      <c r="F9" s="222"/>
      <c r="G9" s="222"/>
      <c r="H9" s="222"/>
      <c r="I9" s="222"/>
      <c r="J9" s="222"/>
      <c r="K9" s="222"/>
      <c r="L9" s="222"/>
      <c r="M9" s="222"/>
      <c r="N9" s="222"/>
      <c r="O9" s="222"/>
      <c r="P9" s="222"/>
      <c r="Q9" s="222"/>
      <c r="R9" s="222"/>
      <c r="S9" s="222"/>
      <c r="T9" s="222"/>
      <c r="U9" s="222"/>
      <c r="V9" s="222"/>
      <c r="W9" s="222"/>
      <c r="X9" s="222"/>
      <c r="Y9" s="222"/>
      <c r="Z9" s="222"/>
    </row>
    <row r="10">
      <c r="A10" s="222"/>
      <c r="B10" s="222"/>
      <c r="C10" s="222"/>
      <c r="D10" s="222"/>
      <c r="E10" s="222"/>
      <c r="F10" s="222"/>
      <c r="G10" s="222"/>
      <c r="H10" s="222"/>
      <c r="I10" s="222"/>
      <c r="J10" s="222"/>
      <c r="K10" s="222"/>
      <c r="L10" s="222"/>
      <c r="M10" s="222"/>
      <c r="N10" s="222"/>
      <c r="O10" s="222"/>
      <c r="P10" s="222"/>
      <c r="Q10" s="222"/>
      <c r="R10" s="222"/>
      <c r="S10" s="222"/>
      <c r="T10" s="222"/>
      <c r="U10" s="222"/>
      <c r="V10" s="222"/>
      <c r="W10" s="222"/>
      <c r="X10" s="222"/>
      <c r="Y10" s="222"/>
      <c r="Z10" s="222"/>
    </row>
    <row r="11">
      <c r="A11" s="222"/>
      <c r="B11" s="222"/>
      <c r="C11" s="222"/>
      <c r="D11" s="222"/>
      <c r="E11" s="222"/>
      <c r="F11" s="222"/>
      <c r="G11" s="222"/>
      <c r="H11" s="222"/>
      <c r="I11" s="222"/>
      <c r="J11" s="222"/>
      <c r="K11" s="222"/>
      <c r="L11" s="222"/>
      <c r="M11" s="222"/>
      <c r="N11" s="222"/>
      <c r="O11" s="222"/>
      <c r="P11" s="222"/>
      <c r="Q11" s="222"/>
      <c r="R11" s="222"/>
      <c r="S11" s="222"/>
      <c r="T11" s="222"/>
      <c r="U11" s="222"/>
      <c r="V11" s="222"/>
      <c r="W11" s="222"/>
      <c r="X11" s="222"/>
      <c r="Y11" s="222"/>
      <c r="Z11" s="222"/>
    </row>
    <row r="12">
      <c r="A12" s="222"/>
      <c r="B12" s="222"/>
      <c r="C12" s="222"/>
      <c r="D12" s="222"/>
      <c r="E12" s="222"/>
      <c r="F12" s="222"/>
      <c r="G12" s="222"/>
      <c r="H12" s="222"/>
      <c r="I12" s="222"/>
      <c r="J12" s="222"/>
      <c r="K12" s="222"/>
      <c r="L12" s="222"/>
      <c r="M12" s="222"/>
      <c r="N12" s="222"/>
      <c r="O12" s="222"/>
      <c r="P12" s="222"/>
      <c r="Q12" s="222"/>
      <c r="R12" s="222"/>
      <c r="S12" s="222"/>
      <c r="T12" s="222"/>
      <c r="U12" s="222"/>
      <c r="V12" s="222"/>
      <c r="W12" s="222"/>
      <c r="X12" s="222"/>
      <c r="Y12" s="222"/>
      <c r="Z12" s="222"/>
    </row>
    <row r="13">
      <c r="A13" s="222"/>
      <c r="B13" s="222"/>
      <c r="C13" s="222"/>
      <c r="D13" s="222"/>
      <c r="E13" s="222"/>
      <c r="F13" s="222"/>
      <c r="G13" s="222"/>
      <c r="H13" s="222"/>
      <c r="I13" s="222"/>
      <c r="J13" s="222"/>
      <c r="K13" s="222"/>
      <c r="L13" s="222"/>
      <c r="M13" s="222"/>
      <c r="N13" s="222"/>
      <c r="O13" s="222"/>
      <c r="P13" s="222"/>
      <c r="Q13" s="222"/>
      <c r="R13" s="222"/>
      <c r="S13" s="222"/>
      <c r="T13" s="222"/>
      <c r="U13" s="222"/>
      <c r="V13" s="222"/>
      <c r="W13" s="222"/>
      <c r="X13" s="222"/>
      <c r="Y13" s="222"/>
      <c r="Z13" s="222"/>
    </row>
    <row r="14">
      <c r="A14" s="222"/>
      <c r="B14" s="222"/>
      <c r="C14" s="222"/>
      <c r="D14" s="222"/>
      <c r="E14" s="222"/>
      <c r="F14" s="222"/>
      <c r="G14" s="222"/>
      <c r="H14" s="222"/>
      <c r="I14" s="222"/>
      <c r="J14" s="222"/>
      <c r="K14" s="222"/>
      <c r="L14" s="222"/>
      <c r="M14" s="222"/>
      <c r="N14" s="222"/>
      <c r="O14" s="222"/>
      <c r="P14" s="222"/>
      <c r="Q14" s="222"/>
      <c r="R14" s="222"/>
      <c r="S14" s="222"/>
      <c r="T14" s="222"/>
      <c r="U14" s="222"/>
      <c r="V14" s="222"/>
      <c r="W14" s="222"/>
      <c r="X14" s="222"/>
      <c r="Y14" s="222"/>
      <c r="Z14" s="222"/>
    </row>
    <row r="15">
      <c r="A15" s="222"/>
      <c r="B15" s="222"/>
      <c r="C15" s="222"/>
      <c r="D15" s="222"/>
      <c r="E15" s="222"/>
      <c r="F15" s="222"/>
      <c r="G15" s="222"/>
      <c r="H15" s="222"/>
      <c r="I15" s="222"/>
      <c r="J15" s="222"/>
      <c r="K15" s="222"/>
      <c r="L15" s="222"/>
      <c r="M15" s="222"/>
      <c r="N15" s="222"/>
      <c r="O15" s="222"/>
      <c r="P15" s="222"/>
      <c r="Q15" s="222"/>
      <c r="R15" s="222"/>
      <c r="S15" s="222"/>
      <c r="T15" s="222"/>
      <c r="U15" s="222"/>
      <c r="V15" s="222"/>
      <c r="W15" s="222"/>
      <c r="X15" s="222"/>
      <c r="Y15" s="222"/>
      <c r="Z15" s="222"/>
    </row>
    <row r="16">
      <c r="A16" s="222"/>
      <c r="B16" s="222"/>
      <c r="C16" s="222"/>
      <c r="D16" s="222"/>
      <c r="E16" s="222"/>
      <c r="F16" s="222"/>
      <c r="G16" s="222"/>
      <c r="H16" s="222"/>
      <c r="I16" s="222"/>
      <c r="J16" s="222"/>
      <c r="K16" s="222"/>
      <c r="L16" s="222"/>
      <c r="M16" s="222"/>
      <c r="N16" s="222"/>
      <c r="O16" s="222"/>
      <c r="P16" s="222"/>
      <c r="Q16" s="222"/>
      <c r="R16" s="222"/>
      <c r="S16" s="222"/>
      <c r="T16" s="222"/>
      <c r="U16" s="222"/>
      <c r="V16" s="222"/>
      <c r="W16" s="222"/>
      <c r="X16" s="222"/>
      <c r="Y16" s="222"/>
      <c r="Z16" s="222"/>
    </row>
    <row r="17">
      <c r="A17" s="222"/>
      <c r="B17" s="222"/>
      <c r="C17" s="222"/>
      <c r="D17" s="222"/>
      <c r="E17" s="222"/>
      <c r="F17" s="222"/>
      <c r="G17" s="222"/>
      <c r="H17" s="222"/>
      <c r="I17" s="222"/>
      <c r="J17" s="222"/>
      <c r="K17" s="222"/>
      <c r="L17" s="222"/>
      <c r="M17" s="222"/>
      <c r="N17" s="222"/>
      <c r="O17" s="222"/>
      <c r="P17" s="222"/>
      <c r="Q17" s="222"/>
      <c r="R17" s="222"/>
      <c r="S17" s="222"/>
      <c r="T17" s="222"/>
      <c r="U17" s="222"/>
      <c r="V17" s="222"/>
      <c r="W17" s="222"/>
      <c r="X17" s="222"/>
      <c r="Y17" s="222"/>
      <c r="Z17" s="222"/>
    </row>
    <row r="18">
      <c r="A18" s="222"/>
      <c r="B18" s="222"/>
      <c r="C18" s="222"/>
      <c r="D18" s="222"/>
      <c r="E18" s="222"/>
      <c r="F18" s="222"/>
      <c r="G18" s="222"/>
      <c r="H18" s="222"/>
      <c r="I18" s="222"/>
      <c r="J18" s="222"/>
      <c r="K18" s="222"/>
      <c r="L18" s="222"/>
      <c r="M18" s="222"/>
      <c r="N18" s="222"/>
      <c r="O18" s="222"/>
      <c r="P18" s="222"/>
      <c r="Q18" s="222"/>
      <c r="R18" s="222"/>
      <c r="S18" s="222"/>
      <c r="T18" s="222"/>
      <c r="U18" s="222"/>
      <c r="V18" s="222"/>
      <c r="W18" s="222"/>
      <c r="X18" s="222"/>
      <c r="Y18" s="222"/>
      <c r="Z18" s="222"/>
    </row>
    <row r="19">
      <c r="A19" s="222"/>
      <c r="B19" s="222"/>
      <c r="C19" s="222"/>
      <c r="D19" s="222"/>
      <c r="E19" s="222"/>
      <c r="F19" s="222"/>
      <c r="G19" s="222"/>
      <c r="H19" s="222"/>
      <c r="I19" s="222"/>
      <c r="J19" s="222"/>
      <c r="K19" s="222"/>
      <c r="L19" s="222"/>
      <c r="M19" s="222"/>
      <c r="N19" s="222"/>
      <c r="O19" s="222"/>
      <c r="P19" s="222"/>
      <c r="Q19" s="222"/>
      <c r="R19" s="222"/>
      <c r="S19" s="222"/>
      <c r="T19" s="222"/>
      <c r="U19" s="222"/>
      <c r="V19" s="222"/>
      <c r="W19" s="222"/>
      <c r="X19" s="222"/>
      <c r="Y19" s="222"/>
      <c r="Z19" s="222"/>
    </row>
    <row r="20">
      <c r="A20" s="222"/>
      <c r="B20" s="222"/>
      <c r="C20" s="222"/>
      <c r="D20" s="222"/>
      <c r="E20" s="222"/>
      <c r="F20" s="222"/>
      <c r="G20" s="222"/>
      <c r="H20" s="222"/>
      <c r="I20" s="222"/>
      <c r="J20" s="222"/>
      <c r="K20" s="222"/>
      <c r="L20" s="222"/>
      <c r="M20" s="222"/>
      <c r="N20" s="222"/>
      <c r="O20" s="222"/>
      <c r="P20" s="222"/>
      <c r="Q20" s="222"/>
      <c r="R20" s="222"/>
      <c r="S20" s="222"/>
      <c r="T20" s="222"/>
      <c r="U20" s="222"/>
      <c r="V20" s="222"/>
      <c r="W20" s="222"/>
      <c r="X20" s="222"/>
      <c r="Y20" s="222"/>
      <c r="Z20" s="222"/>
    </row>
    <row r="21">
      <c r="A21" s="222"/>
      <c r="B21" s="222"/>
      <c r="C21" s="222"/>
      <c r="D21" s="222"/>
      <c r="E21" s="222"/>
      <c r="F21" s="222"/>
      <c r="G21" s="222"/>
      <c r="H21" s="222"/>
      <c r="I21" s="222"/>
      <c r="J21" s="222"/>
      <c r="K21" s="222"/>
      <c r="L21" s="222"/>
      <c r="M21" s="222"/>
      <c r="N21" s="222"/>
      <c r="O21" s="222"/>
      <c r="P21" s="222"/>
      <c r="Q21" s="222"/>
      <c r="R21" s="222"/>
      <c r="S21" s="222"/>
      <c r="T21" s="222"/>
      <c r="U21" s="222"/>
      <c r="V21" s="222"/>
      <c r="W21" s="222"/>
      <c r="X21" s="222"/>
      <c r="Y21" s="222"/>
      <c r="Z21" s="222"/>
    </row>
    <row r="22">
      <c r="A22" s="222"/>
      <c r="B22" s="222"/>
      <c r="C22" s="222"/>
      <c r="D22" s="222"/>
      <c r="E22" s="222"/>
      <c r="F22" s="222"/>
      <c r="G22" s="222"/>
      <c r="H22" s="222"/>
      <c r="I22" s="222"/>
      <c r="J22" s="222"/>
      <c r="K22" s="222"/>
      <c r="L22" s="222"/>
      <c r="M22" s="222"/>
      <c r="N22" s="222"/>
      <c r="O22" s="222"/>
      <c r="P22" s="222"/>
      <c r="Q22" s="222"/>
      <c r="R22" s="222"/>
      <c r="S22" s="222"/>
      <c r="T22" s="222"/>
      <c r="U22" s="222"/>
      <c r="V22" s="222"/>
      <c r="W22" s="222"/>
      <c r="X22" s="222"/>
      <c r="Y22" s="222"/>
      <c r="Z22" s="222"/>
    </row>
    <row r="23">
      <c r="A23" s="222"/>
      <c r="B23" s="222"/>
      <c r="C23" s="222"/>
      <c r="D23" s="222"/>
      <c r="E23" s="222"/>
      <c r="F23" s="222"/>
      <c r="G23" s="222"/>
      <c r="H23" s="222"/>
      <c r="I23" s="222"/>
      <c r="J23" s="222"/>
      <c r="K23" s="222"/>
      <c r="L23" s="222"/>
      <c r="M23" s="222"/>
      <c r="N23" s="222"/>
      <c r="O23" s="222"/>
      <c r="P23" s="222"/>
      <c r="Q23" s="222"/>
      <c r="R23" s="222"/>
      <c r="S23" s="222"/>
      <c r="T23" s="222"/>
      <c r="U23" s="222"/>
      <c r="V23" s="222"/>
      <c r="W23" s="222"/>
      <c r="X23" s="222"/>
      <c r="Y23" s="222"/>
      <c r="Z23" s="222"/>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6">
      <c r="B26" s="3" t="s">
        <v>6914</v>
      </c>
    </row>
    <row r="27">
      <c r="B27" s="3" t="s">
        <v>6915</v>
      </c>
      <c r="D27" s="3" t="s">
        <v>6916</v>
      </c>
    </row>
    <row r="28">
      <c r="D28" s="3" t="s">
        <v>6917</v>
      </c>
      <c r="E28" s="3" t="s">
        <v>6918</v>
      </c>
    </row>
    <row r="29">
      <c r="B29" s="3" t="s">
        <v>6919</v>
      </c>
    </row>
    <row r="30">
      <c r="B30" s="3" t="s">
        <v>6920</v>
      </c>
    </row>
    <row r="31">
      <c r="B31" s="3" t="s">
        <v>6921</v>
      </c>
    </row>
    <row r="32">
      <c r="B32" s="3" t="s">
        <v>6922</v>
      </c>
    </row>
    <row r="33">
      <c r="B33" s="431" t="s">
        <v>6923</v>
      </c>
    </row>
    <row r="34">
      <c r="B34" s="3" t="s">
        <v>6924</v>
      </c>
    </row>
    <row r="35">
      <c r="B35" s="3" t="s">
        <v>6925</v>
      </c>
    </row>
    <row r="41">
      <c r="B41" s="961" t="s">
        <v>6926</v>
      </c>
      <c r="C41" s="961" t="s">
        <v>4157</v>
      </c>
    </row>
    <row r="42">
      <c r="B42" s="962" t="s">
        <v>6927</v>
      </c>
      <c r="C42" s="962" t="s">
        <v>6928</v>
      </c>
    </row>
    <row r="43">
      <c r="B43" s="962" t="s">
        <v>6929</v>
      </c>
      <c r="C43" s="962" t="s">
        <v>6930</v>
      </c>
    </row>
    <row r="44">
      <c r="B44" s="962" t="s">
        <v>6931</v>
      </c>
      <c r="C44" s="962" t="s">
        <v>6932</v>
      </c>
    </row>
    <row r="45">
      <c r="B45" s="962" t="s">
        <v>6933</v>
      </c>
      <c r="C45" s="962" t="s">
        <v>6934</v>
      </c>
      <c r="J45" s="3" t="s">
        <v>6935</v>
      </c>
    </row>
    <row r="46">
      <c r="B46" s="962" t="s">
        <v>5324</v>
      </c>
      <c r="C46" s="962" t="s">
        <v>6936</v>
      </c>
    </row>
    <row r="47">
      <c r="B47" s="962" t="s">
        <v>6937</v>
      </c>
      <c r="C47" s="962" t="s">
        <v>6938</v>
      </c>
    </row>
    <row r="49">
      <c r="B49" s="43" t="s">
        <v>6939</v>
      </c>
      <c r="C49" s="3" t="s">
        <v>6940</v>
      </c>
    </row>
    <row r="50">
      <c r="B50" s="43" t="s">
        <v>6941</v>
      </c>
      <c r="C50" s="3" t="s">
        <v>6942</v>
      </c>
    </row>
    <row r="51">
      <c r="B51" s="43" t="s">
        <v>6943</v>
      </c>
      <c r="C51" s="3" t="s">
        <v>6944</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M1" s="963"/>
    </row>
    <row r="2">
      <c r="E2" s="250"/>
      <c r="N2" s="963"/>
    </row>
    <row r="3">
      <c r="E3" s="250"/>
    </row>
    <row r="4">
      <c r="E4" s="964"/>
    </row>
    <row r="5">
      <c r="E5" s="965" t="s">
        <v>6945</v>
      </c>
    </row>
    <row r="6">
      <c r="E6" s="966"/>
    </row>
    <row r="7">
      <c r="E7" s="967" t="s">
        <v>6946</v>
      </c>
    </row>
    <row r="8">
      <c r="E8" s="968"/>
    </row>
    <row r="9">
      <c r="E9" s="967" t="s">
        <v>6947</v>
      </c>
    </row>
    <row r="10">
      <c r="E10" s="968"/>
    </row>
    <row r="11">
      <c r="E11" s="969" t="s">
        <v>6948</v>
      </c>
    </row>
    <row r="12">
      <c r="E12" s="964"/>
    </row>
    <row r="13">
      <c r="E13" s="969" t="s">
        <v>6949</v>
      </c>
    </row>
    <row r="14">
      <c r="E14" s="964"/>
    </row>
    <row r="15">
      <c r="E15" s="964"/>
    </row>
    <row r="16">
      <c r="E16" s="964"/>
    </row>
    <row r="17">
      <c r="E17" s="969" t="s">
        <v>6950</v>
      </c>
    </row>
    <row r="18">
      <c r="E18" s="964"/>
    </row>
    <row r="19">
      <c r="E19" s="969" t="s">
        <v>6951</v>
      </c>
    </row>
    <row r="20">
      <c r="E20" s="964"/>
    </row>
    <row r="21">
      <c r="E21" s="969" t="s">
        <v>6952</v>
      </c>
    </row>
    <row r="22">
      <c r="E22" s="964"/>
    </row>
    <row r="23">
      <c r="E23" s="969" t="s">
        <v>6953</v>
      </c>
    </row>
    <row r="24">
      <c r="E24" s="964"/>
    </row>
    <row r="25">
      <c r="E25" s="969" t="s">
        <v>6954</v>
      </c>
    </row>
    <row r="26">
      <c r="E26" s="964"/>
    </row>
    <row r="27">
      <c r="E27" s="964"/>
    </row>
    <row r="28">
      <c r="E28" s="964"/>
    </row>
    <row r="29">
      <c r="E29" s="964"/>
    </row>
    <row r="30">
      <c r="E30" s="964"/>
    </row>
    <row r="31">
      <c r="E31" s="970" t="s">
        <v>6955</v>
      </c>
    </row>
    <row r="32">
      <c r="E32" s="971"/>
    </row>
    <row r="33">
      <c r="E33" s="970" t="s">
        <v>6956</v>
      </c>
    </row>
    <row r="34">
      <c r="E34" s="971"/>
    </row>
    <row r="35">
      <c r="E35" s="969" t="s">
        <v>6957</v>
      </c>
    </row>
    <row r="36">
      <c r="E36" s="964"/>
    </row>
    <row r="37">
      <c r="E37" s="969" t="s">
        <v>6958</v>
      </c>
    </row>
    <row r="38">
      <c r="E38" s="964"/>
    </row>
    <row r="39">
      <c r="E39" s="970" t="s">
        <v>6959</v>
      </c>
    </row>
    <row r="40">
      <c r="E40" s="971"/>
    </row>
    <row r="41">
      <c r="E41" s="969" t="s">
        <v>6960</v>
      </c>
    </row>
    <row r="42">
      <c r="E42" s="964"/>
    </row>
    <row r="43">
      <c r="E43" s="964"/>
    </row>
    <row r="44">
      <c r="E44" s="970" t="s">
        <v>6961</v>
      </c>
    </row>
    <row r="45">
      <c r="E45" s="971"/>
    </row>
    <row r="46">
      <c r="E46" s="969" t="s">
        <v>6962</v>
      </c>
    </row>
    <row r="47">
      <c r="E47" s="964"/>
    </row>
    <row r="48">
      <c r="E48" s="969" t="s">
        <v>6963</v>
      </c>
    </row>
    <row r="49">
      <c r="E49" s="964"/>
    </row>
    <row r="50">
      <c r="E50" s="970" t="s">
        <v>6964</v>
      </c>
    </row>
    <row r="51">
      <c r="E51" s="971"/>
    </row>
    <row r="52">
      <c r="E52" s="969" t="s">
        <v>6965</v>
      </c>
    </row>
    <row r="53">
      <c r="E53" s="964"/>
    </row>
    <row r="54">
      <c r="E54" s="972" t="s">
        <v>6966</v>
      </c>
    </row>
    <row r="55">
      <c r="E55" s="964"/>
    </row>
    <row r="56">
      <c r="E56" s="972" t="s">
        <v>6967</v>
      </c>
    </row>
    <row r="57">
      <c r="E57" s="964"/>
    </row>
    <row r="58">
      <c r="E58" s="969" t="s">
        <v>6968</v>
      </c>
    </row>
    <row r="59">
      <c r="E59" s="964"/>
    </row>
    <row r="60">
      <c r="E60" s="969" t="s">
        <v>6969</v>
      </c>
    </row>
    <row r="61">
      <c r="E61" s="964"/>
    </row>
    <row r="62">
      <c r="E62" s="969" t="s">
        <v>6970</v>
      </c>
    </row>
    <row r="63">
      <c r="E63" s="964"/>
    </row>
    <row r="64">
      <c r="E64" s="964"/>
    </row>
    <row r="65">
      <c r="E65" s="969" t="s">
        <v>6971</v>
      </c>
    </row>
    <row r="66">
      <c r="E66" s="964"/>
    </row>
    <row r="67">
      <c r="E67" s="964"/>
    </row>
    <row r="68">
      <c r="E68" s="970" t="s">
        <v>6972</v>
      </c>
    </row>
    <row r="69">
      <c r="E69" s="971"/>
    </row>
    <row r="70">
      <c r="E70" s="969" t="s">
        <v>6973</v>
      </c>
    </row>
    <row r="71">
      <c r="E71" s="964"/>
    </row>
    <row r="72">
      <c r="E72" s="969" t="s">
        <v>6974</v>
      </c>
      <c r="N72" s="3" t="s">
        <v>6975</v>
      </c>
    </row>
    <row r="73">
      <c r="E73" s="964"/>
      <c r="N73" s="3" t="s">
        <v>6976</v>
      </c>
    </row>
    <row r="74">
      <c r="E74" s="969" t="s">
        <v>6977</v>
      </c>
      <c r="N74" s="3" t="s">
        <v>6978</v>
      </c>
    </row>
    <row r="75">
      <c r="E75" s="964"/>
      <c r="N75" s="3" t="s">
        <v>6979</v>
      </c>
    </row>
    <row r="76">
      <c r="E76" s="973" t="s">
        <v>6980</v>
      </c>
      <c r="N76" s="3" t="s">
        <v>6981</v>
      </c>
    </row>
    <row r="77">
      <c r="E77" s="974"/>
      <c r="N77" s="3" t="s">
        <v>6982</v>
      </c>
    </row>
    <row r="78">
      <c r="E78" s="974"/>
    </row>
    <row r="79">
      <c r="E79" s="974"/>
    </row>
    <row r="80">
      <c r="E80" s="970" t="s">
        <v>6983</v>
      </c>
    </row>
    <row r="81">
      <c r="E81" s="971"/>
    </row>
    <row r="82">
      <c r="E82" s="975" t="s">
        <v>6984</v>
      </c>
    </row>
    <row r="83">
      <c r="E83" s="975" t="s">
        <v>6985</v>
      </c>
    </row>
    <row r="84">
      <c r="E84" s="975" t="s">
        <v>6986</v>
      </c>
    </row>
    <row r="85">
      <c r="E85" s="975" t="s">
        <v>6987</v>
      </c>
    </row>
    <row r="86">
      <c r="E86" s="975" t="s">
        <v>6988</v>
      </c>
    </row>
    <row r="87">
      <c r="E87" s="975" t="s">
        <v>6989</v>
      </c>
    </row>
    <row r="88">
      <c r="E88" s="975" t="s">
        <v>6990</v>
      </c>
    </row>
    <row r="89">
      <c r="E89" s="975" t="s">
        <v>6991</v>
      </c>
    </row>
    <row r="90">
      <c r="E90" s="975" t="s">
        <v>6992</v>
      </c>
    </row>
    <row r="91">
      <c r="E91" s="975" t="s">
        <v>6993</v>
      </c>
    </row>
    <row r="92">
      <c r="E92" s="976" t="s">
        <v>6994</v>
      </c>
    </row>
    <row r="93">
      <c r="E93" s="976" t="s">
        <v>6995</v>
      </c>
    </row>
    <row r="94">
      <c r="E94" s="977"/>
    </row>
    <row r="95">
      <c r="E95" s="977"/>
    </row>
    <row r="96">
      <c r="E96" s="977"/>
    </row>
    <row r="97">
      <c r="E97" s="977"/>
    </row>
    <row r="98">
      <c r="E98" s="977"/>
    </row>
    <row r="99">
      <c r="E99" s="977"/>
    </row>
    <row r="100">
      <c r="E100" s="977"/>
    </row>
    <row r="101">
      <c r="E101" s="977"/>
    </row>
    <row r="102">
      <c r="E102" s="977"/>
    </row>
    <row r="103">
      <c r="E103" s="977"/>
    </row>
    <row r="104">
      <c r="E104" s="977"/>
    </row>
    <row r="105">
      <c r="E105" s="977"/>
    </row>
    <row r="106">
      <c r="E106" s="977"/>
    </row>
    <row r="107">
      <c r="E107" s="970" t="s">
        <v>6975</v>
      </c>
    </row>
    <row r="108">
      <c r="E108" s="971"/>
    </row>
    <row r="109">
      <c r="E109" s="969" t="s">
        <v>6976</v>
      </c>
    </row>
    <row r="110">
      <c r="E110" s="964"/>
    </row>
    <row r="111">
      <c r="E111" s="969" t="s">
        <v>6978</v>
      </c>
    </row>
    <row r="112">
      <c r="E112" s="964"/>
    </row>
    <row r="113">
      <c r="E113" s="969" t="s">
        <v>6979</v>
      </c>
    </row>
    <row r="114">
      <c r="E114" s="964"/>
    </row>
    <row r="115">
      <c r="E115" s="969" t="s">
        <v>6981</v>
      </c>
    </row>
    <row r="116">
      <c r="E116" s="964"/>
    </row>
    <row r="117">
      <c r="E117" s="969" t="s">
        <v>6982</v>
      </c>
    </row>
    <row r="118">
      <c r="E118" s="964"/>
    </row>
    <row r="119">
      <c r="E119" s="970" t="s">
        <v>6996</v>
      </c>
    </row>
    <row r="120">
      <c r="E120" s="971"/>
    </row>
    <row r="121">
      <c r="E121" s="969" t="s">
        <v>6997</v>
      </c>
    </row>
    <row r="122">
      <c r="E122" s="964"/>
    </row>
    <row r="123">
      <c r="E123" s="969" t="s">
        <v>6998</v>
      </c>
    </row>
    <row r="124">
      <c r="E124" s="964"/>
    </row>
    <row r="125">
      <c r="E125" s="969" t="s">
        <v>6999</v>
      </c>
    </row>
    <row r="126">
      <c r="E126" s="964"/>
    </row>
    <row r="127">
      <c r="E127" s="964"/>
    </row>
    <row r="128">
      <c r="E128" s="978" t="s">
        <v>7000</v>
      </c>
    </row>
    <row r="129">
      <c r="E129" s="979" t="s">
        <v>7001</v>
      </c>
    </row>
    <row r="130">
      <c r="E130" s="980" t="s">
        <v>7002</v>
      </c>
    </row>
    <row r="131">
      <c r="E131" s="981" t="s">
        <v>7003</v>
      </c>
    </row>
    <row r="132">
      <c r="E132" s="982"/>
    </row>
    <row r="133">
      <c r="E133" s="979" t="s">
        <v>7004</v>
      </c>
    </row>
    <row r="134">
      <c r="E134" s="983"/>
    </row>
    <row r="135">
      <c r="E135" s="984" t="s">
        <v>7005</v>
      </c>
    </row>
    <row r="136">
      <c r="E136" s="983"/>
    </row>
    <row r="137">
      <c r="E137" s="985" t="s">
        <v>7006</v>
      </c>
    </row>
    <row r="138">
      <c r="E138" s="986" t="s">
        <v>7007</v>
      </c>
    </row>
    <row r="139">
      <c r="E139" s="987"/>
    </row>
    <row r="140">
      <c r="E140" s="979" t="s">
        <v>7008</v>
      </c>
    </row>
    <row r="141">
      <c r="E141" s="983"/>
    </row>
    <row r="142">
      <c r="E142" s="984" t="s">
        <v>7009</v>
      </c>
    </row>
    <row r="143">
      <c r="E143" s="984" t="s">
        <v>7010</v>
      </c>
    </row>
    <row r="144">
      <c r="E144" s="988" t="s">
        <v>7011</v>
      </c>
    </row>
    <row r="145">
      <c r="E145" s="989"/>
    </row>
    <row r="146">
      <c r="E146" s="989"/>
    </row>
    <row r="147">
      <c r="E147" s="980" t="s">
        <v>7012</v>
      </c>
    </row>
    <row r="148">
      <c r="E148" s="979" t="s">
        <v>7013</v>
      </c>
    </row>
    <row r="149">
      <c r="E149" s="983"/>
    </row>
    <row r="150">
      <c r="E150" s="979" t="s">
        <v>7014</v>
      </c>
    </row>
    <row r="151">
      <c r="E151" s="983"/>
    </row>
    <row r="152">
      <c r="E152" s="984" t="s">
        <v>7015</v>
      </c>
    </row>
    <row r="153">
      <c r="E153" s="983"/>
    </row>
    <row r="154">
      <c r="E154" s="990" t="s">
        <v>7016</v>
      </c>
    </row>
    <row r="155">
      <c r="E155" s="991"/>
    </row>
    <row r="156">
      <c r="E156" s="979" t="s">
        <v>7017</v>
      </c>
      <c r="K156" s="17" t="s">
        <v>7018</v>
      </c>
    </row>
    <row r="157">
      <c r="E157" s="983"/>
      <c r="K157" s="21"/>
    </row>
    <row r="158">
      <c r="E158" s="979" t="s">
        <v>7019</v>
      </c>
      <c r="K158" s="17" t="s">
        <v>7020</v>
      </c>
    </row>
    <row r="159">
      <c r="E159" s="983"/>
      <c r="K159" s="21"/>
    </row>
    <row r="160">
      <c r="E160" s="979" t="s">
        <v>7021</v>
      </c>
      <c r="K160" s="17" t="s">
        <v>7022</v>
      </c>
    </row>
    <row r="161">
      <c r="E161" s="983"/>
    </row>
    <row r="162">
      <c r="E162" s="979" t="s">
        <v>7023</v>
      </c>
    </row>
    <row r="163">
      <c r="E163" s="983"/>
    </row>
    <row r="164">
      <c r="E164" s="984" t="s">
        <v>7024</v>
      </c>
    </row>
    <row r="165">
      <c r="E165" s="983"/>
    </row>
    <row r="166">
      <c r="E166" s="979" t="s">
        <v>7025</v>
      </c>
    </row>
    <row r="167">
      <c r="E167" s="983"/>
    </row>
    <row r="168">
      <c r="E168" s="983"/>
    </row>
    <row r="169">
      <c r="E169" s="983"/>
    </row>
    <row r="170">
      <c r="E170" s="983"/>
    </row>
    <row r="171">
      <c r="E171" s="983"/>
    </row>
    <row r="172">
      <c r="E172" s="980" t="s">
        <v>7026</v>
      </c>
    </row>
    <row r="173">
      <c r="E173" s="979" t="s">
        <v>7027</v>
      </c>
    </row>
    <row r="174">
      <c r="E174" s="983"/>
    </row>
    <row r="175">
      <c r="E175" s="983"/>
    </row>
    <row r="176">
      <c r="E176" s="983"/>
    </row>
    <row r="177">
      <c r="E177" s="969" t="s">
        <v>7028</v>
      </c>
    </row>
    <row r="178">
      <c r="E178" s="964"/>
    </row>
    <row r="179">
      <c r="E179" s="969" t="s">
        <v>7029</v>
      </c>
    </row>
    <row r="180">
      <c r="E180" s="964"/>
    </row>
    <row r="181">
      <c r="E181" s="969" t="s">
        <v>7030</v>
      </c>
    </row>
    <row r="182">
      <c r="E182" s="964"/>
    </row>
    <row r="183">
      <c r="E183" s="992" t="s">
        <v>7031</v>
      </c>
    </row>
    <row r="184">
      <c r="E184" s="993"/>
    </row>
    <row r="185">
      <c r="E185" s="969" t="s">
        <v>7032</v>
      </c>
    </row>
    <row r="186">
      <c r="E186" s="964"/>
    </row>
    <row r="187">
      <c r="E187" s="964"/>
    </row>
    <row r="188">
      <c r="E188" s="994" t="s">
        <v>7033</v>
      </c>
    </row>
    <row r="189">
      <c r="E189" s="979" t="s">
        <v>7034</v>
      </c>
    </row>
    <row r="190">
      <c r="E190" s="983"/>
    </row>
    <row r="191">
      <c r="E191" s="995" t="s">
        <v>7035</v>
      </c>
    </row>
    <row r="192">
      <c r="E192" s="996"/>
    </row>
    <row r="193">
      <c r="E193" s="969" t="s">
        <v>7036</v>
      </c>
    </row>
    <row r="194">
      <c r="E194" s="964"/>
    </row>
    <row r="195">
      <c r="E195" s="969" t="s">
        <v>7037</v>
      </c>
    </row>
    <row r="196">
      <c r="E196" s="964"/>
    </row>
    <row r="197">
      <c r="E197" s="969" t="s">
        <v>7038</v>
      </c>
    </row>
    <row r="198">
      <c r="E198" s="964"/>
    </row>
    <row r="199">
      <c r="E199" s="969" t="s">
        <v>7039</v>
      </c>
    </row>
    <row r="200">
      <c r="E200" s="964"/>
    </row>
    <row r="210">
      <c r="A210" s="1"/>
      <c r="B210" s="1"/>
      <c r="C210" s="1"/>
      <c r="D210" s="1"/>
      <c r="E210" s="2" t="s">
        <v>7040</v>
      </c>
      <c r="F210" s="1"/>
      <c r="G210" s="1"/>
      <c r="H210" s="1"/>
      <c r="I210" s="1"/>
      <c r="J210" s="1"/>
      <c r="K210" s="1"/>
      <c r="L210" s="1"/>
      <c r="M210" s="1"/>
      <c r="N210" s="1"/>
      <c r="O210" s="1"/>
      <c r="P210" s="1"/>
      <c r="Q210" s="1"/>
      <c r="R210" s="1"/>
      <c r="S210" s="1"/>
      <c r="T210" s="1"/>
      <c r="U210" s="1"/>
      <c r="V210" s="1"/>
      <c r="W210" s="1"/>
      <c r="X210" s="1"/>
      <c r="Y210" s="1"/>
      <c r="Z210" s="1"/>
    </row>
    <row r="298">
      <c r="A298" s="1"/>
      <c r="B298" s="1"/>
      <c r="C298" s="2" t="s">
        <v>7041</v>
      </c>
      <c r="D298" s="1"/>
      <c r="E298" s="1"/>
      <c r="F298" s="1"/>
      <c r="G298" s="1"/>
      <c r="H298" s="1"/>
      <c r="I298" s="1"/>
      <c r="J298" s="1"/>
      <c r="K298" s="1"/>
      <c r="L298" s="1"/>
      <c r="M298" s="1"/>
      <c r="N298" s="1"/>
      <c r="O298" s="1"/>
      <c r="P298" s="1"/>
      <c r="Q298" s="1"/>
      <c r="R298" s="1"/>
      <c r="S298" s="1"/>
      <c r="T298" s="1"/>
      <c r="U298" s="1"/>
      <c r="V298" s="1"/>
      <c r="W298" s="1"/>
      <c r="X298" s="1"/>
      <c r="Y298" s="1"/>
      <c r="Z298" s="1"/>
    </row>
    <row r="299">
      <c r="D299" s="20" t="s">
        <v>7042</v>
      </c>
    </row>
    <row r="300">
      <c r="D300" s="21"/>
    </row>
    <row r="301">
      <c r="D301" s="17" t="s">
        <v>7043</v>
      </c>
    </row>
    <row r="302">
      <c r="D302" s="21"/>
    </row>
    <row r="303">
      <c r="D303" s="20" t="s">
        <v>7044</v>
      </c>
    </row>
    <row r="304">
      <c r="D304" s="20" t="s">
        <v>7045</v>
      </c>
    </row>
    <row r="305">
      <c r="D305" s="21"/>
    </row>
    <row r="306">
      <c r="D306" s="20" t="s">
        <v>7046</v>
      </c>
    </row>
  </sheetData>
  <autoFilter ref="$H$76"/>
  <hyperlinks>
    <hyperlink r:id="rId1" ref="E135"/>
    <hyperlink r:id="rId2" ref="E142"/>
    <hyperlink r:id="rId3" ref="E143"/>
    <hyperlink r:id="rId4" ref="E152"/>
    <hyperlink r:id="rId5" ref="E164"/>
    <hyperlink r:id="rId6" ref="E183"/>
    <hyperlink r:id="rId7" ref="E191"/>
  </hyperlinks>
  <drawing r:id="rId8"/>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L1" s="3" t="s">
        <v>7047</v>
      </c>
    </row>
    <row r="2">
      <c r="B2" s="3" t="s">
        <v>7048</v>
      </c>
      <c r="L2" s="329" t="s">
        <v>7049</v>
      </c>
    </row>
    <row r="4">
      <c r="B4" s="329" t="s">
        <v>7050</v>
      </c>
      <c r="L4" s="3" t="s">
        <v>7051</v>
      </c>
    </row>
    <row r="7">
      <c r="B7" s="3" t="s">
        <v>7052</v>
      </c>
      <c r="F7" s="3" t="s">
        <v>7053</v>
      </c>
      <c r="G7" s="10" t="s">
        <v>7054</v>
      </c>
    </row>
    <row r="8">
      <c r="A8" s="1"/>
      <c r="B8" s="2" t="s">
        <v>7055</v>
      </c>
      <c r="C8" s="1"/>
      <c r="D8" s="1"/>
      <c r="E8" s="1"/>
      <c r="F8" s="1"/>
      <c r="G8" s="1"/>
      <c r="H8" s="1"/>
      <c r="I8" s="1"/>
      <c r="J8" s="1"/>
      <c r="K8" s="1"/>
      <c r="L8" s="1"/>
      <c r="M8" s="1"/>
      <c r="N8" s="1"/>
      <c r="O8" s="1"/>
      <c r="P8" s="1"/>
      <c r="Q8" s="1"/>
      <c r="R8" s="1"/>
      <c r="S8" s="1"/>
      <c r="T8" s="1"/>
      <c r="U8" s="1"/>
      <c r="V8" s="1"/>
      <c r="W8" s="1"/>
      <c r="X8" s="1"/>
      <c r="Y8" s="1"/>
      <c r="Z8" s="1"/>
    </row>
    <row r="10">
      <c r="B10" s="3" t="s">
        <v>7056</v>
      </c>
    </row>
    <row r="11">
      <c r="B11" s="3" t="s">
        <v>7057</v>
      </c>
    </row>
    <row r="12">
      <c r="B12" s="3" t="s">
        <v>7058</v>
      </c>
    </row>
    <row r="13">
      <c r="B13" s="3" t="s">
        <v>7059</v>
      </c>
    </row>
    <row r="15">
      <c r="A15" s="1"/>
      <c r="B15" s="2" t="s">
        <v>7060</v>
      </c>
      <c r="C15" s="1"/>
      <c r="D15" s="1"/>
      <c r="E15" s="1"/>
      <c r="F15" s="1"/>
      <c r="G15" s="2" t="s">
        <v>7061</v>
      </c>
      <c r="H15" s="1"/>
      <c r="I15" s="1"/>
      <c r="J15" s="1"/>
      <c r="K15" s="1"/>
      <c r="L15" s="1"/>
      <c r="M15" s="1"/>
      <c r="N15" s="1"/>
      <c r="O15" s="1"/>
      <c r="P15" s="1"/>
      <c r="Q15" s="1"/>
      <c r="R15" s="1"/>
      <c r="S15" s="1"/>
      <c r="T15" s="1"/>
      <c r="U15" s="1"/>
      <c r="V15" s="1"/>
      <c r="W15" s="1"/>
      <c r="X15" s="1"/>
      <c r="Y15" s="1"/>
      <c r="Z15" s="1"/>
    </row>
    <row r="17">
      <c r="B17" s="3" t="s">
        <v>1844</v>
      </c>
    </row>
    <row r="19">
      <c r="B19" s="3" t="s">
        <v>7062</v>
      </c>
    </row>
    <row r="20">
      <c r="C20" s="3" t="s">
        <v>7063</v>
      </c>
    </row>
    <row r="21">
      <c r="D21" s="3" t="s">
        <v>7064</v>
      </c>
    </row>
    <row r="22">
      <c r="D22" s="3" t="s">
        <v>7065</v>
      </c>
    </row>
    <row r="23">
      <c r="D23" s="3" t="s">
        <v>7066</v>
      </c>
    </row>
    <row r="24">
      <c r="D24" s="3" t="s">
        <v>6732</v>
      </c>
    </row>
    <row r="25">
      <c r="E25" s="3" t="s">
        <v>7067</v>
      </c>
    </row>
    <row r="26">
      <c r="E26" s="3" t="s">
        <v>7068</v>
      </c>
    </row>
    <row r="27">
      <c r="D27" s="3" t="s">
        <v>6734</v>
      </c>
    </row>
    <row r="29">
      <c r="D29" s="3" t="s">
        <v>6732</v>
      </c>
    </row>
    <row r="30">
      <c r="E30" s="3" t="s">
        <v>7069</v>
      </c>
    </row>
    <row r="31">
      <c r="E31" s="3" t="s">
        <v>7070</v>
      </c>
    </row>
    <row r="32">
      <c r="D32" s="3" t="s">
        <v>6734</v>
      </c>
    </row>
    <row r="34">
      <c r="C34" s="3" t="s">
        <v>7071</v>
      </c>
    </row>
    <row r="36">
      <c r="C36" s="3" t="s">
        <v>7072</v>
      </c>
    </row>
    <row r="38">
      <c r="D38" s="3" t="s">
        <v>7064</v>
      </c>
    </row>
    <row r="39">
      <c r="D39" s="3" t="s">
        <v>7073</v>
      </c>
    </row>
    <row r="40">
      <c r="C40" s="3" t="s">
        <v>7074</v>
      </c>
    </row>
    <row r="44">
      <c r="B44" s="3" t="s">
        <v>7075</v>
      </c>
    </row>
  </sheetData>
  <hyperlinks>
    <hyperlink r:id="rId1" ref="L2"/>
    <hyperlink r:id="rId2" ref="B4"/>
    <hyperlink r:id="rId3" ref="G7"/>
  </hyperlinks>
  <drawing r:id="rId4"/>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61.86"/>
    <col customWidth="1" min="3" max="26" width="8.71"/>
  </cols>
  <sheetData>
    <row r="1" ht="16.5" customHeight="1"/>
    <row r="2" ht="16.5" customHeight="1"/>
    <row r="3" ht="16.5" customHeight="1"/>
    <row r="4" ht="16.5" customHeight="1"/>
    <row r="5" ht="16.5" customHeight="1">
      <c r="I5" s="27" t="s">
        <v>7076</v>
      </c>
    </row>
    <row r="6" ht="16.5" customHeight="1">
      <c r="I6" s="27" t="s">
        <v>7077</v>
      </c>
    </row>
    <row r="7" ht="16.5" customHeight="1">
      <c r="I7" s="27" t="s">
        <v>7078</v>
      </c>
    </row>
    <row r="8" ht="16.5" customHeight="1"/>
    <row r="9" ht="16.5" customHeight="1"/>
    <row r="10" ht="16.5" customHeight="1"/>
    <row r="11" ht="16.5" customHeight="1"/>
    <row r="12" ht="16.5" customHeight="1"/>
    <row r="13" ht="16.5" customHeight="1"/>
    <row r="14" ht="16.5" customHeight="1"/>
    <row r="15" ht="16.5" customHeight="1">
      <c r="J15" s="27" t="s">
        <v>6790</v>
      </c>
      <c r="L15" s="27" t="s">
        <v>7079</v>
      </c>
    </row>
    <row r="16" ht="16.5" customHeight="1"/>
    <row r="17" ht="16.5" customHeight="1">
      <c r="J17" s="27" t="s">
        <v>7080</v>
      </c>
    </row>
    <row r="18" ht="16.5" customHeight="1">
      <c r="J18" s="27" t="s">
        <v>7081</v>
      </c>
    </row>
    <row r="19" ht="16.5" customHeight="1">
      <c r="J19" s="27" t="s">
        <v>7082</v>
      </c>
    </row>
    <row r="20" ht="16.5" customHeight="1"/>
    <row r="21" ht="16.5" customHeight="1"/>
    <row r="22" ht="16.5" customHeight="1"/>
    <row r="23" ht="16.5" customHeight="1"/>
    <row r="24" ht="16.5" customHeight="1"/>
    <row r="25" ht="16.5" customHeight="1"/>
    <row r="26" ht="16.5" customHeight="1"/>
    <row r="27" ht="16.5" customHeight="1"/>
    <row r="28" ht="16.5" customHeight="1">
      <c r="I28" s="27" t="s">
        <v>7083</v>
      </c>
    </row>
    <row r="29" ht="16.5" customHeight="1"/>
    <row r="30" ht="16.5" customHeight="1">
      <c r="I30" s="27" t="s">
        <v>7084</v>
      </c>
      <c r="L30" s="27" t="s">
        <v>7085</v>
      </c>
    </row>
    <row r="31" ht="16.5" customHeight="1"/>
    <row r="32" ht="16.5" customHeight="1"/>
    <row r="33" ht="16.5" customHeight="1">
      <c r="A33" s="107"/>
      <c r="B33" s="926" t="s">
        <v>4439</v>
      </c>
      <c r="C33" s="107"/>
      <c r="D33" s="107"/>
      <c r="E33" s="107"/>
      <c r="F33" s="107"/>
      <c r="G33" s="107"/>
      <c r="H33" s="107"/>
      <c r="I33" s="107"/>
      <c r="J33" s="107"/>
      <c r="K33" s="107"/>
      <c r="L33" s="107"/>
      <c r="M33" s="107"/>
      <c r="N33" s="107"/>
      <c r="O33" s="107"/>
      <c r="P33" s="107"/>
      <c r="Q33" s="107"/>
      <c r="R33" s="107"/>
      <c r="S33" s="107"/>
      <c r="T33" s="107"/>
      <c r="U33" s="107"/>
      <c r="V33" s="107"/>
      <c r="W33" s="107"/>
      <c r="X33" s="107"/>
      <c r="Y33" s="107"/>
      <c r="Z33" s="107"/>
    </row>
    <row r="34" ht="16.5" customHeight="1">
      <c r="B34" s="997" t="s">
        <v>7086</v>
      </c>
    </row>
    <row r="35" ht="16.5" customHeight="1"/>
    <row r="36" ht="16.5" customHeight="1"/>
    <row r="37" ht="16.5" customHeight="1"/>
    <row r="38" ht="153.0" customHeight="1">
      <c r="B38" s="998" t="s">
        <v>7087</v>
      </c>
      <c r="C38" s="120" t="s">
        <v>7088</v>
      </c>
    </row>
    <row r="39" ht="16.5" customHeight="1"/>
    <row r="40" ht="16.5" customHeight="1"/>
    <row r="41" ht="16.5" customHeight="1"/>
    <row r="42" ht="16.5" customHeight="1"/>
    <row r="43" ht="16.5" customHeight="1">
      <c r="A43" s="107"/>
      <c r="B43" s="107" t="s">
        <v>6651</v>
      </c>
      <c r="C43" s="107"/>
      <c r="D43" s="107"/>
      <c r="E43" s="107"/>
      <c r="F43" s="107"/>
      <c r="G43" s="107"/>
      <c r="H43" s="107"/>
      <c r="I43" s="107"/>
      <c r="J43" s="107"/>
      <c r="K43" s="107"/>
      <c r="L43" s="107"/>
      <c r="M43" s="107"/>
      <c r="N43" s="107"/>
      <c r="O43" s="107"/>
      <c r="P43" s="107"/>
      <c r="Q43" s="107"/>
      <c r="R43" s="107"/>
      <c r="S43" s="107"/>
      <c r="T43" s="107"/>
      <c r="U43" s="107"/>
      <c r="V43" s="107"/>
      <c r="W43" s="107"/>
      <c r="X43" s="107"/>
      <c r="Y43" s="107"/>
      <c r="Z43" s="107"/>
    </row>
    <row r="44" ht="16.5" customHeight="1">
      <c r="A44" s="107"/>
      <c r="B44" s="107" t="s">
        <v>7089</v>
      </c>
      <c r="C44" s="107"/>
      <c r="D44" s="107"/>
      <c r="E44" s="107"/>
      <c r="F44" s="107"/>
      <c r="G44" s="107"/>
      <c r="H44" s="107"/>
      <c r="I44" s="107"/>
      <c r="J44" s="107"/>
      <c r="K44" s="107"/>
      <c r="L44" s="107"/>
      <c r="M44" s="107"/>
      <c r="N44" s="107"/>
      <c r="O44" s="107"/>
      <c r="P44" s="107"/>
      <c r="Q44" s="107"/>
      <c r="R44" s="107"/>
      <c r="S44" s="107"/>
      <c r="T44" s="107"/>
      <c r="U44" s="107"/>
      <c r="V44" s="107"/>
      <c r="W44" s="107"/>
      <c r="X44" s="107"/>
      <c r="Y44" s="107"/>
      <c r="Z44" s="107"/>
    </row>
    <row r="45" ht="16.5" customHeight="1"/>
    <row r="46" ht="16.5" customHeight="1">
      <c r="B46" s="999" t="s">
        <v>6764</v>
      </c>
    </row>
    <row r="47" ht="16.5" customHeight="1">
      <c r="B47" s="254"/>
    </row>
    <row r="48" ht="16.5" customHeight="1">
      <c r="B48" s="1000" t="s">
        <v>7090</v>
      </c>
    </row>
    <row r="49" ht="16.5" customHeight="1">
      <c r="B49" s="254"/>
    </row>
    <row r="50" ht="16.5" customHeight="1">
      <c r="B50" s="1000" t="s">
        <v>7091</v>
      </c>
    </row>
    <row r="51" ht="16.5" customHeight="1">
      <c r="B51" s="254"/>
    </row>
    <row r="52" ht="16.5" customHeight="1">
      <c r="B52" s="1000" t="s">
        <v>7092</v>
      </c>
    </row>
    <row r="53" ht="16.5" customHeight="1">
      <c r="B53" s="254"/>
    </row>
    <row r="54" ht="16.5" customHeight="1">
      <c r="B54" s="1000" t="s">
        <v>7093</v>
      </c>
    </row>
    <row r="55" ht="16.5" customHeight="1">
      <c r="B55" s="254"/>
    </row>
    <row r="56" ht="16.5" customHeight="1">
      <c r="B56" s="1000" t="s">
        <v>7094</v>
      </c>
    </row>
    <row r="57" ht="16.5" customHeight="1">
      <c r="B57" s="254"/>
    </row>
    <row r="58" ht="16.5" customHeight="1">
      <c r="B58" s="1000" t="s">
        <v>7095</v>
      </c>
    </row>
    <row r="59" ht="16.5" customHeight="1">
      <c r="B59" s="254"/>
    </row>
    <row r="60" ht="16.5" customHeight="1">
      <c r="B60" s="1000" t="s">
        <v>7096</v>
      </c>
    </row>
    <row r="61" ht="16.5" customHeight="1">
      <c r="B61" s="254"/>
    </row>
    <row r="62" ht="16.5" customHeight="1">
      <c r="B62" s="1000" t="s">
        <v>7097</v>
      </c>
    </row>
    <row r="63" ht="16.5" customHeight="1">
      <c r="B63" s="254"/>
    </row>
    <row r="64" ht="16.5" customHeight="1">
      <c r="B64" s="1000" t="s">
        <v>7098</v>
      </c>
    </row>
    <row r="65" ht="16.5" customHeight="1">
      <c r="B65" s="254"/>
    </row>
    <row r="66" ht="16.5" customHeight="1">
      <c r="B66" s="1000" t="s">
        <v>7099</v>
      </c>
    </row>
    <row r="67" ht="16.5" customHeight="1">
      <c r="B67" s="254"/>
    </row>
    <row r="68" ht="16.5" customHeight="1">
      <c r="B68" s="1000" t="s">
        <v>7100</v>
      </c>
    </row>
    <row r="69" ht="16.5" customHeight="1">
      <c r="B69" s="254"/>
    </row>
    <row r="70" ht="16.5" customHeight="1">
      <c r="B70" s="1000" t="s">
        <v>7101</v>
      </c>
    </row>
    <row r="71" ht="16.5" customHeight="1">
      <c r="B71" s="254"/>
    </row>
    <row r="72" ht="16.5" customHeight="1">
      <c r="B72" s="1000" t="s">
        <v>7102</v>
      </c>
    </row>
    <row r="73" ht="16.5" customHeight="1">
      <c r="B73" s="254"/>
    </row>
    <row r="74" ht="16.5" customHeight="1">
      <c r="B74" s="1000" t="s">
        <v>7103</v>
      </c>
    </row>
    <row r="75" ht="16.5" customHeight="1">
      <c r="B75" s="254"/>
    </row>
    <row r="76" ht="16.5" customHeight="1">
      <c r="B76" s="1000" t="s">
        <v>7104</v>
      </c>
    </row>
    <row r="77" ht="16.5" customHeight="1">
      <c r="B77" s="254"/>
    </row>
    <row r="78" ht="16.5" customHeight="1">
      <c r="B78" s="1000" t="s">
        <v>7105</v>
      </c>
    </row>
    <row r="79" ht="16.5" customHeight="1">
      <c r="B79" s="254"/>
    </row>
    <row r="80" ht="16.5" customHeight="1">
      <c r="B80" s="1000" t="s">
        <v>7106</v>
      </c>
    </row>
    <row r="81" ht="16.5" customHeight="1"/>
    <row r="82" ht="16.5" customHeight="1"/>
    <row r="83" ht="16.5" customHeight="1">
      <c r="A83" s="1"/>
      <c r="B83" s="2" t="s">
        <v>7107</v>
      </c>
      <c r="C83" s="1"/>
      <c r="D83" s="1"/>
      <c r="E83" s="1"/>
      <c r="F83" s="1"/>
      <c r="G83" s="1"/>
      <c r="H83" s="1"/>
      <c r="I83" s="1"/>
      <c r="J83" s="1"/>
      <c r="K83" s="1"/>
      <c r="L83" s="1"/>
      <c r="M83" s="1"/>
      <c r="N83" s="1"/>
      <c r="O83" s="1"/>
      <c r="P83" s="1"/>
      <c r="Q83" s="1"/>
      <c r="R83" s="1"/>
      <c r="S83" s="1"/>
      <c r="T83" s="1"/>
      <c r="U83" s="1"/>
      <c r="V83" s="1"/>
      <c r="W83" s="1"/>
      <c r="X83" s="1"/>
      <c r="Y83" s="1"/>
      <c r="Z83" s="1"/>
    </row>
    <row r="84" ht="16.5" customHeight="1"/>
    <row r="85" ht="16.5" customHeight="1">
      <c r="B85" s="3" t="s">
        <v>7108</v>
      </c>
    </row>
    <row r="86" ht="16.5" customHeight="1">
      <c r="B86" s="3" t="s">
        <v>7109</v>
      </c>
    </row>
    <row r="87" ht="16.5" customHeight="1"/>
    <row r="88" ht="16.5" customHeight="1"/>
    <row r="89" ht="16.5" customHeight="1">
      <c r="A89" s="1"/>
      <c r="B89" s="2" t="s">
        <v>7110</v>
      </c>
      <c r="C89" s="1"/>
      <c r="D89" s="1"/>
      <c r="E89" s="1"/>
      <c r="F89" s="1"/>
      <c r="G89" s="1"/>
      <c r="H89" s="1"/>
      <c r="I89" s="1"/>
      <c r="J89" s="1"/>
      <c r="K89" s="1"/>
      <c r="L89" s="1"/>
      <c r="M89" s="1"/>
      <c r="N89" s="1"/>
      <c r="O89" s="1"/>
      <c r="P89" s="1"/>
      <c r="Q89" s="1"/>
      <c r="R89" s="1"/>
      <c r="S89" s="1"/>
      <c r="T89" s="1"/>
      <c r="U89" s="1"/>
      <c r="V89" s="1"/>
      <c r="W89" s="1"/>
      <c r="X89" s="1"/>
      <c r="Y89" s="1"/>
      <c r="Z89" s="1"/>
    </row>
    <row r="90" ht="16.5" customHeight="1">
      <c r="B90" s="3" t="s">
        <v>7111</v>
      </c>
    </row>
    <row r="91" ht="16.5" customHeight="1"/>
    <row r="92" ht="16.5" customHeight="1"/>
    <row r="93" ht="16.5" customHeight="1"/>
    <row r="94" ht="16.5" customHeight="1"/>
    <row r="95" ht="16.5" customHeight="1">
      <c r="A95" s="1"/>
      <c r="B95" s="2" t="s">
        <v>7112</v>
      </c>
      <c r="C95" s="1"/>
      <c r="D95" s="1"/>
      <c r="E95" s="1"/>
      <c r="F95" s="1"/>
      <c r="G95" s="1"/>
      <c r="H95" s="1"/>
      <c r="I95" s="1"/>
      <c r="J95" s="1"/>
      <c r="K95" s="1"/>
      <c r="L95" s="1"/>
      <c r="M95" s="1"/>
      <c r="N95" s="1"/>
      <c r="O95" s="1"/>
      <c r="P95" s="1"/>
      <c r="Q95" s="1"/>
      <c r="R95" s="1"/>
      <c r="S95" s="1"/>
      <c r="T95" s="1"/>
      <c r="U95" s="1"/>
      <c r="V95" s="1"/>
      <c r="W95" s="1"/>
      <c r="X95" s="1"/>
      <c r="Y95" s="1"/>
      <c r="Z95" s="1"/>
    </row>
    <row r="96" ht="16.5" customHeight="1">
      <c r="B96" s="3" t="s">
        <v>7113</v>
      </c>
    </row>
    <row r="97" ht="16.5" customHeight="1"/>
    <row r="98" ht="16.5" customHeight="1"/>
    <row r="99" ht="16.5" customHeight="1"/>
    <row r="100" ht="16.5" customHeight="1">
      <c r="A100" s="1"/>
      <c r="B100" s="2" t="s">
        <v>7114</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6.5" customHeight="1"/>
    <row r="102" ht="16.5" customHeight="1">
      <c r="B102" s="3" t="s">
        <v>7115</v>
      </c>
    </row>
    <row r="103" ht="16.5" customHeight="1">
      <c r="B103" s="3" t="s">
        <v>7116</v>
      </c>
    </row>
    <row r="104" ht="16.5" customHeight="1"/>
    <row r="105" ht="16.5" customHeight="1"/>
    <row r="106" ht="16.5" customHeight="1">
      <c r="A106" s="1"/>
      <c r="B106" s="2" t="s">
        <v>7117</v>
      </c>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6.5" customHeight="1"/>
    <row r="108" ht="16.5" customHeight="1">
      <c r="B108" s="3" t="s">
        <v>7118</v>
      </c>
    </row>
    <row r="109" ht="16.5" customHeight="1">
      <c r="B109" s="3" t="s">
        <v>7119</v>
      </c>
    </row>
    <row r="110" ht="16.5" customHeight="1">
      <c r="B110" s="3" t="s">
        <v>7120</v>
      </c>
    </row>
    <row r="111" ht="16.5" customHeight="1"/>
    <row r="112" ht="16.5" customHeight="1"/>
    <row r="113" ht="16.5" customHeight="1"/>
    <row r="114" ht="16.5" customHeight="1">
      <c r="A114" s="1"/>
      <c r="B114" s="2" t="s">
        <v>7121</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6.5" customHeight="1"/>
    <row r="116" ht="16.5" customHeight="1">
      <c r="B116" s="3" t="s">
        <v>7122</v>
      </c>
    </row>
    <row r="117" ht="16.5" customHeight="1">
      <c r="B117" s="3" t="s">
        <v>7123</v>
      </c>
    </row>
    <row r="118" ht="16.5" customHeight="1">
      <c r="B118" s="278" t="s">
        <v>7124</v>
      </c>
    </row>
    <row r="119" ht="16.5" customHeight="1"/>
    <row r="120" ht="16.5" customHeight="1">
      <c r="B120" s="3" t="s">
        <v>7125</v>
      </c>
    </row>
    <row r="121" ht="16.5" customHeight="1"/>
    <row r="122" ht="16.5" customHeight="1">
      <c r="B122" s="3" t="s">
        <v>7126</v>
      </c>
    </row>
    <row r="123" ht="16.5" customHeight="1"/>
    <row r="124" ht="16.5" customHeight="1"/>
    <row r="125" ht="16.5" customHeight="1"/>
    <row r="126" ht="16.5" customHeight="1">
      <c r="B126" s="3" t="s">
        <v>7127</v>
      </c>
    </row>
    <row r="127" ht="16.5" customHeight="1"/>
    <row r="128" ht="16.5" customHeight="1">
      <c r="B128" s="3" t="s">
        <v>7128</v>
      </c>
    </row>
    <row r="129" ht="16.5" customHeight="1"/>
    <row r="130" ht="16.5" customHeight="1">
      <c r="B130" s="3" t="s">
        <v>7129</v>
      </c>
    </row>
    <row r="131" ht="16.5" customHeight="1"/>
    <row r="132" ht="16.5" customHeight="1">
      <c r="B132" s="3" t="s">
        <v>7130</v>
      </c>
    </row>
    <row r="133" ht="16.5" customHeight="1"/>
    <row r="134" ht="16.5" customHeight="1">
      <c r="B134" s="3" t="s">
        <v>7131</v>
      </c>
    </row>
    <row r="135" ht="16.5" customHeight="1"/>
    <row r="136" ht="16.5" customHeight="1">
      <c r="B136" s="3" t="s">
        <v>7132</v>
      </c>
    </row>
    <row r="137" ht="16.5" customHeight="1"/>
    <row r="138" ht="16.5" customHeight="1">
      <c r="B138" s="3" t="s">
        <v>7133</v>
      </c>
    </row>
    <row r="139" ht="16.5" customHeight="1"/>
    <row r="140" ht="16.5" customHeight="1"/>
    <row r="141" ht="16.5" customHeight="1"/>
    <row r="142" ht="16.5" customHeight="1">
      <c r="B142" s="3" t="s">
        <v>7134</v>
      </c>
    </row>
    <row r="143" ht="16.5" customHeight="1"/>
    <row r="144" ht="16.5" customHeight="1">
      <c r="B144" s="3" t="s">
        <v>7135</v>
      </c>
    </row>
    <row r="145" ht="16.5" customHeight="1"/>
    <row r="146" ht="16.5" customHeight="1">
      <c r="B146" s="3" t="s">
        <v>7136</v>
      </c>
    </row>
    <row r="147" ht="16.5" customHeight="1"/>
    <row r="148" ht="16.5" customHeight="1">
      <c r="B148" s="3" t="s">
        <v>7121</v>
      </c>
      <c r="F148" s="3" t="s">
        <v>7137</v>
      </c>
    </row>
    <row r="149" ht="16.5" customHeight="1"/>
    <row r="150" ht="16.5" customHeight="1"/>
    <row r="151" ht="16.5" customHeight="1"/>
    <row r="152" ht="16.5" customHeight="1"/>
    <row r="153" ht="16.5" customHeight="1">
      <c r="A153" s="1"/>
      <c r="B153" s="2" t="s">
        <v>7138</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6.5" customHeight="1">
      <c r="B154" s="3" t="s">
        <v>7139</v>
      </c>
    </row>
    <row r="155" ht="16.5" customHeight="1">
      <c r="B155" s="3" t="s">
        <v>7140</v>
      </c>
    </row>
    <row r="156" ht="16.5" customHeight="1"/>
    <row r="157" ht="16.5" customHeight="1"/>
    <row r="158" ht="16.5" customHeight="1">
      <c r="A158" s="1"/>
      <c r="B158" s="2" t="s">
        <v>7141</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6.5" customHeight="1"/>
    <row r="160" ht="16.5" customHeight="1">
      <c r="B160" s="3" t="s">
        <v>7142</v>
      </c>
    </row>
    <row r="161" ht="16.5" customHeight="1"/>
    <row r="162" ht="16.5" customHeight="1"/>
    <row r="163" ht="16.5" customHeight="1">
      <c r="A163" s="1"/>
      <c r="B163" s="2" t="s">
        <v>7143</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6.5" customHeight="1">
      <c r="B164" s="3" t="s">
        <v>7144</v>
      </c>
    </row>
    <row r="165" ht="16.5" customHeight="1"/>
    <row r="166" ht="16.5" customHeight="1"/>
    <row r="167" ht="16.5" customHeight="1">
      <c r="A167" s="1"/>
      <c r="B167" s="2" t="s">
        <v>1683</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6.5" customHeight="1">
      <c r="B168" s="3" t="s">
        <v>7145</v>
      </c>
    </row>
    <row r="169" ht="16.5" customHeight="1">
      <c r="B169" s="3" t="s">
        <v>7146</v>
      </c>
    </row>
    <row r="170" ht="16.5" customHeight="1"/>
    <row r="171" ht="16.5" customHeight="1"/>
    <row r="172" ht="16.5" customHeight="1"/>
    <row r="173" ht="16.5" customHeight="1"/>
    <row r="174" ht="16.5" customHeight="1">
      <c r="A174" s="1"/>
      <c r="B174" s="2" t="s">
        <v>7147</v>
      </c>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6.5" customHeight="1">
      <c r="B175" s="3" t="s">
        <v>7148</v>
      </c>
    </row>
    <row r="176" ht="16.5" customHeight="1"/>
    <row r="177" ht="16.5" customHeight="1"/>
    <row r="178" ht="16.5" customHeight="1">
      <c r="A178" s="1"/>
      <c r="B178" s="2" t="s">
        <v>7149</v>
      </c>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6.5" customHeight="1">
      <c r="B179" s="3" t="s">
        <v>7150</v>
      </c>
    </row>
    <row r="180" ht="16.5" customHeight="1"/>
    <row r="181" ht="16.5" customHeight="1">
      <c r="B181" s="3" t="s">
        <v>7151</v>
      </c>
    </row>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mergeCells count="1">
    <mergeCell ref="C38:L38"/>
  </mergeCells>
  <hyperlinks>
    <hyperlink r:id="rId1" ref="B118"/>
  </hyperlinks>
  <printOptions/>
  <pageMargins bottom="0.75" footer="0.0" header="0.0" left="0.7" right="0.7" top="0.75"/>
  <pageSetup orientation="landscape"/>
  <drawing r:id="rId2"/>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86"/>
    <col customWidth="1" min="3" max="5" width="8.71"/>
    <col customWidth="1" min="6" max="6" width="11.14"/>
    <col customWidth="1" min="7" max="37" width="8.71"/>
  </cols>
  <sheetData>
    <row r="1" ht="16.5" customHeight="1">
      <c r="C1" s="1001"/>
      <c r="I1" s="10" t="s">
        <v>7152</v>
      </c>
    </row>
    <row r="2" ht="16.5" customHeight="1">
      <c r="A2" s="1"/>
      <c r="B2" s="2" t="s">
        <v>7153</v>
      </c>
      <c r="C2" s="1002"/>
      <c r="D2" s="1"/>
      <c r="E2" s="1"/>
      <c r="F2" s="1"/>
      <c r="G2" s="1"/>
      <c r="H2" s="1"/>
      <c r="I2" s="1003" t="s">
        <v>7154</v>
      </c>
      <c r="J2" s="1"/>
      <c r="K2" s="1"/>
      <c r="L2" s="1"/>
      <c r="M2" s="1"/>
      <c r="N2" s="1"/>
      <c r="O2" s="1"/>
      <c r="P2" s="1"/>
      <c r="Q2" s="1"/>
      <c r="R2" s="1"/>
      <c r="S2" s="1"/>
      <c r="T2" s="1"/>
      <c r="U2" s="1"/>
      <c r="V2" s="1"/>
      <c r="W2" s="1"/>
      <c r="X2" s="1"/>
      <c r="Y2" s="1"/>
      <c r="Z2" s="1"/>
      <c r="AA2" s="1"/>
      <c r="AB2" s="1"/>
      <c r="AC2" s="1"/>
      <c r="AD2" s="1"/>
      <c r="AE2" s="1"/>
      <c r="AF2" s="1"/>
      <c r="AG2" s="1"/>
      <c r="AH2" s="1"/>
      <c r="AI2" s="1"/>
      <c r="AJ2" s="1"/>
      <c r="AK2" s="1"/>
    </row>
    <row r="3" ht="16.5" customHeight="1">
      <c r="B3" s="3" t="s">
        <v>7155</v>
      </c>
      <c r="C3" s="1001"/>
    </row>
    <row r="4" ht="16.5" customHeight="1">
      <c r="B4" s="3" t="s">
        <v>7156</v>
      </c>
      <c r="C4" s="1001"/>
      <c r="D4" s="3" t="s">
        <v>4439</v>
      </c>
      <c r="F4" s="3" t="s">
        <v>7157</v>
      </c>
      <c r="G4" s="3" t="s">
        <v>7158</v>
      </c>
      <c r="H4" s="3" t="s">
        <v>7159</v>
      </c>
    </row>
    <row r="5" ht="16.5" customHeight="1">
      <c r="B5" s="3" t="s">
        <v>7160</v>
      </c>
      <c r="C5" s="1001"/>
      <c r="P5" s="3" t="s">
        <v>7161</v>
      </c>
    </row>
    <row r="6" ht="16.5" customHeight="1">
      <c r="B6" s="3" t="s">
        <v>7162</v>
      </c>
      <c r="C6" s="1001" t="s">
        <v>7163</v>
      </c>
      <c r="Q6" s="3" t="s">
        <v>7164</v>
      </c>
    </row>
    <row r="7" ht="16.5" customHeight="1">
      <c r="B7" s="3" t="s">
        <v>7165</v>
      </c>
      <c r="C7" s="1001"/>
    </row>
    <row r="8" ht="16.5" customHeight="1">
      <c r="B8" s="3" t="s">
        <v>7166</v>
      </c>
      <c r="C8" s="1001"/>
      <c r="G8" s="3" t="s">
        <v>7167</v>
      </c>
      <c r="K8" s="3" t="s">
        <v>7168</v>
      </c>
    </row>
    <row r="9" ht="16.5" customHeight="1">
      <c r="C9" s="1001"/>
    </row>
    <row r="10" ht="16.5" customHeight="1">
      <c r="B10" s="3" t="s">
        <v>7169</v>
      </c>
      <c r="C10" s="1001" t="s">
        <v>7170</v>
      </c>
    </row>
    <row r="11" ht="16.5" customHeight="1">
      <c r="B11" s="3" t="s">
        <v>7171</v>
      </c>
      <c r="C11" s="1001" t="s">
        <v>7172</v>
      </c>
    </row>
    <row r="12" ht="16.5" customHeight="1">
      <c r="B12" s="3" t="s">
        <v>7173</v>
      </c>
      <c r="C12" s="1001" t="s">
        <v>7174</v>
      </c>
    </row>
    <row r="13" ht="16.5" customHeight="1">
      <c r="B13" s="3" t="s">
        <v>7175</v>
      </c>
      <c r="C13" s="1001" t="s">
        <v>7176</v>
      </c>
    </row>
    <row r="14" ht="16.5" customHeight="1">
      <c r="B14" s="3" t="s">
        <v>7177</v>
      </c>
      <c r="C14" s="1001" t="s">
        <v>7178</v>
      </c>
    </row>
    <row r="15" ht="16.5" customHeight="1">
      <c r="C15" s="1001"/>
    </row>
    <row r="16" ht="16.5" customHeight="1">
      <c r="C16" s="1004" t="s">
        <v>7179</v>
      </c>
    </row>
    <row r="17" ht="16.5" customHeight="1">
      <c r="C17" s="1001"/>
    </row>
    <row r="18" ht="16.5" customHeight="1">
      <c r="C18" s="250"/>
      <c r="U18" s="1005" t="s">
        <v>7180</v>
      </c>
    </row>
    <row r="19" ht="16.5" customHeight="1">
      <c r="C19" s="250"/>
      <c r="U19" s="1006"/>
    </row>
    <row r="20" ht="16.5" customHeight="1">
      <c r="C20" s="250"/>
      <c r="I20" s="27" t="s">
        <v>7181</v>
      </c>
      <c r="U20" s="1007" t="s">
        <v>7182</v>
      </c>
    </row>
    <row r="21" ht="16.5" customHeight="1">
      <c r="C21" s="250"/>
      <c r="I21" s="27" t="s">
        <v>7183</v>
      </c>
      <c r="U21" s="1008"/>
    </row>
    <row r="22" ht="16.5" customHeight="1">
      <c r="C22" s="250"/>
    </row>
    <row r="23" ht="16.5" customHeight="1">
      <c r="C23" s="250"/>
      <c r="J23" s="27" t="s">
        <v>7184</v>
      </c>
      <c r="R23" s="1009" t="s">
        <v>7185</v>
      </c>
    </row>
    <row r="24" ht="16.5" customHeight="1">
      <c r="C24" s="250"/>
      <c r="J24" s="27" t="s">
        <v>7186</v>
      </c>
      <c r="R24" s="1010"/>
    </row>
    <row r="25" ht="16.5" customHeight="1">
      <c r="C25" s="250"/>
      <c r="J25" s="27" t="s">
        <v>7187</v>
      </c>
      <c r="R25" s="1011" t="s">
        <v>7188</v>
      </c>
      <c r="Z25" s="1012" t="s">
        <v>7189</v>
      </c>
      <c r="AD25" s="3" t="s">
        <v>7190</v>
      </c>
    </row>
    <row r="26" ht="16.5" customHeight="1">
      <c r="C26" s="250"/>
      <c r="R26" s="1011" t="s">
        <v>7191</v>
      </c>
    </row>
    <row r="27" ht="16.5" customHeight="1">
      <c r="C27" s="250"/>
      <c r="L27" s="27" t="s">
        <v>7192</v>
      </c>
      <c r="R27" s="1011" t="s">
        <v>7193</v>
      </c>
      <c r="Y27" s="3" t="s">
        <v>7194</v>
      </c>
    </row>
    <row r="28" ht="16.5" customHeight="1">
      <c r="C28" s="250"/>
      <c r="U28" s="1013"/>
    </row>
    <row r="29" ht="16.5" customHeight="1">
      <c r="C29" s="250"/>
    </row>
    <row r="30" ht="16.5" customHeight="1">
      <c r="C30" s="250"/>
      <c r="J30" s="27" t="s">
        <v>7195</v>
      </c>
      <c r="R30" s="43" t="s">
        <v>7196</v>
      </c>
      <c r="U30" s="3" t="s">
        <v>7197</v>
      </c>
    </row>
    <row r="31" ht="16.5" customHeight="1">
      <c r="C31" s="250"/>
      <c r="U31" s="43" t="s">
        <v>7196</v>
      </c>
    </row>
    <row r="32" ht="16.5" customHeight="1">
      <c r="C32" s="250"/>
      <c r="H32" s="3" t="s">
        <v>7198</v>
      </c>
      <c r="K32" s="3" t="s">
        <v>7199</v>
      </c>
      <c r="U32" s="43" t="s">
        <v>7200</v>
      </c>
      <c r="X32" s="3" t="s">
        <v>7201</v>
      </c>
    </row>
    <row r="33" ht="16.5" customHeight="1">
      <c r="C33" s="250"/>
      <c r="U33" s="43" t="s">
        <v>7202</v>
      </c>
      <c r="X33" s="3" t="s">
        <v>7203</v>
      </c>
    </row>
    <row r="34" ht="16.5" customHeight="1">
      <c r="C34" s="250"/>
      <c r="X34" s="43" t="s">
        <v>6542</v>
      </c>
    </row>
    <row r="35" ht="16.5" customHeight="1">
      <c r="C35" s="250"/>
      <c r="X35" s="43" t="s">
        <v>50</v>
      </c>
    </row>
    <row r="36" ht="16.5" customHeight="1">
      <c r="C36" s="250"/>
      <c r="X36" s="43" t="s">
        <v>6544</v>
      </c>
    </row>
    <row r="37" ht="16.5" customHeight="1">
      <c r="A37" s="107"/>
      <c r="B37" s="107"/>
      <c r="C37" s="1014"/>
      <c r="D37" s="107"/>
      <c r="E37" s="107"/>
      <c r="F37" s="107"/>
      <c r="G37" s="107"/>
      <c r="H37" s="107"/>
      <c r="I37" s="107"/>
      <c r="J37" s="107"/>
      <c r="K37" s="107"/>
      <c r="L37" s="107"/>
      <c r="M37" s="107"/>
      <c r="N37" s="107"/>
      <c r="O37" s="107"/>
      <c r="P37" s="107"/>
      <c r="Q37" s="107"/>
      <c r="R37" s="107"/>
      <c r="S37" s="107"/>
      <c r="T37" s="107"/>
      <c r="U37" s="107"/>
      <c r="V37" s="107"/>
      <c r="W37" s="107"/>
      <c r="X37" s="1015" t="s">
        <v>6545</v>
      </c>
      <c r="Y37" s="107"/>
      <c r="Z37" s="107"/>
      <c r="AA37" s="107"/>
      <c r="AB37" s="318"/>
      <c r="AC37" s="318"/>
      <c r="AD37" s="318"/>
      <c r="AE37" s="318"/>
      <c r="AF37" s="318"/>
      <c r="AG37" s="318"/>
      <c r="AH37" s="318"/>
      <c r="AI37" s="318"/>
      <c r="AJ37" s="318"/>
      <c r="AK37" s="318"/>
    </row>
    <row r="38" ht="16.5" customHeight="1">
      <c r="C38" s="250"/>
      <c r="X38" s="43" t="s">
        <v>6546</v>
      </c>
      <c r="Z38" s="43" t="s">
        <v>4439</v>
      </c>
    </row>
    <row r="39" ht="16.5" customHeight="1">
      <c r="C39" s="250" t="s">
        <v>7204</v>
      </c>
      <c r="E39" s="27" t="s">
        <v>7205</v>
      </c>
      <c r="H39" s="27" t="s">
        <v>7206</v>
      </c>
      <c r="J39" s="3" t="s">
        <v>7207</v>
      </c>
    </row>
    <row r="40" ht="16.5" customHeight="1">
      <c r="C40" s="250"/>
    </row>
    <row r="41" ht="16.5" customHeight="1">
      <c r="C41" s="250"/>
    </row>
    <row r="42" ht="16.5" customHeight="1">
      <c r="C42" s="250"/>
    </row>
    <row r="43" ht="16.5" customHeight="1">
      <c r="C43" s="250"/>
    </row>
    <row r="44" ht="16.5" customHeight="1">
      <c r="A44" s="107"/>
      <c r="B44" s="107"/>
      <c r="C44" s="1014" t="s">
        <v>7208</v>
      </c>
      <c r="D44" s="107"/>
      <c r="E44" s="107"/>
      <c r="F44" s="107"/>
      <c r="G44" s="107"/>
      <c r="H44" s="107"/>
      <c r="I44" s="107"/>
      <c r="J44" s="107"/>
      <c r="K44" s="107"/>
      <c r="L44" s="107"/>
      <c r="M44" s="107"/>
      <c r="N44" s="107"/>
      <c r="O44" s="107"/>
      <c r="P44" s="107"/>
      <c r="Q44" s="107"/>
      <c r="R44" s="107"/>
      <c r="S44" s="107"/>
      <c r="T44" s="107"/>
      <c r="U44" s="107"/>
      <c r="V44" s="107"/>
      <c r="W44" s="107"/>
      <c r="X44" s="107"/>
      <c r="Y44" s="107"/>
      <c r="Z44" s="107"/>
      <c r="AA44" s="107"/>
      <c r="AB44" s="318"/>
      <c r="AC44" s="318"/>
      <c r="AD44" s="318"/>
      <c r="AE44" s="318"/>
      <c r="AF44" s="318"/>
      <c r="AG44" s="318"/>
      <c r="AH44" s="318"/>
      <c r="AI44" s="318"/>
      <c r="AJ44" s="318"/>
      <c r="AK44" s="318"/>
    </row>
    <row r="45" ht="16.5" customHeight="1">
      <c r="C45" s="250"/>
    </row>
    <row r="46" ht="16.5" customHeight="1">
      <c r="C46" s="250"/>
    </row>
    <row r="47" ht="16.5" customHeight="1">
      <c r="C47" s="250"/>
      <c r="D47" s="1016" t="s">
        <v>7209</v>
      </c>
    </row>
    <row r="48" ht="16.5" customHeight="1">
      <c r="C48" s="250"/>
      <c r="D48" s="254"/>
    </row>
    <row r="49" ht="16.5" customHeight="1">
      <c r="C49" s="250"/>
      <c r="D49" s="1017" t="s">
        <v>7210</v>
      </c>
    </row>
    <row r="50" ht="16.5" customHeight="1">
      <c r="C50" s="250"/>
    </row>
    <row r="51" ht="16.5" customHeight="1">
      <c r="C51" s="250"/>
    </row>
    <row r="52" ht="16.5" customHeight="1">
      <c r="C52" s="250"/>
    </row>
    <row r="53" ht="16.5" customHeight="1">
      <c r="A53" s="107"/>
      <c r="B53" s="107"/>
      <c r="C53" s="1014" t="s">
        <v>7211</v>
      </c>
      <c r="D53" s="107"/>
      <c r="E53" s="107"/>
      <c r="F53" s="107"/>
      <c r="G53" s="107"/>
      <c r="H53" s="107"/>
      <c r="I53" s="107"/>
      <c r="J53" s="107"/>
      <c r="K53" s="107"/>
      <c r="L53" s="107"/>
      <c r="M53" s="107"/>
      <c r="N53" s="107"/>
      <c r="O53" s="107"/>
      <c r="P53" s="107"/>
      <c r="Q53" s="107"/>
      <c r="R53" s="107"/>
      <c r="S53" s="107"/>
      <c r="T53" s="107"/>
      <c r="U53" s="107"/>
      <c r="V53" s="107"/>
      <c r="W53" s="107"/>
      <c r="X53" s="107"/>
      <c r="Y53" s="107"/>
      <c r="Z53" s="107"/>
      <c r="AA53" s="107"/>
      <c r="AB53" s="318"/>
      <c r="AC53" s="318"/>
      <c r="AD53" s="318"/>
      <c r="AE53" s="318"/>
      <c r="AF53" s="318"/>
      <c r="AG53" s="318"/>
      <c r="AH53" s="318"/>
      <c r="AI53" s="318"/>
      <c r="AJ53" s="318"/>
      <c r="AK53" s="318"/>
    </row>
    <row r="54" ht="16.5" customHeight="1">
      <c r="C54" s="250"/>
    </row>
    <row r="55" ht="16.5" customHeight="1">
      <c r="C55" s="1018" t="s">
        <v>7212</v>
      </c>
    </row>
    <row r="56" ht="16.5" customHeight="1">
      <c r="C56" s="250"/>
    </row>
    <row r="57" ht="16.5" customHeight="1">
      <c r="C57" s="250"/>
    </row>
    <row r="58" ht="16.5" customHeight="1">
      <c r="C58" s="250"/>
    </row>
    <row r="59" ht="16.5" customHeight="1">
      <c r="C59" s="250"/>
    </row>
    <row r="60" ht="16.5" customHeight="1">
      <c r="C60" s="250"/>
    </row>
    <row r="61" ht="16.5" customHeight="1">
      <c r="A61" s="1"/>
      <c r="B61" s="1"/>
      <c r="C61" s="1019" t="s">
        <v>7213</v>
      </c>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row>
    <row r="62" ht="16.5" customHeight="1">
      <c r="C62" s="1020"/>
    </row>
    <row r="63" ht="16.5" customHeight="1">
      <c r="C63" s="1021" t="s">
        <v>7214</v>
      </c>
    </row>
    <row r="64" ht="16.5" customHeight="1">
      <c r="C64" s="1022" t="s">
        <v>7215</v>
      </c>
    </row>
    <row r="65" ht="16.5" customHeight="1">
      <c r="C65" s="1023"/>
    </row>
    <row r="66" ht="16.5" customHeight="1">
      <c r="C66" s="1024" t="s">
        <v>7216</v>
      </c>
    </row>
    <row r="67" ht="16.5" customHeight="1">
      <c r="C67" s="1024" t="s">
        <v>7217</v>
      </c>
    </row>
    <row r="68" ht="16.5" customHeight="1">
      <c r="C68" s="1024" t="s">
        <v>7218</v>
      </c>
    </row>
    <row r="69" ht="16.5" customHeight="1">
      <c r="C69" s="1024" t="s">
        <v>7219</v>
      </c>
    </row>
    <row r="70" ht="16.5" customHeight="1">
      <c r="C70" s="1024" t="s">
        <v>7220</v>
      </c>
    </row>
    <row r="71" ht="16.5" customHeight="1">
      <c r="C71" s="1024" t="s">
        <v>7221</v>
      </c>
    </row>
    <row r="72" ht="16.5" customHeight="1">
      <c r="C72" s="1024" t="s">
        <v>7222</v>
      </c>
    </row>
    <row r="73" ht="16.5" customHeight="1">
      <c r="C73" s="1024" t="s">
        <v>7223</v>
      </c>
    </row>
    <row r="74" ht="16.5" customHeight="1">
      <c r="C74" s="1023"/>
    </row>
    <row r="75" ht="16.5" customHeight="1">
      <c r="C75" s="1024" t="s">
        <v>7224</v>
      </c>
    </row>
    <row r="76" ht="16.5" customHeight="1">
      <c r="C76" s="250"/>
    </row>
    <row r="77" ht="16.5" customHeight="1">
      <c r="C77" s="250"/>
    </row>
    <row r="78" ht="16.5" customHeight="1">
      <c r="C78" s="250"/>
    </row>
    <row r="79" ht="21.0" customHeight="1">
      <c r="C79" s="250"/>
    </row>
    <row r="80" ht="16.5" customHeight="1">
      <c r="A80" s="326"/>
      <c r="B80" s="326"/>
      <c r="C80" s="1025" t="s">
        <v>7225</v>
      </c>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326"/>
      <c r="AI80" s="326"/>
      <c r="AJ80" s="326"/>
      <c r="AK80" s="326"/>
    </row>
    <row r="81" ht="16.5" customHeight="1">
      <c r="C81" s="250"/>
    </row>
    <row r="82" ht="16.5" customHeight="1">
      <c r="C82" s="1026" t="s">
        <v>7226</v>
      </c>
    </row>
    <row r="83" ht="16.5" customHeight="1">
      <c r="C83" s="1027"/>
    </row>
    <row r="84" ht="16.5" customHeight="1">
      <c r="C84" s="1028" t="s">
        <v>6765</v>
      </c>
    </row>
    <row r="85" ht="16.5" customHeight="1">
      <c r="C85" s="1029"/>
    </row>
    <row r="86" ht="16.5" customHeight="1">
      <c r="C86" s="1028" t="s">
        <v>7227</v>
      </c>
    </row>
    <row r="87" ht="16.5" customHeight="1">
      <c r="C87" s="1029"/>
    </row>
    <row r="88" ht="16.5" customHeight="1">
      <c r="C88" s="1028" t="s">
        <v>7228</v>
      </c>
    </row>
    <row r="89" ht="16.5" customHeight="1">
      <c r="C89" s="1029"/>
    </row>
    <row r="90" ht="16.5" customHeight="1">
      <c r="C90" s="1028" t="s">
        <v>7229</v>
      </c>
    </row>
    <row r="91" ht="16.5" customHeight="1">
      <c r="C91" s="1029"/>
    </row>
    <row r="92" ht="16.5" customHeight="1">
      <c r="C92" s="1028" t="s">
        <v>6770</v>
      </c>
    </row>
    <row r="93" ht="16.5" customHeight="1">
      <c r="C93" s="250"/>
    </row>
    <row r="94" ht="16.5" customHeight="1">
      <c r="C94" s="250"/>
    </row>
    <row r="95" ht="16.5" customHeight="1">
      <c r="C95" s="250"/>
    </row>
    <row r="96" ht="16.5" customHeight="1">
      <c r="A96" s="1"/>
      <c r="B96" s="1"/>
      <c r="C96" s="1030" t="s">
        <v>7230</v>
      </c>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row>
    <row r="97" ht="16.5" customHeight="1">
      <c r="C97" s="65" t="s">
        <v>7231</v>
      </c>
    </row>
    <row r="98" ht="16.5" customHeight="1">
      <c r="C98" s="250"/>
    </row>
    <row r="99" ht="16.5" customHeight="1">
      <c r="C99" s="250"/>
    </row>
    <row r="100" ht="16.5" customHeight="1">
      <c r="C100" s="250"/>
    </row>
    <row r="101" ht="16.5" customHeight="1">
      <c r="C101" s="250"/>
    </row>
    <row r="102" ht="16.5" customHeight="1">
      <c r="C102" s="250"/>
    </row>
    <row r="103" ht="16.5" customHeight="1">
      <c r="A103" s="1"/>
      <c r="B103" s="2" t="s">
        <v>7232</v>
      </c>
      <c r="C103" s="103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row>
    <row r="104" ht="16.5" customHeight="1">
      <c r="C104" s="250"/>
    </row>
    <row r="105" ht="16.5" customHeight="1">
      <c r="C105" s="250"/>
    </row>
    <row r="106" ht="16.5" customHeight="1">
      <c r="C106" s="250"/>
    </row>
    <row r="107" ht="16.5" customHeight="1">
      <c r="C107" s="250"/>
    </row>
    <row r="108" ht="16.5" customHeight="1">
      <c r="C108" s="250"/>
    </row>
    <row r="109" ht="16.5" customHeight="1">
      <c r="C109" s="250"/>
    </row>
    <row r="110" ht="16.5" customHeight="1">
      <c r="C110" s="250"/>
    </row>
    <row r="111" ht="16.5" customHeight="1">
      <c r="C111" s="250"/>
    </row>
    <row r="112" ht="16.5" customHeight="1">
      <c r="C112" s="250"/>
    </row>
    <row r="113" ht="16.5" customHeight="1">
      <c r="C113" s="250"/>
    </row>
    <row r="114" ht="16.5" customHeight="1">
      <c r="C114" s="250"/>
    </row>
    <row r="115" ht="16.5" customHeight="1">
      <c r="C115" s="250"/>
    </row>
    <row r="116" ht="16.5" customHeight="1">
      <c r="C116" s="250"/>
    </row>
    <row r="117" ht="16.5" customHeight="1">
      <c r="C117" s="250"/>
    </row>
    <row r="118" ht="16.5" customHeight="1">
      <c r="C118" s="250"/>
    </row>
    <row r="119" ht="16.5" customHeight="1">
      <c r="C119" s="250"/>
    </row>
    <row r="120" ht="16.5" customHeight="1">
      <c r="C120" s="250"/>
    </row>
    <row r="121" ht="16.5" customHeight="1">
      <c r="C121" s="250"/>
    </row>
    <row r="122" ht="16.5" customHeight="1">
      <c r="C122" s="250"/>
    </row>
    <row r="123" ht="16.5" customHeight="1">
      <c r="A123" s="1"/>
      <c r="B123" s="2" t="s">
        <v>7233</v>
      </c>
      <c r="C123" s="1031"/>
      <c r="D123" s="1"/>
      <c r="E123" s="2" t="s">
        <v>7234</v>
      </c>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row>
    <row r="124" ht="16.5" customHeight="1">
      <c r="C124" s="250"/>
    </row>
    <row r="125" ht="16.5" customHeight="1">
      <c r="C125" s="65" t="s">
        <v>7235</v>
      </c>
    </row>
    <row r="126" ht="16.5" customHeight="1">
      <c r="C126" s="250"/>
    </row>
    <row r="127" ht="16.5" customHeight="1">
      <c r="C127" s="250"/>
    </row>
    <row r="128" ht="16.5" customHeight="1">
      <c r="A128" s="1"/>
      <c r="B128" s="2" t="s">
        <v>7236</v>
      </c>
      <c r="C128" s="103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ht="16.5" customHeight="1">
      <c r="B129" s="3" t="s">
        <v>7237</v>
      </c>
      <c r="C129" s="250"/>
    </row>
    <row r="130" ht="16.5" customHeight="1">
      <c r="C130" s="250"/>
    </row>
    <row r="131" ht="16.5" customHeight="1">
      <c r="C131" s="250"/>
    </row>
    <row r="132" ht="16.5" customHeight="1">
      <c r="C132" s="250"/>
    </row>
    <row r="133" ht="16.5" customHeight="1">
      <c r="C133" s="250"/>
    </row>
    <row r="134" ht="16.5" customHeight="1">
      <c r="C134" s="250"/>
    </row>
    <row r="135" ht="16.5" customHeight="1">
      <c r="A135" s="1"/>
      <c r="B135" s="2" t="s">
        <v>7238</v>
      </c>
      <c r="C135" s="103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ht="16.5" customHeight="1">
      <c r="C136" s="250"/>
    </row>
    <row r="137" ht="16.5" customHeight="1">
      <c r="B137" s="3" t="s">
        <v>7239</v>
      </c>
      <c r="C137" s="250"/>
    </row>
    <row r="138" ht="16.5" customHeight="1">
      <c r="C138" s="250"/>
    </row>
    <row r="139" ht="16.5" customHeight="1">
      <c r="C139" s="250"/>
    </row>
    <row r="140" ht="16.5" customHeight="1">
      <c r="C140" s="250"/>
    </row>
    <row r="141" ht="16.5" customHeight="1">
      <c r="C141" s="250"/>
    </row>
    <row r="142" ht="16.5" customHeight="1">
      <c r="C142" s="250"/>
    </row>
    <row r="143" ht="16.5" customHeight="1">
      <c r="C143" s="250"/>
    </row>
    <row r="144" ht="16.5" customHeight="1">
      <c r="C144" s="250"/>
    </row>
    <row r="145" ht="16.5" customHeight="1">
      <c r="C145" s="250"/>
    </row>
    <row r="146" ht="16.5" customHeight="1">
      <c r="A146" s="1"/>
      <c r="B146" s="2" t="s">
        <v>7240</v>
      </c>
      <c r="C146" s="103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ht="16.5" customHeight="1">
      <c r="C147" s="250"/>
    </row>
    <row r="148" ht="16.5" customHeight="1">
      <c r="B148" s="10" t="s">
        <v>7241</v>
      </c>
      <c r="C148" s="250"/>
    </row>
    <row r="149" ht="16.5" customHeight="1">
      <c r="C149" s="250"/>
    </row>
    <row r="150" ht="16.5" customHeight="1">
      <c r="C150" s="250"/>
    </row>
    <row r="151" ht="16.5" customHeight="1">
      <c r="A151" s="1"/>
      <c r="B151" s="2" t="s">
        <v>7242</v>
      </c>
      <c r="C151" s="103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ht="16.5" customHeight="1">
      <c r="C152" s="250"/>
    </row>
    <row r="153" ht="16.5" customHeight="1">
      <c r="B153" s="3" t="s">
        <v>7243</v>
      </c>
      <c r="C153" s="250"/>
    </row>
    <row r="154" ht="16.5" customHeight="1">
      <c r="C154" s="250"/>
    </row>
    <row r="155" ht="16.5" customHeight="1">
      <c r="B155" s="3" t="s">
        <v>7244</v>
      </c>
      <c r="C155" s="250"/>
    </row>
    <row r="156" ht="16.5" customHeight="1">
      <c r="C156" s="250"/>
    </row>
    <row r="157" ht="16.5" customHeight="1">
      <c r="C157" s="250"/>
    </row>
    <row r="158" ht="16.5" customHeight="1">
      <c r="C158" s="250"/>
    </row>
    <row r="159" ht="16.5" customHeight="1">
      <c r="A159" s="1"/>
      <c r="B159" s="1032" t="s">
        <v>7245</v>
      </c>
      <c r="C159" s="103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ht="16.5" customHeight="1">
      <c r="B160" s="3" t="s">
        <v>7246</v>
      </c>
      <c r="C160" s="250"/>
    </row>
    <row r="161" ht="16.5" customHeight="1">
      <c r="C161" s="250"/>
    </row>
    <row r="162" ht="16.5" customHeight="1">
      <c r="C162" s="250"/>
      <c r="F162" s="3" t="s">
        <v>7247</v>
      </c>
      <c r="G162" s="3" t="s">
        <v>7248</v>
      </c>
    </row>
    <row r="163" ht="16.5" customHeight="1">
      <c r="C163" s="250"/>
      <c r="F163" s="3" t="s">
        <v>7249</v>
      </c>
    </row>
    <row r="164" ht="16.5" customHeight="1">
      <c r="B164" s="20" t="s">
        <v>7250</v>
      </c>
      <c r="C164" s="250"/>
    </row>
    <row r="165" ht="16.5" customHeight="1">
      <c r="B165" s="21"/>
      <c r="C165" s="250"/>
    </row>
    <row r="166" ht="16.5" customHeight="1">
      <c r="B166" s="20" t="s">
        <v>7251</v>
      </c>
      <c r="C166" s="250"/>
    </row>
    <row r="167" ht="16.5" customHeight="1">
      <c r="B167" s="21"/>
      <c r="C167" s="250"/>
    </row>
    <row r="168" ht="16.5" customHeight="1">
      <c r="B168" s="20" t="s">
        <v>7252</v>
      </c>
      <c r="C168" s="250"/>
    </row>
    <row r="169" ht="16.5" customHeight="1">
      <c r="B169" s="400"/>
      <c r="C169" s="250"/>
    </row>
    <row r="170" ht="16.5" customHeight="1">
      <c r="B170" s="19" t="s">
        <v>1169</v>
      </c>
      <c r="C170" s="250"/>
    </row>
    <row r="171" ht="16.5" customHeight="1">
      <c r="B171" s="401" t="s">
        <v>3604</v>
      </c>
      <c r="C171" s="250"/>
    </row>
    <row r="172" ht="16.5" customHeight="1">
      <c r="B172" s="405" t="s">
        <v>7253</v>
      </c>
      <c r="C172" s="250"/>
    </row>
    <row r="173" ht="16.5" customHeight="1">
      <c r="B173" s="21"/>
      <c r="C173" s="250"/>
    </row>
    <row r="174" ht="16.5" customHeight="1">
      <c r="B174" s="20" t="s">
        <v>7254</v>
      </c>
      <c r="C174" s="250"/>
    </row>
    <row r="175" ht="16.5" customHeight="1">
      <c r="B175" s="21"/>
      <c r="C175" s="250"/>
    </row>
    <row r="176" ht="16.5" customHeight="1">
      <c r="B176" s="20" t="s">
        <v>7255</v>
      </c>
      <c r="C176" s="250"/>
    </row>
    <row r="177" ht="16.5" customHeight="1">
      <c r="C177" s="250"/>
    </row>
    <row r="178" ht="16.5" customHeight="1">
      <c r="C178" s="250"/>
    </row>
    <row r="179" ht="16.5" customHeight="1">
      <c r="C179" s="250"/>
    </row>
    <row r="180" ht="16.5" customHeight="1">
      <c r="C180" s="250"/>
    </row>
    <row r="181" ht="16.5" customHeight="1">
      <c r="C181" s="250"/>
    </row>
    <row r="182" ht="16.5" customHeight="1">
      <c r="C182" s="250"/>
    </row>
    <row r="183" ht="16.5" customHeight="1">
      <c r="C183" s="250"/>
    </row>
    <row r="184" ht="16.5" customHeight="1">
      <c r="C184" s="250"/>
    </row>
    <row r="185" ht="16.5" customHeight="1">
      <c r="C185" s="250"/>
    </row>
    <row r="186" ht="16.5" customHeight="1">
      <c r="C186" s="250"/>
    </row>
    <row r="187" ht="16.5" customHeight="1">
      <c r="C187" s="250"/>
    </row>
    <row r="188" ht="16.5" customHeight="1">
      <c r="C188" s="250"/>
    </row>
    <row r="189" ht="16.5" customHeight="1">
      <c r="C189" s="250"/>
    </row>
    <row r="190" ht="16.5" customHeight="1">
      <c r="C190" s="250"/>
    </row>
    <row r="191" ht="16.5" customHeight="1">
      <c r="A191" s="1"/>
      <c r="B191" s="331" t="s">
        <v>7256</v>
      </c>
      <c r="C191" s="103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ht="16.5" customHeight="1">
      <c r="C192" s="250"/>
    </row>
    <row r="193" ht="16.5" customHeight="1">
      <c r="C193" s="250"/>
    </row>
    <row r="194" ht="16.5" customHeight="1">
      <c r="C194" s="250"/>
    </row>
    <row r="195" ht="16.5" customHeight="1">
      <c r="C195" s="250"/>
    </row>
    <row r="196" ht="16.5" customHeight="1">
      <c r="A196" s="1"/>
      <c r="B196" s="2" t="s">
        <v>7257</v>
      </c>
      <c r="C196" s="103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ht="16.5" customHeight="1">
      <c r="C197" s="250"/>
    </row>
    <row r="198" ht="16.5" customHeight="1">
      <c r="C198" s="250"/>
    </row>
    <row r="199" ht="16.5" customHeight="1">
      <c r="C199" s="250"/>
    </row>
    <row r="200" ht="16.5" customHeight="1">
      <c r="C200" s="250"/>
    </row>
    <row r="201" ht="16.5" customHeight="1">
      <c r="C201" s="250"/>
    </row>
    <row r="202" ht="16.5" customHeight="1">
      <c r="C202" s="250"/>
    </row>
    <row r="203" ht="16.5" customHeight="1">
      <c r="C203" s="250"/>
    </row>
    <row r="204" ht="16.5" customHeight="1">
      <c r="C204" s="250"/>
    </row>
    <row r="205" ht="16.5" customHeight="1">
      <c r="C205" s="250"/>
    </row>
    <row r="206" ht="16.5" customHeight="1">
      <c r="C206" s="250"/>
    </row>
    <row r="207" ht="16.5" customHeight="1">
      <c r="C207" s="250"/>
    </row>
    <row r="208" ht="16.5" customHeight="1">
      <c r="C208" s="250"/>
    </row>
    <row r="209" ht="16.5" customHeight="1">
      <c r="C209" s="250"/>
    </row>
    <row r="210" ht="16.5" customHeight="1">
      <c r="C210" s="250"/>
    </row>
    <row r="211" ht="16.5" customHeight="1">
      <c r="C211" s="250"/>
    </row>
    <row r="212" ht="16.5" customHeight="1">
      <c r="C212" s="250"/>
    </row>
    <row r="213" ht="16.5" customHeight="1">
      <c r="C213" s="250"/>
    </row>
    <row r="214" ht="16.5" customHeight="1">
      <c r="C214" s="250"/>
    </row>
    <row r="215" ht="16.5" customHeight="1">
      <c r="C215" s="250"/>
    </row>
    <row r="216" ht="16.5" customHeight="1">
      <c r="C216" s="250"/>
    </row>
    <row r="217" ht="16.5" customHeight="1">
      <c r="C217" s="250"/>
    </row>
    <row r="218" ht="16.5" customHeight="1">
      <c r="C218" s="250"/>
    </row>
    <row r="219" ht="16.5" customHeight="1">
      <c r="C219" s="250"/>
    </row>
    <row r="220" ht="16.5" customHeight="1">
      <c r="C220" s="250"/>
    </row>
    <row r="221" ht="16.5" customHeight="1">
      <c r="C221" s="250"/>
    </row>
    <row r="222" ht="16.5" customHeight="1">
      <c r="C222" s="250"/>
    </row>
    <row r="223" ht="16.5" customHeight="1">
      <c r="C223" s="250"/>
    </row>
    <row r="224" ht="16.5" customHeight="1">
      <c r="C224" s="250"/>
    </row>
    <row r="225" ht="16.5" customHeight="1">
      <c r="C225" s="250"/>
    </row>
    <row r="226" ht="16.5" customHeight="1">
      <c r="C226" s="250"/>
    </row>
    <row r="227" ht="16.5" customHeight="1">
      <c r="C227" s="250"/>
    </row>
    <row r="228" ht="16.5" customHeight="1">
      <c r="C228" s="250"/>
    </row>
    <row r="229" ht="16.5" customHeight="1">
      <c r="C229" s="250"/>
    </row>
    <row r="230" ht="16.5" customHeight="1">
      <c r="C230" s="250"/>
    </row>
    <row r="231" ht="16.5" customHeight="1">
      <c r="C231" s="250"/>
    </row>
    <row r="232" ht="16.5" customHeight="1">
      <c r="C232" s="250"/>
    </row>
    <row r="233" ht="16.5" customHeight="1">
      <c r="C233" s="250"/>
    </row>
    <row r="234" ht="16.5" customHeight="1">
      <c r="C234" s="250"/>
    </row>
    <row r="235" ht="16.5" customHeight="1">
      <c r="C235" s="250"/>
    </row>
    <row r="236" ht="16.5" customHeight="1">
      <c r="C236" s="250"/>
    </row>
    <row r="237" ht="16.5" customHeight="1">
      <c r="C237" s="250"/>
    </row>
    <row r="238" ht="16.5" customHeight="1">
      <c r="C238" s="250"/>
    </row>
    <row r="239" ht="16.5" customHeight="1">
      <c r="C239" s="250"/>
    </row>
    <row r="240" ht="16.5" customHeight="1">
      <c r="C240" s="250"/>
    </row>
    <row r="241" ht="16.5" customHeight="1">
      <c r="C241" s="250"/>
    </row>
    <row r="242" ht="16.5" customHeight="1">
      <c r="C242" s="250"/>
    </row>
    <row r="243" ht="16.5" customHeight="1">
      <c r="C243" s="250"/>
    </row>
    <row r="244" ht="16.5" customHeight="1">
      <c r="C244" s="250"/>
    </row>
    <row r="245" ht="16.5" customHeight="1">
      <c r="C245" s="250"/>
    </row>
    <row r="246" ht="16.5" customHeight="1">
      <c r="C246" s="250"/>
    </row>
    <row r="247" ht="16.5" customHeight="1">
      <c r="C247" s="250"/>
    </row>
    <row r="248" ht="16.5" customHeight="1">
      <c r="C248" s="250"/>
    </row>
    <row r="249" ht="16.5" customHeight="1">
      <c r="C249" s="250"/>
    </row>
    <row r="250" ht="16.5" customHeight="1">
      <c r="C250" s="250"/>
    </row>
    <row r="251" ht="16.5" customHeight="1">
      <c r="C251" s="250"/>
    </row>
    <row r="252" ht="16.5" customHeight="1">
      <c r="C252" s="250"/>
    </row>
    <row r="253" ht="16.5" customHeight="1">
      <c r="C253" s="250"/>
    </row>
    <row r="254" ht="16.5" customHeight="1">
      <c r="C254" s="250"/>
    </row>
    <row r="255" ht="16.5" customHeight="1">
      <c r="C255" s="250"/>
    </row>
    <row r="256" ht="16.5" customHeight="1">
      <c r="C256" s="250"/>
    </row>
    <row r="257" ht="16.5" customHeight="1">
      <c r="C257" s="250"/>
    </row>
    <row r="258" ht="16.5" customHeight="1">
      <c r="C258" s="250"/>
    </row>
    <row r="259" ht="16.5" customHeight="1">
      <c r="C259" s="250"/>
    </row>
    <row r="260" ht="16.5" customHeight="1">
      <c r="C260" s="250"/>
    </row>
    <row r="261" ht="16.5" customHeight="1">
      <c r="C261" s="250"/>
    </row>
    <row r="262" ht="16.5" customHeight="1">
      <c r="A262" s="1"/>
      <c r="B262" s="2" t="s">
        <v>7258</v>
      </c>
      <c r="C262" s="1031"/>
      <c r="D262" s="1"/>
      <c r="E262" s="1"/>
      <c r="F262" s="2" t="s">
        <v>7259</v>
      </c>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ht="16.5" customHeight="1">
      <c r="C263" s="250"/>
    </row>
    <row r="264" ht="16.5" customHeight="1">
      <c r="B264" s="3" t="s">
        <v>7260</v>
      </c>
      <c r="C264" s="250"/>
    </row>
    <row r="265" ht="16.5" customHeight="1">
      <c r="B265" s="1033" t="s">
        <v>50</v>
      </c>
      <c r="C265" s="250"/>
    </row>
    <row r="266" ht="16.5" customHeight="1">
      <c r="B266" s="1034" t="s">
        <v>7261</v>
      </c>
      <c r="C266" s="250"/>
    </row>
    <row r="267" ht="16.5" customHeight="1">
      <c r="B267" s="1035" t="s">
        <v>7262</v>
      </c>
      <c r="C267" s="250"/>
    </row>
    <row r="268" ht="16.5" customHeight="1">
      <c r="B268" s="1036"/>
      <c r="C268" s="250"/>
    </row>
    <row r="269" ht="16.5" customHeight="1">
      <c r="B269" s="1034" t="s">
        <v>7263</v>
      </c>
      <c r="C269" s="250"/>
    </row>
    <row r="270" ht="16.5" customHeight="1">
      <c r="B270" s="1037" t="s">
        <v>7264</v>
      </c>
      <c r="C270" s="250"/>
    </row>
    <row r="271" ht="16.5" customHeight="1">
      <c r="B271" s="1034" t="s">
        <v>7265</v>
      </c>
      <c r="C271" s="250"/>
    </row>
    <row r="272" ht="16.5" customHeight="1">
      <c r="B272" s="1034" t="s">
        <v>243</v>
      </c>
      <c r="C272" s="250"/>
    </row>
    <row r="273" ht="16.5" customHeight="1">
      <c r="B273" s="1038"/>
      <c r="C273" s="250"/>
    </row>
    <row r="274" ht="16.5" customHeight="1">
      <c r="B274" s="1038"/>
      <c r="C274" s="250"/>
    </row>
    <row r="275" ht="16.5" customHeight="1">
      <c r="B275" s="1038"/>
      <c r="C275" s="250"/>
    </row>
    <row r="276" ht="16.5" customHeight="1">
      <c r="B276" s="1038"/>
      <c r="C276" s="250"/>
    </row>
    <row r="277" ht="16.5" customHeight="1">
      <c r="B277" s="1034" t="s">
        <v>243</v>
      </c>
      <c r="C277" s="250"/>
    </row>
    <row r="278" ht="16.5" customHeight="1">
      <c r="C278" s="250"/>
    </row>
    <row r="279" ht="16.5" customHeight="1">
      <c r="B279" s="3" t="s">
        <v>7266</v>
      </c>
      <c r="C279" s="250"/>
      <c r="E279" s="3" t="s">
        <v>7267</v>
      </c>
      <c r="M279" s="3" t="s">
        <v>7268</v>
      </c>
    </row>
    <row r="280" ht="16.5" customHeight="1">
      <c r="C280" s="250"/>
    </row>
    <row r="281" ht="16.5" customHeight="1">
      <c r="C281" s="65" t="s">
        <v>7269</v>
      </c>
    </row>
    <row r="282" ht="16.5" customHeight="1">
      <c r="C282" s="250"/>
    </row>
    <row r="283" ht="16.5" customHeight="1">
      <c r="C283" s="250"/>
    </row>
    <row r="284" ht="16.5" customHeight="1">
      <c r="C284" s="250"/>
    </row>
    <row r="285" ht="16.5" customHeight="1">
      <c r="C285" s="250"/>
    </row>
    <row r="286" ht="16.5" customHeight="1">
      <c r="C286" s="250"/>
    </row>
    <row r="287" ht="16.5" customHeight="1">
      <c r="C287" s="250"/>
      <c r="F287" s="3" t="s">
        <v>7270</v>
      </c>
      <c r="G287" s="3" t="s">
        <v>7271</v>
      </c>
    </row>
    <row r="288" ht="16.5" customHeight="1">
      <c r="C288" s="250"/>
    </row>
    <row r="289" ht="16.5" customHeight="1">
      <c r="A289" s="1"/>
      <c r="B289" s="713" t="s">
        <v>7272</v>
      </c>
      <c r="C289" s="103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ht="16.5" customHeight="1">
      <c r="C290" s="250"/>
    </row>
    <row r="291" ht="16.5" customHeight="1">
      <c r="B291" s="3" t="s">
        <v>7273</v>
      </c>
      <c r="C291" s="250"/>
    </row>
    <row r="292" ht="16.5" customHeight="1">
      <c r="B292" s="3" t="s">
        <v>5997</v>
      </c>
      <c r="C292" s="250"/>
    </row>
    <row r="293" ht="16.5" customHeight="1">
      <c r="B293" s="3" t="s">
        <v>7274</v>
      </c>
      <c r="C293" s="250"/>
    </row>
    <row r="294" ht="16.5" customHeight="1">
      <c r="C294" s="250"/>
    </row>
    <row r="295" ht="16.5" customHeight="1">
      <c r="B295" s="3" t="s">
        <v>7275</v>
      </c>
      <c r="C295" s="250"/>
    </row>
    <row r="296" ht="16.5" customHeight="1">
      <c r="C296" s="250"/>
    </row>
    <row r="297" ht="16.5" customHeight="1">
      <c r="B297" s="3" t="s">
        <v>7276</v>
      </c>
      <c r="C297" s="250"/>
    </row>
    <row r="298" ht="16.5" customHeight="1">
      <c r="B298" s="3" t="s">
        <v>7277</v>
      </c>
      <c r="C298" s="250"/>
    </row>
    <row r="299" ht="16.5" customHeight="1">
      <c r="B299" s="3" t="s">
        <v>7278</v>
      </c>
      <c r="C299" s="250"/>
    </row>
    <row r="300" ht="16.5" customHeight="1">
      <c r="B300" s="3" t="s">
        <v>7279</v>
      </c>
      <c r="C300" s="250"/>
    </row>
    <row r="301" ht="16.5" customHeight="1">
      <c r="B301" s="3" t="s">
        <v>7280</v>
      </c>
      <c r="C301" s="250"/>
    </row>
    <row r="302" ht="16.5" customHeight="1">
      <c r="C302" s="250"/>
    </row>
    <row r="303" ht="16.5" customHeight="1">
      <c r="C303" s="250"/>
    </row>
    <row r="304" ht="16.5" customHeight="1">
      <c r="B304" s="3" t="s">
        <v>7281</v>
      </c>
      <c r="C304" s="250"/>
    </row>
    <row r="305" ht="16.5" customHeight="1">
      <c r="C305" s="250"/>
    </row>
    <row r="306" ht="16.5" customHeight="1">
      <c r="A306" s="1"/>
      <c r="B306" s="2" t="s">
        <v>7282</v>
      </c>
      <c r="C306" s="103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ht="16.5" customHeight="1">
      <c r="B307" s="1039" t="s">
        <v>7283</v>
      </c>
      <c r="C307" s="250"/>
    </row>
    <row r="308" ht="16.5" customHeight="1">
      <c r="C308" s="250"/>
    </row>
    <row r="309" ht="16.5" customHeight="1">
      <c r="C309" s="250"/>
    </row>
    <row r="310" ht="16.5" customHeight="1">
      <c r="C310" s="250"/>
    </row>
    <row r="311" ht="16.5" customHeight="1">
      <c r="C311" s="250"/>
    </row>
    <row r="312" ht="16.5" customHeight="1">
      <c r="C312" s="250"/>
    </row>
    <row r="313" ht="16.5" customHeight="1">
      <c r="C313" s="250"/>
    </row>
    <row r="314" ht="16.5" customHeight="1">
      <c r="C314" s="250"/>
    </row>
    <row r="315" ht="16.5" customHeight="1">
      <c r="C315" s="250"/>
    </row>
    <row r="316" ht="16.5" customHeight="1">
      <c r="C316" s="250"/>
    </row>
    <row r="317" ht="16.5" customHeight="1">
      <c r="C317" s="250"/>
    </row>
    <row r="318" ht="16.5" customHeight="1">
      <c r="C318" s="250"/>
    </row>
    <row r="319" ht="16.5" customHeight="1">
      <c r="C319" s="250"/>
    </row>
    <row r="320" ht="16.5" customHeight="1">
      <c r="C320" s="250"/>
    </row>
    <row r="321" ht="16.5" customHeight="1">
      <c r="C321" s="250"/>
    </row>
    <row r="322" ht="16.5" customHeight="1">
      <c r="C322" s="250"/>
    </row>
    <row r="323" ht="16.5" customHeight="1">
      <c r="C323" s="250"/>
    </row>
    <row r="324" ht="16.5" customHeight="1">
      <c r="C324" s="250"/>
    </row>
    <row r="325" ht="16.5" customHeight="1">
      <c r="C325" s="250"/>
    </row>
    <row r="326" ht="16.5" customHeight="1">
      <c r="C326" s="250"/>
    </row>
    <row r="327" ht="16.5" customHeight="1">
      <c r="C327" s="250"/>
    </row>
    <row r="328" ht="16.5" customHeight="1">
      <c r="C328" s="250"/>
    </row>
    <row r="329" ht="16.5" customHeight="1">
      <c r="C329" s="250"/>
    </row>
    <row r="330" ht="16.5" customHeight="1">
      <c r="C330" s="250"/>
    </row>
    <row r="331" ht="16.5" customHeight="1">
      <c r="C331" s="250"/>
    </row>
    <row r="332" ht="16.5" customHeight="1">
      <c r="C332" s="250"/>
    </row>
    <row r="333" ht="16.5" customHeight="1">
      <c r="C333" s="250"/>
    </row>
    <row r="334" ht="16.5" customHeight="1">
      <c r="C334" s="250"/>
    </row>
    <row r="335" ht="16.5" customHeight="1">
      <c r="C335" s="250"/>
    </row>
    <row r="336" ht="16.5" customHeight="1">
      <c r="C336" s="250"/>
    </row>
    <row r="337" ht="16.5" customHeight="1">
      <c r="C337" s="250"/>
    </row>
    <row r="338" ht="16.5" customHeight="1">
      <c r="C338" s="250"/>
    </row>
    <row r="339" ht="16.5" customHeight="1">
      <c r="C339" s="250"/>
    </row>
    <row r="340" ht="16.5" customHeight="1">
      <c r="A340" s="1"/>
      <c r="B340" s="1040" t="s">
        <v>7284</v>
      </c>
      <c r="C340" s="103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ht="16.5" customHeight="1">
      <c r="B341" s="1041"/>
      <c r="C341" s="250"/>
    </row>
    <row r="342" ht="16.5" customHeight="1">
      <c r="B342" s="1042" t="s">
        <v>7285</v>
      </c>
      <c r="C342" s="250"/>
    </row>
    <row r="343" ht="16.5" customHeight="1">
      <c r="B343" s="1043"/>
      <c r="C343" s="250"/>
    </row>
    <row r="344" ht="16.5" customHeight="1">
      <c r="C344" s="250"/>
    </row>
    <row r="345" ht="16.5" customHeight="1">
      <c r="C345" s="250"/>
    </row>
    <row r="346" ht="16.5" customHeight="1">
      <c r="C346" s="250"/>
    </row>
    <row r="347" ht="16.5" customHeight="1">
      <c r="A347" s="1"/>
      <c r="B347" s="1044" t="s">
        <v>7286</v>
      </c>
      <c r="C347" s="1031"/>
      <c r="D347" s="1"/>
      <c r="E347" s="1"/>
      <c r="F347" s="1"/>
      <c r="G347" s="1"/>
      <c r="H347" s="1"/>
      <c r="I347" s="2" t="s">
        <v>7287</v>
      </c>
      <c r="J347" s="550" t="s">
        <v>7288</v>
      </c>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ht="16.5" customHeight="1">
      <c r="C348" s="250"/>
      <c r="J348" s="1045" t="s">
        <v>7289</v>
      </c>
    </row>
    <row r="349" ht="16.5" customHeight="1">
      <c r="B349" s="530" t="s">
        <v>7290</v>
      </c>
      <c r="C349" s="250"/>
    </row>
    <row r="350" ht="16.5" customHeight="1">
      <c r="B350" s="531"/>
      <c r="C350" s="250"/>
    </row>
    <row r="351" ht="16.5" customHeight="1">
      <c r="B351" s="566" t="s">
        <v>6765</v>
      </c>
      <c r="C351" s="250"/>
    </row>
    <row r="352" ht="16.5" customHeight="1">
      <c r="B352" s="566" t="s">
        <v>7291</v>
      </c>
      <c r="C352" s="250"/>
      <c r="L352" s="3" t="s">
        <v>6975</v>
      </c>
    </row>
    <row r="353" ht="16.5" customHeight="1">
      <c r="B353" s="566" t="s">
        <v>7292</v>
      </c>
      <c r="C353" s="250"/>
      <c r="L353" s="3" t="s">
        <v>6976</v>
      </c>
    </row>
    <row r="354" ht="16.5" customHeight="1">
      <c r="B354" s="1046" t="s">
        <v>7293</v>
      </c>
      <c r="C354" s="250"/>
      <c r="F354" s="3" t="s">
        <v>7294</v>
      </c>
      <c r="L354" s="3" t="s">
        <v>6978</v>
      </c>
    </row>
    <row r="355" ht="16.5" customHeight="1">
      <c r="B355" s="566" t="s">
        <v>6770</v>
      </c>
      <c r="C355" s="250"/>
      <c r="L355" s="3" t="s">
        <v>6979</v>
      </c>
    </row>
    <row r="356" ht="16.5" customHeight="1">
      <c r="B356" s="945"/>
      <c r="C356" s="250"/>
      <c r="L356" s="3" t="s">
        <v>6981</v>
      </c>
    </row>
    <row r="357" ht="16.5" customHeight="1">
      <c r="B357" s="566" t="s">
        <v>6765</v>
      </c>
      <c r="C357" s="250"/>
      <c r="L357" s="3" t="s">
        <v>6982</v>
      </c>
    </row>
    <row r="358" ht="16.5" customHeight="1">
      <c r="B358" s="566" t="s">
        <v>7295</v>
      </c>
      <c r="C358" s="250"/>
    </row>
    <row r="359" ht="16.5" customHeight="1">
      <c r="B359" s="566" t="s">
        <v>7296</v>
      </c>
      <c r="C359" s="250"/>
    </row>
    <row r="360" ht="16.5" customHeight="1">
      <c r="B360" s="566" t="s">
        <v>7297</v>
      </c>
      <c r="C360" s="250"/>
      <c r="J360" s="278" t="s">
        <v>7298</v>
      </c>
    </row>
    <row r="361" ht="16.5" customHeight="1">
      <c r="B361" s="566" t="s">
        <v>6770</v>
      </c>
      <c r="C361" s="250"/>
      <c r="J361" s="1047" t="s">
        <v>7299</v>
      </c>
    </row>
    <row r="362" ht="16.5" customHeight="1">
      <c r="C362" s="250"/>
      <c r="J362" s="1048"/>
    </row>
    <row r="363" ht="16.5" customHeight="1">
      <c r="C363" s="250"/>
    </row>
    <row r="364" ht="16.5" customHeight="1">
      <c r="B364" s="529" t="s">
        <v>7300</v>
      </c>
      <c r="C364" s="250"/>
    </row>
    <row r="365" ht="16.5" customHeight="1">
      <c r="B365" s="554" t="s">
        <v>7301</v>
      </c>
      <c r="C365" s="250"/>
    </row>
    <row r="366" ht="16.5" customHeight="1">
      <c r="B366" s="554" t="s">
        <v>7302</v>
      </c>
      <c r="C366" s="250"/>
    </row>
    <row r="367" ht="16.5" customHeight="1">
      <c r="C367" s="250"/>
    </row>
    <row r="368" ht="16.5" customHeight="1">
      <c r="C368" s="250"/>
    </row>
    <row r="369" ht="16.5" customHeight="1">
      <c r="B369" s="695" t="s">
        <v>6542</v>
      </c>
      <c r="C369" s="250"/>
    </row>
    <row r="370" ht="16.5" customHeight="1">
      <c r="B370" s="545" t="s">
        <v>7303</v>
      </c>
      <c r="C370" s="250"/>
    </row>
    <row r="371" ht="16.5" customHeight="1">
      <c r="B371" s="546"/>
      <c r="C371" s="250"/>
    </row>
    <row r="372" ht="16.5" customHeight="1">
      <c r="B372" s="562" t="s">
        <v>7304</v>
      </c>
      <c r="C372" s="250"/>
    </row>
    <row r="373" ht="16.5" customHeight="1">
      <c r="B373" s="944"/>
      <c r="C373" s="250"/>
    </row>
    <row r="374" ht="16.5" customHeight="1">
      <c r="B374" s="944"/>
      <c r="C374" s="250"/>
    </row>
    <row r="375" ht="16.5" customHeight="1">
      <c r="B375" s="530" t="s">
        <v>7305</v>
      </c>
      <c r="C375" s="250"/>
    </row>
    <row r="376" ht="16.5" customHeight="1">
      <c r="B376" s="552" t="s">
        <v>7306</v>
      </c>
      <c r="C376" s="250"/>
    </row>
    <row r="377" ht="16.5" customHeight="1">
      <c r="B377" s="567" t="s">
        <v>7307</v>
      </c>
      <c r="C377" s="250"/>
    </row>
    <row r="378" ht="16.5" customHeight="1">
      <c r="B378" s="569"/>
      <c r="C378" s="250"/>
    </row>
    <row r="379" ht="16.5" customHeight="1">
      <c r="B379" s="551" t="s">
        <v>7308</v>
      </c>
      <c r="C379" s="250"/>
    </row>
    <row r="380" ht="16.5" customHeight="1">
      <c r="B380" s="551" t="s">
        <v>243</v>
      </c>
      <c r="C380" s="250"/>
    </row>
    <row r="381" ht="16.5" customHeight="1">
      <c r="B381" s="563"/>
      <c r="C381" s="250"/>
    </row>
    <row r="382" ht="16.5" customHeight="1">
      <c r="B382" s="551" t="s">
        <v>243</v>
      </c>
      <c r="C382" s="250"/>
    </row>
    <row r="383" ht="16.5" customHeight="1">
      <c r="C383" s="250"/>
    </row>
    <row r="384" ht="16.5" customHeight="1">
      <c r="C384" s="250"/>
    </row>
    <row r="385" ht="16.5" customHeight="1">
      <c r="C385" s="250"/>
    </row>
    <row r="386" ht="16.5" customHeight="1">
      <c r="C386" s="250"/>
    </row>
    <row r="387" ht="16.5" customHeight="1">
      <c r="C387" s="250"/>
    </row>
    <row r="388" ht="16.5" customHeight="1">
      <c r="C388" s="250"/>
    </row>
    <row r="389" ht="16.5" customHeight="1">
      <c r="C389" s="250"/>
    </row>
    <row r="390" ht="16.5" customHeight="1">
      <c r="A390" s="1"/>
      <c r="B390" s="2" t="s">
        <v>7309</v>
      </c>
      <c r="C390" s="103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ht="16.5" customHeight="1">
      <c r="C391" s="250"/>
    </row>
    <row r="392" ht="16.5" customHeight="1">
      <c r="B392" s="3" t="s">
        <v>7310</v>
      </c>
      <c r="C392" s="250"/>
    </row>
    <row r="393" ht="16.5" customHeight="1">
      <c r="C393" s="250"/>
    </row>
    <row r="394" ht="16.5" customHeight="1">
      <c r="C394" s="250"/>
    </row>
    <row r="395" ht="16.5" customHeight="1">
      <c r="C395" s="250"/>
    </row>
    <row r="396" ht="16.5" customHeight="1">
      <c r="C396" s="250"/>
    </row>
    <row r="397" ht="16.5" customHeight="1">
      <c r="C397" s="250"/>
    </row>
    <row r="398" ht="16.5" customHeight="1">
      <c r="C398" s="250"/>
    </row>
    <row r="399" ht="16.5" customHeight="1">
      <c r="C399" s="250"/>
    </row>
    <row r="400" ht="16.5" customHeight="1">
      <c r="C400" s="250"/>
    </row>
    <row r="401" ht="16.5" customHeight="1">
      <c r="C401" s="250"/>
    </row>
    <row r="402" ht="16.5" customHeight="1">
      <c r="C402" s="250"/>
    </row>
    <row r="403" ht="16.5" customHeight="1">
      <c r="C403" s="250"/>
    </row>
    <row r="404" ht="16.5" customHeight="1">
      <c r="C404" s="250"/>
    </row>
    <row r="405" ht="16.5" customHeight="1">
      <c r="C405" s="250"/>
    </row>
    <row r="406" ht="16.5" customHeight="1">
      <c r="C406" s="250"/>
    </row>
    <row r="407" ht="16.5" customHeight="1">
      <c r="C407" s="250"/>
    </row>
    <row r="408" ht="16.5" customHeight="1">
      <c r="C408" s="250"/>
    </row>
    <row r="409" ht="16.5" customHeight="1">
      <c r="C409" s="250"/>
    </row>
    <row r="410" ht="16.5" customHeight="1">
      <c r="C410" s="250"/>
    </row>
    <row r="411" ht="16.5" customHeight="1">
      <c r="C411" s="250"/>
    </row>
    <row r="412" ht="16.5" customHeight="1">
      <c r="C412" s="250"/>
    </row>
    <row r="413" ht="16.5" customHeight="1">
      <c r="C413" s="250"/>
    </row>
    <row r="414" ht="16.5" customHeight="1">
      <c r="C414" s="250"/>
    </row>
    <row r="415" ht="16.5" customHeight="1">
      <c r="C415" s="250"/>
    </row>
    <row r="416" ht="16.5" customHeight="1">
      <c r="C416" s="250"/>
    </row>
    <row r="417" ht="16.5" customHeight="1">
      <c r="C417" s="250"/>
    </row>
    <row r="418" ht="16.5" customHeight="1">
      <c r="C418" s="250"/>
    </row>
    <row r="419" ht="16.5" customHeight="1">
      <c r="C419" s="250"/>
    </row>
    <row r="420" ht="16.5" customHeight="1">
      <c r="C420" s="250"/>
    </row>
    <row r="421" ht="16.5" customHeight="1">
      <c r="C421" s="250"/>
    </row>
    <row r="422" ht="16.5" customHeight="1">
      <c r="C422" s="250"/>
    </row>
    <row r="423" ht="16.5" customHeight="1">
      <c r="C423" s="250"/>
    </row>
    <row r="424" ht="16.5" customHeight="1">
      <c r="C424" s="250"/>
    </row>
    <row r="425" ht="16.5" customHeight="1">
      <c r="C425" s="250"/>
    </row>
    <row r="426" ht="16.5" customHeight="1">
      <c r="C426" s="250"/>
    </row>
    <row r="427" ht="16.5" customHeight="1">
      <c r="C427" s="250"/>
    </row>
    <row r="428" ht="16.5" customHeight="1">
      <c r="C428" s="250"/>
    </row>
    <row r="429" ht="16.5" customHeight="1">
      <c r="C429" s="250"/>
    </row>
    <row r="430" ht="16.5" customHeight="1">
      <c r="C430" s="250"/>
    </row>
    <row r="431" ht="16.5" customHeight="1">
      <c r="C431" s="250"/>
    </row>
    <row r="432" ht="16.5" customHeight="1">
      <c r="C432" s="250"/>
    </row>
    <row r="433" ht="16.5" customHeight="1">
      <c r="C433" s="250"/>
    </row>
    <row r="434" ht="16.5" customHeight="1">
      <c r="C434" s="250"/>
    </row>
    <row r="435" ht="16.5" customHeight="1">
      <c r="C435" s="250"/>
    </row>
    <row r="436" ht="16.5" customHeight="1">
      <c r="C436" s="250"/>
    </row>
    <row r="437" ht="16.5" customHeight="1">
      <c r="C437" s="250"/>
    </row>
    <row r="438" ht="16.5" customHeight="1">
      <c r="C438" s="250"/>
    </row>
    <row r="439" ht="16.5" customHeight="1">
      <c r="C439" s="250"/>
    </row>
    <row r="440" ht="16.5" customHeight="1">
      <c r="C440" s="250"/>
    </row>
    <row r="441" ht="16.5" customHeight="1">
      <c r="C441" s="250"/>
    </row>
    <row r="442" ht="16.5" customHeight="1">
      <c r="C442" s="250"/>
    </row>
    <row r="443" ht="16.5" customHeight="1">
      <c r="C443" s="250"/>
    </row>
    <row r="444" ht="16.5" customHeight="1">
      <c r="C444" s="250"/>
    </row>
    <row r="445" ht="16.5" customHeight="1">
      <c r="C445" s="250"/>
    </row>
    <row r="446" ht="16.5" customHeight="1">
      <c r="C446" s="250"/>
    </row>
    <row r="447" ht="16.5" customHeight="1">
      <c r="C447" s="250"/>
    </row>
    <row r="448" ht="16.5" customHeight="1">
      <c r="C448" s="250"/>
    </row>
    <row r="449" ht="16.5" customHeight="1">
      <c r="C449" s="250"/>
    </row>
    <row r="450" ht="16.5" customHeight="1">
      <c r="C450" s="250"/>
    </row>
    <row r="451" ht="16.5" customHeight="1">
      <c r="C451" s="250"/>
    </row>
    <row r="452" ht="16.5" customHeight="1">
      <c r="C452" s="250"/>
    </row>
    <row r="453" ht="16.5" customHeight="1">
      <c r="C453" s="250"/>
    </row>
    <row r="454" ht="16.5" customHeight="1">
      <c r="C454" s="250"/>
    </row>
    <row r="455" ht="16.5" customHeight="1">
      <c r="C455" s="250"/>
    </row>
    <row r="456" ht="16.5" customHeight="1">
      <c r="C456" s="250"/>
    </row>
    <row r="457" ht="16.5" customHeight="1">
      <c r="C457" s="250"/>
    </row>
    <row r="458" ht="16.5" customHeight="1">
      <c r="C458" s="250"/>
    </row>
    <row r="459" ht="16.5" customHeight="1">
      <c r="C459" s="250"/>
    </row>
    <row r="460" ht="16.5" customHeight="1">
      <c r="C460" s="250"/>
    </row>
    <row r="461" ht="16.5" customHeight="1">
      <c r="C461" s="250"/>
    </row>
    <row r="462" ht="16.5" customHeight="1">
      <c r="C462" s="250"/>
    </row>
    <row r="463" ht="16.5" customHeight="1">
      <c r="C463" s="250"/>
    </row>
    <row r="464" ht="16.5" customHeight="1">
      <c r="C464" s="250"/>
    </row>
    <row r="465" ht="16.5" customHeight="1">
      <c r="C465" s="250"/>
    </row>
    <row r="466" ht="16.5" customHeight="1">
      <c r="C466" s="250"/>
    </row>
    <row r="467" ht="16.5" customHeight="1">
      <c r="C467" s="250"/>
    </row>
    <row r="468" ht="16.5" customHeight="1">
      <c r="C468" s="250"/>
    </row>
    <row r="469" ht="16.5" customHeight="1">
      <c r="C469" s="250"/>
    </row>
    <row r="470" ht="16.5" customHeight="1">
      <c r="C470" s="250"/>
    </row>
    <row r="471" ht="16.5" customHeight="1">
      <c r="C471" s="250"/>
    </row>
    <row r="472" ht="16.5" customHeight="1">
      <c r="C472" s="250"/>
    </row>
    <row r="473" ht="16.5" customHeight="1">
      <c r="C473" s="250"/>
    </row>
    <row r="474" ht="16.5" customHeight="1">
      <c r="C474" s="250"/>
    </row>
    <row r="475" ht="16.5" customHeight="1">
      <c r="C475" s="250"/>
    </row>
    <row r="476" ht="16.5" customHeight="1">
      <c r="C476" s="250"/>
    </row>
    <row r="477" ht="16.5" customHeight="1">
      <c r="C477" s="250"/>
    </row>
    <row r="478" ht="16.5" customHeight="1">
      <c r="C478" s="250"/>
    </row>
    <row r="479" ht="16.5" customHeight="1">
      <c r="C479" s="250"/>
    </row>
    <row r="480" ht="16.5" customHeight="1">
      <c r="C480" s="250"/>
    </row>
    <row r="481" ht="16.5" customHeight="1">
      <c r="C481" s="250"/>
    </row>
    <row r="482" ht="16.5" customHeight="1">
      <c r="C482" s="250"/>
    </row>
    <row r="483" ht="16.5" customHeight="1">
      <c r="C483" s="250"/>
    </row>
    <row r="484" ht="16.5" customHeight="1">
      <c r="C484" s="250"/>
    </row>
    <row r="485" ht="16.5" customHeight="1">
      <c r="C485" s="250"/>
    </row>
    <row r="486" ht="16.5" customHeight="1">
      <c r="C486" s="250"/>
    </row>
    <row r="487" ht="16.5" customHeight="1">
      <c r="C487" s="250"/>
    </row>
    <row r="488" ht="16.5" customHeight="1">
      <c r="C488" s="250"/>
    </row>
    <row r="489" ht="16.5" customHeight="1">
      <c r="C489" s="250"/>
    </row>
    <row r="490" ht="16.5" customHeight="1">
      <c r="C490" s="250"/>
    </row>
    <row r="491" ht="16.5" customHeight="1">
      <c r="C491" s="250"/>
    </row>
    <row r="492" ht="16.5" customHeight="1">
      <c r="C492" s="250"/>
    </row>
    <row r="493" ht="16.5" customHeight="1">
      <c r="C493" s="250"/>
    </row>
    <row r="494" ht="16.5" customHeight="1">
      <c r="C494" s="250"/>
    </row>
    <row r="495" ht="16.5" customHeight="1">
      <c r="C495" s="250"/>
    </row>
    <row r="496" ht="16.5" customHeight="1">
      <c r="C496" s="250"/>
    </row>
    <row r="497" ht="16.5" customHeight="1">
      <c r="C497" s="250"/>
    </row>
    <row r="498" ht="16.5" customHeight="1">
      <c r="C498" s="250"/>
    </row>
    <row r="499" ht="16.5" customHeight="1">
      <c r="C499" s="250"/>
    </row>
    <row r="500" ht="16.5" customHeight="1">
      <c r="C500" s="250"/>
    </row>
    <row r="501" ht="16.5" customHeight="1">
      <c r="C501" s="250"/>
    </row>
    <row r="502" ht="16.5" customHeight="1">
      <c r="C502" s="250"/>
    </row>
    <row r="503" ht="16.5" customHeight="1">
      <c r="C503" s="250"/>
    </row>
    <row r="504" ht="16.5" customHeight="1">
      <c r="C504" s="250"/>
    </row>
    <row r="505" ht="16.5" customHeight="1">
      <c r="C505" s="250"/>
    </row>
    <row r="506" ht="16.5" customHeight="1">
      <c r="C506" s="250"/>
    </row>
    <row r="507" ht="16.5" customHeight="1">
      <c r="C507" s="250"/>
    </row>
    <row r="508" ht="16.5" customHeight="1">
      <c r="C508" s="250"/>
    </row>
    <row r="509" ht="16.5" customHeight="1">
      <c r="C509" s="250"/>
    </row>
    <row r="510" ht="16.5" customHeight="1">
      <c r="C510" s="250"/>
    </row>
    <row r="511" ht="16.5" customHeight="1">
      <c r="C511" s="250"/>
    </row>
    <row r="512" ht="16.5" customHeight="1">
      <c r="C512" s="250"/>
    </row>
    <row r="513" ht="16.5" customHeight="1">
      <c r="C513" s="250"/>
    </row>
    <row r="514" ht="16.5" customHeight="1">
      <c r="C514" s="250"/>
    </row>
    <row r="515" ht="16.5" customHeight="1">
      <c r="C515" s="250"/>
    </row>
    <row r="516" ht="16.5" customHeight="1">
      <c r="C516" s="250"/>
    </row>
    <row r="517" ht="16.5" customHeight="1">
      <c r="C517" s="250"/>
    </row>
    <row r="518" ht="16.5" customHeight="1">
      <c r="C518" s="250"/>
    </row>
    <row r="519" ht="16.5" customHeight="1">
      <c r="C519" s="250"/>
    </row>
    <row r="520" ht="16.5" customHeight="1">
      <c r="C520" s="250"/>
    </row>
    <row r="521" ht="16.5" customHeight="1">
      <c r="C521" s="250"/>
    </row>
    <row r="522" ht="16.5" customHeight="1">
      <c r="C522" s="250"/>
    </row>
    <row r="523" ht="16.5" customHeight="1">
      <c r="C523" s="250"/>
    </row>
    <row r="524" ht="16.5" customHeight="1">
      <c r="C524" s="250"/>
    </row>
    <row r="525" ht="16.5" customHeight="1">
      <c r="C525" s="250"/>
    </row>
    <row r="526" ht="16.5" customHeight="1">
      <c r="C526" s="250"/>
    </row>
    <row r="527" ht="16.5" customHeight="1">
      <c r="C527" s="250"/>
    </row>
    <row r="528" ht="16.5" customHeight="1">
      <c r="C528" s="250"/>
    </row>
    <row r="529" ht="16.5" customHeight="1">
      <c r="C529" s="250"/>
    </row>
    <row r="530" ht="16.5" customHeight="1">
      <c r="C530" s="250"/>
    </row>
    <row r="531" ht="16.5" customHeight="1">
      <c r="C531" s="250"/>
    </row>
    <row r="532" ht="16.5" customHeight="1">
      <c r="C532" s="250"/>
    </row>
    <row r="533" ht="16.5" customHeight="1">
      <c r="C533" s="250"/>
    </row>
    <row r="534" ht="16.5" customHeight="1">
      <c r="C534" s="250"/>
    </row>
    <row r="535" ht="16.5" customHeight="1">
      <c r="C535" s="250"/>
    </row>
    <row r="536" ht="16.5" customHeight="1">
      <c r="C536" s="250"/>
    </row>
    <row r="537" ht="16.5" customHeight="1">
      <c r="C537" s="250"/>
    </row>
    <row r="538" ht="16.5" customHeight="1">
      <c r="C538" s="250"/>
    </row>
    <row r="539" ht="16.5" customHeight="1">
      <c r="C539" s="250"/>
    </row>
    <row r="540" ht="16.5" customHeight="1">
      <c r="C540" s="250"/>
    </row>
    <row r="541" ht="16.5" customHeight="1">
      <c r="C541" s="250"/>
    </row>
    <row r="542" ht="16.5" customHeight="1">
      <c r="C542" s="250"/>
    </row>
    <row r="543" ht="16.5" customHeight="1">
      <c r="C543" s="250"/>
    </row>
    <row r="544" ht="16.5" customHeight="1">
      <c r="C544" s="250"/>
    </row>
    <row r="545" ht="16.5" customHeight="1">
      <c r="C545" s="250"/>
    </row>
    <row r="546" ht="16.5" customHeight="1">
      <c r="C546" s="250"/>
    </row>
    <row r="547" ht="16.5" customHeight="1">
      <c r="C547" s="250"/>
    </row>
    <row r="548" ht="16.5" customHeight="1">
      <c r="C548" s="250"/>
    </row>
    <row r="549" ht="16.5" customHeight="1">
      <c r="C549" s="250"/>
    </row>
    <row r="550" ht="16.5" customHeight="1">
      <c r="C550" s="250"/>
    </row>
    <row r="551" ht="16.5" customHeight="1">
      <c r="C551" s="250"/>
    </row>
    <row r="552" ht="16.5" customHeight="1">
      <c r="C552" s="250"/>
    </row>
    <row r="553" ht="16.5" customHeight="1">
      <c r="C553" s="250"/>
    </row>
    <row r="554" ht="16.5" customHeight="1">
      <c r="C554" s="250"/>
    </row>
    <row r="555" ht="16.5" customHeight="1">
      <c r="C555" s="250"/>
    </row>
    <row r="556" ht="16.5" customHeight="1">
      <c r="C556" s="250"/>
    </row>
    <row r="557" ht="16.5" customHeight="1">
      <c r="C557" s="250"/>
    </row>
    <row r="558" ht="16.5" customHeight="1">
      <c r="C558" s="250"/>
    </row>
    <row r="559" ht="16.5" customHeight="1">
      <c r="C559" s="250"/>
    </row>
    <row r="560" ht="16.5" customHeight="1">
      <c r="C560" s="250"/>
    </row>
    <row r="561" ht="16.5" customHeight="1">
      <c r="C561" s="250"/>
    </row>
    <row r="562" ht="16.5" customHeight="1">
      <c r="C562" s="250"/>
    </row>
    <row r="563" ht="16.5" customHeight="1">
      <c r="C563" s="250"/>
    </row>
    <row r="564" ht="16.5" customHeight="1">
      <c r="C564" s="250"/>
    </row>
    <row r="565" ht="16.5" customHeight="1">
      <c r="C565" s="250"/>
    </row>
    <row r="566" ht="16.5" customHeight="1">
      <c r="C566" s="250"/>
    </row>
    <row r="567" ht="16.5" customHeight="1">
      <c r="C567" s="250"/>
    </row>
    <row r="568" ht="16.5" customHeight="1">
      <c r="C568" s="250"/>
    </row>
    <row r="569" ht="16.5" customHeight="1">
      <c r="C569" s="250"/>
    </row>
    <row r="570" ht="16.5" customHeight="1">
      <c r="C570" s="250"/>
    </row>
    <row r="571" ht="16.5" customHeight="1">
      <c r="C571" s="250"/>
    </row>
    <row r="572" ht="16.5" customHeight="1">
      <c r="C572" s="250"/>
    </row>
    <row r="573" ht="16.5" customHeight="1">
      <c r="C573" s="250"/>
    </row>
    <row r="574" ht="16.5" customHeight="1">
      <c r="C574" s="250"/>
    </row>
    <row r="575" ht="16.5" customHeight="1">
      <c r="C575" s="250"/>
    </row>
    <row r="576" ht="16.5" customHeight="1">
      <c r="C576" s="250"/>
    </row>
    <row r="577" ht="16.5" customHeight="1">
      <c r="C577" s="250"/>
    </row>
    <row r="578" ht="16.5" customHeight="1">
      <c r="C578" s="250"/>
    </row>
    <row r="579" ht="16.5" customHeight="1">
      <c r="C579" s="250"/>
    </row>
    <row r="580" ht="16.5" customHeight="1">
      <c r="C580" s="250"/>
    </row>
    <row r="581" ht="16.5" customHeight="1">
      <c r="C581" s="250"/>
    </row>
    <row r="582" ht="16.5" customHeight="1">
      <c r="C582" s="250"/>
    </row>
    <row r="583" ht="16.5" customHeight="1">
      <c r="C583" s="250"/>
    </row>
    <row r="584" ht="16.5" customHeight="1">
      <c r="C584" s="250"/>
    </row>
    <row r="585" ht="16.5" customHeight="1">
      <c r="C585" s="250"/>
    </row>
    <row r="586" ht="16.5" customHeight="1">
      <c r="C586" s="250"/>
    </row>
    <row r="587" ht="16.5" customHeight="1">
      <c r="C587" s="250"/>
    </row>
    <row r="588" ht="16.5" customHeight="1">
      <c r="C588" s="250"/>
    </row>
    <row r="589" ht="16.5" customHeight="1">
      <c r="C589" s="250"/>
    </row>
    <row r="590" ht="16.5" customHeight="1">
      <c r="C590" s="250"/>
    </row>
    <row r="591" ht="16.5" customHeight="1">
      <c r="C591" s="250"/>
    </row>
    <row r="592" ht="16.5" customHeight="1">
      <c r="C592" s="250"/>
    </row>
    <row r="593" ht="16.5" customHeight="1">
      <c r="C593" s="250"/>
    </row>
    <row r="594" ht="16.5" customHeight="1">
      <c r="C594" s="250"/>
    </row>
    <row r="595" ht="16.5" customHeight="1">
      <c r="C595" s="250"/>
    </row>
    <row r="596" ht="16.5" customHeight="1">
      <c r="C596" s="250"/>
    </row>
    <row r="597" ht="16.5" customHeight="1">
      <c r="C597" s="250"/>
    </row>
    <row r="598" ht="16.5" customHeight="1">
      <c r="C598" s="250"/>
    </row>
    <row r="599" ht="16.5" customHeight="1">
      <c r="C599" s="250"/>
    </row>
    <row r="600" ht="16.5" customHeight="1">
      <c r="C600" s="250"/>
    </row>
    <row r="601" ht="16.5" customHeight="1">
      <c r="C601" s="250"/>
    </row>
    <row r="602" ht="16.5" customHeight="1">
      <c r="C602" s="250"/>
    </row>
    <row r="603" ht="16.5" customHeight="1">
      <c r="C603" s="250"/>
    </row>
    <row r="604" ht="16.5" customHeight="1">
      <c r="C604" s="250"/>
    </row>
    <row r="605" ht="16.5" customHeight="1">
      <c r="C605" s="250"/>
    </row>
    <row r="606" ht="16.5" customHeight="1">
      <c r="C606" s="250"/>
    </row>
    <row r="607" ht="16.5" customHeight="1">
      <c r="C607" s="250"/>
    </row>
    <row r="608" ht="16.5" customHeight="1">
      <c r="C608" s="250"/>
    </row>
    <row r="609" ht="16.5" customHeight="1">
      <c r="C609" s="250"/>
    </row>
    <row r="610" ht="16.5" customHeight="1">
      <c r="C610" s="250"/>
    </row>
    <row r="611" ht="16.5" customHeight="1">
      <c r="C611" s="250"/>
    </row>
    <row r="612" ht="16.5" customHeight="1">
      <c r="C612" s="250"/>
    </row>
    <row r="613" ht="16.5" customHeight="1">
      <c r="C613" s="250"/>
    </row>
    <row r="614" ht="16.5" customHeight="1">
      <c r="C614" s="250"/>
    </row>
    <row r="615" ht="16.5" customHeight="1">
      <c r="C615" s="250"/>
    </row>
    <row r="616" ht="16.5" customHeight="1">
      <c r="C616" s="250"/>
    </row>
    <row r="617" ht="16.5" customHeight="1">
      <c r="C617" s="250"/>
    </row>
    <row r="618" ht="16.5" customHeight="1">
      <c r="C618" s="250"/>
    </row>
    <row r="619" ht="16.5" customHeight="1">
      <c r="C619" s="250"/>
    </row>
    <row r="620" ht="16.5" customHeight="1">
      <c r="C620" s="250"/>
    </row>
    <row r="621" ht="16.5" customHeight="1">
      <c r="C621" s="250"/>
    </row>
    <row r="622" ht="16.5" customHeight="1">
      <c r="C622" s="250"/>
    </row>
    <row r="623" ht="16.5" customHeight="1">
      <c r="C623" s="250"/>
    </row>
    <row r="624" ht="16.5" customHeight="1">
      <c r="C624" s="250"/>
    </row>
    <row r="625" ht="16.5" customHeight="1">
      <c r="C625" s="250"/>
    </row>
    <row r="626" ht="16.5" customHeight="1">
      <c r="C626" s="250"/>
    </row>
    <row r="627" ht="16.5" customHeight="1">
      <c r="C627" s="250"/>
    </row>
    <row r="628" ht="16.5" customHeight="1">
      <c r="C628" s="250"/>
    </row>
    <row r="629" ht="16.5" customHeight="1">
      <c r="C629" s="250"/>
    </row>
    <row r="630" ht="16.5" customHeight="1">
      <c r="C630" s="250"/>
    </row>
    <row r="631" ht="16.5" customHeight="1">
      <c r="C631" s="250"/>
    </row>
    <row r="632" ht="16.5" customHeight="1">
      <c r="C632" s="250"/>
    </row>
    <row r="633" ht="16.5" customHeight="1">
      <c r="C633" s="250"/>
    </row>
    <row r="634" ht="16.5" customHeight="1">
      <c r="C634" s="250"/>
    </row>
    <row r="635" ht="16.5" customHeight="1">
      <c r="C635" s="250"/>
    </row>
    <row r="636" ht="16.5" customHeight="1">
      <c r="C636" s="250"/>
    </row>
    <row r="637" ht="16.5" customHeight="1">
      <c r="C637" s="250"/>
    </row>
    <row r="638" ht="16.5" customHeight="1">
      <c r="C638" s="250"/>
    </row>
    <row r="639" ht="16.5" customHeight="1">
      <c r="C639" s="250"/>
    </row>
    <row r="640" ht="16.5" customHeight="1">
      <c r="C640" s="250"/>
    </row>
    <row r="641" ht="16.5" customHeight="1">
      <c r="C641" s="250"/>
    </row>
    <row r="642" ht="16.5" customHeight="1">
      <c r="C642" s="250"/>
    </row>
    <row r="643" ht="16.5" customHeight="1">
      <c r="C643" s="250"/>
    </row>
    <row r="644" ht="16.5" customHeight="1">
      <c r="C644" s="250"/>
    </row>
    <row r="645" ht="16.5" customHeight="1">
      <c r="C645" s="250"/>
    </row>
    <row r="646" ht="16.5" customHeight="1">
      <c r="C646" s="250"/>
    </row>
    <row r="647" ht="16.5" customHeight="1">
      <c r="C647" s="250"/>
    </row>
    <row r="648" ht="16.5" customHeight="1">
      <c r="C648" s="250"/>
    </row>
    <row r="649" ht="16.5" customHeight="1">
      <c r="C649" s="250"/>
    </row>
    <row r="650" ht="16.5" customHeight="1">
      <c r="C650" s="250"/>
    </row>
    <row r="651" ht="16.5" customHeight="1">
      <c r="C651" s="250"/>
    </row>
    <row r="652" ht="16.5" customHeight="1">
      <c r="C652" s="250"/>
    </row>
    <row r="653" ht="16.5" customHeight="1">
      <c r="C653" s="250"/>
    </row>
    <row r="654" ht="16.5" customHeight="1">
      <c r="C654" s="250"/>
    </row>
    <row r="655" ht="16.5" customHeight="1">
      <c r="C655" s="250"/>
    </row>
    <row r="656" ht="16.5" customHeight="1">
      <c r="C656" s="250"/>
    </row>
    <row r="657" ht="16.5" customHeight="1">
      <c r="C657" s="250"/>
    </row>
    <row r="658" ht="16.5" customHeight="1">
      <c r="C658" s="250"/>
    </row>
    <row r="659" ht="16.5" customHeight="1">
      <c r="C659" s="250"/>
    </row>
    <row r="660" ht="16.5" customHeight="1">
      <c r="C660" s="250"/>
    </row>
    <row r="661" ht="16.5" customHeight="1">
      <c r="C661" s="250"/>
    </row>
    <row r="662" ht="16.5" customHeight="1">
      <c r="C662" s="250"/>
    </row>
    <row r="663" ht="16.5" customHeight="1">
      <c r="C663" s="250"/>
    </row>
    <row r="664" ht="16.5" customHeight="1">
      <c r="C664" s="250"/>
    </row>
    <row r="665" ht="16.5" customHeight="1">
      <c r="C665" s="250"/>
    </row>
    <row r="666" ht="16.5" customHeight="1">
      <c r="C666" s="250"/>
    </row>
    <row r="667" ht="16.5" customHeight="1">
      <c r="C667" s="250"/>
    </row>
    <row r="668" ht="16.5" customHeight="1">
      <c r="C668" s="250"/>
    </row>
    <row r="669" ht="16.5" customHeight="1">
      <c r="C669" s="250"/>
    </row>
    <row r="670" ht="16.5" customHeight="1">
      <c r="C670" s="250"/>
    </row>
    <row r="671" ht="16.5" customHeight="1">
      <c r="C671" s="250"/>
    </row>
    <row r="672" ht="16.5" customHeight="1">
      <c r="C672" s="250"/>
    </row>
    <row r="673" ht="16.5" customHeight="1">
      <c r="C673" s="250"/>
    </row>
    <row r="674" ht="16.5" customHeight="1">
      <c r="C674" s="250"/>
    </row>
    <row r="675" ht="16.5" customHeight="1">
      <c r="C675" s="250"/>
    </row>
    <row r="676" ht="16.5" customHeight="1">
      <c r="C676" s="250"/>
    </row>
    <row r="677" ht="16.5" customHeight="1">
      <c r="C677" s="250"/>
    </row>
    <row r="678" ht="16.5" customHeight="1">
      <c r="C678" s="250"/>
    </row>
    <row r="679" ht="16.5" customHeight="1">
      <c r="C679" s="250"/>
    </row>
    <row r="680" ht="16.5" customHeight="1">
      <c r="C680" s="250"/>
    </row>
    <row r="681" ht="16.5" customHeight="1">
      <c r="C681" s="250"/>
    </row>
    <row r="682" ht="16.5" customHeight="1">
      <c r="C682" s="250"/>
    </row>
    <row r="683" ht="16.5" customHeight="1">
      <c r="C683" s="250"/>
    </row>
    <row r="684" ht="16.5" customHeight="1">
      <c r="C684" s="250"/>
    </row>
    <row r="685" ht="16.5" customHeight="1">
      <c r="C685" s="250"/>
    </row>
    <row r="686" ht="16.5" customHeight="1">
      <c r="C686" s="250"/>
    </row>
    <row r="687" ht="16.5" customHeight="1">
      <c r="C687" s="250"/>
    </row>
    <row r="688" ht="16.5" customHeight="1">
      <c r="C688" s="250"/>
    </row>
    <row r="689" ht="16.5" customHeight="1">
      <c r="C689" s="250"/>
    </row>
    <row r="690" ht="16.5" customHeight="1">
      <c r="C690" s="250"/>
    </row>
    <row r="691" ht="16.5" customHeight="1">
      <c r="C691" s="250"/>
    </row>
    <row r="692" ht="16.5" customHeight="1">
      <c r="C692" s="250"/>
    </row>
    <row r="693" ht="16.5" customHeight="1">
      <c r="C693" s="250"/>
    </row>
    <row r="694" ht="16.5" customHeight="1">
      <c r="C694" s="250"/>
    </row>
    <row r="695" ht="16.5" customHeight="1">
      <c r="C695" s="250"/>
    </row>
    <row r="696" ht="16.5" customHeight="1">
      <c r="C696" s="250"/>
    </row>
    <row r="697" ht="16.5" customHeight="1">
      <c r="C697" s="250"/>
    </row>
    <row r="698" ht="16.5" customHeight="1">
      <c r="C698" s="250"/>
    </row>
    <row r="699" ht="16.5" customHeight="1">
      <c r="C699" s="250"/>
    </row>
    <row r="700" ht="16.5" customHeight="1">
      <c r="C700" s="250"/>
    </row>
    <row r="701" ht="16.5" customHeight="1">
      <c r="C701" s="250"/>
    </row>
    <row r="702" ht="16.5" customHeight="1">
      <c r="C702" s="250"/>
    </row>
    <row r="703" ht="16.5" customHeight="1">
      <c r="C703" s="250"/>
    </row>
    <row r="704" ht="16.5" customHeight="1">
      <c r="C704" s="250"/>
    </row>
    <row r="705" ht="16.5" customHeight="1">
      <c r="C705" s="250"/>
    </row>
    <row r="706" ht="16.5" customHeight="1">
      <c r="C706" s="250"/>
    </row>
    <row r="707" ht="16.5" customHeight="1">
      <c r="C707" s="250"/>
    </row>
    <row r="708" ht="16.5" customHeight="1">
      <c r="C708" s="250"/>
    </row>
    <row r="709" ht="16.5" customHeight="1">
      <c r="C709" s="250"/>
    </row>
    <row r="710" ht="16.5" customHeight="1">
      <c r="C710" s="250"/>
    </row>
    <row r="711" ht="16.5" customHeight="1">
      <c r="C711" s="250"/>
    </row>
    <row r="712" ht="16.5" customHeight="1">
      <c r="C712" s="250"/>
    </row>
    <row r="713" ht="16.5" customHeight="1">
      <c r="C713" s="250"/>
    </row>
    <row r="714" ht="16.5" customHeight="1">
      <c r="C714" s="250"/>
    </row>
    <row r="715" ht="16.5" customHeight="1">
      <c r="C715" s="250"/>
    </row>
    <row r="716" ht="16.5" customHeight="1">
      <c r="C716" s="250"/>
    </row>
    <row r="717" ht="16.5" customHeight="1">
      <c r="C717" s="250"/>
    </row>
    <row r="718" ht="16.5" customHeight="1">
      <c r="C718" s="250"/>
    </row>
    <row r="719" ht="16.5" customHeight="1">
      <c r="C719" s="250"/>
    </row>
    <row r="720" ht="16.5" customHeight="1">
      <c r="C720" s="250"/>
    </row>
    <row r="721" ht="16.5" customHeight="1">
      <c r="C721" s="250"/>
    </row>
    <row r="722" ht="16.5" customHeight="1">
      <c r="C722" s="250"/>
    </row>
    <row r="723" ht="16.5" customHeight="1">
      <c r="C723" s="250"/>
    </row>
    <row r="724" ht="16.5" customHeight="1">
      <c r="C724" s="250"/>
    </row>
    <row r="725" ht="16.5" customHeight="1">
      <c r="C725" s="250"/>
    </row>
    <row r="726" ht="16.5" customHeight="1">
      <c r="C726" s="250"/>
    </row>
    <row r="727" ht="16.5" customHeight="1">
      <c r="C727" s="250"/>
    </row>
    <row r="728" ht="16.5" customHeight="1">
      <c r="C728" s="250"/>
    </row>
    <row r="729" ht="16.5" customHeight="1">
      <c r="C729" s="250"/>
    </row>
    <row r="730" ht="16.5" customHeight="1">
      <c r="C730" s="250"/>
    </row>
    <row r="731" ht="16.5" customHeight="1">
      <c r="C731" s="250"/>
    </row>
    <row r="732" ht="16.5" customHeight="1">
      <c r="C732" s="250"/>
    </row>
    <row r="733" ht="16.5" customHeight="1">
      <c r="C733" s="250"/>
    </row>
    <row r="734" ht="16.5" customHeight="1">
      <c r="C734" s="250"/>
    </row>
    <row r="735" ht="16.5" customHeight="1">
      <c r="C735" s="250"/>
    </row>
    <row r="736" ht="16.5" customHeight="1">
      <c r="C736" s="250"/>
    </row>
    <row r="737" ht="16.5" customHeight="1">
      <c r="C737" s="250"/>
    </row>
    <row r="738" ht="16.5" customHeight="1">
      <c r="C738" s="250"/>
    </row>
    <row r="739" ht="16.5" customHeight="1">
      <c r="C739" s="250"/>
    </row>
    <row r="740" ht="16.5" customHeight="1">
      <c r="C740" s="250"/>
    </row>
    <row r="741" ht="16.5" customHeight="1">
      <c r="C741" s="250"/>
    </row>
    <row r="742" ht="16.5" customHeight="1">
      <c r="C742" s="250"/>
    </row>
    <row r="743" ht="16.5" customHeight="1">
      <c r="C743" s="250"/>
    </row>
    <row r="744" ht="16.5" customHeight="1">
      <c r="C744" s="250"/>
    </row>
    <row r="745" ht="16.5" customHeight="1">
      <c r="C745" s="250"/>
    </row>
    <row r="746" ht="16.5" customHeight="1">
      <c r="C746" s="250"/>
    </row>
    <row r="747" ht="16.5" customHeight="1">
      <c r="C747" s="250"/>
    </row>
    <row r="748" ht="16.5" customHeight="1">
      <c r="C748" s="250"/>
    </row>
    <row r="749" ht="16.5" customHeight="1">
      <c r="C749" s="250"/>
    </row>
    <row r="750" ht="16.5" customHeight="1">
      <c r="C750" s="250"/>
    </row>
    <row r="751" ht="16.5" customHeight="1">
      <c r="C751" s="250"/>
    </row>
    <row r="752" ht="16.5" customHeight="1">
      <c r="C752" s="250"/>
    </row>
    <row r="753" ht="16.5" customHeight="1">
      <c r="C753" s="250"/>
    </row>
    <row r="754" ht="16.5" customHeight="1">
      <c r="C754" s="250"/>
    </row>
    <row r="755" ht="16.5" customHeight="1">
      <c r="C755" s="250"/>
    </row>
    <row r="756" ht="16.5" customHeight="1">
      <c r="C756" s="250"/>
    </row>
    <row r="757" ht="16.5" customHeight="1">
      <c r="C757" s="250"/>
    </row>
    <row r="758" ht="16.5" customHeight="1">
      <c r="C758" s="250"/>
    </row>
    <row r="759" ht="16.5" customHeight="1">
      <c r="C759" s="250"/>
    </row>
    <row r="760" ht="16.5" customHeight="1">
      <c r="C760" s="250"/>
    </row>
    <row r="761" ht="16.5" customHeight="1">
      <c r="C761" s="250"/>
    </row>
    <row r="762" ht="16.5" customHeight="1">
      <c r="C762" s="250"/>
    </row>
    <row r="763" ht="16.5" customHeight="1">
      <c r="C763" s="250"/>
    </row>
    <row r="764" ht="16.5" customHeight="1">
      <c r="C764" s="250"/>
    </row>
    <row r="765" ht="16.5" customHeight="1">
      <c r="C765" s="250"/>
    </row>
    <row r="766" ht="16.5" customHeight="1">
      <c r="C766" s="250"/>
    </row>
    <row r="767" ht="16.5" customHeight="1">
      <c r="C767" s="250"/>
    </row>
    <row r="768" ht="16.5" customHeight="1">
      <c r="C768" s="250"/>
    </row>
    <row r="769" ht="16.5" customHeight="1">
      <c r="C769" s="250"/>
    </row>
    <row r="770" ht="16.5" customHeight="1">
      <c r="C770" s="250"/>
    </row>
    <row r="771" ht="16.5" customHeight="1">
      <c r="C771" s="250"/>
    </row>
    <row r="772" ht="16.5" customHeight="1">
      <c r="C772" s="250"/>
    </row>
    <row r="773" ht="16.5" customHeight="1">
      <c r="C773" s="250"/>
    </row>
    <row r="774" ht="16.5" customHeight="1">
      <c r="C774" s="250"/>
    </row>
    <row r="775" ht="16.5" customHeight="1">
      <c r="C775" s="250"/>
    </row>
    <row r="776" ht="16.5" customHeight="1">
      <c r="C776" s="250"/>
    </row>
    <row r="777" ht="16.5" customHeight="1">
      <c r="C777" s="250"/>
    </row>
    <row r="778" ht="16.5" customHeight="1">
      <c r="C778" s="250"/>
    </row>
    <row r="779" ht="16.5" customHeight="1">
      <c r="C779" s="250"/>
    </row>
    <row r="780" ht="16.5" customHeight="1">
      <c r="C780" s="250"/>
    </row>
    <row r="781" ht="16.5" customHeight="1">
      <c r="C781" s="250"/>
    </row>
    <row r="782" ht="16.5" customHeight="1">
      <c r="C782" s="250"/>
    </row>
    <row r="783" ht="16.5" customHeight="1">
      <c r="C783" s="250"/>
    </row>
    <row r="784" ht="16.5" customHeight="1">
      <c r="C784" s="250"/>
    </row>
    <row r="785" ht="16.5" customHeight="1">
      <c r="C785" s="250"/>
    </row>
    <row r="786" ht="16.5" customHeight="1">
      <c r="C786" s="250"/>
    </row>
    <row r="787" ht="16.5" customHeight="1">
      <c r="C787" s="250"/>
    </row>
    <row r="788" ht="16.5" customHeight="1">
      <c r="C788" s="250"/>
    </row>
    <row r="789" ht="16.5" customHeight="1">
      <c r="C789" s="250"/>
    </row>
    <row r="790" ht="16.5" customHeight="1">
      <c r="C790" s="250"/>
    </row>
    <row r="791" ht="16.5" customHeight="1">
      <c r="C791" s="250"/>
    </row>
    <row r="792" ht="16.5" customHeight="1">
      <c r="C792" s="250"/>
    </row>
    <row r="793" ht="16.5" customHeight="1">
      <c r="C793" s="250"/>
    </row>
    <row r="794" ht="16.5" customHeight="1">
      <c r="C794" s="250"/>
    </row>
    <row r="795" ht="16.5" customHeight="1">
      <c r="C795" s="250"/>
    </row>
    <row r="796" ht="16.5" customHeight="1">
      <c r="C796" s="250"/>
    </row>
    <row r="797" ht="16.5" customHeight="1">
      <c r="C797" s="250"/>
    </row>
    <row r="798" ht="16.5" customHeight="1">
      <c r="C798" s="250"/>
    </row>
    <row r="799" ht="16.5" customHeight="1">
      <c r="C799" s="250"/>
    </row>
    <row r="800" ht="16.5" customHeight="1">
      <c r="C800" s="250"/>
    </row>
    <row r="801" ht="16.5" customHeight="1">
      <c r="C801" s="250"/>
    </row>
    <row r="802" ht="16.5" customHeight="1">
      <c r="C802" s="250"/>
    </row>
    <row r="803" ht="16.5" customHeight="1">
      <c r="C803" s="250"/>
    </row>
    <row r="804" ht="16.5" customHeight="1">
      <c r="C804" s="250"/>
    </row>
    <row r="805" ht="16.5" customHeight="1">
      <c r="C805" s="250"/>
    </row>
    <row r="806" ht="16.5" customHeight="1">
      <c r="C806" s="250"/>
    </row>
    <row r="807" ht="16.5" customHeight="1">
      <c r="C807" s="250"/>
    </row>
    <row r="808" ht="16.5" customHeight="1">
      <c r="C808" s="250"/>
    </row>
    <row r="809" ht="16.5" customHeight="1">
      <c r="C809" s="250"/>
    </row>
    <row r="810" ht="16.5" customHeight="1">
      <c r="C810" s="250"/>
    </row>
    <row r="811" ht="16.5" customHeight="1">
      <c r="C811" s="250"/>
    </row>
    <row r="812" ht="16.5" customHeight="1">
      <c r="C812" s="250"/>
    </row>
    <row r="813" ht="16.5" customHeight="1">
      <c r="C813" s="250"/>
    </row>
    <row r="814" ht="16.5" customHeight="1">
      <c r="C814" s="250"/>
    </row>
    <row r="815" ht="16.5" customHeight="1">
      <c r="C815" s="250"/>
    </row>
    <row r="816" ht="16.5" customHeight="1">
      <c r="C816" s="250"/>
    </row>
    <row r="817" ht="16.5" customHeight="1">
      <c r="C817" s="250"/>
    </row>
    <row r="818" ht="16.5" customHeight="1">
      <c r="C818" s="250"/>
    </row>
    <row r="819" ht="16.5" customHeight="1">
      <c r="C819" s="250"/>
    </row>
    <row r="820" ht="16.5" customHeight="1">
      <c r="C820" s="250"/>
    </row>
    <row r="821" ht="16.5" customHeight="1">
      <c r="C821" s="250"/>
    </row>
    <row r="822" ht="16.5" customHeight="1">
      <c r="C822" s="250"/>
    </row>
    <row r="823" ht="16.5" customHeight="1">
      <c r="C823" s="250"/>
    </row>
    <row r="824" ht="16.5" customHeight="1">
      <c r="C824" s="250"/>
    </row>
    <row r="825" ht="16.5" customHeight="1">
      <c r="C825" s="250"/>
    </row>
    <row r="826" ht="16.5" customHeight="1">
      <c r="C826" s="250"/>
    </row>
    <row r="827" ht="16.5" customHeight="1">
      <c r="C827" s="250"/>
    </row>
    <row r="828" ht="16.5" customHeight="1">
      <c r="C828" s="250"/>
    </row>
    <row r="829" ht="16.5" customHeight="1">
      <c r="C829" s="250"/>
    </row>
    <row r="830" ht="16.5" customHeight="1">
      <c r="C830" s="250"/>
    </row>
    <row r="831" ht="16.5" customHeight="1">
      <c r="C831" s="250"/>
    </row>
    <row r="832" ht="16.5" customHeight="1">
      <c r="C832" s="250"/>
    </row>
    <row r="833" ht="16.5" customHeight="1">
      <c r="C833" s="250"/>
    </row>
    <row r="834" ht="16.5" customHeight="1">
      <c r="C834" s="250"/>
    </row>
    <row r="835" ht="16.5" customHeight="1">
      <c r="C835" s="250"/>
    </row>
    <row r="836" ht="16.5" customHeight="1">
      <c r="C836" s="250"/>
    </row>
    <row r="837" ht="16.5" customHeight="1">
      <c r="C837" s="250"/>
    </row>
    <row r="838" ht="16.5" customHeight="1">
      <c r="C838" s="250"/>
    </row>
    <row r="839" ht="16.5" customHeight="1">
      <c r="C839" s="250"/>
    </row>
    <row r="840" ht="16.5" customHeight="1">
      <c r="C840" s="250"/>
    </row>
    <row r="841" ht="16.5" customHeight="1">
      <c r="C841" s="250"/>
    </row>
    <row r="842" ht="16.5" customHeight="1">
      <c r="C842" s="250"/>
    </row>
    <row r="843" ht="16.5" customHeight="1">
      <c r="C843" s="250"/>
    </row>
    <row r="844" ht="16.5" customHeight="1">
      <c r="C844" s="250"/>
    </row>
    <row r="845" ht="16.5" customHeight="1">
      <c r="C845" s="250"/>
    </row>
    <row r="846" ht="16.5" customHeight="1">
      <c r="C846" s="250"/>
    </row>
    <row r="847" ht="16.5" customHeight="1">
      <c r="C847" s="250"/>
    </row>
    <row r="848" ht="16.5" customHeight="1">
      <c r="C848" s="250"/>
    </row>
    <row r="849" ht="16.5" customHeight="1">
      <c r="C849" s="250"/>
    </row>
    <row r="850" ht="16.5" customHeight="1">
      <c r="C850" s="250"/>
    </row>
    <row r="851" ht="16.5" customHeight="1">
      <c r="C851" s="250"/>
    </row>
    <row r="852" ht="16.5" customHeight="1">
      <c r="C852" s="250"/>
    </row>
    <row r="853" ht="16.5" customHeight="1">
      <c r="C853" s="250"/>
    </row>
    <row r="854" ht="16.5" customHeight="1">
      <c r="C854" s="250"/>
    </row>
    <row r="855" ht="16.5" customHeight="1">
      <c r="C855" s="250"/>
    </row>
    <row r="856" ht="16.5" customHeight="1">
      <c r="C856" s="250"/>
    </row>
    <row r="857" ht="16.5" customHeight="1">
      <c r="C857" s="250"/>
    </row>
    <row r="858" ht="16.5" customHeight="1">
      <c r="C858" s="250"/>
    </row>
    <row r="859" ht="16.5" customHeight="1">
      <c r="C859" s="250"/>
    </row>
    <row r="860" ht="16.5" customHeight="1">
      <c r="C860" s="250"/>
    </row>
    <row r="861" ht="16.5" customHeight="1">
      <c r="C861" s="250"/>
    </row>
    <row r="862" ht="16.5" customHeight="1">
      <c r="C862" s="250"/>
    </row>
    <row r="863" ht="16.5" customHeight="1">
      <c r="C863" s="250"/>
    </row>
    <row r="864" ht="16.5" customHeight="1">
      <c r="C864" s="250"/>
    </row>
    <row r="865" ht="16.5" customHeight="1">
      <c r="C865" s="250"/>
    </row>
    <row r="866" ht="16.5" customHeight="1">
      <c r="C866" s="250"/>
    </row>
    <row r="867" ht="16.5" customHeight="1">
      <c r="C867" s="250"/>
    </row>
    <row r="868" ht="16.5" customHeight="1">
      <c r="C868" s="250"/>
    </row>
    <row r="869" ht="16.5" customHeight="1">
      <c r="C869" s="250"/>
    </row>
    <row r="870" ht="16.5" customHeight="1">
      <c r="C870" s="250"/>
    </row>
    <row r="871" ht="16.5" customHeight="1">
      <c r="C871" s="250"/>
    </row>
    <row r="872" ht="16.5" customHeight="1">
      <c r="C872" s="250"/>
    </row>
    <row r="873" ht="16.5" customHeight="1">
      <c r="C873" s="250"/>
    </row>
    <row r="874" ht="16.5" customHeight="1">
      <c r="C874" s="250"/>
    </row>
    <row r="875" ht="16.5" customHeight="1">
      <c r="C875" s="250"/>
    </row>
    <row r="876" ht="16.5" customHeight="1">
      <c r="C876" s="250"/>
    </row>
    <row r="877" ht="16.5" customHeight="1">
      <c r="C877" s="250"/>
    </row>
    <row r="878" ht="16.5" customHeight="1">
      <c r="C878" s="250"/>
    </row>
    <row r="879" ht="16.5" customHeight="1">
      <c r="C879" s="250"/>
    </row>
    <row r="880" ht="16.5" customHeight="1">
      <c r="C880" s="250"/>
    </row>
    <row r="881" ht="16.5" customHeight="1">
      <c r="C881" s="250"/>
    </row>
    <row r="882" ht="16.5" customHeight="1">
      <c r="C882" s="250"/>
    </row>
    <row r="883" ht="16.5" customHeight="1">
      <c r="C883" s="250"/>
    </row>
    <row r="884" ht="16.5" customHeight="1">
      <c r="C884" s="250"/>
    </row>
    <row r="885" ht="16.5" customHeight="1">
      <c r="C885" s="250"/>
    </row>
    <row r="886" ht="16.5" customHeight="1">
      <c r="C886" s="250"/>
    </row>
    <row r="887" ht="16.5" customHeight="1">
      <c r="C887" s="250"/>
    </row>
    <row r="888" ht="16.5" customHeight="1">
      <c r="C888" s="250"/>
    </row>
    <row r="889" ht="16.5" customHeight="1">
      <c r="C889" s="250"/>
    </row>
    <row r="890" ht="16.5" customHeight="1">
      <c r="C890" s="250"/>
    </row>
    <row r="891" ht="16.5" customHeight="1">
      <c r="C891" s="250"/>
    </row>
    <row r="892" ht="16.5" customHeight="1">
      <c r="C892" s="250"/>
    </row>
    <row r="893" ht="16.5" customHeight="1">
      <c r="C893" s="250"/>
    </row>
    <row r="894" ht="16.5" customHeight="1">
      <c r="C894" s="250"/>
    </row>
    <row r="895" ht="16.5" customHeight="1">
      <c r="C895" s="250"/>
    </row>
    <row r="896" ht="16.5" customHeight="1">
      <c r="C896" s="250"/>
    </row>
    <row r="897" ht="16.5" customHeight="1">
      <c r="C897" s="250"/>
    </row>
    <row r="898" ht="16.5" customHeight="1">
      <c r="C898" s="250"/>
    </row>
    <row r="899" ht="16.5" customHeight="1">
      <c r="C899" s="250"/>
    </row>
    <row r="900" ht="16.5" customHeight="1">
      <c r="C900" s="250"/>
    </row>
    <row r="901" ht="16.5" customHeight="1">
      <c r="C901" s="250"/>
    </row>
    <row r="902" ht="16.5" customHeight="1">
      <c r="C902" s="250"/>
    </row>
    <row r="903" ht="16.5" customHeight="1">
      <c r="C903" s="250"/>
    </row>
    <row r="904" ht="16.5" customHeight="1">
      <c r="C904" s="250"/>
    </row>
    <row r="905" ht="16.5" customHeight="1">
      <c r="C905" s="250"/>
    </row>
    <row r="906" ht="16.5" customHeight="1">
      <c r="C906" s="250"/>
    </row>
    <row r="907" ht="16.5" customHeight="1">
      <c r="C907" s="250"/>
    </row>
    <row r="908" ht="16.5" customHeight="1">
      <c r="C908" s="250"/>
    </row>
    <row r="909" ht="16.5" customHeight="1">
      <c r="C909" s="250"/>
    </row>
    <row r="910" ht="16.5" customHeight="1">
      <c r="C910" s="250"/>
    </row>
    <row r="911" ht="16.5" customHeight="1">
      <c r="C911" s="250"/>
    </row>
    <row r="912" ht="16.5" customHeight="1">
      <c r="C912" s="250"/>
    </row>
    <row r="913" ht="16.5" customHeight="1">
      <c r="C913" s="250"/>
    </row>
    <row r="914" ht="16.5" customHeight="1">
      <c r="C914" s="250"/>
    </row>
    <row r="915" ht="16.5" customHeight="1">
      <c r="C915" s="250"/>
    </row>
    <row r="916" ht="16.5" customHeight="1">
      <c r="C916" s="250"/>
    </row>
    <row r="917" ht="16.5" customHeight="1">
      <c r="C917" s="250"/>
    </row>
    <row r="918" ht="16.5" customHeight="1">
      <c r="C918" s="250"/>
    </row>
    <row r="919" ht="16.5" customHeight="1">
      <c r="C919" s="250"/>
    </row>
    <row r="920" ht="16.5" customHeight="1">
      <c r="C920" s="250"/>
    </row>
    <row r="921" ht="16.5" customHeight="1">
      <c r="C921" s="250"/>
    </row>
    <row r="922" ht="16.5" customHeight="1">
      <c r="C922" s="250"/>
    </row>
    <row r="923" ht="16.5" customHeight="1">
      <c r="C923" s="250"/>
    </row>
    <row r="924" ht="16.5" customHeight="1">
      <c r="C924" s="250"/>
    </row>
    <row r="925" ht="16.5" customHeight="1">
      <c r="C925" s="250"/>
    </row>
    <row r="926" ht="16.5" customHeight="1">
      <c r="C926" s="250"/>
    </row>
    <row r="927" ht="16.5" customHeight="1">
      <c r="C927" s="250"/>
    </row>
    <row r="928" ht="16.5" customHeight="1">
      <c r="C928" s="250"/>
    </row>
    <row r="929" ht="16.5" customHeight="1">
      <c r="C929" s="250"/>
    </row>
    <row r="930" ht="16.5" customHeight="1">
      <c r="C930" s="250"/>
    </row>
    <row r="931" ht="16.5" customHeight="1">
      <c r="C931" s="250"/>
    </row>
    <row r="932" ht="16.5" customHeight="1">
      <c r="C932" s="250"/>
    </row>
    <row r="933" ht="16.5" customHeight="1">
      <c r="C933" s="250"/>
    </row>
    <row r="934" ht="16.5" customHeight="1">
      <c r="C934" s="250"/>
    </row>
    <row r="935" ht="16.5" customHeight="1">
      <c r="C935" s="250"/>
    </row>
    <row r="936" ht="16.5" customHeight="1">
      <c r="C936" s="250"/>
    </row>
    <row r="937" ht="16.5" customHeight="1">
      <c r="C937" s="250"/>
    </row>
    <row r="938" ht="16.5" customHeight="1">
      <c r="C938" s="250"/>
    </row>
    <row r="939" ht="16.5" customHeight="1">
      <c r="C939" s="250"/>
    </row>
    <row r="940" ht="16.5" customHeight="1">
      <c r="C940" s="250"/>
    </row>
    <row r="941" ht="16.5" customHeight="1">
      <c r="C941" s="250"/>
    </row>
    <row r="942" ht="16.5" customHeight="1">
      <c r="C942" s="250"/>
    </row>
    <row r="943" ht="16.5" customHeight="1">
      <c r="C943" s="250"/>
    </row>
    <row r="944" ht="16.5" customHeight="1">
      <c r="C944" s="250"/>
    </row>
    <row r="945" ht="16.5" customHeight="1">
      <c r="C945" s="250"/>
    </row>
    <row r="946" ht="16.5" customHeight="1">
      <c r="C946" s="250"/>
    </row>
    <row r="947" ht="16.5" customHeight="1">
      <c r="C947" s="250"/>
    </row>
    <row r="948" ht="16.5" customHeight="1">
      <c r="C948" s="250"/>
    </row>
    <row r="949" ht="16.5" customHeight="1">
      <c r="C949" s="250"/>
    </row>
    <row r="950" ht="16.5" customHeight="1">
      <c r="C950" s="250"/>
    </row>
    <row r="951" ht="16.5" customHeight="1">
      <c r="C951" s="250"/>
    </row>
    <row r="952" ht="16.5" customHeight="1">
      <c r="C952" s="250"/>
    </row>
    <row r="953" ht="16.5" customHeight="1">
      <c r="C953" s="250"/>
    </row>
    <row r="954" ht="16.5" customHeight="1">
      <c r="C954" s="250"/>
    </row>
    <row r="955" ht="16.5" customHeight="1">
      <c r="C955" s="250"/>
    </row>
    <row r="956" ht="16.5" customHeight="1">
      <c r="C956" s="250"/>
    </row>
    <row r="957" ht="16.5" customHeight="1">
      <c r="C957" s="250"/>
    </row>
    <row r="958" ht="16.5" customHeight="1">
      <c r="C958" s="250"/>
    </row>
    <row r="959" ht="16.5" customHeight="1">
      <c r="C959" s="250"/>
    </row>
    <row r="960" ht="16.5" customHeight="1">
      <c r="C960" s="250"/>
    </row>
    <row r="961" ht="16.5" customHeight="1">
      <c r="C961" s="250"/>
    </row>
    <row r="962" ht="16.5" customHeight="1">
      <c r="C962" s="250"/>
    </row>
    <row r="963" ht="16.5" customHeight="1">
      <c r="C963" s="250"/>
    </row>
    <row r="964" ht="16.5" customHeight="1">
      <c r="C964" s="250"/>
    </row>
    <row r="965" ht="16.5" customHeight="1">
      <c r="C965" s="250"/>
    </row>
    <row r="966" ht="16.5" customHeight="1">
      <c r="C966" s="250"/>
    </row>
    <row r="967" ht="16.5" customHeight="1">
      <c r="C967" s="250"/>
    </row>
    <row r="968" ht="16.5" customHeight="1">
      <c r="C968" s="250"/>
    </row>
    <row r="969" ht="16.5" customHeight="1">
      <c r="C969" s="250"/>
    </row>
    <row r="970" ht="16.5" customHeight="1">
      <c r="C970" s="250"/>
    </row>
    <row r="971" ht="16.5" customHeight="1">
      <c r="C971" s="250"/>
    </row>
    <row r="972" ht="16.5" customHeight="1">
      <c r="C972" s="250"/>
    </row>
    <row r="973" ht="16.5" customHeight="1">
      <c r="C973" s="250"/>
    </row>
    <row r="974" ht="16.5" customHeight="1">
      <c r="C974" s="250"/>
    </row>
    <row r="975" ht="16.5" customHeight="1">
      <c r="C975" s="250"/>
    </row>
    <row r="976" ht="16.5" customHeight="1">
      <c r="C976" s="250"/>
    </row>
    <row r="977" ht="16.5" customHeight="1">
      <c r="C977" s="250"/>
    </row>
    <row r="978" ht="16.5" customHeight="1">
      <c r="C978" s="250"/>
    </row>
    <row r="979" ht="16.5" customHeight="1">
      <c r="C979" s="250"/>
    </row>
    <row r="980" ht="16.5" customHeight="1">
      <c r="C980" s="250"/>
    </row>
    <row r="981" ht="16.5" customHeight="1">
      <c r="C981" s="250"/>
    </row>
    <row r="982" ht="16.5" customHeight="1">
      <c r="C982" s="250"/>
    </row>
    <row r="983" ht="16.5" customHeight="1">
      <c r="C983" s="250"/>
    </row>
    <row r="984" ht="16.5" customHeight="1">
      <c r="C984" s="250"/>
    </row>
    <row r="985" ht="16.5" customHeight="1">
      <c r="C985" s="250"/>
    </row>
    <row r="986" ht="16.5" customHeight="1">
      <c r="C986" s="250"/>
    </row>
    <row r="987" ht="16.5" customHeight="1">
      <c r="C987" s="250"/>
    </row>
    <row r="988" ht="16.5" customHeight="1">
      <c r="C988" s="250"/>
    </row>
    <row r="989" ht="16.5" customHeight="1">
      <c r="C989" s="250"/>
    </row>
    <row r="990" ht="16.5" customHeight="1">
      <c r="C990" s="250"/>
    </row>
    <row r="991" ht="16.5" customHeight="1">
      <c r="C991" s="250"/>
    </row>
    <row r="992" ht="16.5" customHeight="1">
      <c r="C992" s="250"/>
    </row>
    <row r="993" ht="16.5" customHeight="1">
      <c r="C993" s="250"/>
    </row>
    <row r="994" ht="16.5" customHeight="1">
      <c r="C994" s="250"/>
    </row>
    <row r="995" ht="16.5" customHeight="1">
      <c r="C995" s="250"/>
    </row>
    <row r="996" ht="16.5" customHeight="1">
      <c r="C996" s="250"/>
    </row>
    <row r="997" ht="16.5" customHeight="1">
      <c r="C997" s="250"/>
    </row>
    <row r="998" ht="16.5" customHeight="1">
      <c r="C998" s="250"/>
    </row>
    <row r="999" ht="16.5" customHeight="1">
      <c r="C999" s="250"/>
    </row>
    <row r="1000" ht="16.5" customHeight="1">
      <c r="C1000" s="250"/>
    </row>
    <row r="1001" ht="16.5" customHeight="1">
      <c r="C1001" s="250"/>
    </row>
    <row r="1002" ht="16.5" customHeight="1">
      <c r="C1002" s="250"/>
    </row>
    <row r="1003" ht="16.5" customHeight="1">
      <c r="C1003" s="250"/>
    </row>
    <row r="1004" ht="16.5" customHeight="1">
      <c r="C1004" s="250"/>
    </row>
    <row r="1005" ht="16.5" customHeight="1">
      <c r="C1005" s="250"/>
    </row>
    <row r="1006" ht="16.5" customHeight="1">
      <c r="C1006" s="250"/>
    </row>
    <row r="1007" ht="16.5" customHeight="1">
      <c r="C1007" s="250"/>
    </row>
    <row r="1008" ht="16.5" customHeight="1">
      <c r="C1008" s="250"/>
    </row>
    <row r="1009" ht="16.5" customHeight="1">
      <c r="C1009" s="250"/>
    </row>
    <row r="1010" ht="16.5" customHeight="1">
      <c r="C1010" s="250"/>
    </row>
    <row r="1011" ht="16.5" customHeight="1">
      <c r="C1011" s="250"/>
    </row>
    <row r="1012" ht="16.5" customHeight="1">
      <c r="C1012" s="250"/>
    </row>
    <row r="1013" ht="16.5" customHeight="1">
      <c r="C1013" s="250"/>
    </row>
    <row r="1014" ht="16.5" customHeight="1">
      <c r="C1014" s="250"/>
    </row>
    <row r="1015" ht="16.5" customHeight="1">
      <c r="C1015" s="250"/>
    </row>
    <row r="1016" ht="16.5" customHeight="1">
      <c r="C1016" s="250"/>
    </row>
    <row r="1017" ht="16.5" customHeight="1">
      <c r="C1017" s="250"/>
    </row>
    <row r="1018" ht="16.5" customHeight="1">
      <c r="C1018" s="250"/>
    </row>
    <row r="1019" ht="16.5" customHeight="1">
      <c r="C1019" s="250"/>
    </row>
    <row r="1020" ht="16.5" customHeight="1">
      <c r="C1020" s="250"/>
    </row>
    <row r="1021" ht="16.5" customHeight="1">
      <c r="C1021" s="250"/>
    </row>
    <row r="1022" ht="16.5" customHeight="1">
      <c r="C1022" s="250"/>
    </row>
    <row r="1023" ht="16.5" customHeight="1">
      <c r="C1023" s="250"/>
    </row>
    <row r="1024" ht="16.5" customHeight="1">
      <c r="C1024" s="250"/>
    </row>
    <row r="1025" ht="16.5" customHeight="1">
      <c r="C1025" s="250"/>
    </row>
    <row r="1026" ht="16.5" customHeight="1">
      <c r="C1026" s="250"/>
    </row>
    <row r="1027" ht="16.5" customHeight="1">
      <c r="C1027" s="250"/>
    </row>
    <row r="1028" ht="16.5" customHeight="1">
      <c r="C1028" s="250"/>
    </row>
    <row r="1029" ht="16.5" customHeight="1">
      <c r="C1029" s="250"/>
    </row>
    <row r="1030" ht="16.5" customHeight="1">
      <c r="C1030" s="250"/>
    </row>
    <row r="1031" ht="16.5" customHeight="1">
      <c r="C1031" s="250"/>
    </row>
    <row r="1032" ht="16.5" customHeight="1">
      <c r="C1032" s="250"/>
    </row>
    <row r="1033" ht="16.5" customHeight="1">
      <c r="C1033" s="250"/>
    </row>
    <row r="1034" ht="16.5" customHeight="1">
      <c r="C1034" s="250"/>
    </row>
    <row r="1035" ht="16.5" customHeight="1">
      <c r="C1035" s="250"/>
    </row>
    <row r="1036" ht="16.5" customHeight="1">
      <c r="C1036" s="250"/>
    </row>
    <row r="1037" ht="16.5" customHeight="1">
      <c r="C1037" s="250"/>
    </row>
    <row r="1038" ht="16.5" customHeight="1">
      <c r="C1038" s="250"/>
    </row>
    <row r="1039" ht="16.5" customHeight="1">
      <c r="C1039" s="250"/>
    </row>
    <row r="1040" ht="16.5" customHeight="1">
      <c r="C1040" s="250"/>
    </row>
    <row r="1041" ht="16.5" customHeight="1">
      <c r="C1041" s="250"/>
    </row>
    <row r="1042" ht="16.5" customHeight="1">
      <c r="C1042" s="250"/>
    </row>
    <row r="1043" ht="16.5" customHeight="1">
      <c r="C1043" s="250"/>
    </row>
    <row r="1044" ht="16.5" customHeight="1">
      <c r="C1044" s="250"/>
    </row>
    <row r="1045" ht="16.5" customHeight="1">
      <c r="C1045" s="250"/>
    </row>
    <row r="1046" ht="16.5" customHeight="1">
      <c r="C1046" s="250"/>
    </row>
    <row r="1047" ht="16.5" customHeight="1">
      <c r="C1047" s="250"/>
    </row>
    <row r="1048" ht="16.5" customHeight="1">
      <c r="C1048" s="250"/>
    </row>
    <row r="1049" ht="16.5" customHeight="1">
      <c r="C1049" s="250"/>
    </row>
    <row r="1050" ht="16.5" customHeight="1">
      <c r="C1050" s="250"/>
    </row>
    <row r="1051" ht="16.5" customHeight="1">
      <c r="C1051" s="250"/>
    </row>
    <row r="1052" ht="16.5" customHeight="1">
      <c r="C1052" s="250"/>
    </row>
    <row r="1053" ht="16.5" customHeight="1">
      <c r="C1053" s="250"/>
    </row>
    <row r="1054" ht="16.5" customHeight="1">
      <c r="C1054" s="250"/>
    </row>
    <row r="1055" ht="16.5" customHeight="1">
      <c r="C1055" s="250"/>
    </row>
    <row r="1056" ht="16.5" customHeight="1">
      <c r="C1056" s="250"/>
    </row>
    <row r="1057" ht="16.5" customHeight="1">
      <c r="C1057" s="250"/>
    </row>
    <row r="1058" ht="16.5" customHeight="1">
      <c r="C1058" s="250"/>
    </row>
    <row r="1059" ht="16.5" customHeight="1">
      <c r="C1059" s="250"/>
    </row>
    <row r="1060" ht="16.5" customHeight="1">
      <c r="C1060" s="250"/>
    </row>
    <row r="1061" ht="16.5" customHeight="1">
      <c r="C1061" s="250"/>
    </row>
    <row r="1062" ht="16.5" customHeight="1">
      <c r="C1062" s="250"/>
    </row>
    <row r="1063" ht="16.5" customHeight="1">
      <c r="C1063" s="250"/>
    </row>
    <row r="1064" ht="16.5" customHeight="1">
      <c r="C1064" s="250"/>
    </row>
    <row r="1065" ht="16.5" customHeight="1">
      <c r="C1065" s="250"/>
    </row>
    <row r="1066" ht="16.5" customHeight="1">
      <c r="C1066" s="250"/>
    </row>
    <row r="1067" ht="16.5" customHeight="1">
      <c r="C1067" s="250"/>
    </row>
    <row r="1068" ht="16.5" customHeight="1">
      <c r="C1068" s="250"/>
    </row>
    <row r="1069" ht="16.5" customHeight="1">
      <c r="C1069" s="250"/>
    </row>
    <row r="1070" ht="16.5" customHeight="1">
      <c r="C1070" s="250"/>
    </row>
    <row r="1071" ht="16.5" customHeight="1">
      <c r="C1071" s="250"/>
    </row>
    <row r="1072" ht="16.5" customHeight="1">
      <c r="C1072" s="250"/>
    </row>
    <row r="1073" ht="16.5" customHeight="1">
      <c r="C1073" s="250"/>
    </row>
    <row r="1074" ht="16.5" customHeight="1">
      <c r="C1074" s="250"/>
    </row>
    <row r="1075" ht="16.5" customHeight="1">
      <c r="C1075" s="250"/>
    </row>
    <row r="1076" ht="16.5" customHeight="1">
      <c r="C1076" s="250"/>
    </row>
    <row r="1077" ht="16.5" customHeight="1">
      <c r="C1077" s="250"/>
    </row>
    <row r="1078" ht="16.5" customHeight="1">
      <c r="C1078" s="250"/>
    </row>
    <row r="1079" ht="16.5" customHeight="1">
      <c r="C1079" s="250"/>
    </row>
    <row r="1080" ht="16.5" customHeight="1">
      <c r="C1080" s="250"/>
    </row>
    <row r="1081" ht="16.5" customHeight="1">
      <c r="C1081" s="250"/>
    </row>
    <row r="1082" ht="16.5" customHeight="1">
      <c r="C1082" s="250"/>
    </row>
    <row r="1083" ht="16.5" customHeight="1">
      <c r="C1083" s="250"/>
    </row>
    <row r="1084" ht="16.5" customHeight="1">
      <c r="C1084" s="250"/>
    </row>
    <row r="1085" ht="16.5" customHeight="1">
      <c r="C1085" s="250"/>
    </row>
    <row r="1086" ht="16.5" customHeight="1">
      <c r="C1086" s="250"/>
    </row>
  </sheetData>
  <hyperlinks>
    <hyperlink r:id="rId1" ref="I1"/>
    <hyperlink r:id="rId2" ref="I2"/>
    <hyperlink r:id="rId3" ref="C16"/>
    <hyperlink r:id="rId4" ref="C61"/>
    <hyperlink r:id="rId5" ref="C63"/>
    <hyperlink r:id="rId6" ref="C64"/>
    <hyperlink r:id="rId7" ref="B148"/>
    <hyperlink r:id="rId8" ref="B307"/>
    <hyperlink r:id="rId9" ref="B340"/>
    <hyperlink r:id="rId10" ref="J360"/>
  </hyperlinks>
  <printOptions/>
  <pageMargins bottom="0.75" footer="0.0" header="0.0" left="0.7" right="0.7" top="0.75"/>
  <pageSetup orientation="landscape"/>
  <drawing r:id="rId1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6.5" customHeight="1">
      <c r="C1" s="251" t="s">
        <v>7311</v>
      </c>
    </row>
    <row r="2" ht="16.5" customHeight="1">
      <c r="C2" s="3" t="s">
        <v>7312</v>
      </c>
    </row>
    <row r="3" ht="16.5" customHeight="1">
      <c r="C3" s="3" t="s">
        <v>7313</v>
      </c>
    </row>
    <row r="4" ht="16.5" customHeight="1">
      <c r="C4" s="3" t="s">
        <v>7314</v>
      </c>
    </row>
    <row r="5" ht="16.5" customHeight="1">
      <c r="C5" s="3"/>
    </row>
    <row r="6" ht="16.5" customHeight="1">
      <c r="C6" s="3"/>
    </row>
    <row r="7" ht="16.5" customHeight="1">
      <c r="C7" s="3" t="s">
        <v>7315</v>
      </c>
    </row>
    <row r="8" ht="16.5" customHeight="1">
      <c r="C8" s="3"/>
    </row>
    <row r="9" ht="16.5" customHeight="1">
      <c r="C9" s="3" t="s">
        <v>7316</v>
      </c>
    </row>
    <row r="10" ht="16.5" customHeight="1">
      <c r="C10" s="3" t="s">
        <v>7317</v>
      </c>
    </row>
    <row r="11" ht="16.5" customHeight="1">
      <c r="C11" s="3" t="s">
        <v>7318</v>
      </c>
    </row>
    <row r="12" ht="16.5" customHeight="1">
      <c r="C12" s="3"/>
    </row>
    <row r="13" ht="16.5" customHeight="1">
      <c r="C13" s="3" t="s">
        <v>7319</v>
      </c>
    </row>
    <row r="14" ht="16.5" customHeight="1">
      <c r="C14" s="3"/>
    </row>
    <row r="15" ht="16.5" customHeight="1">
      <c r="C15" s="3"/>
    </row>
    <row r="16" ht="16.5" customHeight="1">
      <c r="C16" s="3" t="s">
        <v>7320</v>
      </c>
    </row>
    <row r="17" ht="16.5" customHeight="1">
      <c r="C17" s="3" t="s">
        <v>7321</v>
      </c>
    </row>
    <row r="18" ht="16.5" customHeight="1">
      <c r="C18" s="3"/>
    </row>
    <row r="19" ht="16.5" customHeight="1">
      <c r="C19" s="3" t="s">
        <v>7322</v>
      </c>
    </row>
    <row r="20" ht="16.5" customHeight="1">
      <c r="C20" s="3"/>
    </row>
    <row r="21" ht="16.5" customHeight="1">
      <c r="C21" s="3" t="s">
        <v>7323</v>
      </c>
    </row>
    <row r="22" ht="16.5" customHeight="1">
      <c r="C22" s="3"/>
    </row>
    <row r="23" ht="16.5" customHeight="1">
      <c r="C23" s="3" t="s">
        <v>7324</v>
      </c>
    </row>
    <row r="24" ht="16.5" customHeight="1">
      <c r="C24" s="3" t="s">
        <v>7325</v>
      </c>
    </row>
    <row r="25" ht="16.5" customHeight="1">
      <c r="C25" s="3" t="s">
        <v>7326</v>
      </c>
    </row>
    <row r="26" ht="16.5" customHeight="1">
      <c r="C26" s="3"/>
    </row>
    <row r="27" ht="16.5" customHeight="1">
      <c r="C27" s="3" t="s">
        <v>7327</v>
      </c>
    </row>
    <row r="28" ht="16.5" customHeight="1">
      <c r="C28" s="3" t="s">
        <v>7328</v>
      </c>
    </row>
    <row r="29" ht="16.5" customHeight="1">
      <c r="C29" s="3" t="s">
        <v>7329</v>
      </c>
    </row>
    <row r="30" ht="16.5" customHeight="1">
      <c r="C30" s="3" t="s">
        <v>7330</v>
      </c>
    </row>
    <row r="31" ht="16.5" customHeight="1">
      <c r="C31" s="3" t="s">
        <v>7331</v>
      </c>
    </row>
    <row r="32" ht="16.5" customHeight="1">
      <c r="C32" s="3" t="s">
        <v>7332</v>
      </c>
    </row>
    <row r="33" ht="16.5" customHeight="1">
      <c r="C33" s="3" t="s">
        <v>7333</v>
      </c>
    </row>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row r="1006" ht="16.5" customHeight="1"/>
    <row r="1007" ht="16.5" customHeight="1"/>
    <row r="1008" ht="16.5" customHeight="1"/>
    <row r="1009" ht="16.5" customHeight="1"/>
    <row r="1010" ht="16.5" customHeight="1"/>
    <row r="1011" ht="16.5" customHeight="1">
      <c r="B1011" s="3" t="s">
        <v>7312</v>
      </c>
    </row>
    <row r="1012" ht="16.5" customHeight="1">
      <c r="B1012" s="3" t="s">
        <v>7313</v>
      </c>
    </row>
    <row r="1013" ht="16.5" customHeight="1">
      <c r="B1013" s="3" t="s">
        <v>7314</v>
      </c>
    </row>
    <row r="1014" ht="16.5" customHeight="1">
      <c r="B1014" s="3" t="s">
        <v>7315</v>
      </c>
    </row>
    <row r="1015" ht="16.5" customHeight="1">
      <c r="B1015" s="3" t="s">
        <v>7316</v>
      </c>
    </row>
    <row r="1016" ht="16.5" customHeight="1">
      <c r="B1016" s="3" t="s">
        <v>7317</v>
      </c>
    </row>
    <row r="1017" ht="16.5" customHeight="1">
      <c r="B1017" s="3" t="s">
        <v>7318</v>
      </c>
    </row>
    <row r="1018" ht="16.5" customHeight="1">
      <c r="B1018" s="3" t="s">
        <v>7319</v>
      </c>
    </row>
    <row r="1019" ht="16.5" customHeight="1">
      <c r="B1019" s="3" t="s">
        <v>7320</v>
      </c>
    </row>
    <row r="1020" ht="16.5" customHeight="1">
      <c r="B1020" s="3" t="s">
        <v>7321</v>
      </c>
    </row>
    <row r="1021" ht="16.5" customHeight="1">
      <c r="B1021" s="3" t="s">
        <v>7322</v>
      </c>
    </row>
    <row r="1022" ht="16.5" customHeight="1">
      <c r="B1022" s="3" t="s">
        <v>7323</v>
      </c>
    </row>
    <row r="1023" ht="16.5" customHeight="1">
      <c r="B1023" s="3" t="s">
        <v>7324</v>
      </c>
    </row>
    <row r="1024" ht="16.5" customHeight="1">
      <c r="B1024" s="3" t="s">
        <v>7325</v>
      </c>
    </row>
    <row r="1025" ht="16.5" customHeight="1">
      <c r="B1025" s="3" t="s">
        <v>7326</v>
      </c>
    </row>
    <row r="1026" ht="16.5" customHeight="1">
      <c r="B1026" s="3" t="s">
        <v>7327</v>
      </c>
    </row>
    <row r="1027" ht="16.5" customHeight="1">
      <c r="B1027" s="3" t="s">
        <v>7328</v>
      </c>
    </row>
    <row r="1028" ht="16.5" customHeight="1">
      <c r="B1028" s="3" t="s">
        <v>7329</v>
      </c>
    </row>
    <row r="1029" ht="16.5" customHeight="1">
      <c r="B1029" s="3" t="s">
        <v>7330</v>
      </c>
    </row>
    <row r="1030" ht="16.5" customHeight="1">
      <c r="B1030" s="3" t="s">
        <v>7331</v>
      </c>
    </row>
    <row r="1031" ht="16.5" customHeight="1">
      <c r="B1031" s="3" t="s">
        <v>7332</v>
      </c>
    </row>
    <row r="1032" ht="16.5" customHeight="1">
      <c r="B1032" s="3" t="s">
        <v>7333</v>
      </c>
    </row>
    <row r="1033" ht="16.5" customHeight="1"/>
    <row r="1034" ht="16.5" customHeight="1"/>
    <row r="1035" ht="16.5" customHeight="1"/>
  </sheetData>
  <printOptions/>
  <pageMargins bottom="0.75" footer="0.0" header="0.0" left="0.7" right="0.7" top="0.75"/>
  <pageSetup orientation="landscape"/>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6.5" customHeight="1"/>
    <row r="2" ht="16.5" customHeight="1"/>
    <row r="3" ht="16.5" customHeight="1">
      <c r="A3" s="159"/>
      <c r="B3" s="159" t="s">
        <v>7334</v>
      </c>
      <c r="C3" s="159"/>
      <c r="D3" s="159"/>
      <c r="E3" s="159"/>
      <c r="F3" s="159"/>
      <c r="G3" s="159"/>
      <c r="H3" s="159"/>
      <c r="I3" s="159"/>
      <c r="J3" s="159"/>
      <c r="K3" s="159"/>
      <c r="L3" s="159"/>
      <c r="M3" s="159"/>
      <c r="N3" s="159"/>
      <c r="O3" s="159"/>
      <c r="P3" s="159"/>
      <c r="Q3" s="159"/>
      <c r="R3" s="159"/>
      <c r="S3" s="159"/>
      <c r="T3" s="159"/>
      <c r="U3" s="159"/>
      <c r="V3" s="159"/>
      <c r="W3" s="159"/>
      <c r="X3" s="159"/>
      <c r="Y3" s="159"/>
      <c r="Z3" s="159"/>
    </row>
    <row r="4" ht="16.5" customHeight="1"/>
    <row r="5" ht="16.5" customHeight="1">
      <c r="B5" s="27" t="s">
        <v>7335</v>
      </c>
    </row>
    <row r="6" ht="16.5" customHeight="1"/>
    <row r="7" ht="16.5" customHeight="1">
      <c r="A7" s="159"/>
      <c r="B7" s="159" t="s">
        <v>7336</v>
      </c>
      <c r="C7" s="159"/>
      <c r="D7" s="159"/>
      <c r="E7" s="159"/>
      <c r="F7" s="159"/>
      <c r="G7" s="159"/>
      <c r="H7" s="159"/>
      <c r="I7" s="159"/>
      <c r="J7" s="159"/>
      <c r="K7" s="159"/>
      <c r="L7" s="159"/>
      <c r="M7" s="159"/>
      <c r="N7" s="159"/>
      <c r="O7" s="159"/>
      <c r="P7" s="159"/>
      <c r="Q7" s="159"/>
      <c r="R7" s="159"/>
      <c r="S7" s="159"/>
      <c r="T7" s="159"/>
      <c r="U7" s="159"/>
      <c r="V7" s="159"/>
      <c r="W7" s="159"/>
      <c r="X7" s="159"/>
      <c r="Y7" s="159"/>
      <c r="Z7" s="159"/>
    </row>
    <row r="8" ht="16.5" customHeight="1"/>
    <row r="9" ht="16.5" customHeight="1">
      <c r="A9" s="159"/>
      <c r="B9" s="159" t="s">
        <v>7337</v>
      </c>
      <c r="C9" s="159"/>
      <c r="D9" s="159"/>
      <c r="E9" s="159"/>
      <c r="F9" s="159"/>
      <c r="G9" s="159"/>
      <c r="H9" s="159"/>
      <c r="I9" s="159"/>
      <c r="J9" s="159"/>
      <c r="K9" s="159"/>
      <c r="L9" s="159"/>
      <c r="M9" s="159"/>
      <c r="N9" s="159"/>
      <c r="O9" s="159"/>
      <c r="P9" s="159"/>
      <c r="Q9" s="159"/>
      <c r="R9" s="159"/>
      <c r="S9" s="159"/>
      <c r="T9" s="159"/>
      <c r="U9" s="159"/>
      <c r="V9" s="159"/>
      <c r="W9" s="159"/>
      <c r="X9" s="159"/>
      <c r="Y9" s="159"/>
      <c r="Z9" s="159"/>
    </row>
    <row r="10" ht="16.5" customHeight="1"/>
    <row r="11" ht="16.5" customHeight="1">
      <c r="B11" s="27" t="s">
        <v>7338</v>
      </c>
    </row>
    <row r="12" ht="16.5" customHeight="1"/>
    <row r="13" ht="16.5" customHeight="1">
      <c r="A13" s="159"/>
      <c r="B13" s="159" t="s">
        <v>7339</v>
      </c>
      <c r="C13" s="159"/>
      <c r="D13" s="159"/>
      <c r="E13" s="159"/>
      <c r="F13" s="159"/>
      <c r="G13" s="159"/>
      <c r="H13" s="159"/>
      <c r="I13" s="159"/>
      <c r="J13" s="159"/>
      <c r="K13" s="159"/>
      <c r="L13" s="159"/>
      <c r="M13" s="159"/>
      <c r="N13" s="159"/>
      <c r="O13" s="159"/>
      <c r="P13" s="159"/>
      <c r="Q13" s="159"/>
      <c r="R13" s="159"/>
      <c r="S13" s="159"/>
      <c r="T13" s="159"/>
      <c r="U13" s="159"/>
      <c r="V13" s="159"/>
      <c r="W13" s="159"/>
      <c r="X13" s="159"/>
      <c r="Y13" s="159"/>
      <c r="Z13" s="159"/>
    </row>
    <row r="14" ht="16.5" customHeight="1"/>
    <row r="15" ht="16.5" customHeight="1"/>
    <row r="16" ht="16.5" customHeight="1">
      <c r="A16" s="159"/>
      <c r="B16" s="159" t="s">
        <v>7340</v>
      </c>
      <c r="C16" s="159"/>
      <c r="D16" s="159"/>
      <c r="E16" s="159"/>
      <c r="F16" s="159"/>
      <c r="G16" s="159"/>
      <c r="H16" s="159"/>
      <c r="I16" s="159"/>
      <c r="J16" s="159"/>
      <c r="K16" s="159"/>
      <c r="L16" s="159"/>
      <c r="M16" s="159"/>
      <c r="N16" s="159"/>
      <c r="O16" s="159"/>
      <c r="P16" s="159"/>
      <c r="Q16" s="159"/>
      <c r="R16" s="159"/>
      <c r="S16" s="159"/>
      <c r="T16" s="159"/>
      <c r="U16" s="159"/>
      <c r="V16" s="159"/>
      <c r="W16" s="159"/>
      <c r="X16" s="159"/>
      <c r="Y16" s="159"/>
      <c r="Z16" s="159"/>
    </row>
    <row r="17" ht="16.5" customHeight="1"/>
    <row r="18" ht="16.5" customHeight="1">
      <c r="A18" s="159"/>
      <c r="B18" s="159" t="s">
        <v>7341</v>
      </c>
      <c r="C18" s="159"/>
      <c r="D18" s="159"/>
      <c r="E18" s="159"/>
      <c r="F18" s="159"/>
      <c r="G18" s="159"/>
      <c r="H18" s="159"/>
      <c r="I18" s="159"/>
      <c r="J18" s="159"/>
      <c r="K18" s="159"/>
      <c r="L18" s="159"/>
      <c r="M18" s="159"/>
      <c r="N18" s="159"/>
      <c r="O18" s="159"/>
      <c r="P18" s="159"/>
      <c r="Q18" s="159"/>
      <c r="R18" s="159"/>
      <c r="S18" s="159"/>
      <c r="T18" s="159"/>
      <c r="U18" s="159"/>
      <c r="V18" s="159"/>
      <c r="W18" s="159"/>
      <c r="X18" s="159"/>
      <c r="Y18" s="159"/>
      <c r="Z18" s="159"/>
    </row>
    <row r="19" ht="16.5" customHeight="1"/>
    <row r="20" ht="16.5" customHeight="1">
      <c r="A20" s="159"/>
      <c r="B20" s="159" t="s">
        <v>7342</v>
      </c>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row>
    <row r="21" ht="16.5" customHeight="1"/>
    <row r="22" ht="16.5" customHeight="1"/>
    <row r="23" ht="16.5" customHeight="1">
      <c r="B23" s="27" t="s">
        <v>7343</v>
      </c>
    </row>
    <row r="24" ht="16.5" customHeight="1"/>
    <row r="25" ht="16.5" customHeight="1">
      <c r="A25" s="159"/>
      <c r="B25" s="159" t="s">
        <v>7344</v>
      </c>
      <c r="C25" s="159"/>
      <c r="D25" s="159"/>
      <c r="E25" s="159"/>
      <c r="F25" s="159"/>
      <c r="G25" s="159"/>
      <c r="H25" s="159"/>
      <c r="I25" s="159"/>
      <c r="J25" s="159"/>
      <c r="K25" s="159"/>
      <c r="L25" s="159"/>
      <c r="M25" s="159"/>
      <c r="N25" s="159"/>
      <c r="O25" s="159"/>
      <c r="P25" s="159"/>
      <c r="Q25" s="159"/>
      <c r="R25" s="159"/>
      <c r="S25" s="159"/>
      <c r="T25" s="159"/>
      <c r="U25" s="159"/>
      <c r="V25" s="159"/>
      <c r="W25" s="159"/>
      <c r="X25" s="159"/>
      <c r="Y25" s="159"/>
      <c r="Z25" s="159"/>
    </row>
    <row r="26" ht="16.5" customHeight="1"/>
    <row r="27" ht="16.5" customHeight="1">
      <c r="B27" s="27" t="s">
        <v>7345</v>
      </c>
    </row>
    <row r="28" ht="16.5" customHeight="1"/>
    <row r="29" ht="16.5" customHeight="1">
      <c r="A29" s="159"/>
      <c r="B29" s="159" t="s">
        <v>7346</v>
      </c>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row>
    <row r="30" ht="16.5" customHeight="1"/>
    <row r="31" ht="16.5" customHeight="1"/>
    <row r="32" ht="16.5" customHeight="1">
      <c r="B32" s="27" t="s">
        <v>7347</v>
      </c>
    </row>
    <row r="33" ht="16.5" customHeight="1"/>
    <row r="34" ht="16.5" customHeight="1"/>
    <row r="35" ht="16.5" customHeight="1">
      <c r="A35" s="1049"/>
      <c r="B35" s="1049" t="s">
        <v>7348</v>
      </c>
      <c r="C35" s="1049"/>
      <c r="D35" s="1049"/>
      <c r="E35" s="1049"/>
      <c r="F35" s="1049"/>
      <c r="G35" s="1049"/>
      <c r="H35" s="1049"/>
      <c r="I35" s="1049"/>
      <c r="J35" s="1049"/>
      <c r="K35" s="1049"/>
      <c r="L35" s="1049"/>
      <c r="M35" s="1049"/>
      <c r="N35" s="1049"/>
      <c r="O35" s="1049"/>
      <c r="P35" s="1049"/>
      <c r="Q35" s="1049"/>
      <c r="R35" s="1049"/>
      <c r="S35" s="1049"/>
      <c r="T35" s="1049"/>
      <c r="U35" s="1049"/>
      <c r="V35" s="1049"/>
      <c r="W35" s="1049"/>
      <c r="X35" s="1049"/>
      <c r="Y35" s="1049"/>
      <c r="Z35" s="1049"/>
    </row>
    <row r="36" ht="16.5" customHeight="1"/>
    <row r="37" ht="16.5" customHeight="1"/>
    <row r="38" ht="16.5" customHeight="1"/>
    <row r="39" ht="16.5" customHeight="1">
      <c r="B39" s="27" t="s">
        <v>7313</v>
      </c>
    </row>
    <row r="40" ht="16.5" customHeight="1">
      <c r="B40" s="27" t="s">
        <v>7349</v>
      </c>
    </row>
    <row r="41" ht="16.5" customHeight="1">
      <c r="B41" s="27" t="s">
        <v>7350</v>
      </c>
    </row>
    <row r="42" ht="16.5" customHeight="1">
      <c r="B42" s="27" t="s">
        <v>7351</v>
      </c>
    </row>
    <row r="43" ht="16.5" customHeight="1">
      <c r="B43" s="27" t="s">
        <v>7352</v>
      </c>
    </row>
    <row r="44" ht="16.5" customHeight="1">
      <c r="B44" s="27" t="s">
        <v>7353</v>
      </c>
    </row>
    <row r="45" ht="16.5" customHeight="1">
      <c r="B45" s="27" t="s">
        <v>7354</v>
      </c>
    </row>
    <row r="46" ht="16.5" customHeight="1">
      <c r="B46" s="27" t="s">
        <v>7320</v>
      </c>
    </row>
    <row r="47" ht="16.5" customHeight="1">
      <c r="B47" s="27" t="s">
        <v>7355</v>
      </c>
    </row>
    <row r="48" ht="16.5" customHeight="1">
      <c r="B48" s="27" t="s">
        <v>7322</v>
      </c>
    </row>
    <row r="49" ht="16.5" customHeight="1">
      <c r="B49" s="27" t="s">
        <v>7325</v>
      </c>
    </row>
    <row r="50" ht="16.5" customHeight="1">
      <c r="B50" s="27" t="s">
        <v>7356</v>
      </c>
    </row>
    <row r="51" ht="16.5" customHeight="1">
      <c r="B51" s="27" t="s">
        <v>7357</v>
      </c>
    </row>
    <row r="52" ht="16.5" customHeight="1">
      <c r="B52" s="27" t="s">
        <v>7358</v>
      </c>
    </row>
    <row r="53" ht="16.5" customHeight="1">
      <c r="B53" s="27" t="s">
        <v>7359</v>
      </c>
    </row>
    <row r="54" ht="16.5" customHeight="1">
      <c r="B54" s="27" t="s">
        <v>7360</v>
      </c>
    </row>
    <row r="55" ht="16.5" customHeight="1">
      <c r="B55" s="27" t="s">
        <v>7361</v>
      </c>
    </row>
    <row r="56" ht="16.5" customHeight="1">
      <c r="B56" s="27" t="s">
        <v>7362</v>
      </c>
    </row>
    <row r="57" ht="16.5" customHeight="1">
      <c r="B57" s="27" t="s">
        <v>7363</v>
      </c>
    </row>
    <row r="58" ht="16.5" customHeight="1">
      <c r="B58" s="27" t="s">
        <v>7364</v>
      </c>
    </row>
    <row r="59" ht="16.5" customHeight="1">
      <c r="B59" s="27" t="s">
        <v>7365</v>
      </c>
    </row>
    <row r="60" ht="16.5" customHeight="1">
      <c r="B60" s="27" t="s">
        <v>7366</v>
      </c>
    </row>
    <row r="61" ht="16.5" customHeight="1">
      <c r="B61" s="27" t="s">
        <v>7367</v>
      </c>
    </row>
    <row r="62" ht="16.5" customHeight="1">
      <c r="B62" s="27" t="s">
        <v>7368</v>
      </c>
    </row>
    <row r="63" ht="16.5" customHeight="1">
      <c r="B63" s="27" t="s">
        <v>7369</v>
      </c>
    </row>
    <row r="64" ht="16.5" customHeight="1">
      <c r="B64" s="27" t="s">
        <v>7370</v>
      </c>
    </row>
    <row r="65" ht="16.5" customHeight="1">
      <c r="B65" s="27" t="s">
        <v>7371</v>
      </c>
    </row>
    <row r="66" ht="16.5" customHeight="1">
      <c r="B66" s="27" t="s">
        <v>7372</v>
      </c>
    </row>
    <row r="67" ht="16.5" customHeight="1">
      <c r="B67" s="27" t="s">
        <v>7373</v>
      </c>
    </row>
    <row r="68" ht="16.5" customHeight="1">
      <c r="B68" s="27" t="s">
        <v>7374</v>
      </c>
    </row>
    <row r="69" ht="16.5" customHeight="1">
      <c r="B69" s="27" t="s">
        <v>7375</v>
      </c>
    </row>
    <row r="70" ht="16.5" customHeight="1">
      <c r="B70" s="27" t="s">
        <v>7376</v>
      </c>
    </row>
    <row r="71" ht="16.5" customHeight="1">
      <c r="B71" s="27" t="s">
        <v>7377</v>
      </c>
    </row>
    <row r="72" ht="16.5" customHeight="1">
      <c r="B72" s="27" t="s">
        <v>7378</v>
      </c>
    </row>
    <row r="73" ht="16.5" customHeight="1">
      <c r="B73" s="27" t="s">
        <v>7379</v>
      </c>
    </row>
    <row r="74" ht="16.5" customHeight="1">
      <c r="B74" s="27" t="s">
        <v>7380</v>
      </c>
    </row>
    <row r="75" ht="16.5" customHeight="1">
      <c r="B75" s="27" t="s">
        <v>7381</v>
      </c>
    </row>
    <row r="76" ht="16.5" customHeight="1">
      <c r="B76" s="27" t="s">
        <v>7382</v>
      </c>
    </row>
    <row r="77" ht="16.5" customHeight="1">
      <c r="B77" s="27" t="s">
        <v>7383</v>
      </c>
    </row>
    <row r="78" ht="16.5" customHeight="1">
      <c r="B78" s="27" t="s">
        <v>7384</v>
      </c>
    </row>
    <row r="79" ht="16.5" customHeight="1">
      <c r="B79" s="27" t="s">
        <v>7385</v>
      </c>
    </row>
    <row r="80" ht="16.5" customHeight="1">
      <c r="B80" s="27" t="s">
        <v>7386</v>
      </c>
    </row>
    <row r="81" ht="16.5" customHeight="1">
      <c r="B81" s="27" t="s">
        <v>7387</v>
      </c>
    </row>
    <row r="82" ht="16.5" customHeight="1">
      <c r="B82" s="27" t="s">
        <v>7388</v>
      </c>
    </row>
    <row r="83" ht="16.5" customHeight="1">
      <c r="B83" s="27" t="s">
        <v>7389</v>
      </c>
    </row>
    <row r="84" ht="16.5" customHeight="1">
      <c r="B84" s="27" t="s">
        <v>7390</v>
      </c>
    </row>
    <row r="85" ht="16.5" customHeight="1">
      <c r="B85" s="27" t="s">
        <v>7391</v>
      </c>
    </row>
    <row r="86" ht="16.5" customHeight="1">
      <c r="B86" s="27" t="s">
        <v>7392</v>
      </c>
    </row>
    <row r="87" ht="16.5" customHeight="1">
      <c r="B87" s="27" t="s">
        <v>7393</v>
      </c>
    </row>
    <row r="88" ht="16.5" customHeight="1">
      <c r="B88" s="27" t="s">
        <v>7394</v>
      </c>
    </row>
    <row r="89" ht="16.5" customHeight="1">
      <c r="B89" s="27" t="s">
        <v>7395</v>
      </c>
    </row>
    <row r="90" ht="16.5" customHeight="1">
      <c r="B90" s="27" t="s">
        <v>7396</v>
      </c>
    </row>
    <row r="91" ht="16.5" customHeight="1">
      <c r="B91" s="27" t="s">
        <v>7397</v>
      </c>
    </row>
    <row r="92" ht="16.5" customHeight="1">
      <c r="B92" s="27" t="s">
        <v>7398</v>
      </c>
    </row>
    <row r="93" ht="16.5" customHeight="1">
      <c r="B93" s="27" t="s">
        <v>7399</v>
      </c>
    </row>
    <row r="94" ht="16.5" customHeight="1">
      <c r="B94" s="27" t="s">
        <v>7400</v>
      </c>
    </row>
    <row r="95" ht="16.5" customHeight="1">
      <c r="B95" s="27" t="s">
        <v>7401</v>
      </c>
    </row>
    <row r="96" ht="16.5" customHeight="1">
      <c r="B96" s="27" t="s">
        <v>7402</v>
      </c>
    </row>
    <row r="97" ht="16.5" customHeight="1">
      <c r="B97" s="27" t="s">
        <v>7403</v>
      </c>
    </row>
    <row r="98" ht="16.5" customHeight="1">
      <c r="B98" s="27" t="s">
        <v>7404</v>
      </c>
    </row>
    <row r="99" ht="16.5" customHeight="1">
      <c r="B99" s="27" t="s">
        <v>7405</v>
      </c>
    </row>
    <row r="100" ht="16.5" customHeight="1">
      <c r="B100" s="27" t="s">
        <v>7406</v>
      </c>
    </row>
    <row r="101" ht="16.5" customHeight="1">
      <c r="B101" s="27" t="s">
        <v>7407</v>
      </c>
    </row>
    <row r="102" ht="16.5" customHeight="1">
      <c r="B102" s="27" t="s">
        <v>7408</v>
      </c>
    </row>
    <row r="103" ht="16.5" customHeight="1">
      <c r="B103" s="27" t="s">
        <v>7408</v>
      </c>
    </row>
    <row r="104" ht="16.5" customHeight="1">
      <c r="B104" s="27" t="s">
        <v>7328</v>
      </c>
    </row>
    <row r="105" ht="16.5" customHeight="1">
      <c r="B105" s="27" t="s">
        <v>7409</v>
      </c>
    </row>
    <row r="106" ht="16.5" customHeight="1">
      <c r="B106" s="27" t="s">
        <v>7410</v>
      </c>
    </row>
    <row r="107" ht="16.5" customHeight="1">
      <c r="B107" s="27" t="s">
        <v>7411</v>
      </c>
    </row>
    <row r="108" ht="16.5" customHeight="1">
      <c r="B108" s="27" t="s">
        <v>7412</v>
      </c>
    </row>
    <row r="109" ht="16.5" customHeight="1">
      <c r="B109" s="27" t="s">
        <v>7413</v>
      </c>
    </row>
    <row r="110" ht="16.5" customHeight="1">
      <c r="B110" s="27" t="s">
        <v>7414</v>
      </c>
    </row>
    <row r="111" ht="16.5" customHeight="1">
      <c r="B111" s="27" t="s">
        <v>7415</v>
      </c>
    </row>
    <row r="112" ht="16.5" customHeight="1">
      <c r="B112" s="27" t="s">
        <v>7416</v>
      </c>
    </row>
    <row r="113" ht="16.5" customHeight="1">
      <c r="B113" s="27" t="s">
        <v>7416</v>
      </c>
    </row>
    <row r="114" ht="16.5" customHeight="1">
      <c r="B114" s="27" t="s">
        <v>7417</v>
      </c>
    </row>
    <row r="115" ht="16.5" customHeight="1">
      <c r="B115" s="27" t="s">
        <v>7418</v>
      </c>
    </row>
    <row r="116" ht="16.5" customHeight="1">
      <c r="B116" s="27" t="s">
        <v>7419</v>
      </c>
    </row>
    <row r="117" ht="16.5" customHeight="1">
      <c r="B117" s="27" t="s">
        <v>7420</v>
      </c>
    </row>
    <row r="118" ht="16.5" customHeight="1">
      <c r="B118" s="27" t="s">
        <v>7421</v>
      </c>
    </row>
    <row r="119" ht="16.5" customHeight="1">
      <c r="B119" s="27" t="s">
        <v>7422</v>
      </c>
    </row>
    <row r="120" ht="16.5" customHeight="1">
      <c r="B120" s="27" t="s">
        <v>7416</v>
      </c>
    </row>
    <row r="121" ht="16.5" customHeight="1">
      <c r="B121" s="27" t="s">
        <v>7416</v>
      </c>
    </row>
    <row r="122" ht="16.5" customHeight="1">
      <c r="B122" s="27" t="s">
        <v>7423</v>
      </c>
    </row>
    <row r="123" ht="16.5" customHeight="1">
      <c r="B123" s="27" t="s">
        <v>7418</v>
      </c>
    </row>
    <row r="124" ht="16.5" customHeight="1">
      <c r="B124" s="27" t="s">
        <v>7424</v>
      </c>
    </row>
    <row r="125" ht="16.5" customHeight="1">
      <c r="B125" s="27" t="s">
        <v>7425</v>
      </c>
    </row>
    <row r="126" ht="16.5" customHeight="1">
      <c r="B126" s="27" t="s">
        <v>7426</v>
      </c>
    </row>
    <row r="127" ht="16.5" customHeight="1">
      <c r="B127" s="27" t="s">
        <v>7427</v>
      </c>
    </row>
    <row r="128" ht="16.5" customHeight="1">
      <c r="B128" s="27" t="s">
        <v>7428</v>
      </c>
    </row>
    <row r="129" ht="16.5" customHeight="1">
      <c r="B129" s="27" t="s">
        <v>7429</v>
      </c>
    </row>
    <row r="130" ht="16.5" customHeight="1">
      <c r="B130" s="27" t="s">
        <v>7416</v>
      </c>
    </row>
    <row r="131" ht="16.5" customHeight="1">
      <c r="B131" s="27" t="s">
        <v>7416</v>
      </c>
    </row>
    <row r="132" ht="16.5" customHeight="1">
      <c r="B132" s="27" t="s">
        <v>7430</v>
      </c>
    </row>
    <row r="133" ht="16.5" customHeight="1">
      <c r="B133" s="27" t="s">
        <v>7418</v>
      </c>
    </row>
    <row r="134" ht="16.5" customHeight="1">
      <c r="B134" s="27" t="s">
        <v>7424</v>
      </c>
    </row>
    <row r="135" ht="16.5" customHeight="1">
      <c r="B135" s="27" t="s">
        <v>7425</v>
      </c>
    </row>
    <row r="136" ht="16.5" customHeight="1">
      <c r="B136" s="27" t="s">
        <v>7426</v>
      </c>
    </row>
    <row r="137" ht="16.5" customHeight="1">
      <c r="B137" s="27" t="s">
        <v>7431</v>
      </c>
    </row>
    <row r="138" ht="16.5" customHeight="1">
      <c r="B138" s="27" t="s">
        <v>7428</v>
      </c>
    </row>
    <row r="139" ht="16.5" customHeight="1">
      <c r="B139" s="27" t="s">
        <v>7432</v>
      </c>
    </row>
    <row r="140" ht="16.5" customHeight="1">
      <c r="B140" s="27" t="s">
        <v>7416</v>
      </c>
    </row>
    <row r="141" ht="16.5" customHeight="1">
      <c r="B141" s="27" t="s">
        <v>7416</v>
      </c>
    </row>
    <row r="142" ht="16.5" customHeight="1">
      <c r="B142" s="27" t="s">
        <v>7433</v>
      </c>
    </row>
    <row r="143" ht="16.5" customHeight="1">
      <c r="B143" s="27" t="s">
        <v>7418</v>
      </c>
    </row>
    <row r="144" ht="16.5" customHeight="1">
      <c r="B144" s="27" t="s">
        <v>7424</v>
      </c>
    </row>
    <row r="145" ht="16.5" customHeight="1">
      <c r="B145" s="27" t="s">
        <v>7425</v>
      </c>
    </row>
    <row r="146" ht="16.5" customHeight="1">
      <c r="B146" s="27" t="s">
        <v>7426</v>
      </c>
    </row>
    <row r="147" ht="16.5" customHeight="1">
      <c r="B147" s="27" t="s">
        <v>7434</v>
      </c>
    </row>
    <row r="148" ht="16.5" customHeight="1">
      <c r="B148" s="27" t="s">
        <v>7428</v>
      </c>
    </row>
    <row r="149" ht="16.5" customHeight="1">
      <c r="B149" s="27" t="s">
        <v>7435</v>
      </c>
    </row>
    <row r="150" ht="16.5" customHeight="1">
      <c r="B150" s="27" t="s">
        <v>7428</v>
      </c>
    </row>
    <row r="151" ht="16.5" customHeight="1">
      <c r="B151" s="27" t="s">
        <v>7416</v>
      </c>
    </row>
    <row r="152" ht="16.5" customHeight="1">
      <c r="B152" s="27" t="s">
        <v>7416</v>
      </c>
    </row>
    <row r="153" ht="16.5" customHeight="1">
      <c r="B153" s="27" t="s">
        <v>7417</v>
      </c>
    </row>
    <row r="154" ht="16.5" customHeight="1">
      <c r="B154" s="27" t="s">
        <v>7418</v>
      </c>
    </row>
    <row r="155" ht="16.5" customHeight="1">
      <c r="B155" s="27" t="s">
        <v>7419</v>
      </c>
    </row>
    <row r="156" ht="16.5" customHeight="1">
      <c r="B156" s="27" t="s">
        <v>7420</v>
      </c>
    </row>
    <row r="157" ht="16.5" customHeight="1">
      <c r="B157" s="27" t="s">
        <v>7421</v>
      </c>
    </row>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sheetData>
  <printOptions/>
  <pageMargins bottom="0.75" footer="0.0" header="0.0" left="0.7" right="0.7" top="0.75"/>
  <pageSetup orientation="landscape"/>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 width="8.71"/>
    <col customWidth="1" min="3" max="3" width="25.57"/>
    <col customWidth="1" min="4" max="8" width="8.71"/>
    <col customWidth="1" min="9" max="9" width="14.29"/>
    <col customWidth="1" min="10" max="10" width="9.0"/>
    <col customWidth="1" min="11" max="15" width="8.71"/>
    <col customWidth="1" min="16" max="16" width="26.0"/>
    <col customWidth="1" min="17" max="17" width="11.86"/>
    <col customWidth="1" min="18" max="23" width="8.71"/>
    <col customWidth="1" min="24" max="24" width="12.43"/>
    <col customWidth="1" min="25" max="25" width="8.71"/>
    <col customWidth="1" min="26" max="26" width="9.57"/>
    <col customWidth="1" min="27" max="34" width="8.71"/>
  </cols>
  <sheetData>
    <row r="1" ht="16.5" customHeight="1">
      <c r="J1" s="518"/>
      <c r="P1" s="107"/>
    </row>
    <row r="2" ht="16.5" customHeight="1">
      <c r="J2" s="518"/>
      <c r="P2" s="107"/>
      <c r="W2" s="3" t="s">
        <v>7436</v>
      </c>
      <c r="X2" s="2" t="s">
        <v>7437</v>
      </c>
    </row>
    <row r="3" ht="16.5" customHeight="1">
      <c r="J3" s="518"/>
      <c r="P3" s="107"/>
      <c r="Q3" s="27" t="s">
        <v>7438</v>
      </c>
      <c r="X3" s="2" t="s">
        <v>45</v>
      </c>
      <c r="Z3" s="2" t="s">
        <v>420</v>
      </c>
      <c r="AA3" s="2" t="s">
        <v>7439</v>
      </c>
    </row>
    <row r="4" ht="16.5" customHeight="1">
      <c r="J4" s="518"/>
      <c r="P4" s="107"/>
      <c r="Q4" s="27" t="s">
        <v>7440</v>
      </c>
      <c r="W4" s="2" t="s">
        <v>7441</v>
      </c>
    </row>
    <row r="5" ht="16.5" customHeight="1">
      <c r="J5" s="518"/>
      <c r="P5" s="107"/>
      <c r="Q5" s="27" t="s">
        <v>7442</v>
      </c>
    </row>
    <row r="6" ht="16.5" customHeight="1">
      <c r="J6" s="518"/>
      <c r="P6" s="107"/>
      <c r="Q6" s="27" t="s">
        <v>7443</v>
      </c>
      <c r="X6" s="266" t="s">
        <v>7444</v>
      </c>
      <c r="Y6" s="266" t="s">
        <v>7445</v>
      </c>
    </row>
    <row r="7" ht="16.5" customHeight="1">
      <c r="J7" s="518"/>
      <c r="P7" s="107"/>
    </row>
    <row r="8" ht="16.5" customHeight="1">
      <c r="J8" s="518"/>
      <c r="P8" s="107"/>
    </row>
    <row r="9" ht="16.5" customHeight="1">
      <c r="F9" s="1050" t="s">
        <v>7446</v>
      </c>
      <c r="J9" s="518"/>
      <c r="K9" s="27" t="s">
        <v>7447</v>
      </c>
      <c r="P9" s="107"/>
    </row>
    <row r="10" ht="16.5" customHeight="1">
      <c r="J10" s="518"/>
      <c r="P10" s="107"/>
      <c r="W10" s="3" t="s">
        <v>1997</v>
      </c>
      <c r="Y10" s="3" t="s">
        <v>7448</v>
      </c>
    </row>
    <row r="11" ht="16.5" customHeight="1">
      <c r="J11" s="518"/>
      <c r="P11" s="107"/>
    </row>
    <row r="12" ht="16.5" customHeight="1">
      <c r="J12" s="518"/>
      <c r="P12" s="107"/>
    </row>
    <row r="13" ht="16.5" customHeight="1">
      <c r="F13" s="1051" t="s">
        <v>7449</v>
      </c>
      <c r="J13" s="518"/>
      <c r="K13" s="27" t="s">
        <v>7450</v>
      </c>
      <c r="N13" s="27" t="s">
        <v>7451</v>
      </c>
      <c r="P13" s="107"/>
      <c r="Q13" s="1052" t="s">
        <v>7452</v>
      </c>
    </row>
    <row r="14" ht="16.5" customHeight="1">
      <c r="J14" s="518"/>
      <c r="P14" s="107"/>
    </row>
    <row r="15" ht="16.5" customHeight="1">
      <c r="J15" s="518"/>
      <c r="P15" s="107"/>
    </row>
    <row r="16" ht="16.5" customHeight="1">
      <c r="J16" s="518"/>
      <c r="P16" s="107"/>
      <c r="W16" s="3" t="s">
        <v>7453</v>
      </c>
    </row>
    <row r="17" ht="16.5" customHeight="1">
      <c r="J17" s="518"/>
      <c r="P17" s="107"/>
      <c r="W17" s="3" t="s">
        <v>7454</v>
      </c>
    </row>
    <row r="18" ht="16.5" customHeight="1">
      <c r="F18" s="1053" t="s">
        <v>7455</v>
      </c>
      <c r="J18" s="518"/>
      <c r="K18" s="27" t="s">
        <v>7456</v>
      </c>
      <c r="N18" s="27" t="s">
        <v>7457</v>
      </c>
      <c r="P18" s="107"/>
      <c r="T18" s="963"/>
    </row>
    <row r="19" ht="16.5" customHeight="1">
      <c r="J19" s="518"/>
      <c r="P19" s="107"/>
    </row>
    <row r="20" ht="16.5" customHeight="1">
      <c r="J20" s="518"/>
      <c r="P20" s="107"/>
    </row>
    <row r="21" ht="16.5" customHeight="1">
      <c r="J21" s="518"/>
      <c r="P21" s="107"/>
    </row>
    <row r="22" ht="16.5" customHeight="1">
      <c r="J22" s="518"/>
      <c r="P22" s="107"/>
      <c r="T22" s="3" t="s">
        <v>7458</v>
      </c>
    </row>
    <row r="23" ht="16.5" customHeight="1">
      <c r="I23" s="1054" t="s">
        <v>6948</v>
      </c>
      <c r="J23" s="518"/>
      <c r="P23" s="107"/>
      <c r="T23" s="3" t="s">
        <v>7459</v>
      </c>
    </row>
    <row r="24" ht="16.5" customHeight="1">
      <c r="I24" s="963"/>
      <c r="J24" s="518"/>
      <c r="P24" s="107"/>
    </row>
    <row r="25" ht="16.5" customHeight="1">
      <c r="I25" s="1054" t="s">
        <v>6949</v>
      </c>
      <c r="J25" s="518"/>
      <c r="P25" s="107"/>
    </row>
    <row r="26" ht="16.5" customHeight="1">
      <c r="J26" s="518"/>
      <c r="P26" s="107"/>
    </row>
    <row r="27" ht="16.5" customHeight="1">
      <c r="J27" s="518"/>
      <c r="P27" s="107"/>
    </row>
    <row r="28" ht="16.5" customHeight="1">
      <c r="A28" s="197"/>
      <c r="B28" s="197"/>
      <c r="C28" s="197" t="s">
        <v>7460</v>
      </c>
      <c r="D28" s="197"/>
      <c r="E28" s="197"/>
      <c r="F28" s="197"/>
      <c r="G28" s="197"/>
      <c r="H28" s="197"/>
      <c r="I28" s="197"/>
      <c r="J28" s="518"/>
      <c r="K28" s="197"/>
      <c r="L28" s="197"/>
      <c r="M28" s="197"/>
      <c r="N28" s="197"/>
      <c r="O28" s="197"/>
      <c r="P28" s="107"/>
      <c r="Q28" s="197"/>
      <c r="R28" s="197"/>
      <c r="S28" s="197"/>
      <c r="T28" s="197"/>
      <c r="U28" s="197"/>
      <c r="V28" s="197"/>
      <c r="W28" s="197"/>
      <c r="X28" s="197"/>
      <c r="Y28" s="197"/>
      <c r="Z28" s="197"/>
      <c r="AA28" s="316"/>
      <c r="AB28" s="316"/>
      <c r="AC28" s="316"/>
      <c r="AD28" s="316"/>
      <c r="AE28" s="316"/>
      <c r="AF28" s="316"/>
      <c r="AG28" s="316"/>
      <c r="AH28" s="316"/>
    </row>
    <row r="29" ht="16.5" customHeight="1">
      <c r="B29" s="27" t="s">
        <v>7461</v>
      </c>
      <c r="C29" s="27" t="s">
        <v>7439</v>
      </c>
      <c r="G29" s="27" t="s">
        <v>7462</v>
      </c>
      <c r="H29" s="27" t="s">
        <v>7463</v>
      </c>
      <c r="J29" s="518"/>
      <c r="P29" s="107"/>
    </row>
    <row r="30" ht="16.5" customHeight="1">
      <c r="J30" s="518"/>
      <c r="P30" s="107"/>
    </row>
    <row r="31" ht="16.5" customHeight="1">
      <c r="J31" s="518"/>
      <c r="P31" s="107"/>
    </row>
    <row r="32" ht="16.5" customHeight="1">
      <c r="J32" s="518"/>
      <c r="P32" s="107"/>
      <c r="T32" s="3" t="s">
        <v>7464</v>
      </c>
      <c r="W32" s="3" t="s">
        <v>4049</v>
      </c>
    </row>
    <row r="33" ht="16.5" customHeight="1">
      <c r="J33" s="518"/>
      <c r="P33" s="107"/>
      <c r="T33" s="3" t="s">
        <v>7465</v>
      </c>
    </row>
    <row r="34" ht="16.5" customHeight="1">
      <c r="G34" s="3" t="s">
        <v>7466</v>
      </c>
      <c r="J34" s="518"/>
      <c r="P34" s="107"/>
      <c r="T34" s="3" t="s">
        <v>4151</v>
      </c>
    </row>
    <row r="35" ht="16.5" customHeight="1">
      <c r="A35" s="197"/>
      <c r="B35" s="197"/>
      <c r="C35" s="197" t="s">
        <v>7467</v>
      </c>
      <c r="D35" s="197"/>
      <c r="E35" s="197"/>
      <c r="F35" s="197"/>
      <c r="G35" s="243" t="s">
        <v>7468</v>
      </c>
      <c r="H35" s="197"/>
      <c r="I35" s="197"/>
      <c r="J35" s="518" t="s">
        <v>7469</v>
      </c>
      <c r="K35" s="197"/>
      <c r="L35" s="197"/>
      <c r="M35" s="197"/>
      <c r="N35" s="197"/>
      <c r="O35" s="197"/>
      <c r="P35" s="188" t="s">
        <v>7470</v>
      </c>
      <c r="Q35" s="197"/>
      <c r="R35" s="197"/>
      <c r="S35" s="243" t="s">
        <v>7471</v>
      </c>
      <c r="T35" s="197"/>
      <c r="U35" s="197"/>
      <c r="V35" s="197"/>
      <c r="W35" s="197"/>
      <c r="X35" s="197"/>
      <c r="Y35" s="197"/>
      <c r="Z35" s="197"/>
      <c r="AA35" s="316"/>
      <c r="AB35" s="316"/>
      <c r="AC35" s="316"/>
      <c r="AD35" s="316"/>
      <c r="AE35" s="316"/>
      <c r="AF35" s="316"/>
      <c r="AG35" s="316"/>
      <c r="AH35" s="316"/>
    </row>
    <row r="36" ht="16.5" customHeight="1">
      <c r="C36" s="27" t="s">
        <v>5</v>
      </c>
      <c r="E36" s="3" t="s">
        <v>7472</v>
      </c>
      <c r="I36" s="3" t="s">
        <v>7473</v>
      </c>
      <c r="J36" s="1055" t="s">
        <v>7474</v>
      </c>
      <c r="P36" s="107"/>
    </row>
    <row r="37" ht="16.5" customHeight="1">
      <c r="D37" s="3" t="s">
        <v>7475</v>
      </c>
      <c r="J37" s="518"/>
      <c r="L37" s="24" t="s">
        <v>4386</v>
      </c>
      <c r="P37" s="107"/>
    </row>
    <row r="38" ht="16.5" customHeight="1">
      <c r="C38" s="27" t="s">
        <v>7476</v>
      </c>
      <c r="E38" s="27" t="s">
        <v>7477</v>
      </c>
      <c r="G38" s="42" t="s">
        <v>7478</v>
      </c>
      <c r="J38" s="518" t="s">
        <v>7479</v>
      </c>
      <c r="L38" s="27" t="s">
        <v>7480</v>
      </c>
      <c r="P38" s="188" t="s">
        <v>7481</v>
      </c>
      <c r="S38" s="27" t="s">
        <v>7482</v>
      </c>
      <c r="W38" s="3" t="s">
        <v>7483</v>
      </c>
    </row>
    <row r="39" ht="16.5" customHeight="1">
      <c r="C39" s="631" t="s">
        <v>7484</v>
      </c>
      <c r="G39" s="24" t="s">
        <v>7485</v>
      </c>
      <c r="I39" s="3" t="s">
        <v>7486</v>
      </c>
      <c r="J39" s="518" t="s">
        <v>7487</v>
      </c>
      <c r="P39" s="107"/>
    </row>
    <row r="40" ht="16.5" customHeight="1">
      <c r="J40" s="518" t="s">
        <v>7488</v>
      </c>
      <c r="L40" s="42" t="s">
        <v>7489</v>
      </c>
      <c r="P40" s="107"/>
      <c r="W40" s="3" t="s">
        <v>7490</v>
      </c>
    </row>
    <row r="41" ht="16.5" customHeight="1">
      <c r="C41" s="27" t="s">
        <v>7491</v>
      </c>
      <c r="J41" s="1055" t="s">
        <v>7492</v>
      </c>
      <c r="L41" s="1056" t="s">
        <v>7493</v>
      </c>
      <c r="P41" s="107"/>
      <c r="W41" s="3" t="s">
        <v>7494</v>
      </c>
    </row>
    <row r="42" ht="16.5" customHeight="1">
      <c r="E42" s="1057" t="s">
        <v>7495</v>
      </c>
      <c r="J42" s="518"/>
      <c r="P42" s="107" t="s">
        <v>7496</v>
      </c>
    </row>
    <row r="43" ht="16.5" customHeight="1">
      <c r="G43" s="3" t="s">
        <v>7497</v>
      </c>
      <c r="J43" s="518"/>
      <c r="P43" s="107" t="s">
        <v>7498</v>
      </c>
      <c r="S43" s="27" t="s">
        <v>7499</v>
      </c>
      <c r="U43" s="27" t="s">
        <v>7500</v>
      </c>
    </row>
    <row r="44" ht="16.5" customHeight="1">
      <c r="J44" s="518" t="s">
        <v>7501</v>
      </c>
      <c r="K44" s="27" t="s">
        <v>7502</v>
      </c>
      <c r="P44" s="107"/>
    </row>
    <row r="45" ht="16.5" customHeight="1">
      <c r="J45" s="1055" t="s">
        <v>7503</v>
      </c>
      <c r="P45" s="107"/>
    </row>
    <row r="46" ht="16.5" customHeight="1">
      <c r="J46" s="518"/>
      <c r="P46" s="107"/>
      <c r="S46" s="3" t="s">
        <v>7504</v>
      </c>
    </row>
    <row r="47" ht="16.5" customHeight="1">
      <c r="J47" s="518" t="s">
        <v>7505</v>
      </c>
      <c r="K47" s="1058"/>
      <c r="L47" s="1058"/>
      <c r="M47" s="1058"/>
      <c r="N47" s="1058" t="s">
        <v>7506</v>
      </c>
      <c r="P47" s="107"/>
      <c r="U47" s="3" t="s">
        <v>7507</v>
      </c>
      <c r="V47" s="3" t="s">
        <v>7508</v>
      </c>
      <c r="Y47" s="3" t="s">
        <v>7509</v>
      </c>
      <c r="AA47" s="3" t="s">
        <v>7444</v>
      </c>
      <c r="AB47" s="3" t="s">
        <v>7510</v>
      </c>
    </row>
    <row r="48" ht="16.5" customHeight="1">
      <c r="B48" s="278" t="s">
        <v>7511</v>
      </c>
      <c r="I48" s="27" t="s">
        <v>7512</v>
      </c>
      <c r="J48" s="796" t="s">
        <v>7513</v>
      </c>
      <c r="K48" s="632"/>
      <c r="L48" s="632"/>
      <c r="M48" s="632"/>
      <c r="N48" s="632">
        <v>3.0</v>
      </c>
      <c r="O48" s="632" t="s">
        <v>7514</v>
      </c>
      <c r="P48" s="637"/>
      <c r="AA48" s="3" t="s">
        <v>1168</v>
      </c>
      <c r="AB48" s="3" t="s">
        <v>3864</v>
      </c>
    </row>
    <row r="49" ht="16.5" customHeight="1">
      <c r="B49" s="329" t="s">
        <v>7515</v>
      </c>
      <c r="J49" s="518" t="s">
        <v>7513</v>
      </c>
      <c r="K49" s="1058"/>
      <c r="L49" s="1058"/>
      <c r="M49" s="1058"/>
      <c r="N49" s="1058" t="s">
        <v>7516</v>
      </c>
      <c r="O49" s="27" t="s">
        <v>7517</v>
      </c>
      <c r="P49" s="107"/>
    </row>
    <row r="50" ht="16.5" customHeight="1">
      <c r="I50" s="3" t="s">
        <v>7518</v>
      </c>
      <c r="J50" s="518" t="s">
        <v>7519</v>
      </c>
      <c r="P50" s="107"/>
    </row>
    <row r="51" ht="16.5" customHeight="1">
      <c r="J51" s="518"/>
      <c r="P51" s="107"/>
      <c r="Y51" s="1059" t="s">
        <v>7460</v>
      </c>
    </row>
    <row r="52" ht="16.5" customHeight="1">
      <c r="J52" s="1055" t="s">
        <v>7520</v>
      </c>
      <c r="P52" s="107"/>
      <c r="Y52" s="3" t="s">
        <v>7521</v>
      </c>
    </row>
    <row r="53" ht="16.5" customHeight="1">
      <c r="J53" s="518"/>
      <c r="M53" s="27" t="s">
        <v>7522</v>
      </c>
      <c r="P53" s="107" t="s">
        <v>337</v>
      </c>
      <c r="Y53" s="3" t="s">
        <v>7523</v>
      </c>
    </row>
    <row r="54" ht="16.5" customHeight="1">
      <c r="J54" s="518"/>
      <c r="O54" s="27" t="s">
        <v>7524</v>
      </c>
      <c r="P54" s="107"/>
    </row>
    <row r="55" ht="16.5" customHeight="1">
      <c r="J55" s="518"/>
      <c r="P55" s="107" t="s">
        <v>7525</v>
      </c>
    </row>
    <row r="56" ht="16.5" customHeight="1">
      <c r="A56" s="1060"/>
      <c r="B56" s="1060"/>
      <c r="C56" s="1061" t="s">
        <v>7526</v>
      </c>
      <c r="D56" s="1060"/>
      <c r="E56" s="1060"/>
      <c r="F56" s="1060"/>
      <c r="G56" s="1060"/>
      <c r="H56" s="1060"/>
      <c r="I56" s="1060"/>
      <c r="J56" s="1060"/>
      <c r="K56" s="1060"/>
      <c r="L56" s="1060"/>
      <c r="M56" s="1060"/>
      <c r="N56" s="1060"/>
      <c r="O56" s="1060"/>
      <c r="P56" s="1060" t="s">
        <v>7527</v>
      </c>
      <c r="Q56" s="1060" t="s">
        <v>7528</v>
      </c>
      <c r="R56" s="1062" t="s">
        <v>7529</v>
      </c>
      <c r="S56" s="1060"/>
      <c r="T56" s="1060"/>
      <c r="U56" s="1060"/>
      <c r="V56" s="1060"/>
      <c r="W56" s="1060"/>
      <c r="X56" s="1060"/>
      <c r="Y56" s="1060"/>
      <c r="Z56" s="1060"/>
      <c r="AA56" s="1063"/>
      <c r="AB56" s="1063"/>
      <c r="AC56" s="1063"/>
      <c r="AD56" s="1063"/>
      <c r="AE56" s="1063"/>
      <c r="AF56" s="1063"/>
      <c r="AG56" s="1063"/>
      <c r="AH56" s="1063"/>
    </row>
    <row r="57" ht="16.5" customHeight="1">
      <c r="A57" s="1060"/>
      <c r="B57" s="1060"/>
      <c r="C57" s="648"/>
      <c r="D57" s="1060"/>
      <c r="E57" s="1060"/>
      <c r="F57" s="1060"/>
      <c r="G57" s="1060"/>
      <c r="H57" s="1060"/>
      <c r="I57" s="1060"/>
      <c r="J57" s="1060"/>
      <c r="K57" s="1060"/>
      <c r="L57" s="1060"/>
      <c r="M57" s="1064" t="s">
        <v>7530</v>
      </c>
      <c r="N57" s="1060"/>
      <c r="O57" s="1060"/>
      <c r="P57" s="1060"/>
      <c r="Q57" s="1060" t="s">
        <v>7531</v>
      </c>
      <c r="R57" s="1060" t="s">
        <v>7532</v>
      </c>
      <c r="S57" s="1060" t="s">
        <v>7533</v>
      </c>
      <c r="T57" s="1060"/>
      <c r="U57" s="1060"/>
      <c r="V57" s="1060"/>
      <c r="W57" s="1060"/>
      <c r="X57" s="1060"/>
      <c r="Y57" s="1060"/>
      <c r="Z57" s="1060"/>
      <c r="AA57" s="1063"/>
      <c r="AB57" s="1063"/>
      <c r="AC57" s="1063"/>
      <c r="AD57" s="1063"/>
      <c r="AE57" s="1063"/>
      <c r="AF57" s="1063"/>
      <c r="AG57" s="1063"/>
      <c r="AH57" s="1063"/>
    </row>
    <row r="58" ht="16.5" customHeight="1">
      <c r="A58" s="1060"/>
      <c r="B58" s="1060"/>
      <c r="C58" s="648"/>
      <c r="D58" s="1060"/>
      <c r="E58" s="1060"/>
      <c r="F58" s="1060"/>
      <c r="G58" s="1060"/>
      <c r="H58" s="1060"/>
      <c r="I58" s="1060"/>
      <c r="J58" s="1060"/>
      <c r="K58" s="1060"/>
      <c r="L58" s="1060"/>
      <c r="M58" s="1060"/>
      <c r="N58" s="1060"/>
      <c r="O58" s="1060"/>
      <c r="P58" s="1060"/>
      <c r="Q58" s="1060"/>
      <c r="R58" s="1060" t="s">
        <v>7521</v>
      </c>
      <c r="S58" s="1065" t="s">
        <v>7534</v>
      </c>
      <c r="T58" s="1060"/>
      <c r="U58" s="1060"/>
      <c r="V58" s="1060"/>
      <c r="W58" s="1060"/>
      <c r="X58" s="1060"/>
      <c r="Y58" s="1060"/>
      <c r="Z58" s="1060"/>
      <c r="AA58" s="1063"/>
      <c r="AB58" s="1063"/>
      <c r="AC58" s="1063"/>
      <c r="AD58" s="1063"/>
      <c r="AE58" s="1063"/>
      <c r="AF58" s="1063"/>
      <c r="AG58" s="1063"/>
      <c r="AH58" s="1063"/>
    </row>
    <row r="59" ht="16.5" customHeight="1">
      <c r="A59" s="1060"/>
      <c r="B59" s="1060"/>
      <c r="C59" s="651"/>
      <c r="D59" s="1060"/>
      <c r="E59" s="1060"/>
      <c r="F59" s="1060"/>
      <c r="G59" s="1060"/>
      <c r="H59" s="1060"/>
      <c r="I59" s="1060"/>
      <c r="J59" s="1060"/>
      <c r="K59" s="1060"/>
      <c r="L59" s="1060"/>
      <c r="M59" s="1060"/>
      <c r="N59" s="1060"/>
      <c r="O59" s="1060"/>
      <c r="P59" s="1060"/>
      <c r="Q59" s="1060" t="s">
        <v>7535</v>
      </c>
      <c r="R59" s="1060" t="s">
        <v>431</v>
      </c>
      <c r="S59" s="1060"/>
      <c r="T59" s="1060"/>
      <c r="U59" s="1060"/>
      <c r="V59" s="1060"/>
      <c r="W59" s="1060"/>
      <c r="X59" s="1060"/>
      <c r="Y59" s="1060"/>
      <c r="Z59" s="1060"/>
      <c r="AA59" s="1063"/>
      <c r="AB59" s="1063"/>
      <c r="AC59" s="1063"/>
      <c r="AD59" s="1063"/>
      <c r="AE59" s="1063"/>
      <c r="AF59" s="1063"/>
      <c r="AG59" s="1063"/>
      <c r="AH59" s="1063"/>
    </row>
    <row r="60" ht="16.5" customHeight="1">
      <c r="J60" s="518"/>
      <c r="P60" s="107"/>
    </row>
    <row r="61" ht="16.5" customHeight="1">
      <c r="A61" s="1060"/>
      <c r="B61" s="1060"/>
      <c r="C61" s="1060"/>
      <c r="D61" s="1060"/>
      <c r="E61" s="1060"/>
      <c r="F61" s="1060"/>
      <c r="G61" s="1060"/>
      <c r="H61" s="1060"/>
      <c r="I61" s="1060"/>
      <c r="J61" s="1060"/>
      <c r="K61" s="1060"/>
      <c r="L61" s="1060"/>
      <c r="M61" s="1060"/>
      <c r="N61" s="1060"/>
      <c r="O61" s="1060"/>
      <c r="P61" s="1060" t="s">
        <v>7536</v>
      </c>
      <c r="Q61" s="1060"/>
      <c r="R61" s="1065" t="s">
        <v>7537</v>
      </c>
      <c r="S61" s="1060"/>
      <c r="T61" s="1060"/>
      <c r="U61" s="1060"/>
      <c r="V61" s="1060"/>
      <c r="W61" s="1060"/>
      <c r="X61" s="1060"/>
      <c r="Y61" s="1060"/>
      <c r="Z61" s="1060"/>
      <c r="AA61" s="1063"/>
      <c r="AB61" s="1063"/>
      <c r="AC61" s="1063"/>
      <c r="AD61" s="1063"/>
      <c r="AE61" s="1063"/>
      <c r="AF61" s="1063"/>
      <c r="AG61" s="1063"/>
      <c r="AH61" s="1063"/>
    </row>
    <row r="62" ht="16.5" customHeight="1">
      <c r="A62" s="1060"/>
      <c r="B62" s="1060"/>
      <c r="C62" s="1060"/>
      <c r="D62" s="1060"/>
      <c r="E62" s="1060"/>
      <c r="F62" s="1060"/>
      <c r="G62" s="1060"/>
      <c r="H62" s="1060"/>
      <c r="I62" s="1060"/>
      <c r="J62" s="1060"/>
      <c r="K62" s="1060"/>
      <c r="L62" s="1060"/>
      <c r="M62" s="1060"/>
      <c r="N62" s="1060"/>
      <c r="O62" s="1060"/>
      <c r="P62" s="1060" t="s">
        <v>7538</v>
      </c>
      <c r="Q62" s="1060"/>
      <c r="R62" s="1060"/>
      <c r="S62" s="1060"/>
      <c r="T62" s="1060"/>
      <c r="U62" s="1060"/>
      <c r="V62" s="1060"/>
      <c r="W62" s="1060"/>
      <c r="X62" s="1060"/>
      <c r="Y62" s="1060"/>
      <c r="Z62" s="1060"/>
      <c r="AA62" s="1063"/>
      <c r="AB62" s="1063"/>
      <c r="AC62" s="1063"/>
      <c r="AD62" s="1063"/>
      <c r="AE62" s="1063"/>
      <c r="AF62" s="1063"/>
      <c r="AG62" s="1063"/>
      <c r="AH62" s="1063"/>
    </row>
    <row r="63" ht="16.5" customHeight="1">
      <c r="A63" s="1060"/>
      <c r="B63" s="1060"/>
      <c r="C63" s="1060"/>
      <c r="D63" s="1060"/>
      <c r="E63" s="1060"/>
      <c r="F63" s="1060"/>
      <c r="G63" s="1060"/>
      <c r="H63" s="1060"/>
      <c r="I63" s="1060"/>
      <c r="J63" s="1060"/>
      <c r="K63" s="1060"/>
      <c r="L63" s="1060"/>
      <c r="M63" s="1060"/>
      <c r="N63" s="1060"/>
      <c r="O63" s="1060"/>
      <c r="P63" s="1060" t="s">
        <v>7539</v>
      </c>
      <c r="Q63" s="1060"/>
      <c r="R63" s="1060" t="s">
        <v>435</v>
      </c>
      <c r="S63" s="1060"/>
      <c r="T63" s="1060"/>
      <c r="U63" s="1060"/>
      <c r="V63" s="1060"/>
      <c r="W63" s="1060"/>
      <c r="X63" s="1060"/>
      <c r="Y63" s="1060"/>
      <c r="Z63" s="1060"/>
      <c r="AA63" s="1063"/>
      <c r="AB63" s="1063"/>
      <c r="AC63" s="1063"/>
      <c r="AD63" s="1063"/>
      <c r="AE63" s="1063"/>
      <c r="AF63" s="1063"/>
      <c r="AG63" s="1063"/>
      <c r="AH63" s="1063"/>
    </row>
    <row r="64" ht="16.5" customHeight="1">
      <c r="J64" s="518"/>
      <c r="P64" s="107"/>
    </row>
    <row r="65" ht="16.5" customHeight="1">
      <c r="A65" s="1060"/>
      <c r="B65" s="1060"/>
      <c r="C65" s="1066" t="s">
        <v>7540</v>
      </c>
      <c r="D65" s="1060"/>
      <c r="E65" s="1060"/>
      <c r="F65" s="1060"/>
      <c r="G65" s="1060"/>
      <c r="H65" s="1060"/>
      <c r="I65" s="1060"/>
      <c r="J65" s="1060"/>
      <c r="K65" s="1060"/>
      <c r="L65" s="1060"/>
      <c r="M65" s="1060"/>
      <c r="N65" s="1060"/>
      <c r="O65" s="1060"/>
      <c r="P65" s="1060" t="s">
        <v>7527</v>
      </c>
      <c r="Q65" s="1060" t="s">
        <v>7528</v>
      </c>
      <c r="R65" s="1062" t="s">
        <v>7529</v>
      </c>
      <c r="S65" s="1060"/>
      <c r="T65" s="1060"/>
      <c r="U65" s="1060"/>
      <c r="V65" s="1060"/>
      <c r="W65" s="1060"/>
      <c r="X65" s="1060"/>
      <c r="Y65" s="1060"/>
      <c r="Z65" s="1060"/>
      <c r="AA65" s="1063"/>
      <c r="AB65" s="1063"/>
      <c r="AC65" s="1063"/>
      <c r="AD65" s="1063"/>
      <c r="AE65" s="1063"/>
      <c r="AF65" s="1063"/>
      <c r="AG65" s="1063"/>
      <c r="AH65" s="1063"/>
    </row>
    <row r="66" ht="16.5" customHeight="1">
      <c r="A66" s="1060"/>
      <c r="B66" s="1060"/>
      <c r="C66" s="648"/>
      <c r="D66" s="1060"/>
      <c r="E66" s="1060"/>
      <c r="F66" s="1060"/>
      <c r="G66" s="1060"/>
      <c r="H66" s="1060"/>
      <c r="I66" s="1060"/>
      <c r="J66" s="1060"/>
      <c r="K66" s="1060"/>
      <c r="L66" s="1060"/>
      <c r="M66" s="1060"/>
      <c r="N66" s="1060"/>
      <c r="O66" s="1060"/>
      <c r="P66" s="1060" t="s">
        <v>7541</v>
      </c>
      <c r="Q66" s="1060"/>
      <c r="R66" s="1060" t="s">
        <v>7542</v>
      </c>
      <c r="S66" s="1060"/>
      <c r="T66" s="1060"/>
      <c r="U66" s="1060"/>
      <c r="V66" s="1060"/>
      <c r="W66" s="1060"/>
      <c r="X66" s="1060"/>
      <c r="Y66" s="1060"/>
      <c r="Z66" s="1060"/>
      <c r="AA66" s="1063"/>
      <c r="AB66" s="1063"/>
      <c r="AC66" s="1063"/>
      <c r="AD66" s="1063"/>
      <c r="AE66" s="1063"/>
      <c r="AF66" s="1063"/>
      <c r="AG66" s="1063"/>
      <c r="AH66" s="1063"/>
    </row>
    <row r="67" ht="16.5" customHeight="1">
      <c r="A67" s="1060"/>
      <c r="B67" s="1060"/>
      <c r="C67" s="651"/>
      <c r="D67" s="1060"/>
      <c r="E67" s="1060"/>
      <c r="F67" s="1060"/>
      <c r="G67" s="1060"/>
      <c r="H67" s="1060"/>
      <c r="I67" s="1060"/>
      <c r="J67" s="1060"/>
      <c r="K67" s="1060"/>
      <c r="L67" s="1060"/>
      <c r="M67" s="1060"/>
      <c r="N67" s="1060"/>
      <c r="O67" s="1060"/>
      <c r="P67" s="1060" t="s">
        <v>7543</v>
      </c>
      <c r="Q67" s="1060"/>
      <c r="R67" s="1060"/>
      <c r="S67" s="1060"/>
      <c r="T67" s="1060"/>
      <c r="U67" s="1060"/>
      <c r="V67" s="1060"/>
      <c r="W67" s="1060"/>
      <c r="X67" s="1060"/>
      <c r="Y67" s="1060"/>
      <c r="Z67" s="1060"/>
      <c r="AA67" s="1063"/>
      <c r="AB67" s="1063"/>
      <c r="AC67" s="1063"/>
      <c r="AD67" s="1063"/>
      <c r="AE67" s="1063"/>
      <c r="AF67" s="1063"/>
      <c r="AG67" s="1063"/>
      <c r="AH67" s="1063"/>
    </row>
    <row r="68" ht="16.5" customHeight="1">
      <c r="J68" s="518"/>
      <c r="P68" s="107"/>
    </row>
    <row r="69" ht="16.5" customHeight="1">
      <c r="J69" s="518"/>
      <c r="P69" s="107"/>
    </row>
    <row r="70" ht="16.5" customHeight="1">
      <c r="J70" s="518"/>
      <c r="P70" s="107"/>
    </row>
    <row r="71" ht="16.5" customHeight="1">
      <c r="J71" s="518"/>
      <c r="P71" s="107"/>
    </row>
    <row r="72" ht="16.5" customHeight="1">
      <c r="J72" s="518"/>
      <c r="P72" s="107"/>
    </row>
    <row r="73" ht="16.5" customHeight="1">
      <c r="J73" s="518"/>
      <c r="P73" s="107"/>
    </row>
    <row r="74" ht="16.5" customHeight="1">
      <c r="J74" s="518"/>
      <c r="P74" s="107"/>
    </row>
    <row r="75" ht="16.5" customHeight="1">
      <c r="J75" s="518"/>
      <c r="P75" s="107"/>
    </row>
    <row r="76" ht="16.5" customHeight="1">
      <c r="C76" s="1067" t="s">
        <v>4258</v>
      </c>
      <c r="J76" s="518"/>
      <c r="P76" s="107"/>
    </row>
    <row r="77" ht="16.5" customHeight="1">
      <c r="C77" s="1068" t="s">
        <v>4157</v>
      </c>
      <c r="J77" s="518"/>
      <c r="P77" s="107"/>
    </row>
    <row r="78" ht="16.5" customHeight="1">
      <c r="C78" s="1069" t="s">
        <v>4259</v>
      </c>
      <c r="J78" s="518"/>
      <c r="P78" s="107"/>
    </row>
    <row r="79" ht="16.5" customHeight="1">
      <c r="J79" s="518"/>
      <c r="P79" s="107"/>
    </row>
    <row r="80" ht="16.5" customHeight="1">
      <c r="A80" s="1"/>
      <c r="B80" s="1"/>
      <c r="C80" s="2" t="s">
        <v>7544</v>
      </c>
      <c r="D80" s="1"/>
      <c r="E80" s="1"/>
      <c r="F80" s="1"/>
      <c r="G80" s="1"/>
      <c r="H80" s="1"/>
      <c r="I80" s="1"/>
      <c r="J80" s="107"/>
      <c r="K80" s="1"/>
      <c r="L80" s="1"/>
      <c r="M80" s="1"/>
      <c r="N80" s="1"/>
      <c r="O80" s="1"/>
      <c r="P80" s="107"/>
      <c r="Q80" s="1"/>
      <c r="R80" s="1"/>
      <c r="S80" s="1"/>
      <c r="T80" s="1"/>
      <c r="U80" s="1"/>
      <c r="V80" s="1"/>
      <c r="W80" s="1"/>
      <c r="X80" s="1"/>
      <c r="Y80" s="1"/>
      <c r="Z80" s="1"/>
      <c r="AA80" s="1"/>
      <c r="AB80" s="1"/>
      <c r="AC80" s="1"/>
      <c r="AD80" s="1"/>
      <c r="AE80" s="1"/>
      <c r="AF80" s="1"/>
      <c r="AG80" s="1"/>
      <c r="AH80" s="1"/>
    </row>
    <row r="81" ht="16.5" customHeight="1">
      <c r="J81" s="518"/>
      <c r="P81" s="107"/>
    </row>
    <row r="82" ht="16.5" customHeight="1">
      <c r="J82" s="518"/>
      <c r="P82" s="107"/>
    </row>
    <row r="83" ht="16.5" customHeight="1">
      <c r="J83" s="518"/>
      <c r="P83" s="107"/>
    </row>
    <row r="84" ht="16.5" customHeight="1">
      <c r="J84" s="518"/>
      <c r="P84" s="107"/>
    </row>
    <row r="85" ht="16.5" customHeight="1">
      <c r="J85" s="518"/>
      <c r="P85" s="107"/>
    </row>
    <row r="86" ht="16.5" customHeight="1">
      <c r="J86" s="518"/>
      <c r="P86" s="107"/>
    </row>
    <row r="87" ht="16.5" customHeight="1">
      <c r="J87" s="518"/>
      <c r="P87" s="107"/>
    </row>
    <row r="88" ht="16.5" customHeight="1">
      <c r="J88" s="518"/>
      <c r="P88" s="107"/>
    </row>
    <row r="89" ht="16.5" customHeight="1">
      <c r="J89" s="518"/>
      <c r="P89" s="107"/>
    </row>
    <row r="90" ht="16.5" customHeight="1">
      <c r="J90" s="518"/>
      <c r="P90" s="107"/>
    </row>
    <row r="91" ht="16.5" customHeight="1">
      <c r="J91" s="518"/>
      <c r="P91" s="107"/>
    </row>
    <row r="92" ht="16.5" customHeight="1">
      <c r="J92" s="518"/>
      <c r="P92" s="107"/>
    </row>
    <row r="93" ht="16.5" customHeight="1">
      <c r="J93" s="518"/>
      <c r="P93" s="107"/>
    </row>
    <row r="94" ht="16.5" customHeight="1">
      <c r="J94" s="518"/>
      <c r="P94" s="107"/>
    </row>
    <row r="95" ht="16.5" customHeight="1">
      <c r="J95" s="518"/>
      <c r="P95" s="107"/>
    </row>
    <row r="96" ht="16.5" customHeight="1">
      <c r="J96" s="518"/>
      <c r="P96" s="107"/>
    </row>
    <row r="97" ht="16.5" customHeight="1">
      <c r="J97" s="518"/>
      <c r="P97" s="107"/>
    </row>
    <row r="98" ht="16.5" customHeight="1">
      <c r="J98" s="518"/>
      <c r="P98" s="107"/>
    </row>
    <row r="99" ht="16.5" customHeight="1">
      <c r="J99" s="518"/>
      <c r="P99" s="107"/>
    </row>
    <row r="100" ht="16.5" customHeight="1">
      <c r="J100" s="518"/>
      <c r="P100" s="107"/>
    </row>
    <row r="101" ht="16.5" customHeight="1">
      <c r="J101" s="518"/>
      <c r="P101" s="107"/>
    </row>
    <row r="102" ht="16.5" customHeight="1">
      <c r="J102" s="518"/>
      <c r="P102" s="107"/>
    </row>
    <row r="103" ht="16.5" customHeight="1">
      <c r="J103" s="518"/>
      <c r="P103" s="107"/>
    </row>
    <row r="104" ht="16.5" customHeight="1">
      <c r="J104" s="518"/>
      <c r="P104" s="107"/>
    </row>
    <row r="105" ht="16.5" customHeight="1">
      <c r="J105" s="518"/>
      <c r="P105" s="107"/>
    </row>
    <row r="106" ht="16.5" customHeight="1">
      <c r="J106" s="518"/>
      <c r="P106" s="107"/>
    </row>
    <row r="107" ht="16.5" customHeight="1">
      <c r="J107" s="518"/>
      <c r="P107" s="107"/>
    </row>
    <row r="108" ht="16.5" customHeight="1">
      <c r="J108" s="518"/>
      <c r="P108" s="107"/>
    </row>
    <row r="109" ht="16.5" customHeight="1">
      <c r="J109" s="518"/>
      <c r="P109" s="107"/>
    </row>
    <row r="110" ht="16.5" customHeight="1">
      <c r="J110" s="518"/>
      <c r="P110" s="107"/>
    </row>
    <row r="111" ht="16.5" customHeight="1">
      <c r="J111" s="518"/>
      <c r="P111" s="107"/>
    </row>
    <row r="112" ht="16.5" customHeight="1">
      <c r="J112" s="518"/>
      <c r="P112" s="107"/>
    </row>
    <row r="113" ht="16.5" customHeight="1">
      <c r="J113" s="518"/>
      <c r="P113" s="107"/>
    </row>
    <row r="114" ht="16.5" customHeight="1">
      <c r="A114" s="1"/>
      <c r="B114" s="1"/>
      <c r="C114" s="2" t="s">
        <v>7545</v>
      </c>
      <c r="D114" s="1"/>
      <c r="E114" s="1"/>
      <c r="F114" s="1"/>
      <c r="G114" s="1"/>
      <c r="H114" s="1"/>
      <c r="I114" s="1"/>
      <c r="J114" s="107"/>
      <c r="K114" s="1"/>
      <c r="L114" s="1"/>
      <c r="M114" s="1"/>
      <c r="N114" s="1"/>
      <c r="O114" s="1"/>
      <c r="P114" s="107"/>
      <c r="Q114" s="1"/>
      <c r="R114" s="1"/>
      <c r="S114" s="1"/>
      <c r="T114" s="1"/>
      <c r="U114" s="1"/>
      <c r="V114" s="1"/>
      <c r="W114" s="1"/>
      <c r="X114" s="1"/>
      <c r="Y114" s="1"/>
      <c r="Z114" s="1"/>
      <c r="AA114" s="1"/>
      <c r="AB114" s="1"/>
      <c r="AC114" s="1"/>
      <c r="AD114" s="1"/>
      <c r="AE114" s="1"/>
      <c r="AF114" s="1"/>
      <c r="AG114" s="1"/>
      <c r="AH114" s="1"/>
    </row>
    <row r="115" ht="16.5" customHeight="1">
      <c r="C115" s="3" t="s">
        <v>7546</v>
      </c>
      <c r="J115" s="518"/>
      <c r="P115" s="107"/>
    </row>
    <row r="116" ht="16.5" customHeight="1">
      <c r="J116" s="518"/>
      <c r="P116" s="107"/>
    </row>
    <row r="117" ht="16.5" customHeight="1">
      <c r="J117" s="518"/>
      <c r="P117" s="107"/>
    </row>
    <row r="118" ht="16.5" customHeight="1">
      <c r="J118" s="518"/>
      <c r="P118" s="107"/>
    </row>
    <row r="119" ht="16.5" customHeight="1">
      <c r="A119" s="1"/>
      <c r="B119" s="1"/>
      <c r="C119" s="2" t="s">
        <v>7547</v>
      </c>
      <c r="D119" s="1"/>
      <c r="E119" s="1"/>
      <c r="F119" s="1"/>
      <c r="G119" s="1"/>
      <c r="H119" s="1"/>
      <c r="I119" s="1"/>
      <c r="J119" s="107"/>
      <c r="K119" s="1"/>
      <c r="L119" s="1"/>
      <c r="M119" s="1"/>
      <c r="N119" s="1"/>
      <c r="O119" s="1"/>
      <c r="P119" s="107"/>
      <c r="Q119" s="1"/>
      <c r="R119" s="1"/>
      <c r="S119" s="1"/>
      <c r="T119" s="1"/>
      <c r="U119" s="1"/>
      <c r="V119" s="1"/>
      <c r="W119" s="1"/>
      <c r="X119" s="1"/>
      <c r="Y119" s="1"/>
      <c r="Z119" s="1"/>
      <c r="AA119" s="1"/>
      <c r="AB119" s="1"/>
      <c r="AC119" s="1"/>
      <c r="AD119" s="1"/>
      <c r="AE119" s="1"/>
      <c r="AF119" s="1"/>
      <c r="AG119" s="1"/>
      <c r="AH119" s="1"/>
    </row>
    <row r="120" ht="16.5" customHeight="1">
      <c r="J120" s="518"/>
      <c r="P120" s="107"/>
    </row>
    <row r="121" ht="16.5" customHeight="1">
      <c r="J121" s="518"/>
      <c r="P121" s="107"/>
    </row>
    <row r="122" ht="16.5" customHeight="1">
      <c r="J122" s="518"/>
      <c r="P122" s="107"/>
    </row>
    <row r="123" ht="16.5" customHeight="1">
      <c r="J123" s="518"/>
      <c r="P123" s="107"/>
    </row>
    <row r="124" ht="16.5" customHeight="1">
      <c r="J124" s="518"/>
      <c r="P124" s="107"/>
    </row>
    <row r="125" ht="16.5" customHeight="1">
      <c r="J125" s="518"/>
      <c r="P125" s="107"/>
    </row>
    <row r="126" ht="16.5" customHeight="1">
      <c r="J126" s="518"/>
      <c r="P126" s="107"/>
    </row>
    <row r="127" ht="16.5" customHeight="1">
      <c r="J127" s="518"/>
      <c r="P127" s="107"/>
    </row>
    <row r="128" ht="16.5" customHeight="1">
      <c r="J128" s="518"/>
      <c r="P128" s="107"/>
    </row>
    <row r="129" ht="16.5" customHeight="1">
      <c r="J129" s="518"/>
      <c r="P129" s="107"/>
    </row>
    <row r="130" ht="16.5" customHeight="1">
      <c r="J130" s="518"/>
      <c r="P130" s="107"/>
    </row>
    <row r="131" ht="16.5" customHeight="1">
      <c r="J131" s="518"/>
      <c r="P131" s="107"/>
    </row>
    <row r="132" ht="16.5" customHeight="1">
      <c r="J132" s="518"/>
      <c r="P132" s="107"/>
    </row>
    <row r="133" ht="16.5" customHeight="1">
      <c r="J133" s="518"/>
      <c r="P133" s="107"/>
    </row>
    <row r="134" ht="16.5" customHeight="1">
      <c r="J134" s="518"/>
      <c r="P134" s="107"/>
    </row>
    <row r="135" ht="16.5" customHeight="1">
      <c r="J135" s="518"/>
      <c r="P135" s="107"/>
    </row>
    <row r="136" ht="16.5" customHeight="1">
      <c r="J136" s="518"/>
      <c r="P136" s="107"/>
    </row>
    <row r="137" ht="16.5" customHeight="1">
      <c r="J137" s="518"/>
      <c r="P137" s="107"/>
    </row>
    <row r="138" ht="16.5" customHeight="1">
      <c r="J138" s="518"/>
      <c r="P138" s="107"/>
    </row>
    <row r="139" ht="16.5" customHeight="1">
      <c r="J139" s="518"/>
      <c r="P139" s="107"/>
    </row>
    <row r="140" ht="16.5" customHeight="1">
      <c r="J140" s="518"/>
      <c r="P140" s="107"/>
    </row>
    <row r="141" ht="16.5" customHeight="1">
      <c r="H141" s="3" t="s">
        <v>7548</v>
      </c>
      <c r="J141" s="518"/>
      <c r="P141" s="107"/>
    </row>
    <row r="142" ht="16.5" customHeight="1">
      <c r="J142" s="518"/>
      <c r="P142" s="107"/>
    </row>
    <row r="143" ht="16.5" customHeight="1">
      <c r="J143" s="518"/>
      <c r="P143" s="107"/>
    </row>
    <row r="144" ht="16.5" customHeight="1">
      <c r="J144" s="518"/>
      <c r="P144" s="107"/>
    </row>
    <row r="145" ht="16.5" customHeight="1">
      <c r="J145" s="518"/>
      <c r="P145" s="107"/>
    </row>
    <row r="146" ht="16.5" customHeight="1">
      <c r="J146" s="518"/>
      <c r="P146" s="107"/>
    </row>
    <row r="147" ht="16.5" customHeight="1">
      <c r="J147" s="518"/>
      <c r="P147" s="107"/>
    </row>
    <row r="148" ht="16.5" customHeight="1">
      <c r="J148" s="518"/>
      <c r="P148" s="107"/>
    </row>
    <row r="149" ht="16.5" customHeight="1">
      <c r="J149" s="518"/>
      <c r="P149" s="107"/>
    </row>
    <row r="150" ht="16.5" customHeight="1">
      <c r="J150" s="518"/>
      <c r="P150" s="107"/>
    </row>
    <row r="151" ht="16.5" customHeight="1">
      <c r="J151" s="518"/>
      <c r="P151" s="107"/>
    </row>
    <row r="152" ht="16.5" customHeight="1">
      <c r="J152" s="518"/>
      <c r="P152" s="107"/>
    </row>
    <row r="153" ht="16.5" customHeight="1">
      <c r="J153" s="518"/>
      <c r="P153" s="107"/>
    </row>
    <row r="154" ht="16.5" customHeight="1">
      <c r="J154" s="518"/>
      <c r="P154" s="107"/>
    </row>
    <row r="155" ht="16.5" customHeight="1">
      <c r="J155" s="518"/>
      <c r="P155" s="107"/>
    </row>
    <row r="156" ht="16.5" customHeight="1">
      <c r="A156" s="1"/>
      <c r="B156" s="2" t="s">
        <v>7549</v>
      </c>
      <c r="C156" s="1"/>
      <c r="D156" s="1"/>
      <c r="E156" s="1"/>
      <c r="F156" s="1"/>
      <c r="G156" s="1"/>
      <c r="H156" s="1"/>
      <c r="I156" s="1"/>
      <c r="J156" s="107"/>
      <c r="K156" s="1"/>
      <c r="L156" s="1"/>
      <c r="M156" s="1"/>
      <c r="N156" s="1"/>
      <c r="O156" s="1"/>
      <c r="P156" s="107"/>
      <c r="Q156" s="1"/>
      <c r="R156" s="1"/>
      <c r="S156" s="1"/>
      <c r="T156" s="1"/>
      <c r="U156" s="1"/>
      <c r="V156" s="1"/>
      <c r="W156" s="1"/>
      <c r="X156" s="1"/>
      <c r="Y156" s="1"/>
      <c r="Z156" s="1"/>
      <c r="AA156" s="1"/>
      <c r="AB156" s="1"/>
      <c r="AC156" s="1"/>
      <c r="AD156" s="1"/>
      <c r="AE156" s="1"/>
      <c r="AF156" s="1"/>
      <c r="AG156" s="1"/>
      <c r="AH156" s="1"/>
    </row>
    <row r="157" ht="16.5" customHeight="1">
      <c r="J157" s="518"/>
      <c r="P157" s="107"/>
    </row>
    <row r="158" ht="16.5" customHeight="1">
      <c r="B158" s="3" t="s">
        <v>7550</v>
      </c>
      <c r="J158" s="518"/>
      <c r="P158" s="107"/>
    </row>
    <row r="159" ht="16.5" customHeight="1">
      <c r="J159" s="518"/>
      <c r="P159" s="107"/>
    </row>
    <row r="160" ht="16.5" customHeight="1">
      <c r="J160" s="518"/>
      <c r="P160" s="107"/>
    </row>
    <row r="161" ht="16.5" customHeight="1">
      <c r="A161" s="1"/>
      <c r="B161" s="2" t="s">
        <v>7551</v>
      </c>
      <c r="C161" s="1"/>
      <c r="D161" s="1"/>
      <c r="E161" s="1"/>
      <c r="F161" s="1"/>
      <c r="G161" s="1"/>
      <c r="H161" s="1"/>
      <c r="I161" s="1"/>
      <c r="J161" s="107"/>
      <c r="K161" s="1"/>
      <c r="L161" s="1"/>
      <c r="M161" s="1"/>
      <c r="N161" s="1"/>
      <c r="O161" s="1"/>
      <c r="P161" s="107"/>
      <c r="Q161" s="1"/>
      <c r="R161" s="1"/>
      <c r="S161" s="1"/>
      <c r="T161" s="1"/>
      <c r="U161" s="1"/>
      <c r="V161" s="1"/>
      <c r="W161" s="1"/>
      <c r="X161" s="1"/>
      <c r="Y161" s="1"/>
      <c r="Z161" s="1"/>
      <c r="AA161" s="1"/>
      <c r="AB161" s="1"/>
      <c r="AC161" s="1"/>
      <c r="AD161" s="1"/>
      <c r="AE161" s="1"/>
      <c r="AF161" s="1"/>
      <c r="AG161" s="1"/>
      <c r="AH161" s="1"/>
    </row>
    <row r="162" ht="16.5" customHeight="1">
      <c r="J162" s="518"/>
      <c r="P162" s="107"/>
    </row>
    <row r="163" ht="16.5" customHeight="1">
      <c r="J163" s="518"/>
      <c r="P163" s="107"/>
    </row>
    <row r="164" ht="16.5" customHeight="1">
      <c r="J164" s="518"/>
      <c r="P164" s="107"/>
    </row>
    <row r="165" ht="16.5" customHeight="1">
      <c r="J165" s="518"/>
      <c r="P165" s="107"/>
    </row>
    <row r="166" ht="16.5" customHeight="1">
      <c r="J166" s="518"/>
      <c r="P166" s="107"/>
    </row>
    <row r="167" ht="16.5" customHeight="1">
      <c r="J167" s="518"/>
      <c r="P167" s="107"/>
    </row>
    <row r="168" ht="16.5" customHeight="1">
      <c r="J168" s="518"/>
      <c r="P168" s="107"/>
    </row>
    <row r="169" ht="16.5" customHeight="1">
      <c r="J169" s="518"/>
      <c r="P169" s="107"/>
    </row>
    <row r="170" ht="16.5" customHeight="1">
      <c r="J170" s="518"/>
      <c r="P170" s="107"/>
    </row>
    <row r="171" ht="16.5" customHeight="1">
      <c r="J171" s="518"/>
      <c r="P171" s="107"/>
    </row>
    <row r="172" ht="16.5" customHeight="1">
      <c r="J172" s="518"/>
      <c r="P172" s="107"/>
    </row>
    <row r="173" ht="16.5" customHeight="1">
      <c r="J173" s="518"/>
      <c r="P173" s="107"/>
    </row>
    <row r="174" ht="16.5" customHeight="1">
      <c r="J174" s="518"/>
      <c r="P174" s="107"/>
    </row>
    <row r="175" ht="16.5" customHeight="1">
      <c r="J175" s="518"/>
      <c r="P175" s="107"/>
    </row>
    <row r="176" ht="16.5" customHeight="1">
      <c r="J176" s="518"/>
      <c r="P176" s="107"/>
    </row>
    <row r="177" ht="16.5" customHeight="1">
      <c r="J177" s="518"/>
      <c r="P177" s="107"/>
    </row>
    <row r="178" ht="16.5" customHeight="1">
      <c r="J178" s="518"/>
      <c r="P178" s="107"/>
    </row>
    <row r="179" ht="16.5" customHeight="1">
      <c r="J179" s="518"/>
      <c r="P179" s="107"/>
    </row>
    <row r="180" ht="16.5" customHeight="1">
      <c r="J180" s="518"/>
      <c r="P180" s="107"/>
    </row>
    <row r="181" ht="16.5" customHeight="1">
      <c r="J181" s="518"/>
      <c r="P181" s="107"/>
    </row>
    <row r="182" ht="16.5" customHeight="1">
      <c r="J182" s="518"/>
      <c r="P182" s="107"/>
    </row>
    <row r="183" ht="16.5" customHeight="1">
      <c r="J183" s="518"/>
      <c r="P183" s="107"/>
    </row>
    <row r="184" ht="16.5" customHeight="1">
      <c r="J184" s="518"/>
      <c r="P184" s="107"/>
    </row>
    <row r="185" ht="16.5" customHeight="1">
      <c r="J185" s="518"/>
      <c r="P185" s="107"/>
    </row>
    <row r="186" ht="16.5" customHeight="1">
      <c r="J186" s="518"/>
      <c r="P186" s="107"/>
    </row>
    <row r="187" ht="16.5" customHeight="1">
      <c r="J187" s="518"/>
      <c r="P187" s="107"/>
    </row>
    <row r="188" ht="16.5" customHeight="1">
      <c r="J188" s="518"/>
      <c r="P188" s="107"/>
    </row>
    <row r="189" ht="16.5" customHeight="1">
      <c r="J189" s="518"/>
      <c r="P189" s="107"/>
    </row>
    <row r="190" ht="16.5" customHeight="1">
      <c r="J190" s="518"/>
      <c r="P190" s="107"/>
    </row>
    <row r="191" ht="16.5" customHeight="1">
      <c r="J191" s="518"/>
      <c r="P191" s="107"/>
    </row>
    <row r="192" ht="16.5" customHeight="1">
      <c r="J192" s="518"/>
      <c r="P192" s="107"/>
    </row>
    <row r="193" ht="16.5" customHeight="1">
      <c r="J193" s="518"/>
      <c r="P193" s="107"/>
    </row>
    <row r="194" ht="16.5" customHeight="1">
      <c r="J194" s="518"/>
      <c r="P194" s="107"/>
    </row>
    <row r="195" ht="16.5" customHeight="1">
      <c r="J195" s="518"/>
      <c r="P195" s="107"/>
    </row>
    <row r="196" ht="16.5" customHeight="1">
      <c r="J196" s="518"/>
      <c r="P196" s="107"/>
    </row>
    <row r="197" ht="16.5" customHeight="1">
      <c r="A197" s="1"/>
      <c r="B197" s="2" t="s">
        <v>7552</v>
      </c>
      <c r="C197" s="1"/>
      <c r="D197" s="1"/>
      <c r="E197" s="1"/>
      <c r="F197" s="1"/>
      <c r="G197" s="1"/>
      <c r="H197" s="1"/>
      <c r="I197" s="1"/>
      <c r="J197" s="107"/>
      <c r="K197" s="1"/>
      <c r="L197" s="1"/>
      <c r="M197" s="1"/>
      <c r="N197" s="1"/>
      <c r="O197" s="1"/>
      <c r="P197" s="107"/>
      <c r="Q197" s="1"/>
      <c r="R197" s="1"/>
      <c r="S197" s="1"/>
      <c r="T197" s="1"/>
      <c r="U197" s="1"/>
      <c r="V197" s="1"/>
      <c r="W197" s="1"/>
      <c r="X197" s="1"/>
      <c r="Y197" s="1"/>
      <c r="Z197" s="1"/>
      <c r="AA197" s="1"/>
      <c r="AB197" s="1"/>
      <c r="AC197" s="1"/>
      <c r="AD197" s="1"/>
      <c r="AE197" s="1"/>
      <c r="AF197" s="1"/>
      <c r="AG197" s="1"/>
      <c r="AH197" s="1"/>
    </row>
    <row r="198" ht="16.5" customHeight="1">
      <c r="B198" s="387"/>
      <c r="J198" s="518"/>
      <c r="P198" s="107"/>
    </row>
    <row r="199" ht="16.5" customHeight="1">
      <c r="B199" s="388" t="s">
        <v>7553</v>
      </c>
      <c r="J199" s="518"/>
      <c r="P199" s="107"/>
    </row>
    <row r="200" ht="16.5" customHeight="1">
      <c r="B200" s="387"/>
      <c r="J200" s="518"/>
      <c r="P200" s="107"/>
    </row>
    <row r="201" ht="16.5" customHeight="1">
      <c r="B201" s="388" t="s">
        <v>7554</v>
      </c>
      <c r="J201" s="518"/>
      <c r="P201" s="107"/>
    </row>
    <row r="202" ht="16.5" customHeight="1">
      <c r="B202" s="387"/>
      <c r="J202" s="518"/>
      <c r="P202" s="107"/>
    </row>
    <row r="203" ht="16.5" customHeight="1">
      <c r="B203" s="388" t="s">
        <v>7555</v>
      </c>
      <c r="J203" s="518"/>
      <c r="P203" s="107"/>
    </row>
    <row r="204" ht="16.5" customHeight="1">
      <c r="B204" s="387"/>
      <c r="J204" s="518"/>
      <c r="P204" s="107"/>
    </row>
    <row r="205" ht="16.5" customHeight="1">
      <c r="B205" s="787" t="s">
        <v>7556</v>
      </c>
      <c r="J205" s="518"/>
      <c r="P205" s="107"/>
    </row>
    <row r="206" ht="16.5" customHeight="1">
      <c r="B206" s="387"/>
      <c r="J206" s="518"/>
      <c r="P206" s="107"/>
    </row>
    <row r="207" ht="16.5" customHeight="1">
      <c r="B207" s="388" t="s">
        <v>7557</v>
      </c>
      <c r="J207" s="518"/>
      <c r="P207" s="107"/>
    </row>
    <row r="208" ht="16.5" customHeight="1">
      <c r="B208" s="387"/>
      <c r="J208" s="518"/>
      <c r="P208" s="107"/>
    </row>
    <row r="209" ht="16.5" customHeight="1">
      <c r="B209" s="388" t="s">
        <v>7558</v>
      </c>
      <c r="J209" s="518"/>
      <c r="P209" s="107"/>
    </row>
    <row r="210" ht="16.5" customHeight="1">
      <c r="B210" s="388" t="s">
        <v>7559</v>
      </c>
      <c r="J210" s="518"/>
      <c r="P210" s="107"/>
    </row>
    <row r="211" ht="16.5" customHeight="1">
      <c r="B211" s="387"/>
      <c r="J211" s="518"/>
      <c r="P211" s="107"/>
    </row>
    <row r="212" ht="16.5" customHeight="1">
      <c r="B212" s="388" t="s">
        <v>7560</v>
      </c>
      <c r="J212" s="518"/>
      <c r="P212" s="107"/>
    </row>
    <row r="213" ht="16.5" customHeight="1">
      <c r="B213" s="387"/>
      <c r="J213" s="518"/>
      <c r="P213" s="107"/>
    </row>
    <row r="214" ht="16.5" customHeight="1">
      <c r="B214" s="388" t="s">
        <v>7561</v>
      </c>
      <c r="J214" s="518"/>
      <c r="P214" s="107"/>
    </row>
    <row r="215" ht="16.5" customHeight="1">
      <c r="B215" s="387"/>
      <c r="J215" s="518"/>
      <c r="P215" s="107"/>
    </row>
    <row r="216" ht="16.5" customHeight="1">
      <c r="B216" s="388" t="s">
        <v>7562</v>
      </c>
      <c r="J216" s="518"/>
      <c r="P216" s="107"/>
    </row>
    <row r="217" ht="16.5" customHeight="1">
      <c r="B217" s="387"/>
      <c r="J217" s="518"/>
      <c r="P217" s="107"/>
    </row>
    <row r="218" ht="16.5" customHeight="1">
      <c r="B218" s="388" t="s">
        <v>7563</v>
      </c>
      <c r="J218" s="518"/>
      <c r="P218" s="107"/>
    </row>
    <row r="219" ht="16.5" customHeight="1">
      <c r="B219" s="387"/>
      <c r="J219" s="518"/>
      <c r="P219" s="107"/>
    </row>
    <row r="220" ht="16.5" customHeight="1">
      <c r="B220" s="388" t="s">
        <v>7564</v>
      </c>
      <c r="J220" s="518"/>
      <c r="P220" s="107"/>
    </row>
    <row r="221" ht="16.5" customHeight="1">
      <c r="B221" s="387"/>
      <c r="J221" s="518"/>
      <c r="P221" s="107"/>
    </row>
    <row r="222" ht="16.5" customHeight="1">
      <c r="B222" s="388" t="s">
        <v>7565</v>
      </c>
      <c r="J222" s="518"/>
      <c r="P222" s="107"/>
    </row>
    <row r="223" ht="16.5" customHeight="1">
      <c r="B223" s="387"/>
      <c r="J223" s="518"/>
      <c r="P223" s="107"/>
    </row>
    <row r="224" ht="16.5" customHeight="1">
      <c r="B224" s="388" t="s">
        <v>7566</v>
      </c>
      <c r="J224" s="518"/>
      <c r="P224" s="107"/>
    </row>
    <row r="225" ht="16.5" customHeight="1">
      <c r="B225" s="387"/>
      <c r="J225" s="518"/>
      <c r="P225" s="107"/>
    </row>
    <row r="226" ht="16.5" customHeight="1">
      <c r="B226" s="388" t="s">
        <v>7567</v>
      </c>
      <c r="J226" s="518"/>
      <c r="P226" s="107"/>
    </row>
    <row r="227" ht="16.5" customHeight="1">
      <c r="B227" s="388" t="s">
        <v>7568</v>
      </c>
      <c r="J227" s="518"/>
      <c r="P227" s="107"/>
    </row>
    <row r="228" ht="16.5" customHeight="1">
      <c r="B228" s="388" t="s">
        <v>7569</v>
      </c>
      <c r="J228" s="518"/>
      <c r="P228" s="107"/>
    </row>
    <row r="229" ht="16.5" customHeight="1">
      <c r="B229" s="388" t="s">
        <v>7570</v>
      </c>
      <c r="J229" s="518"/>
      <c r="P229" s="107"/>
    </row>
    <row r="230" ht="16.5" customHeight="1">
      <c r="B230" s="387"/>
      <c r="J230" s="518"/>
      <c r="P230" s="107"/>
    </row>
    <row r="231" ht="16.5" customHeight="1">
      <c r="B231" s="388" t="s">
        <v>7571</v>
      </c>
      <c r="J231" s="518"/>
      <c r="P231" s="107"/>
    </row>
    <row r="232" ht="16.5" customHeight="1">
      <c r="J232" s="518"/>
      <c r="P232" s="107"/>
    </row>
    <row r="233" ht="16.5" customHeight="1">
      <c r="J233" s="518"/>
      <c r="P233" s="107"/>
    </row>
    <row r="234" ht="16.5" customHeight="1">
      <c r="J234" s="518"/>
      <c r="P234" s="107"/>
    </row>
    <row r="235" ht="16.5" customHeight="1">
      <c r="J235" s="518"/>
      <c r="P235" s="107"/>
    </row>
    <row r="236" ht="16.5" customHeight="1">
      <c r="J236" s="518"/>
      <c r="P236" s="107"/>
    </row>
    <row r="237" ht="16.5" customHeight="1">
      <c r="J237" s="518"/>
      <c r="P237" s="107"/>
    </row>
    <row r="238" ht="16.5" customHeight="1">
      <c r="J238" s="518"/>
      <c r="P238" s="107"/>
    </row>
    <row r="239" ht="16.5" customHeight="1">
      <c r="J239" s="518"/>
      <c r="P239" s="107"/>
    </row>
    <row r="240" ht="16.5" customHeight="1">
      <c r="J240" s="518"/>
      <c r="P240" s="107"/>
    </row>
    <row r="241" ht="16.5" customHeight="1">
      <c r="J241" s="518"/>
      <c r="P241" s="107"/>
    </row>
    <row r="242" ht="16.5" customHeight="1">
      <c r="J242" s="518"/>
      <c r="P242" s="107"/>
    </row>
    <row r="243" ht="16.5" customHeight="1">
      <c r="J243" s="518"/>
      <c r="P243" s="107"/>
    </row>
    <row r="244" ht="16.5" customHeight="1">
      <c r="J244" s="518"/>
      <c r="P244" s="107"/>
    </row>
    <row r="245" ht="16.5" customHeight="1">
      <c r="J245" s="518"/>
      <c r="P245" s="107"/>
    </row>
    <row r="246" ht="16.5" customHeight="1">
      <c r="J246" s="518"/>
      <c r="P246" s="107"/>
    </row>
    <row r="247" ht="16.5" customHeight="1">
      <c r="J247" s="518"/>
      <c r="P247" s="107"/>
    </row>
    <row r="248" ht="16.5" customHeight="1">
      <c r="J248" s="518"/>
      <c r="P248" s="107"/>
    </row>
    <row r="249" ht="16.5" customHeight="1">
      <c r="J249" s="518"/>
      <c r="P249" s="107"/>
    </row>
    <row r="250" ht="16.5" customHeight="1">
      <c r="J250" s="518"/>
      <c r="P250" s="107"/>
    </row>
    <row r="251" ht="16.5" customHeight="1">
      <c r="J251" s="518"/>
      <c r="P251" s="107"/>
    </row>
    <row r="252" ht="16.5" customHeight="1">
      <c r="J252" s="518"/>
      <c r="P252" s="107"/>
    </row>
    <row r="253" ht="16.5" customHeight="1">
      <c r="J253" s="518"/>
      <c r="P253" s="107"/>
    </row>
    <row r="254" ht="16.5" customHeight="1">
      <c r="J254" s="518"/>
      <c r="P254" s="107"/>
    </row>
    <row r="255" ht="16.5" customHeight="1">
      <c r="J255" s="518"/>
      <c r="P255" s="107"/>
    </row>
    <row r="256" ht="16.5" customHeight="1">
      <c r="J256" s="518"/>
      <c r="P256" s="107"/>
    </row>
    <row r="257" ht="16.5" customHeight="1">
      <c r="J257" s="518"/>
      <c r="P257" s="107"/>
    </row>
    <row r="258" ht="16.5" customHeight="1">
      <c r="J258" s="518"/>
      <c r="P258" s="107"/>
    </row>
    <row r="259" ht="16.5" customHeight="1">
      <c r="J259" s="518"/>
      <c r="P259" s="107"/>
    </row>
    <row r="260" ht="16.5" customHeight="1">
      <c r="J260" s="518"/>
      <c r="P260" s="107"/>
    </row>
    <row r="261" ht="16.5" customHeight="1">
      <c r="J261" s="518"/>
      <c r="P261" s="107"/>
    </row>
    <row r="262" ht="16.5" customHeight="1">
      <c r="J262" s="518"/>
      <c r="P262" s="107"/>
    </row>
    <row r="263" ht="16.5" customHeight="1">
      <c r="J263" s="518"/>
      <c r="P263" s="107"/>
    </row>
    <row r="264" ht="16.5" customHeight="1">
      <c r="J264" s="518"/>
      <c r="P264" s="107"/>
    </row>
    <row r="265" ht="16.5" customHeight="1">
      <c r="J265" s="518"/>
      <c r="P265" s="107"/>
    </row>
    <row r="266" ht="16.5" customHeight="1">
      <c r="J266" s="518"/>
      <c r="P266" s="107"/>
    </row>
    <row r="267" ht="16.5" customHeight="1">
      <c r="J267" s="518"/>
      <c r="P267" s="107"/>
    </row>
    <row r="268" ht="16.5" customHeight="1">
      <c r="J268" s="518"/>
      <c r="P268" s="107"/>
    </row>
    <row r="269" ht="16.5" customHeight="1">
      <c r="J269" s="518"/>
      <c r="P269" s="107"/>
    </row>
    <row r="270" ht="16.5" customHeight="1">
      <c r="J270" s="518"/>
      <c r="P270" s="107"/>
    </row>
    <row r="271" ht="16.5" customHeight="1">
      <c r="J271" s="518"/>
      <c r="P271" s="107"/>
    </row>
    <row r="272" ht="16.5" customHeight="1">
      <c r="J272" s="518"/>
      <c r="P272" s="107"/>
    </row>
    <row r="273" ht="16.5" customHeight="1">
      <c r="J273" s="518"/>
      <c r="P273" s="107"/>
    </row>
    <row r="274" ht="16.5" customHeight="1">
      <c r="J274" s="518"/>
      <c r="P274" s="107"/>
    </row>
    <row r="275" ht="16.5" customHeight="1">
      <c r="J275" s="518"/>
      <c r="P275" s="107"/>
    </row>
    <row r="276" ht="16.5" customHeight="1">
      <c r="J276" s="518"/>
      <c r="P276" s="107"/>
    </row>
    <row r="277" ht="16.5" customHeight="1">
      <c r="J277" s="518"/>
      <c r="P277" s="107"/>
    </row>
    <row r="278" ht="16.5" customHeight="1">
      <c r="J278" s="518"/>
      <c r="P278" s="107"/>
    </row>
    <row r="279" ht="16.5" customHeight="1">
      <c r="J279" s="518"/>
      <c r="P279" s="107"/>
    </row>
    <row r="280" ht="16.5" customHeight="1">
      <c r="J280" s="518"/>
      <c r="P280" s="107"/>
    </row>
    <row r="281" ht="16.5" customHeight="1">
      <c r="J281" s="518"/>
      <c r="P281" s="107"/>
    </row>
    <row r="282" ht="16.5" customHeight="1">
      <c r="J282" s="518"/>
      <c r="P282" s="107"/>
    </row>
    <row r="283" ht="16.5" customHeight="1">
      <c r="J283" s="518"/>
      <c r="P283" s="107"/>
    </row>
    <row r="284" ht="16.5" customHeight="1">
      <c r="J284" s="518"/>
      <c r="P284" s="107"/>
    </row>
    <row r="285" ht="16.5" customHeight="1">
      <c r="J285" s="518"/>
      <c r="P285" s="107"/>
    </row>
    <row r="286" ht="16.5" customHeight="1">
      <c r="J286" s="518"/>
      <c r="P286" s="107"/>
    </row>
    <row r="287" ht="16.5" customHeight="1">
      <c r="J287" s="518"/>
      <c r="P287" s="107"/>
    </row>
    <row r="288" ht="16.5" customHeight="1">
      <c r="J288" s="518"/>
      <c r="P288" s="107"/>
    </row>
    <row r="289" ht="16.5" customHeight="1">
      <c r="J289" s="518"/>
      <c r="P289" s="107"/>
    </row>
    <row r="290" ht="16.5" customHeight="1">
      <c r="J290" s="518"/>
      <c r="P290" s="107"/>
    </row>
    <row r="291" ht="16.5" customHeight="1">
      <c r="J291" s="518"/>
      <c r="P291" s="107"/>
    </row>
    <row r="292" ht="16.5" customHeight="1">
      <c r="J292" s="518"/>
      <c r="P292" s="107"/>
    </row>
    <row r="293" ht="16.5" customHeight="1">
      <c r="J293" s="518"/>
      <c r="P293" s="107"/>
    </row>
    <row r="294" ht="16.5" customHeight="1">
      <c r="J294" s="518"/>
      <c r="P294" s="107"/>
    </row>
    <row r="295" ht="16.5" customHeight="1">
      <c r="J295" s="518"/>
      <c r="P295" s="107"/>
    </row>
    <row r="296" ht="16.5" customHeight="1">
      <c r="J296" s="518"/>
      <c r="P296" s="107"/>
    </row>
    <row r="297" ht="16.5" customHeight="1">
      <c r="J297" s="518"/>
      <c r="P297" s="107"/>
    </row>
    <row r="298" ht="16.5" customHeight="1">
      <c r="J298" s="518"/>
      <c r="P298" s="107"/>
    </row>
    <row r="299" ht="16.5" customHeight="1">
      <c r="J299" s="518"/>
      <c r="P299" s="107"/>
    </row>
    <row r="300" ht="16.5" customHeight="1">
      <c r="J300" s="518"/>
      <c r="P300" s="107"/>
    </row>
    <row r="301" ht="16.5" customHeight="1">
      <c r="J301" s="518"/>
      <c r="P301" s="107"/>
    </row>
    <row r="302" ht="16.5" customHeight="1">
      <c r="J302" s="518"/>
      <c r="P302" s="107"/>
    </row>
    <row r="303" ht="16.5" customHeight="1">
      <c r="J303" s="518"/>
      <c r="P303" s="107"/>
    </row>
    <row r="304" ht="16.5" customHeight="1">
      <c r="J304" s="518"/>
      <c r="P304" s="107"/>
    </row>
    <row r="305" ht="16.5" customHeight="1">
      <c r="J305" s="518"/>
      <c r="P305" s="107"/>
    </row>
    <row r="306" ht="16.5" customHeight="1">
      <c r="J306" s="518"/>
      <c r="P306" s="107"/>
    </row>
    <row r="307" ht="16.5" customHeight="1">
      <c r="J307" s="518"/>
      <c r="P307" s="107"/>
    </row>
    <row r="308" ht="16.5" customHeight="1">
      <c r="J308" s="518"/>
      <c r="P308" s="107"/>
    </row>
    <row r="309" ht="16.5" customHeight="1">
      <c r="J309" s="518"/>
      <c r="P309" s="107"/>
    </row>
    <row r="310" ht="16.5" customHeight="1">
      <c r="J310" s="518"/>
      <c r="P310" s="107"/>
    </row>
    <row r="311" ht="16.5" customHeight="1">
      <c r="J311" s="518"/>
      <c r="P311" s="107"/>
    </row>
    <row r="312" ht="16.5" customHeight="1">
      <c r="J312" s="518"/>
      <c r="P312" s="107"/>
    </row>
    <row r="313" ht="16.5" customHeight="1">
      <c r="J313" s="518"/>
      <c r="P313" s="107"/>
    </row>
    <row r="314" ht="16.5" customHeight="1">
      <c r="J314" s="518"/>
      <c r="P314" s="107"/>
    </row>
    <row r="315" ht="16.5" customHeight="1">
      <c r="J315" s="518"/>
      <c r="P315" s="107"/>
    </row>
    <row r="316" ht="16.5" customHeight="1">
      <c r="J316" s="518"/>
      <c r="P316" s="107"/>
    </row>
    <row r="317" ht="16.5" customHeight="1">
      <c r="J317" s="518"/>
      <c r="P317" s="107"/>
    </row>
    <row r="318" ht="16.5" customHeight="1">
      <c r="J318" s="518"/>
      <c r="P318" s="107"/>
    </row>
    <row r="319" ht="16.5" customHeight="1">
      <c r="J319" s="518"/>
      <c r="P319" s="107"/>
    </row>
    <row r="320" ht="16.5" customHeight="1">
      <c r="J320" s="518"/>
      <c r="P320" s="107"/>
    </row>
    <row r="321" ht="16.5" customHeight="1">
      <c r="J321" s="518"/>
      <c r="P321" s="107"/>
    </row>
    <row r="322" ht="16.5" customHeight="1">
      <c r="J322" s="518"/>
      <c r="P322" s="107"/>
    </row>
    <row r="323" ht="16.5" customHeight="1">
      <c r="J323" s="518"/>
      <c r="P323" s="107"/>
    </row>
    <row r="324" ht="16.5" customHeight="1">
      <c r="J324" s="518"/>
      <c r="P324" s="107"/>
    </row>
    <row r="325" ht="16.5" customHeight="1">
      <c r="J325" s="518"/>
      <c r="P325" s="107"/>
    </row>
    <row r="326" ht="16.5" customHeight="1">
      <c r="J326" s="518"/>
      <c r="P326" s="107"/>
    </row>
    <row r="327" ht="16.5" customHeight="1">
      <c r="J327" s="518"/>
      <c r="P327" s="107"/>
    </row>
    <row r="328" ht="16.5" customHeight="1">
      <c r="J328" s="518"/>
      <c r="P328" s="107"/>
    </row>
    <row r="329" ht="16.5" customHeight="1">
      <c r="J329" s="518"/>
      <c r="P329" s="107"/>
    </row>
    <row r="330" ht="16.5" customHeight="1">
      <c r="J330" s="518"/>
      <c r="P330" s="107"/>
    </row>
    <row r="331" ht="16.5" customHeight="1">
      <c r="J331" s="518"/>
      <c r="P331" s="107"/>
    </row>
    <row r="332" ht="16.5" customHeight="1">
      <c r="J332" s="518"/>
      <c r="P332" s="107"/>
    </row>
    <row r="333" ht="16.5" customHeight="1">
      <c r="J333" s="518"/>
      <c r="P333" s="107"/>
    </row>
    <row r="334" ht="16.5" customHeight="1">
      <c r="J334" s="518"/>
      <c r="P334" s="107"/>
    </row>
    <row r="335" ht="16.5" customHeight="1">
      <c r="J335" s="518"/>
      <c r="P335" s="107"/>
    </row>
    <row r="336" ht="16.5" customHeight="1">
      <c r="J336" s="518"/>
      <c r="P336" s="107"/>
    </row>
    <row r="337" ht="16.5" customHeight="1">
      <c r="J337" s="518"/>
      <c r="P337" s="107"/>
    </row>
    <row r="338" ht="16.5" customHeight="1">
      <c r="J338" s="518"/>
      <c r="P338" s="107"/>
    </row>
    <row r="339" ht="16.5" customHeight="1">
      <c r="J339" s="518"/>
      <c r="P339" s="107"/>
    </row>
    <row r="340" ht="16.5" customHeight="1">
      <c r="J340" s="518"/>
      <c r="P340" s="107"/>
    </row>
    <row r="341" ht="16.5" customHeight="1">
      <c r="J341" s="518"/>
      <c r="P341" s="107"/>
    </row>
    <row r="342" ht="16.5" customHeight="1">
      <c r="J342" s="518"/>
      <c r="P342" s="107"/>
    </row>
    <row r="343" ht="16.5" customHeight="1">
      <c r="J343" s="518"/>
      <c r="P343" s="107"/>
    </row>
    <row r="344" ht="16.5" customHeight="1">
      <c r="J344" s="518"/>
      <c r="P344" s="107"/>
    </row>
    <row r="345" ht="16.5" customHeight="1">
      <c r="J345" s="518"/>
      <c r="P345" s="107"/>
    </row>
    <row r="346" ht="16.5" customHeight="1">
      <c r="J346" s="518"/>
      <c r="P346" s="107"/>
    </row>
    <row r="347" ht="16.5" customHeight="1">
      <c r="J347" s="518"/>
      <c r="P347" s="107"/>
    </row>
    <row r="348" ht="16.5" customHeight="1">
      <c r="J348" s="518"/>
      <c r="P348" s="107"/>
    </row>
    <row r="349" ht="16.5" customHeight="1">
      <c r="J349" s="518"/>
      <c r="P349" s="107"/>
    </row>
    <row r="350" ht="16.5" customHeight="1">
      <c r="J350" s="518"/>
      <c r="P350" s="107"/>
    </row>
    <row r="351" ht="16.5" customHeight="1">
      <c r="J351" s="518"/>
      <c r="P351" s="107"/>
    </row>
    <row r="352" ht="16.5" customHeight="1">
      <c r="J352" s="518"/>
      <c r="P352" s="107"/>
    </row>
    <row r="353" ht="16.5" customHeight="1">
      <c r="J353" s="518"/>
      <c r="P353" s="107"/>
    </row>
    <row r="354" ht="16.5" customHeight="1">
      <c r="J354" s="518"/>
      <c r="P354" s="107"/>
    </row>
    <row r="355" ht="16.5" customHeight="1">
      <c r="J355" s="518"/>
      <c r="P355" s="107"/>
    </row>
    <row r="356" ht="16.5" customHeight="1">
      <c r="J356" s="518"/>
      <c r="P356" s="107"/>
    </row>
    <row r="357" ht="16.5" customHeight="1">
      <c r="J357" s="518"/>
      <c r="P357" s="107"/>
    </row>
    <row r="358" ht="16.5" customHeight="1">
      <c r="J358" s="518"/>
      <c r="P358" s="107"/>
    </row>
    <row r="359" ht="16.5" customHeight="1">
      <c r="J359" s="518"/>
      <c r="P359" s="107"/>
    </row>
    <row r="360" ht="16.5" customHeight="1">
      <c r="J360" s="518"/>
      <c r="P360" s="107"/>
    </row>
    <row r="361" ht="16.5" customHeight="1">
      <c r="J361" s="518"/>
      <c r="P361" s="107"/>
    </row>
    <row r="362" ht="16.5" customHeight="1">
      <c r="J362" s="518"/>
      <c r="P362" s="107"/>
    </row>
    <row r="363" ht="16.5" customHeight="1">
      <c r="J363" s="518"/>
      <c r="P363" s="107"/>
    </row>
    <row r="364" ht="16.5" customHeight="1">
      <c r="J364" s="518"/>
      <c r="P364" s="107"/>
    </row>
    <row r="365" ht="16.5" customHeight="1">
      <c r="J365" s="518"/>
      <c r="P365" s="107"/>
    </row>
    <row r="366" ht="16.5" customHeight="1">
      <c r="J366" s="518"/>
      <c r="P366" s="107"/>
    </row>
    <row r="367" ht="16.5" customHeight="1">
      <c r="J367" s="518"/>
      <c r="P367" s="107"/>
    </row>
    <row r="368" ht="16.5" customHeight="1">
      <c r="J368" s="518"/>
      <c r="P368" s="107"/>
    </row>
    <row r="369" ht="16.5" customHeight="1">
      <c r="J369" s="518"/>
      <c r="P369" s="107"/>
    </row>
    <row r="370" ht="16.5" customHeight="1">
      <c r="J370" s="518"/>
      <c r="P370" s="107"/>
    </row>
    <row r="371" ht="16.5" customHeight="1">
      <c r="J371" s="518"/>
      <c r="P371" s="107"/>
    </row>
    <row r="372" ht="16.5" customHeight="1">
      <c r="J372" s="518"/>
      <c r="P372" s="107"/>
    </row>
    <row r="373" ht="16.5" customHeight="1">
      <c r="J373" s="518"/>
      <c r="P373" s="107"/>
    </row>
    <row r="374" ht="16.5" customHeight="1">
      <c r="J374" s="518"/>
      <c r="P374" s="107"/>
    </row>
    <row r="375" ht="16.5" customHeight="1">
      <c r="J375" s="518"/>
      <c r="P375" s="107"/>
    </row>
    <row r="376" ht="16.5" customHeight="1">
      <c r="J376" s="518"/>
      <c r="P376" s="107"/>
    </row>
    <row r="377" ht="16.5" customHeight="1">
      <c r="J377" s="518"/>
      <c r="P377" s="107"/>
    </row>
    <row r="378" ht="16.5" customHeight="1">
      <c r="J378" s="518"/>
      <c r="P378" s="107"/>
    </row>
    <row r="379" ht="16.5" customHeight="1">
      <c r="J379" s="518"/>
      <c r="P379" s="107"/>
    </row>
    <row r="380" ht="16.5" customHeight="1">
      <c r="J380" s="518"/>
      <c r="P380" s="107"/>
    </row>
    <row r="381" ht="16.5" customHeight="1">
      <c r="J381" s="518"/>
      <c r="P381" s="107"/>
    </row>
    <row r="382" ht="16.5" customHeight="1">
      <c r="J382" s="518"/>
      <c r="P382" s="107"/>
    </row>
    <row r="383" ht="16.5" customHeight="1">
      <c r="J383" s="518"/>
      <c r="P383" s="107"/>
    </row>
    <row r="384" ht="16.5" customHeight="1">
      <c r="J384" s="518"/>
      <c r="P384" s="107"/>
    </row>
    <row r="385" ht="16.5" customHeight="1">
      <c r="J385" s="518"/>
      <c r="P385" s="107"/>
    </row>
    <row r="386" ht="16.5" customHeight="1">
      <c r="J386" s="518"/>
      <c r="P386" s="107"/>
    </row>
    <row r="387" ht="16.5" customHeight="1">
      <c r="J387" s="518"/>
      <c r="P387" s="107"/>
    </row>
    <row r="388" ht="16.5" customHeight="1">
      <c r="J388" s="518"/>
      <c r="P388" s="107"/>
    </row>
    <row r="389" ht="16.5" customHeight="1">
      <c r="J389" s="518"/>
      <c r="P389" s="107"/>
    </row>
    <row r="390" ht="16.5" customHeight="1">
      <c r="J390" s="518"/>
      <c r="P390" s="107"/>
    </row>
    <row r="391" ht="16.5" customHeight="1">
      <c r="J391" s="518"/>
      <c r="P391" s="107"/>
    </row>
    <row r="392" ht="16.5" customHeight="1">
      <c r="J392" s="518"/>
      <c r="P392" s="107"/>
    </row>
    <row r="393" ht="16.5" customHeight="1">
      <c r="J393" s="518"/>
      <c r="P393" s="107"/>
    </row>
    <row r="394" ht="16.5" customHeight="1">
      <c r="J394" s="518"/>
      <c r="P394" s="107"/>
    </row>
    <row r="395" ht="16.5" customHeight="1">
      <c r="J395" s="518"/>
      <c r="P395" s="107"/>
    </row>
    <row r="396" ht="16.5" customHeight="1">
      <c r="J396" s="518"/>
      <c r="P396" s="107"/>
    </row>
    <row r="397" ht="16.5" customHeight="1">
      <c r="J397" s="518"/>
      <c r="P397" s="107"/>
    </row>
    <row r="398" ht="16.5" customHeight="1">
      <c r="J398" s="518"/>
      <c r="P398" s="107"/>
    </row>
    <row r="399" ht="16.5" customHeight="1">
      <c r="J399" s="518"/>
      <c r="P399" s="107"/>
    </row>
    <row r="400" ht="16.5" customHeight="1">
      <c r="J400" s="518"/>
      <c r="P400" s="107"/>
    </row>
    <row r="401" ht="16.5" customHeight="1">
      <c r="J401" s="518"/>
      <c r="P401" s="107"/>
    </row>
    <row r="402" ht="16.5" customHeight="1">
      <c r="J402" s="518"/>
      <c r="P402" s="107"/>
    </row>
    <row r="403" ht="16.5" customHeight="1">
      <c r="J403" s="518"/>
      <c r="P403" s="107"/>
    </row>
    <row r="404" ht="16.5" customHeight="1">
      <c r="J404" s="518"/>
      <c r="P404" s="107"/>
    </row>
    <row r="405" ht="16.5" customHeight="1">
      <c r="J405" s="518"/>
      <c r="P405" s="107"/>
    </row>
    <row r="406" ht="16.5" customHeight="1">
      <c r="J406" s="518"/>
      <c r="P406" s="107"/>
    </row>
    <row r="407" ht="16.5" customHeight="1">
      <c r="J407" s="518"/>
      <c r="P407" s="107"/>
    </row>
    <row r="408" ht="16.5" customHeight="1">
      <c r="J408" s="518"/>
      <c r="P408" s="107"/>
    </row>
    <row r="409" ht="16.5" customHeight="1">
      <c r="J409" s="518"/>
      <c r="P409" s="107"/>
    </row>
    <row r="410" ht="16.5" customHeight="1">
      <c r="J410" s="518"/>
      <c r="P410" s="107"/>
    </row>
    <row r="411" ht="16.5" customHeight="1">
      <c r="J411" s="518"/>
      <c r="P411" s="107"/>
    </row>
    <row r="412" ht="16.5" customHeight="1">
      <c r="J412" s="518"/>
      <c r="P412" s="107"/>
    </row>
    <row r="413" ht="16.5" customHeight="1">
      <c r="J413" s="518"/>
      <c r="P413" s="107"/>
    </row>
    <row r="414" ht="16.5" customHeight="1">
      <c r="J414" s="518"/>
      <c r="P414" s="107"/>
    </row>
    <row r="415" ht="16.5" customHeight="1">
      <c r="J415" s="518"/>
      <c r="P415" s="107"/>
    </row>
    <row r="416" ht="16.5" customHeight="1">
      <c r="J416" s="518"/>
      <c r="P416" s="107"/>
    </row>
    <row r="417" ht="16.5" customHeight="1">
      <c r="J417" s="518"/>
      <c r="P417" s="107"/>
    </row>
    <row r="418" ht="16.5" customHeight="1">
      <c r="J418" s="518"/>
      <c r="P418" s="107"/>
    </row>
    <row r="419" ht="16.5" customHeight="1">
      <c r="J419" s="518"/>
      <c r="P419" s="107"/>
    </row>
    <row r="420" ht="16.5" customHeight="1">
      <c r="J420" s="518"/>
      <c r="P420" s="107"/>
    </row>
    <row r="421" ht="16.5" customHeight="1">
      <c r="J421" s="518"/>
      <c r="P421" s="107"/>
    </row>
    <row r="422" ht="16.5" customHeight="1">
      <c r="J422" s="518"/>
      <c r="P422" s="107"/>
    </row>
    <row r="423" ht="16.5" customHeight="1">
      <c r="J423" s="518"/>
      <c r="P423" s="107"/>
    </row>
    <row r="424" ht="16.5" customHeight="1">
      <c r="J424" s="518"/>
      <c r="P424" s="107"/>
    </row>
    <row r="425" ht="16.5" customHeight="1">
      <c r="J425" s="518"/>
      <c r="P425" s="107"/>
    </row>
    <row r="426" ht="16.5" customHeight="1">
      <c r="J426" s="518"/>
      <c r="P426" s="107"/>
    </row>
    <row r="427" ht="16.5" customHeight="1">
      <c r="J427" s="518"/>
      <c r="P427" s="107"/>
    </row>
    <row r="428" ht="16.5" customHeight="1">
      <c r="J428" s="518"/>
      <c r="P428" s="107"/>
    </row>
    <row r="429" ht="16.5" customHeight="1">
      <c r="J429" s="518"/>
      <c r="P429" s="107"/>
    </row>
    <row r="430" ht="16.5" customHeight="1">
      <c r="J430" s="518"/>
      <c r="P430" s="107"/>
    </row>
    <row r="431" ht="16.5" customHeight="1">
      <c r="J431" s="518"/>
      <c r="P431" s="107"/>
    </row>
    <row r="432" ht="16.5" customHeight="1">
      <c r="J432" s="518"/>
      <c r="P432" s="107"/>
    </row>
    <row r="433" ht="16.5" customHeight="1">
      <c r="J433" s="518"/>
      <c r="P433" s="107"/>
    </row>
    <row r="434" ht="16.5" customHeight="1">
      <c r="J434" s="518"/>
      <c r="P434" s="107"/>
    </row>
    <row r="435" ht="16.5" customHeight="1">
      <c r="J435" s="518"/>
      <c r="P435" s="107"/>
    </row>
    <row r="436" ht="16.5" customHeight="1">
      <c r="J436" s="518"/>
      <c r="P436" s="107"/>
    </row>
    <row r="437" ht="16.5" customHeight="1">
      <c r="J437" s="518"/>
      <c r="P437" s="107"/>
    </row>
    <row r="438" ht="16.5" customHeight="1">
      <c r="J438" s="518"/>
      <c r="P438" s="107"/>
    </row>
    <row r="439" ht="16.5" customHeight="1">
      <c r="J439" s="518"/>
      <c r="P439" s="107"/>
    </row>
    <row r="440" ht="16.5" customHeight="1">
      <c r="J440" s="518"/>
      <c r="P440" s="107"/>
    </row>
    <row r="441" ht="16.5" customHeight="1">
      <c r="J441" s="518"/>
      <c r="P441" s="107"/>
    </row>
    <row r="442" ht="16.5" customHeight="1">
      <c r="J442" s="518"/>
      <c r="P442" s="107"/>
    </row>
    <row r="443" ht="16.5" customHeight="1">
      <c r="J443" s="518"/>
      <c r="P443" s="107"/>
    </row>
    <row r="444" ht="16.5" customHeight="1">
      <c r="J444" s="518"/>
      <c r="P444" s="107"/>
    </row>
    <row r="445" ht="16.5" customHeight="1">
      <c r="J445" s="518"/>
      <c r="P445" s="107"/>
    </row>
    <row r="446" ht="16.5" customHeight="1">
      <c r="J446" s="518"/>
      <c r="P446" s="107"/>
    </row>
    <row r="447" ht="16.5" customHeight="1">
      <c r="J447" s="518"/>
      <c r="P447" s="107"/>
    </row>
    <row r="448" ht="16.5" customHeight="1">
      <c r="J448" s="518"/>
      <c r="P448" s="107"/>
    </row>
    <row r="449" ht="16.5" customHeight="1">
      <c r="J449" s="518"/>
      <c r="P449" s="107"/>
    </row>
    <row r="450" ht="16.5" customHeight="1">
      <c r="J450" s="518"/>
      <c r="P450" s="107"/>
    </row>
    <row r="451" ht="16.5" customHeight="1">
      <c r="J451" s="518"/>
      <c r="P451" s="107"/>
    </row>
    <row r="452" ht="16.5" customHeight="1">
      <c r="J452" s="518"/>
      <c r="P452" s="107"/>
    </row>
    <row r="453" ht="16.5" customHeight="1">
      <c r="J453" s="518"/>
      <c r="P453" s="107"/>
    </row>
    <row r="454" ht="16.5" customHeight="1">
      <c r="J454" s="518"/>
      <c r="P454" s="107"/>
    </row>
    <row r="455" ht="16.5" customHeight="1">
      <c r="J455" s="518"/>
      <c r="P455" s="107"/>
    </row>
    <row r="456" ht="16.5" customHeight="1">
      <c r="J456" s="518"/>
      <c r="P456" s="107"/>
    </row>
    <row r="457" ht="16.5" customHeight="1">
      <c r="J457" s="518"/>
      <c r="P457" s="107"/>
    </row>
    <row r="458" ht="16.5" customHeight="1">
      <c r="J458" s="518"/>
      <c r="P458" s="107"/>
    </row>
    <row r="459" ht="16.5" customHeight="1">
      <c r="J459" s="518"/>
      <c r="P459" s="107"/>
    </row>
    <row r="460" ht="16.5" customHeight="1">
      <c r="J460" s="518"/>
      <c r="P460" s="107"/>
    </row>
    <row r="461" ht="16.5" customHeight="1">
      <c r="J461" s="518"/>
      <c r="P461" s="107"/>
    </row>
    <row r="462" ht="16.5" customHeight="1">
      <c r="J462" s="518"/>
      <c r="P462" s="107"/>
    </row>
    <row r="463" ht="16.5" customHeight="1">
      <c r="J463" s="518"/>
      <c r="P463" s="107"/>
    </row>
    <row r="464" ht="16.5" customHeight="1">
      <c r="J464" s="518"/>
      <c r="P464" s="107"/>
    </row>
    <row r="465" ht="16.5" customHeight="1">
      <c r="J465" s="518"/>
      <c r="P465" s="107"/>
    </row>
    <row r="466" ht="16.5" customHeight="1">
      <c r="J466" s="518"/>
      <c r="P466" s="107"/>
    </row>
    <row r="467" ht="16.5" customHeight="1">
      <c r="J467" s="518"/>
      <c r="P467" s="107"/>
    </row>
    <row r="468" ht="16.5" customHeight="1">
      <c r="J468" s="518"/>
      <c r="P468" s="107"/>
    </row>
    <row r="469" ht="16.5" customHeight="1">
      <c r="J469" s="518"/>
      <c r="P469" s="107"/>
    </row>
    <row r="470" ht="16.5" customHeight="1">
      <c r="J470" s="518"/>
      <c r="P470" s="107"/>
    </row>
    <row r="471" ht="16.5" customHeight="1">
      <c r="J471" s="518"/>
      <c r="P471" s="107"/>
    </row>
    <row r="472" ht="16.5" customHeight="1">
      <c r="J472" s="518"/>
      <c r="P472" s="107"/>
    </row>
    <row r="473" ht="16.5" customHeight="1">
      <c r="J473" s="518"/>
      <c r="P473" s="107"/>
    </row>
    <row r="474" ht="16.5" customHeight="1">
      <c r="J474" s="518"/>
      <c r="P474" s="107"/>
    </row>
    <row r="475" ht="16.5" customHeight="1">
      <c r="J475" s="518"/>
      <c r="P475" s="107"/>
    </row>
    <row r="476" ht="16.5" customHeight="1">
      <c r="J476" s="518"/>
      <c r="P476" s="107"/>
    </row>
    <row r="477" ht="16.5" customHeight="1">
      <c r="J477" s="518"/>
      <c r="P477" s="107"/>
    </row>
    <row r="478" ht="16.5" customHeight="1">
      <c r="J478" s="518"/>
      <c r="P478" s="107"/>
    </row>
    <row r="479" ht="16.5" customHeight="1">
      <c r="J479" s="518"/>
      <c r="P479" s="107"/>
    </row>
    <row r="480" ht="16.5" customHeight="1">
      <c r="J480" s="518"/>
      <c r="P480" s="107"/>
    </row>
    <row r="481" ht="16.5" customHeight="1">
      <c r="J481" s="518"/>
      <c r="P481" s="107"/>
    </row>
    <row r="482" ht="16.5" customHeight="1">
      <c r="J482" s="518"/>
      <c r="P482" s="107"/>
    </row>
    <row r="483" ht="16.5" customHeight="1">
      <c r="J483" s="518"/>
      <c r="P483" s="107"/>
    </row>
    <row r="484" ht="16.5" customHeight="1">
      <c r="J484" s="518"/>
      <c r="P484" s="107"/>
    </row>
    <row r="485" ht="16.5" customHeight="1">
      <c r="J485" s="518"/>
      <c r="P485" s="107"/>
    </row>
    <row r="486" ht="16.5" customHeight="1">
      <c r="J486" s="518"/>
      <c r="P486" s="107"/>
    </row>
    <row r="487" ht="16.5" customHeight="1">
      <c r="J487" s="518"/>
      <c r="P487" s="107"/>
    </row>
    <row r="488" ht="16.5" customHeight="1">
      <c r="J488" s="518"/>
      <c r="P488" s="107"/>
    </row>
    <row r="489" ht="16.5" customHeight="1">
      <c r="J489" s="518"/>
      <c r="P489" s="107"/>
    </row>
    <row r="490" ht="16.5" customHeight="1">
      <c r="J490" s="518"/>
      <c r="P490" s="107"/>
    </row>
    <row r="491" ht="16.5" customHeight="1">
      <c r="J491" s="518"/>
      <c r="P491" s="107"/>
    </row>
    <row r="492" ht="16.5" customHeight="1">
      <c r="J492" s="518"/>
      <c r="P492" s="107"/>
    </row>
    <row r="493" ht="16.5" customHeight="1">
      <c r="J493" s="518"/>
      <c r="P493" s="107"/>
    </row>
    <row r="494" ht="16.5" customHeight="1">
      <c r="J494" s="518"/>
      <c r="P494" s="107"/>
    </row>
    <row r="495" ht="16.5" customHeight="1">
      <c r="J495" s="518"/>
      <c r="P495" s="107"/>
    </row>
    <row r="496" ht="16.5" customHeight="1">
      <c r="J496" s="518"/>
      <c r="P496" s="107"/>
    </row>
    <row r="497" ht="16.5" customHeight="1">
      <c r="J497" s="518"/>
      <c r="P497" s="107"/>
    </row>
    <row r="498" ht="16.5" customHeight="1">
      <c r="J498" s="518"/>
      <c r="P498" s="107"/>
    </row>
    <row r="499" ht="16.5" customHeight="1">
      <c r="J499" s="518"/>
      <c r="P499" s="107"/>
    </row>
    <row r="500" ht="16.5" customHeight="1">
      <c r="J500" s="518"/>
      <c r="P500" s="107"/>
    </row>
    <row r="501" ht="16.5" customHeight="1">
      <c r="J501" s="518"/>
      <c r="P501" s="107"/>
    </row>
    <row r="502" ht="16.5" customHeight="1">
      <c r="J502" s="518"/>
      <c r="P502" s="107"/>
    </row>
    <row r="503" ht="16.5" customHeight="1">
      <c r="J503" s="518"/>
      <c r="P503" s="107"/>
    </row>
    <row r="504" ht="16.5" customHeight="1">
      <c r="J504" s="518"/>
      <c r="P504" s="107"/>
    </row>
    <row r="505" ht="16.5" customHeight="1">
      <c r="J505" s="518"/>
      <c r="P505" s="107"/>
    </row>
    <row r="506" ht="16.5" customHeight="1">
      <c r="J506" s="518"/>
      <c r="P506" s="107"/>
    </row>
    <row r="507" ht="16.5" customHeight="1">
      <c r="J507" s="518"/>
      <c r="P507" s="107"/>
    </row>
    <row r="508" ht="16.5" customHeight="1">
      <c r="J508" s="518"/>
      <c r="P508" s="107"/>
    </row>
    <row r="509" ht="16.5" customHeight="1">
      <c r="J509" s="518"/>
      <c r="P509" s="107"/>
    </row>
    <row r="510" ht="16.5" customHeight="1">
      <c r="J510" s="518"/>
      <c r="P510" s="107"/>
    </row>
    <row r="511" ht="16.5" customHeight="1">
      <c r="J511" s="518"/>
      <c r="P511" s="107"/>
    </row>
    <row r="512" ht="16.5" customHeight="1">
      <c r="J512" s="518"/>
      <c r="P512" s="107"/>
    </row>
    <row r="513" ht="16.5" customHeight="1">
      <c r="J513" s="518"/>
      <c r="P513" s="107"/>
    </row>
    <row r="514" ht="16.5" customHeight="1">
      <c r="J514" s="518"/>
      <c r="P514" s="107"/>
    </row>
    <row r="515" ht="16.5" customHeight="1">
      <c r="J515" s="518"/>
      <c r="P515" s="107"/>
    </row>
    <row r="516" ht="16.5" customHeight="1">
      <c r="J516" s="518"/>
      <c r="P516" s="107"/>
    </row>
    <row r="517" ht="16.5" customHeight="1">
      <c r="J517" s="518"/>
      <c r="P517" s="107"/>
    </row>
    <row r="518" ht="16.5" customHeight="1">
      <c r="J518" s="518"/>
      <c r="P518" s="107"/>
    </row>
    <row r="519" ht="16.5" customHeight="1">
      <c r="J519" s="518"/>
      <c r="P519" s="107"/>
    </row>
    <row r="520" ht="16.5" customHeight="1">
      <c r="J520" s="518"/>
      <c r="P520" s="107"/>
    </row>
    <row r="521" ht="16.5" customHeight="1">
      <c r="J521" s="518"/>
      <c r="P521" s="107"/>
    </row>
    <row r="522" ht="16.5" customHeight="1">
      <c r="J522" s="518"/>
      <c r="P522" s="107"/>
    </row>
    <row r="523" ht="16.5" customHeight="1">
      <c r="J523" s="518"/>
      <c r="P523" s="107"/>
    </row>
    <row r="524" ht="16.5" customHeight="1">
      <c r="J524" s="518"/>
      <c r="P524" s="107"/>
    </row>
    <row r="525" ht="16.5" customHeight="1">
      <c r="J525" s="518"/>
      <c r="P525" s="107"/>
    </row>
    <row r="526" ht="16.5" customHeight="1">
      <c r="J526" s="518"/>
      <c r="P526" s="107"/>
    </row>
    <row r="527" ht="16.5" customHeight="1">
      <c r="J527" s="518"/>
      <c r="P527" s="107"/>
    </row>
    <row r="528" ht="16.5" customHeight="1">
      <c r="J528" s="518"/>
      <c r="P528" s="107"/>
    </row>
    <row r="529" ht="16.5" customHeight="1">
      <c r="J529" s="518"/>
      <c r="P529" s="107"/>
    </row>
    <row r="530" ht="16.5" customHeight="1">
      <c r="J530" s="518"/>
      <c r="P530" s="107"/>
    </row>
    <row r="531" ht="16.5" customHeight="1">
      <c r="J531" s="518"/>
      <c r="P531" s="107"/>
    </row>
    <row r="532" ht="16.5" customHeight="1">
      <c r="J532" s="518"/>
      <c r="P532" s="107"/>
    </row>
    <row r="533" ht="16.5" customHeight="1">
      <c r="J533" s="518"/>
      <c r="P533" s="107"/>
    </row>
    <row r="534" ht="16.5" customHeight="1">
      <c r="J534" s="518"/>
      <c r="P534" s="107"/>
    </row>
    <row r="535" ht="16.5" customHeight="1">
      <c r="J535" s="518"/>
      <c r="P535" s="107"/>
    </row>
    <row r="536" ht="16.5" customHeight="1">
      <c r="J536" s="518"/>
      <c r="P536" s="107"/>
    </row>
    <row r="537" ht="16.5" customHeight="1">
      <c r="J537" s="518"/>
      <c r="P537" s="107"/>
    </row>
    <row r="538" ht="16.5" customHeight="1">
      <c r="J538" s="518"/>
      <c r="P538" s="107"/>
    </row>
    <row r="539" ht="16.5" customHeight="1">
      <c r="J539" s="518"/>
      <c r="P539" s="107"/>
    </row>
    <row r="540" ht="16.5" customHeight="1">
      <c r="J540" s="518"/>
      <c r="P540" s="107"/>
    </row>
    <row r="541" ht="16.5" customHeight="1">
      <c r="J541" s="518"/>
      <c r="P541" s="107"/>
    </row>
    <row r="542" ht="16.5" customHeight="1">
      <c r="J542" s="518"/>
      <c r="P542" s="107"/>
    </row>
    <row r="543" ht="16.5" customHeight="1">
      <c r="J543" s="518"/>
      <c r="P543" s="107"/>
    </row>
    <row r="544" ht="16.5" customHeight="1">
      <c r="J544" s="518"/>
      <c r="P544" s="107"/>
    </row>
    <row r="545" ht="16.5" customHeight="1">
      <c r="J545" s="518"/>
      <c r="P545" s="107"/>
    </row>
    <row r="546" ht="16.5" customHeight="1">
      <c r="J546" s="518"/>
      <c r="P546" s="107"/>
    </row>
    <row r="547" ht="16.5" customHeight="1">
      <c r="J547" s="518"/>
      <c r="P547" s="107"/>
    </row>
    <row r="548" ht="16.5" customHeight="1">
      <c r="J548" s="518"/>
      <c r="P548" s="107"/>
    </row>
    <row r="549" ht="16.5" customHeight="1">
      <c r="J549" s="518"/>
      <c r="P549" s="107"/>
    </row>
    <row r="550" ht="16.5" customHeight="1">
      <c r="J550" s="518"/>
      <c r="P550" s="107"/>
    </row>
    <row r="551" ht="16.5" customHeight="1">
      <c r="J551" s="518"/>
      <c r="P551" s="107"/>
    </row>
    <row r="552" ht="16.5" customHeight="1">
      <c r="J552" s="518"/>
      <c r="P552" s="107"/>
    </row>
    <row r="553" ht="16.5" customHeight="1">
      <c r="J553" s="518"/>
      <c r="P553" s="107"/>
    </row>
    <row r="554" ht="16.5" customHeight="1">
      <c r="J554" s="518"/>
      <c r="P554" s="107"/>
    </row>
    <row r="555" ht="16.5" customHeight="1">
      <c r="J555" s="518"/>
      <c r="P555" s="107"/>
    </row>
    <row r="556" ht="16.5" customHeight="1">
      <c r="J556" s="518"/>
      <c r="P556" s="107"/>
    </row>
    <row r="557" ht="16.5" customHeight="1">
      <c r="J557" s="518"/>
      <c r="P557" s="107"/>
    </row>
    <row r="558" ht="16.5" customHeight="1">
      <c r="J558" s="518"/>
      <c r="P558" s="107"/>
    </row>
    <row r="559" ht="16.5" customHeight="1">
      <c r="J559" s="518"/>
      <c r="P559" s="107"/>
    </row>
    <row r="560" ht="16.5" customHeight="1">
      <c r="J560" s="518"/>
      <c r="P560" s="107"/>
    </row>
    <row r="561" ht="16.5" customHeight="1">
      <c r="J561" s="518"/>
      <c r="P561" s="107"/>
    </row>
    <row r="562" ht="16.5" customHeight="1">
      <c r="J562" s="518"/>
      <c r="P562" s="107"/>
    </row>
    <row r="563" ht="16.5" customHeight="1">
      <c r="J563" s="518"/>
      <c r="P563" s="107"/>
    </row>
    <row r="564" ht="16.5" customHeight="1">
      <c r="J564" s="518"/>
      <c r="P564" s="107"/>
    </row>
    <row r="565" ht="16.5" customHeight="1">
      <c r="J565" s="518"/>
      <c r="P565" s="107"/>
    </row>
    <row r="566" ht="16.5" customHeight="1">
      <c r="J566" s="518"/>
      <c r="P566" s="107"/>
    </row>
    <row r="567" ht="16.5" customHeight="1">
      <c r="J567" s="518"/>
      <c r="P567" s="107"/>
    </row>
    <row r="568" ht="16.5" customHeight="1">
      <c r="J568" s="518"/>
      <c r="P568" s="107"/>
    </row>
    <row r="569" ht="16.5" customHeight="1">
      <c r="J569" s="518"/>
      <c r="P569" s="107"/>
    </row>
    <row r="570" ht="16.5" customHeight="1">
      <c r="J570" s="518"/>
      <c r="P570" s="107"/>
    </row>
    <row r="571" ht="16.5" customHeight="1">
      <c r="J571" s="518"/>
      <c r="P571" s="107"/>
    </row>
    <row r="572" ht="16.5" customHeight="1">
      <c r="J572" s="518"/>
      <c r="P572" s="107"/>
    </row>
    <row r="573" ht="16.5" customHeight="1">
      <c r="J573" s="518"/>
      <c r="P573" s="107"/>
    </row>
    <row r="574" ht="16.5" customHeight="1">
      <c r="J574" s="518"/>
      <c r="P574" s="107"/>
    </row>
    <row r="575" ht="16.5" customHeight="1">
      <c r="J575" s="518"/>
      <c r="P575" s="107"/>
    </row>
    <row r="576" ht="16.5" customHeight="1">
      <c r="J576" s="518"/>
      <c r="P576" s="107"/>
    </row>
    <row r="577" ht="16.5" customHeight="1">
      <c r="J577" s="518"/>
      <c r="P577" s="107"/>
    </row>
    <row r="578" ht="16.5" customHeight="1">
      <c r="J578" s="518"/>
      <c r="P578" s="107"/>
    </row>
    <row r="579" ht="16.5" customHeight="1">
      <c r="J579" s="518"/>
      <c r="P579" s="107"/>
    </row>
    <row r="580" ht="16.5" customHeight="1">
      <c r="J580" s="518"/>
      <c r="P580" s="107"/>
    </row>
    <row r="581" ht="16.5" customHeight="1">
      <c r="J581" s="518"/>
      <c r="P581" s="107"/>
    </row>
    <row r="582" ht="16.5" customHeight="1">
      <c r="J582" s="518"/>
      <c r="P582" s="107"/>
    </row>
    <row r="583" ht="16.5" customHeight="1">
      <c r="J583" s="518"/>
      <c r="P583" s="107"/>
    </row>
    <row r="584" ht="16.5" customHeight="1">
      <c r="J584" s="518"/>
      <c r="P584" s="107"/>
    </row>
    <row r="585" ht="16.5" customHeight="1">
      <c r="J585" s="518"/>
      <c r="P585" s="107"/>
    </row>
    <row r="586" ht="16.5" customHeight="1">
      <c r="J586" s="518"/>
      <c r="P586" s="107"/>
    </row>
    <row r="587" ht="16.5" customHeight="1">
      <c r="J587" s="518"/>
      <c r="P587" s="107"/>
    </row>
    <row r="588" ht="16.5" customHeight="1">
      <c r="J588" s="518"/>
      <c r="P588" s="107"/>
    </row>
    <row r="589" ht="16.5" customHeight="1">
      <c r="J589" s="518"/>
      <c r="P589" s="107"/>
    </row>
    <row r="590" ht="16.5" customHeight="1">
      <c r="J590" s="518"/>
      <c r="P590" s="107"/>
    </row>
    <row r="591" ht="16.5" customHeight="1">
      <c r="J591" s="518"/>
      <c r="P591" s="107"/>
    </row>
    <row r="592" ht="16.5" customHeight="1">
      <c r="J592" s="518"/>
      <c r="P592" s="107"/>
    </row>
    <row r="593" ht="16.5" customHeight="1">
      <c r="J593" s="518"/>
      <c r="P593" s="107"/>
    </row>
    <row r="594" ht="16.5" customHeight="1">
      <c r="J594" s="518"/>
      <c r="P594" s="107"/>
    </row>
    <row r="595" ht="16.5" customHeight="1">
      <c r="J595" s="518"/>
      <c r="P595" s="107"/>
    </row>
    <row r="596" ht="16.5" customHeight="1">
      <c r="J596" s="518"/>
      <c r="P596" s="107"/>
    </row>
    <row r="597" ht="16.5" customHeight="1">
      <c r="J597" s="518"/>
      <c r="P597" s="107"/>
    </row>
    <row r="598" ht="16.5" customHeight="1">
      <c r="J598" s="518"/>
      <c r="P598" s="107"/>
    </row>
    <row r="599" ht="16.5" customHeight="1">
      <c r="J599" s="518"/>
      <c r="P599" s="107"/>
    </row>
    <row r="600" ht="16.5" customHeight="1">
      <c r="J600" s="518"/>
      <c r="P600" s="107"/>
    </row>
    <row r="601" ht="16.5" customHeight="1">
      <c r="J601" s="518"/>
      <c r="P601" s="107"/>
    </row>
    <row r="602" ht="16.5" customHeight="1">
      <c r="J602" s="518"/>
      <c r="P602" s="107"/>
    </row>
    <row r="603" ht="16.5" customHeight="1">
      <c r="J603" s="518"/>
      <c r="P603" s="107"/>
    </row>
    <row r="604" ht="16.5" customHeight="1">
      <c r="J604" s="518"/>
      <c r="P604" s="107"/>
    </row>
    <row r="605" ht="16.5" customHeight="1">
      <c r="J605" s="518"/>
      <c r="P605" s="107"/>
    </row>
    <row r="606" ht="16.5" customHeight="1">
      <c r="J606" s="518"/>
      <c r="P606" s="107"/>
    </row>
    <row r="607" ht="16.5" customHeight="1">
      <c r="J607" s="518"/>
      <c r="P607" s="107"/>
    </row>
    <row r="608" ht="16.5" customHeight="1">
      <c r="J608" s="518"/>
      <c r="P608" s="107"/>
    </row>
    <row r="609" ht="16.5" customHeight="1">
      <c r="J609" s="518"/>
      <c r="P609" s="107"/>
    </row>
    <row r="610" ht="16.5" customHeight="1">
      <c r="J610" s="518"/>
      <c r="P610" s="107"/>
    </row>
    <row r="611" ht="16.5" customHeight="1">
      <c r="J611" s="518"/>
      <c r="P611" s="107"/>
    </row>
    <row r="612" ht="16.5" customHeight="1">
      <c r="J612" s="518"/>
      <c r="P612" s="107"/>
    </row>
    <row r="613" ht="16.5" customHeight="1">
      <c r="J613" s="518"/>
      <c r="P613" s="107"/>
    </row>
    <row r="614" ht="16.5" customHeight="1">
      <c r="J614" s="518"/>
      <c r="P614" s="107"/>
    </row>
    <row r="615" ht="16.5" customHeight="1">
      <c r="J615" s="518"/>
      <c r="P615" s="107"/>
    </row>
    <row r="616" ht="16.5" customHeight="1">
      <c r="J616" s="518"/>
      <c r="P616" s="107"/>
    </row>
    <row r="617" ht="16.5" customHeight="1">
      <c r="J617" s="518"/>
      <c r="P617" s="107"/>
    </row>
    <row r="618" ht="16.5" customHeight="1">
      <c r="J618" s="518"/>
      <c r="P618" s="107"/>
    </row>
    <row r="619" ht="16.5" customHeight="1">
      <c r="J619" s="518"/>
      <c r="P619" s="107"/>
    </row>
    <row r="620" ht="16.5" customHeight="1">
      <c r="J620" s="518"/>
      <c r="P620" s="107"/>
    </row>
    <row r="621" ht="16.5" customHeight="1">
      <c r="J621" s="518"/>
      <c r="P621" s="107"/>
    </row>
    <row r="622" ht="16.5" customHeight="1">
      <c r="J622" s="518"/>
      <c r="P622" s="107"/>
    </row>
    <row r="623" ht="16.5" customHeight="1">
      <c r="J623" s="518"/>
      <c r="P623" s="107"/>
    </row>
    <row r="624" ht="16.5" customHeight="1">
      <c r="J624" s="518"/>
      <c r="P624" s="107"/>
    </row>
    <row r="625" ht="16.5" customHeight="1">
      <c r="J625" s="518"/>
      <c r="P625" s="107"/>
    </row>
    <row r="626" ht="16.5" customHeight="1">
      <c r="J626" s="518"/>
      <c r="P626" s="107"/>
    </row>
    <row r="627" ht="16.5" customHeight="1">
      <c r="J627" s="518"/>
      <c r="P627" s="107"/>
    </row>
    <row r="628" ht="16.5" customHeight="1">
      <c r="J628" s="518"/>
      <c r="P628" s="107"/>
    </row>
    <row r="629" ht="16.5" customHeight="1">
      <c r="J629" s="518"/>
      <c r="P629" s="107"/>
    </row>
    <row r="630" ht="16.5" customHeight="1">
      <c r="J630" s="518"/>
      <c r="P630" s="107"/>
    </row>
    <row r="631" ht="16.5" customHeight="1">
      <c r="J631" s="518"/>
      <c r="P631" s="107"/>
    </row>
    <row r="632" ht="16.5" customHeight="1">
      <c r="J632" s="518"/>
      <c r="P632" s="107"/>
    </row>
    <row r="633" ht="16.5" customHeight="1">
      <c r="J633" s="518"/>
      <c r="P633" s="107"/>
    </row>
    <row r="634" ht="16.5" customHeight="1">
      <c r="J634" s="518"/>
      <c r="P634" s="107"/>
    </row>
    <row r="635" ht="16.5" customHeight="1">
      <c r="J635" s="518"/>
      <c r="P635" s="107"/>
    </row>
    <row r="636" ht="16.5" customHeight="1">
      <c r="J636" s="518"/>
      <c r="P636" s="107"/>
    </row>
    <row r="637" ht="16.5" customHeight="1">
      <c r="J637" s="518"/>
      <c r="P637" s="107"/>
    </row>
    <row r="638" ht="16.5" customHeight="1">
      <c r="J638" s="518"/>
      <c r="P638" s="107"/>
    </row>
    <row r="639" ht="16.5" customHeight="1">
      <c r="J639" s="518"/>
      <c r="P639" s="107"/>
    </row>
    <row r="640" ht="16.5" customHeight="1">
      <c r="J640" s="518"/>
      <c r="P640" s="107"/>
    </row>
    <row r="641" ht="16.5" customHeight="1">
      <c r="J641" s="518"/>
      <c r="P641" s="107"/>
    </row>
    <row r="642" ht="16.5" customHeight="1">
      <c r="J642" s="518"/>
      <c r="P642" s="107"/>
    </row>
    <row r="643" ht="16.5" customHeight="1">
      <c r="J643" s="518"/>
      <c r="P643" s="107"/>
    </row>
    <row r="644" ht="16.5" customHeight="1">
      <c r="J644" s="518"/>
      <c r="P644" s="107"/>
    </row>
    <row r="645" ht="16.5" customHeight="1">
      <c r="J645" s="518"/>
      <c r="P645" s="107"/>
    </row>
    <row r="646" ht="16.5" customHeight="1">
      <c r="J646" s="518"/>
      <c r="P646" s="107"/>
    </row>
    <row r="647" ht="16.5" customHeight="1">
      <c r="J647" s="518"/>
      <c r="P647" s="107"/>
    </row>
    <row r="648" ht="16.5" customHeight="1">
      <c r="J648" s="518"/>
      <c r="P648" s="107"/>
    </row>
    <row r="649" ht="16.5" customHeight="1">
      <c r="J649" s="518"/>
      <c r="P649" s="107"/>
    </row>
    <row r="650" ht="16.5" customHeight="1">
      <c r="J650" s="518"/>
      <c r="P650" s="107"/>
    </row>
    <row r="651" ht="16.5" customHeight="1">
      <c r="J651" s="518"/>
      <c r="P651" s="107"/>
    </row>
    <row r="652" ht="16.5" customHeight="1">
      <c r="J652" s="518"/>
      <c r="P652" s="107"/>
    </row>
    <row r="653" ht="16.5" customHeight="1">
      <c r="J653" s="518"/>
      <c r="P653" s="107"/>
    </row>
    <row r="654" ht="16.5" customHeight="1">
      <c r="J654" s="518"/>
      <c r="P654" s="107"/>
    </row>
    <row r="655" ht="16.5" customHeight="1">
      <c r="J655" s="518"/>
      <c r="P655" s="107"/>
    </row>
    <row r="656" ht="16.5" customHeight="1">
      <c r="J656" s="518"/>
      <c r="P656" s="107"/>
    </row>
    <row r="657" ht="16.5" customHeight="1">
      <c r="J657" s="518"/>
      <c r="P657" s="107"/>
    </row>
    <row r="658" ht="16.5" customHeight="1">
      <c r="J658" s="518"/>
      <c r="P658" s="107"/>
    </row>
    <row r="659" ht="16.5" customHeight="1">
      <c r="J659" s="518"/>
      <c r="P659" s="107"/>
    </row>
    <row r="660" ht="16.5" customHeight="1">
      <c r="J660" s="518"/>
      <c r="P660" s="107"/>
    </row>
    <row r="661" ht="16.5" customHeight="1">
      <c r="J661" s="518"/>
      <c r="P661" s="107"/>
    </row>
    <row r="662" ht="16.5" customHeight="1">
      <c r="J662" s="518"/>
      <c r="P662" s="107"/>
    </row>
    <row r="663" ht="16.5" customHeight="1">
      <c r="J663" s="518"/>
      <c r="P663" s="107"/>
    </row>
    <row r="664" ht="16.5" customHeight="1">
      <c r="J664" s="518"/>
      <c r="P664" s="107"/>
    </row>
    <row r="665" ht="16.5" customHeight="1">
      <c r="J665" s="518"/>
      <c r="P665" s="107"/>
    </row>
    <row r="666" ht="16.5" customHeight="1">
      <c r="J666" s="518"/>
      <c r="P666" s="107"/>
    </row>
    <row r="667" ht="16.5" customHeight="1">
      <c r="J667" s="518"/>
      <c r="P667" s="107"/>
    </row>
    <row r="668" ht="16.5" customHeight="1">
      <c r="J668" s="518"/>
      <c r="P668" s="107"/>
    </row>
    <row r="669" ht="16.5" customHeight="1">
      <c r="J669" s="518"/>
      <c r="P669" s="107"/>
    </row>
    <row r="670" ht="16.5" customHeight="1">
      <c r="J670" s="518"/>
      <c r="P670" s="107"/>
    </row>
    <row r="671" ht="16.5" customHeight="1">
      <c r="J671" s="518"/>
      <c r="P671" s="107"/>
    </row>
    <row r="672" ht="16.5" customHeight="1">
      <c r="J672" s="518"/>
      <c r="P672" s="107"/>
    </row>
    <row r="673" ht="16.5" customHeight="1">
      <c r="J673" s="518"/>
      <c r="P673" s="107"/>
    </row>
    <row r="674" ht="16.5" customHeight="1">
      <c r="J674" s="518"/>
      <c r="P674" s="107"/>
    </row>
    <row r="675" ht="16.5" customHeight="1">
      <c r="J675" s="518"/>
      <c r="P675" s="107"/>
    </row>
    <row r="676" ht="16.5" customHeight="1">
      <c r="J676" s="518"/>
      <c r="P676" s="107"/>
    </row>
    <row r="677" ht="16.5" customHeight="1">
      <c r="J677" s="518"/>
      <c r="P677" s="107"/>
    </row>
    <row r="678" ht="16.5" customHeight="1">
      <c r="J678" s="518"/>
      <c r="P678" s="107"/>
    </row>
    <row r="679" ht="16.5" customHeight="1">
      <c r="J679" s="518"/>
      <c r="P679" s="107"/>
    </row>
    <row r="680" ht="16.5" customHeight="1">
      <c r="J680" s="518"/>
      <c r="P680" s="107"/>
    </row>
    <row r="681" ht="16.5" customHeight="1">
      <c r="J681" s="518"/>
      <c r="P681" s="107"/>
    </row>
    <row r="682" ht="16.5" customHeight="1">
      <c r="J682" s="518"/>
      <c r="P682" s="107"/>
    </row>
    <row r="683" ht="16.5" customHeight="1">
      <c r="J683" s="518"/>
      <c r="P683" s="107"/>
    </row>
    <row r="684" ht="16.5" customHeight="1">
      <c r="J684" s="518"/>
      <c r="P684" s="107"/>
    </row>
    <row r="685" ht="16.5" customHeight="1">
      <c r="J685" s="518"/>
      <c r="P685" s="107"/>
    </row>
    <row r="686" ht="16.5" customHeight="1">
      <c r="J686" s="518"/>
      <c r="P686" s="107"/>
    </row>
    <row r="687" ht="16.5" customHeight="1">
      <c r="J687" s="518"/>
      <c r="P687" s="107"/>
    </row>
    <row r="688" ht="16.5" customHeight="1">
      <c r="J688" s="518"/>
      <c r="P688" s="107"/>
    </row>
    <row r="689" ht="16.5" customHeight="1">
      <c r="J689" s="518"/>
      <c r="P689" s="107"/>
    </row>
    <row r="690" ht="16.5" customHeight="1">
      <c r="J690" s="518"/>
      <c r="P690" s="107"/>
    </row>
    <row r="691" ht="16.5" customHeight="1">
      <c r="J691" s="518"/>
      <c r="P691" s="107"/>
    </row>
    <row r="692" ht="16.5" customHeight="1">
      <c r="J692" s="518"/>
      <c r="P692" s="107"/>
    </row>
    <row r="693" ht="16.5" customHeight="1">
      <c r="J693" s="518"/>
      <c r="P693" s="107"/>
    </row>
    <row r="694" ht="16.5" customHeight="1">
      <c r="J694" s="518"/>
      <c r="P694" s="107"/>
    </row>
    <row r="695" ht="16.5" customHeight="1">
      <c r="J695" s="518"/>
      <c r="P695" s="107"/>
    </row>
    <row r="696" ht="16.5" customHeight="1">
      <c r="J696" s="518"/>
      <c r="P696" s="107"/>
    </row>
    <row r="697" ht="16.5" customHeight="1">
      <c r="J697" s="518"/>
      <c r="P697" s="107"/>
    </row>
    <row r="698" ht="16.5" customHeight="1">
      <c r="J698" s="518"/>
      <c r="P698" s="107"/>
    </row>
    <row r="699" ht="16.5" customHeight="1">
      <c r="J699" s="518"/>
      <c r="P699" s="107"/>
    </row>
    <row r="700" ht="16.5" customHeight="1">
      <c r="J700" s="518"/>
      <c r="P700" s="107"/>
    </row>
    <row r="701" ht="16.5" customHeight="1">
      <c r="J701" s="518"/>
      <c r="P701" s="107"/>
    </row>
    <row r="702" ht="16.5" customHeight="1">
      <c r="J702" s="518"/>
      <c r="P702" s="107"/>
    </row>
    <row r="703" ht="16.5" customHeight="1">
      <c r="J703" s="518"/>
      <c r="P703" s="107"/>
    </row>
    <row r="704" ht="16.5" customHeight="1">
      <c r="J704" s="518"/>
      <c r="P704" s="107"/>
    </row>
    <row r="705" ht="16.5" customHeight="1">
      <c r="J705" s="518"/>
      <c r="P705" s="107"/>
    </row>
    <row r="706" ht="16.5" customHeight="1">
      <c r="J706" s="518"/>
      <c r="P706" s="107"/>
    </row>
    <row r="707" ht="16.5" customHeight="1">
      <c r="J707" s="518"/>
      <c r="P707" s="107"/>
    </row>
    <row r="708" ht="16.5" customHeight="1">
      <c r="J708" s="518"/>
      <c r="P708" s="107"/>
    </row>
    <row r="709" ht="16.5" customHeight="1">
      <c r="J709" s="518"/>
      <c r="P709" s="107"/>
    </row>
    <row r="710" ht="16.5" customHeight="1">
      <c r="J710" s="518"/>
      <c r="P710" s="107"/>
    </row>
    <row r="711" ht="16.5" customHeight="1">
      <c r="J711" s="518"/>
      <c r="P711" s="107"/>
    </row>
    <row r="712" ht="16.5" customHeight="1">
      <c r="J712" s="518"/>
      <c r="P712" s="107"/>
    </row>
    <row r="713" ht="16.5" customHeight="1">
      <c r="J713" s="518"/>
      <c r="P713" s="107"/>
    </row>
    <row r="714" ht="16.5" customHeight="1">
      <c r="J714" s="518"/>
      <c r="P714" s="107"/>
    </row>
    <row r="715" ht="16.5" customHeight="1">
      <c r="J715" s="518"/>
      <c r="P715" s="107"/>
    </row>
    <row r="716" ht="16.5" customHeight="1">
      <c r="J716" s="518"/>
      <c r="P716" s="107"/>
    </row>
    <row r="717" ht="16.5" customHeight="1">
      <c r="J717" s="518"/>
      <c r="P717" s="107"/>
    </row>
    <row r="718" ht="16.5" customHeight="1">
      <c r="J718" s="518"/>
      <c r="P718" s="107"/>
    </row>
    <row r="719" ht="16.5" customHeight="1">
      <c r="J719" s="518"/>
      <c r="P719" s="107"/>
    </row>
    <row r="720" ht="16.5" customHeight="1">
      <c r="J720" s="518"/>
      <c r="P720" s="107"/>
    </row>
    <row r="721" ht="16.5" customHeight="1">
      <c r="J721" s="518"/>
      <c r="P721" s="107"/>
    </row>
    <row r="722" ht="16.5" customHeight="1">
      <c r="J722" s="518"/>
      <c r="P722" s="107"/>
    </row>
    <row r="723" ht="16.5" customHeight="1">
      <c r="J723" s="518"/>
      <c r="P723" s="107"/>
    </row>
    <row r="724" ht="16.5" customHeight="1">
      <c r="J724" s="518"/>
      <c r="P724" s="107"/>
    </row>
    <row r="725" ht="16.5" customHeight="1">
      <c r="J725" s="518"/>
      <c r="P725" s="107"/>
    </row>
    <row r="726" ht="16.5" customHeight="1">
      <c r="J726" s="518"/>
      <c r="P726" s="107"/>
    </row>
    <row r="727" ht="16.5" customHeight="1">
      <c r="J727" s="518"/>
      <c r="P727" s="107"/>
    </row>
    <row r="728" ht="16.5" customHeight="1">
      <c r="J728" s="518"/>
      <c r="P728" s="107"/>
    </row>
    <row r="729" ht="16.5" customHeight="1">
      <c r="J729" s="518"/>
      <c r="P729" s="107"/>
    </row>
    <row r="730" ht="16.5" customHeight="1">
      <c r="J730" s="518"/>
      <c r="P730" s="107"/>
    </row>
    <row r="731" ht="16.5" customHeight="1">
      <c r="J731" s="518"/>
      <c r="P731" s="107"/>
    </row>
    <row r="732" ht="16.5" customHeight="1">
      <c r="J732" s="518"/>
      <c r="P732" s="107"/>
    </row>
    <row r="733" ht="16.5" customHeight="1">
      <c r="J733" s="518"/>
      <c r="P733" s="107"/>
    </row>
    <row r="734" ht="16.5" customHeight="1">
      <c r="J734" s="518"/>
      <c r="P734" s="107"/>
    </row>
    <row r="735" ht="16.5" customHeight="1">
      <c r="J735" s="518"/>
      <c r="P735" s="107"/>
    </row>
    <row r="736" ht="16.5" customHeight="1">
      <c r="J736" s="518"/>
      <c r="P736" s="107"/>
    </row>
    <row r="737" ht="16.5" customHeight="1">
      <c r="J737" s="518"/>
      <c r="P737" s="107"/>
    </row>
    <row r="738" ht="16.5" customHeight="1">
      <c r="J738" s="518"/>
      <c r="P738" s="107"/>
    </row>
    <row r="739" ht="16.5" customHeight="1">
      <c r="J739" s="518"/>
      <c r="P739" s="107"/>
    </row>
    <row r="740" ht="16.5" customHeight="1">
      <c r="J740" s="518"/>
      <c r="P740" s="107"/>
    </row>
    <row r="741" ht="16.5" customHeight="1">
      <c r="J741" s="518"/>
      <c r="P741" s="107"/>
    </row>
    <row r="742" ht="16.5" customHeight="1">
      <c r="J742" s="518"/>
      <c r="P742" s="107"/>
    </row>
    <row r="743" ht="16.5" customHeight="1">
      <c r="J743" s="518"/>
      <c r="P743" s="107"/>
    </row>
    <row r="744" ht="16.5" customHeight="1">
      <c r="J744" s="518"/>
      <c r="P744" s="107"/>
    </row>
    <row r="745" ht="16.5" customHeight="1">
      <c r="J745" s="518"/>
      <c r="P745" s="107"/>
    </row>
    <row r="746" ht="16.5" customHeight="1">
      <c r="J746" s="518"/>
      <c r="P746" s="107"/>
    </row>
    <row r="747" ht="16.5" customHeight="1">
      <c r="J747" s="518"/>
      <c r="P747" s="107"/>
    </row>
    <row r="748" ht="16.5" customHeight="1">
      <c r="J748" s="518"/>
      <c r="P748" s="107"/>
    </row>
    <row r="749" ht="16.5" customHeight="1">
      <c r="J749" s="518"/>
      <c r="P749" s="107"/>
    </row>
    <row r="750" ht="16.5" customHeight="1">
      <c r="J750" s="518"/>
      <c r="P750" s="107"/>
    </row>
    <row r="751" ht="16.5" customHeight="1">
      <c r="J751" s="518"/>
      <c r="P751" s="107"/>
    </row>
    <row r="752" ht="16.5" customHeight="1">
      <c r="J752" s="518"/>
      <c r="P752" s="107"/>
    </row>
    <row r="753" ht="16.5" customHeight="1">
      <c r="J753" s="518"/>
      <c r="P753" s="107"/>
    </row>
    <row r="754" ht="16.5" customHeight="1">
      <c r="J754" s="518"/>
      <c r="P754" s="107"/>
    </row>
    <row r="755" ht="16.5" customHeight="1">
      <c r="J755" s="518"/>
      <c r="P755" s="107"/>
    </row>
    <row r="756" ht="16.5" customHeight="1">
      <c r="J756" s="518"/>
      <c r="P756" s="107"/>
    </row>
    <row r="757" ht="16.5" customHeight="1">
      <c r="J757" s="518"/>
      <c r="P757" s="107"/>
    </row>
    <row r="758" ht="16.5" customHeight="1">
      <c r="J758" s="518"/>
      <c r="P758" s="107"/>
    </row>
    <row r="759" ht="16.5" customHeight="1">
      <c r="J759" s="518"/>
      <c r="P759" s="107"/>
    </row>
    <row r="760" ht="16.5" customHeight="1">
      <c r="J760" s="518"/>
      <c r="P760" s="107"/>
    </row>
    <row r="761" ht="16.5" customHeight="1">
      <c r="J761" s="518"/>
      <c r="P761" s="107"/>
    </row>
    <row r="762" ht="16.5" customHeight="1">
      <c r="J762" s="518"/>
      <c r="P762" s="107"/>
    </row>
    <row r="763" ht="16.5" customHeight="1">
      <c r="J763" s="518"/>
      <c r="P763" s="107"/>
    </row>
    <row r="764" ht="16.5" customHeight="1">
      <c r="J764" s="518"/>
      <c r="P764" s="107"/>
    </row>
    <row r="765" ht="16.5" customHeight="1">
      <c r="J765" s="518"/>
      <c r="P765" s="107"/>
    </row>
    <row r="766" ht="16.5" customHeight="1">
      <c r="J766" s="518"/>
      <c r="P766" s="107"/>
    </row>
    <row r="767" ht="16.5" customHeight="1">
      <c r="J767" s="518"/>
      <c r="P767" s="107"/>
    </row>
    <row r="768" ht="16.5" customHeight="1">
      <c r="J768" s="518"/>
      <c r="P768" s="107"/>
    </row>
    <row r="769" ht="16.5" customHeight="1">
      <c r="J769" s="518"/>
      <c r="P769" s="107"/>
    </row>
    <row r="770" ht="16.5" customHeight="1">
      <c r="J770" s="518"/>
      <c r="P770" s="107"/>
    </row>
    <row r="771" ht="16.5" customHeight="1">
      <c r="J771" s="518"/>
      <c r="P771" s="107"/>
    </row>
    <row r="772" ht="16.5" customHeight="1">
      <c r="J772" s="518"/>
      <c r="P772" s="107"/>
    </row>
    <row r="773" ht="16.5" customHeight="1">
      <c r="J773" s="518"/>
      <c r="P773" s="107"/>
    </row>
    <row r="774" ht="16.5" customHeight="1">
      <c r="J774" s="518"/>
      <c r="P774" s="107"/>
    </row>
    <row r="775" ht="16.5" customHeight="1">
      <c r="J775" s="518"/>
      <c r="P775" s="107"/>
    </row>
    <row r="776" ht="16.5" customHeight="1">
      <c r="J776" s="518"/>
      <c r="P776" s="107"/>
    </row>
    <row r="777" ht="16.5" customHeight="1">
      <c r="J777" s="518"/>
      <c r="P777" s="107"/>
    </row>
    <row r="778" ht="16.5" customHeight="1">
      <c r="J778" s="518"/>
      <c r="P778" s="107"/>
    </row>
    <row r="779" ht="16.5" customHeight="1">
      <c r="J779" s="518"/>
      <c r="P779" s="107"/>
    </row>
    <row r="780" ht="16.5" customHeight="1">
      <c r="J780" s="518"/>
      <c r="P780" s="107"/>
    </row>
    <row r="781" ht="16.5" customHeight="1">
      <c r="J781" s="518"/>
      <c r="P781" s="107"/>
    </row>
    <row r="782" ht="16.5" customHeight="1">
      <c r="J782" s="518"/>
      <c r="P782" s="107"/>
    </row>
    <row r="783" ht="16.5" customHeight="1">
      <c r="J783" s="518"/>
      <c r="P783" s="107"/>
    </row>
    <row r="784" ht="16.5" customHeight="1">
      <c r="J784" s="518"/>
      <c r="P784" s="107"/>
    </row>
    <row r="785" ht="16.5" customHeight="1">
      <c r="J785" s="518"/>
      <c r="P785" s="107"/>
    </row>
    <row r="786" ht="16.5" customHeight="1">
      <c r="J786" s="518"/>
      <c r="P786" s="107"/>
    </row>
    <row r="787" ht="16.5" customHeight="1">
      <c r="J787" s="518"/>
      <c r="P787" s="107"/>
    </row>
    <row r="788" ht="16.5" customHeight="1">
      <c r="J788" s="518"/>
      <c r="P788" s="107"/>
    </row>
    <row r="789" ht="16.5" customHeight="1">
      <c r="J789" s="518"/>
      <c r="P789" s="107"/>
    </row>
    <row r="790" ht="16.5" customHeight="1">
      <c r="J790" s="518"/>
      <c r="P790" s="107"/>
    </row>
    <row r="791" ht="16.5" customHeight="1">
      <c r="J791" s="518"/>
      <c r="P791" s="107"/>
    </row>
    <row r="792" ht="16.5" customHeight="1">
      <c r="J792" s="518"/>
      <c r="P792" s="107"/>
    </row>
    <row r="793" ht="16.5" customHeight="1">
      <c r="J793" s="518"/>
      <c r="P793" s="107"/>
    </row>
    <row r="794" ht="16.5" customHeight="1">
      <c r="J794" s="518"/>
      <c r="P794" s="107"/>
    </row>
    <row r="795" ht="16.5" customHeight="1">
      <c r="J795" s="518"/>
      <c r="P795" s="107"/>
    </row>
    <row r="796" ht="16.5" customHeight="1">
      <c r="J796" s="518"/>
      <c r="P796" s="107"/>
    </row>
    <row r="797" ht="16.5" customHeight="1">
      <c r="J797" s="518"/>
      <c r="P797" s="107"/>
    </row>
    <row r="798" ht="16.5" customHeight="1">
      <c r="J798" s="518"/>
      <c r="P798" s="107"/>
    </row>
    <row r="799" ht="16.5" customHeight="1">
      <c r="J799" s="518"/>
      <c r="P799" s="107"/>
    </row>
    <row r="800" ht="16.5" customHeight="1">
      <c r="J800" s="518"/>
      <c r="P800" s="107"/>
    </row>
    <row r="801" ht="16.5" customHeight="1">
      <c r="J801" s="518"/>
      <c r="P801" s="107"/>
    </row>
    <row r="802" ht="16.5" customHeight="1">
      <c r="J802" s="518"/>
      <c r="P802" s="107"/>
    </row>
    <row r="803" ht="16.5" customHeight="1">
      <c r="J803" s="518"/>
      <c r="P803" s="107"/>
    </row>
    <row r="804" ht="16.5" customHeight="1">
      <c r="J804" s="518"/>
      <c r="P804" s="107"/>
    </row>
    <row r="805" ht="16.5" customHeight="1">
      <c r="J805" s="518"/>
      <c r="P805" s="107"/>
    </row>
    <row r="806" ht="16.5" customHeight="1">
      <c r="J806" s="518"/>
      <c r="P806" s="107"/>
    </row>
    <row r="807" ht="16.5" customHeight="1">
      <c r="J807" s="518"/>
      <c r="P807" s="107"/>
    </row>
    <row r="808" ht="16.5" customHeight="1">
      <c r="J808" s="518"/>
      <c r="P808" s="107"/>
    </row>
    <row r="809" ht="16.5" customHeight="1">
      <c r="J809" s="518"/>
      <c r="P809" s="107"/>
    </row>
    <row r="810" ht="16.5" customHeight="1">
      <c r="J810" s="518"/>
      <c r="P810" s="107"/>
    </row>
    <row r="811" ht="16.5" customHeight="1">
      <c r="J811" s="518"/>
      <c r="P811" s="107"/>
    </row>
    <row r="812" ht="16.5" customHeight="1">
      <c r="J812" s="518"/>
      <c r="P812" s="107"/>
    </row>
    <row r="813" ht="16.5" customHeight="1">
      <c r="J813" s="518"/>
      <c r="P813" s="107"/>
    </row>
    <row r="814" ht="16.5" customHeight="1">
      <c r="J814" s="518"/>
      <c r="P814" s="107"/>
    </row>
    <row r="815" ht="16.5" customHeight="1">
      <c r="J815" s="518"/>
      <c r="P815" s="107"/>
    </row>
    <row r="816" ht="16.5" customHeight="1">
      <c r="J816" s="518"/>
      <c r="P816" s="107"/>
    </row>
    <row r="817" ht="16.5" customHeight="1">
      <c r="J817" s="518"/>
      <c r="P817" s="107"/>
    </row>
    <row r="818" ht="16.5" customHeight="1">
      <c r="J818" s="518"/>
      <c r="P818" s="107"/>
    </row>
    <row r="819" ht="16.5" customHeight="1">
      <c r="J819" s="518"/>
      <c r="P819" s="107"/>
    </row>
    <row r="820" ht="16.5" customHeight="1">
      <c r="J820" s="518"/>
      <c r="P820" s="107"/>
    </row>
    <row r="821" ht="16.5" customHeight="1">
      <c r="J821" s="518"/>
      <c r="P821" s="107"/>
    </row>
    <row r="822" ht="16.5" customHeight="1">
      <c r="J822" s="518"/>
      <c r="P822" s="107"/>
    </row>
    <row r="823" ht="16.5" customHeight="1">
      <c r="J823" s="518"/>
      <c r="P823" s="107"/>
    </row>
    <row r="824" ht="16.5" customHeight="1">
      <c r="J824" s="518"/>
      <c r="P824" s="107"/>
    </row>
    <row r="825" ht="16.5" customHeight="1">
      <c r="J825" s="518"/>
      <c r="P825" s="107"/>
    </row>
    <row r="826" ht="16.5" customHeight="1">
      <c r="J826" s="518"/>
      <c r="P826" s="107"/>
    </row>
    <row r="827" ht="16.5" customHeight="1">
      <c r="J827" s="518"/>
      <c r="P827" s="107"/>
    </row>
    <row r="828" ht="16.5" customHeight="1">
      <c r="J828" s="518"/>
      <c r="P828" s="107"/>
    </row>
    <row r="829" ht="16.5" customHeight="1">
      <c r="J829" s="518"/>
      <c r="P829" s="107"/>
    </row>
    <row r="830" ht="16.5" customHeight="1">
      <c r="J830" s="518"/>
      <c r="P830" s="107"/>
    </row>
    <row r="831" ht="16.5" customHeight="1">
      <c r="J831" s="518"/>
      <c r="P831" s="107"/>
    </row>
    <row r="832" ht="16.5" customHeight="1">
      <c r="J832" s="518"/>
      <c r="P832" s="107"/>
    </row>
    <row r="833" ht="16.5" customHeight="1">
      <c r="J833" s="518"/>
      <c r="P833" s="107"/>
    </row>
    <row r="834" ht="16.5" customHeight="1">
      <c r="J834" s="518"/>
      <c r="P834" s="107"/>
    </row>
    <row r="835" ht="16.5" customHeight="1">
      <c r="J835" s="518"/>
      <c r="P835" s="107"/>
    </row>
    <row r="836" ht="16.5" customHeight="1">
      <c r="J836" s="518"/>
      <c r="P836" s="107"/>
    </row>
    <row r="837" ht="16.5" customHeight="1">
      <c r="J837" s="518"/>
      <c r="P837" s="107"/>
    </row>
    <row r="838" ht="16.5" customHeight="1">
      <c r="J838" s="518"/>
      <c r="P838" s="107"/>
    </row>
    <row r="839" ht="16.5" customHeight="1">
      <c r="J839" s="518"/>
      <c r="P839" s="107"/>
    </row>
    <row r="840" ht="16.5" customHeight="1">
      <c r="J840" s="518"/>
      <c r="P840" s="107"/>
    </row>
    <row r="841" ht="16.5" customHeight="1">
      <c r="J841" s="518"/>
      <c r="P841" s="107"/>
    </row>
    <row r="842" ht="16.5" customHeight="1">
      <c r="J842" s="518"/>
      <c r="P842" s="107"/>
    </row>
    <row r="843" ht="16.5" customHeight="1">
      <c r="J843" s="518"/>
      <c r="P843" s="107"/>
    </row>
    <row r="844" ht="16.5" customHeight="1">
      <c r="J844" s="518"/>
      <c r="P844" s="107"/>
    </row>
    <row r="845" ht="16.5" customHeight="1">
      <c r="J845" s="518"/>
      <c r="P845" s="107"/>
    </row>
    <row r="846" ht="16.5" customHeight="1">
      <c r="J846" s="518"/>
      <c r="P846" s="107"/>
    </row>
    <row r="847" ht="16.5" customHeight="1">
      <c r="J847" s="518"/>
      <c r="P847" s="107"/>
    </row>
    <row r="848" ht="16.5" customHeight="1">
      <c r="J848" s="518"/>
      <c r="P848" s="107"/>
    </row>
    <row r="849" ht="16.5" customHeight="1">
      <c r="J849" s="518"/>
      <c r="P849" s="107"/>
    </row>
    <row r="850" ht="16.5" customHeight="1">
      <c r="J850" s="518"/>
      <c r="P850" s="107"/>
    </row>
    <row r="851" ht="16.5" customHeight="1">
      <c r="J851" s="518"/>
      <c r="P851" s="107"/>
    </row>
    <row r="852" ht="16.5" customHeight="1">
      <c r="J852" s="518"/>
      <c r="P852" s="107"/>
    </row>
    <row r="853" ht="16.5" customHeight="1">
      <c r="J853" s="518"/>
      <c r="P853" s="107"/>
    </row>
    <row r="854" ht="16.5" customHeight="1">
      <c r="J854" s="518"/>
      <c r="P854" s="107"/>
    </row>
    <row r="855" ht="16.5" customHeight="1">
      <c r="J855" s="518"/>
      <c r="P855" s="107"/>
    </row>
    <row r="856" ht="16.5" customHeight="1">
      <c r="J856" s="518"/>
      <c r="P856" s="107"/>
    </row>
    <row r="857" ht="16.5" customHeight="1">
      <c r="J857" s="518"/>
      <c r="P857" s="107"/>
    </row>
    <row r="858" ht="16.5" customHeight="1">
      <c r="J858" s="518"/>
      <c r="P858" s="107"/>
    </row>
    <row r="859" ht="16.5" customHeight="1">
      <c r="J859" s="518"/>
      <c r="P859" s="107"/>
    </row>
    <row r="860" ht="16.5" customHeight="1">
      <c r="J860" s="518"/>
      <c r="P860" s="107"/>
    </row>
    <row r="861" ht="16.5" customHeight="1">
      <c r="J861" s="518"/>
      <c r="P861" s="107"/>
    </row>
    <row r="862" ht="16.5" customHeight="1">
      <c r="J862" s="518"/>
      <c r="P862" s="107"/>
    </row>
    <row r="863" ht="16.5" customHeight="1">
      <c r="J863" s="518"/>
      <c r="P863" s="107"/>
    </row>
    <row r="864" ht="16.5" customHeight="1">
      <c r="J864" s="518"/>
      <c r="P864" s="107"/>
    </row>
    <row r="865" ht="16.5" customHeight="1">
      <c r="J865" s="518"/>
      <c r="P865" s="107"/>
    </row>
    <row r="866" ht="16.5" customHeight="1">
      <c r="J866" s="518"/>
      <c r="P866" s="107"/>
    </row>
    <row r="867" ht="16.5" customHeight="1">
      <c r="J867" s="518"/>
      <c r="P867" s="107"/>
    </row>
    <row r="868" ht="16.5" customHeight="1">
      <c r="J868" s="518"/>
      <c r="P868" s="107"/>
    </row>
    <row r="869" ht="16.5" customHeight="1">
      <c r="J869" s="518"/>
      <c r="P869" s="107"/>
    </row>
    <row r="870" ht="16.5" customHeight="1">
      <c r="J870" s="518"/>
      <c r="P870" s="107"/>
    </row>
    <row r="871" ht="16.5" customHeight="1">
      <c r="J871" s="518"/>
      <c r="P871" s="107"/>
    </row>
    <row r="872" ht="16.5" customHeight="1">
      <c r="J872" s="518"/>
      <c r="P872" s="107"/>
    </row>
    <row r="873" ht="16.5" customHeight="1">
      <c r="J873" s="518"/>
      <c r="P873" s="107"/>
    </row>
    <row r="874" ht="16.5" customHeight="1">
      <c r="J874" s="518"/>
      <c r="P874" s="107"/>
    </row>
    <row r="875" ht="16.5" customHeight="1">
      <c r="J875" s="518"/>
      <c r="P875" s="107"/>
    </row>
    <row r="876" ht="16.5" customHeight="1">
      <c r="J876" s="518"/>
      <c r="P876" s="107"/>
    </row>
    <row r="877" ht="16.5" customHeight="1">
      <c r="J877" s="518"/>
      <c r="P877" s="107"/>
    </row>
    <row r="878" ht="16.5" customHeight="1">
      <c r="J878" s="518"/>
      <c r="P878" s="107"/>
    </row>
    <row r="879" ht="16.5" customHeight="1">
      <c r="J879" s="518"/>
      <c r="P879" s="107"/>
    </row>
    <row r="880" ht="16.5" customHeight="1">
      <c r="J880" s="518"/>
      <c r="P880" s="107"/>
    </row>
    <row r="881" ht="16.5" customHeight="1">
      <c r="J881" s="518"/>
      <c r="P881" s="107"/>
    </row>
    <row r="882" ht="16.5" customHeight="1">
      <c r="J882" s="518"/>
      <c r="P882" s="107"/>
    </row>
    <row r="883" ht="16.5" customHeight="1">
      <c r="J883" s="518"/>
      <c r="P883" s="107"/>
    </row>
    <row r="884" ht="16.5" customHeight="1">
      <c r="J884" s="518"/>
      <c r="P884" s="107"/>
    </row>
    <row r="885" ht="16.5" customHeight="1">
      <c r="J885" s="518"/>
      <c r="P885" s="107"/>
    </row>
    <row r="886" ht="16.5" customHeight="1">
      <c r="J886" s="518"/>
      <c r="P886" s="107"/>
    </row>
    <row r="887" ht="16.5" customHeight="1">
      <c r="J887" s="518"/>
      <c r="P887" s="107"/>
    </row>
    <row r="888" ht="16.5" customHeight="1">
      <c r="J888" s="518"/>
      <c r="P888" s="107"/>
    </row>
    <row r="889" ht="16.5" customHeight="1">
      <c r="J889" s="518"/>
      <c r="P889" s="107"/>
    </row>
    <row r="890" ht="16.5" customHeight="1">
      <c r="J890" s="518"/>
      <c r="P890" s="107"/>
    </row>
    <row r="891" ht="16.5" customHeight="1">
      <c r="J891" s="518"/>
      <c r="P891" s="107"/>
    </row>
    <row r="892" ht="16.5" customHeight="1">
      <c r="J892" s="518"/>
      <c r="P892" s="107"/>
    </row>
    <row r="893" ht="16.5" customHeight="1">
      <c r="J893" s="518"/>
      <c r="P893" s="107"/>
    </row>
    <row r="894" ht="16.5" customHeight="1">
      <c r="J894" s="518"/>
      <c r="P894" s="107"/>
    </row>
    <row r="895" ht="16.5" customHeight="1">
      <c r="J895" s="518"/>
      <c r="P895" s="107"/>
    </row>
    <row r="896" ht="16.5" customHeight="1">
      <c r="J896" s="518"/>
      <c r="P896" s="107"/>
    </row>
    <row r="897" ht="16.5" customHeight="1">
      <c r="J897" s="518"/>
      <c r="P897" s="107"/>
    </row>
    <row r="898" ht="16.5" customHeight="1">
      <c r="J898" s="518"/>
      <c r="P898" s="107"/>
    </row>
    <row r="899" ht="16.5" customHeight="1">
      <c r="J899" s="518"/>
      <c r="P899" s="107"/>
    </row>
    <row r="900" ht="16.5" customHeight="1">
      <c r="J900" s="518"/>
      <c r="P900" s="107"/>
    </row>
    <row r="901" ht="16.5" customHeight="1">
      <c r="J901" s="518"/>
      <c r="P901" s="107"/>
    </row>
    <row r="902" ht="16.5" customHeight="1">
      <c r="J902" s="518"/>
      <c r="P902" s="107"/>
    </row>
    <row r="903" ht="16.5" customHeight="1">
      <c r="J903" s="518"/>
      <c r="P903" s="107"/>
    </row>
    <row r="904" ht="16.5" customHeight="1">
      <c r="J904" s="518"/>
      <c r="P904" s="107"/>
    </row>
    <row r="905" ht="16.5" customHeight="1">
      <c r="J905" s="518"/>
      <c r="P905" s="107"/>
    </row>
    <row r="906" ht="16.5" customHeight="1">
      <c r="J906" s="518"/>
      <c r="P906" s="107"/>
    </row>
    <row r="907" ht="16.5" customHeight="1">
      <c r="J907" s="518"/>
      <c r="P907" s="107"/>
    </row>
    <row r="908" ht="16.5" customHeight="1">
      <c r="J908" s="518"/>
      <c r="P908" s="107"/>
    </row>
    <row r="909" ht="16.5" customHeight="1">
      <c r="J909" s="518"/>
      <c r="P909" s="107"/>
    </row>
    <row r="910" ht="16.5" customHeight="1">
      <c r="J910" s="518"/>
      <c r="P910" s="107"/>
    </row>
    <row r="911" ht="16.5" customHeight="1">
      <c r="J911" s="518"/>
      <c r="P911" s="107"/>
    </row>
    <row r="912" ht="16.5" customHeight="1">
      <c r="J912" s="518"/>
      <c r="P912" s="107"/>
    </row>
    <row r="913" ht="16.5" customHeight="1">
      <c r="J913" s="518"/>
      <c r="P913" s="107"/>
    </row>
    <row r="914" ht="16.5" customHeight="1">
      <c r="J914" s="518"/>
      <c r="P914" s="107"/>
    </row>
    <row r="915" ht="16.5" customHeight="1">
      <c r="J915" s="518"/>
      <c r="P915" s="107"/>
    </row>
    <row r="916" ht="16.5" customHeight="1">
      <c r="J916" s="518"/>
      <c r="P916" s="107"/>
    </row>
    <row r="917" ht="16.5" customHeight="1">
      <c r="J917" s="518"/>
      <c r="P917" s="107"/>
    </row>
    <row r="918" ht="16.5" customHeight="1">
      <c r="J918" s="518"/>
      <c r="P918" s="107"/>
    </row>
    <row r="919" ht="16.5" customHeight="1">
      <c r="J919" s="518"/>
      <c r="P919" s="107"/>
    </row>
    <row r="920" ht="16.5" customHeight="1">
      <c r="J920" s="518"/>
      <c r="P920" s="107"/>
    </row>
    <row r="921" ht="16.5" customHeight="1">
      <c r="J921" s="518"/>
      <c r="P921" s="107"/>
    </row>
    <row r="922" ht="16.5" customHeight="1">
      <c r="J922" s="518"/>
      <c r="P922" s="107"/>
    </row>
    <row r="923" ht="16.5" customHeight="1">
      <c r="J923" s="518"/>
      <c r="P923" s="107"/>
    </row>
    <row r="924" ht="16.5" customHeight="1">
      <c r="J924" s="518"/>
      <c r="P924" s="107"/>
    </row>
    <row r="925" ht="16.5" customHeight="1">
      <c r="J925" s="518"/>
      <c r="P925" s="107"/>
    </row>
    <row r="926" ht="16.5" customHeight="1">
      <c r="J926" s="518"/>
      <c r="P926" s="107"/>
    </row>
    <row r="927" ht="16.5" customHeight="1">
      <c r="J927" s="518"/>
      <c r="P927" s="107"/>
    </row>
    <row r="928" ht="16.5" customHeight="1">
      <c r="J928" s="518"/>
      <c r="P928" s="107"/>
    </row>
    <row r="929" ht="16.5" customHeight="1">
      <c r="J929" s="518"/>
      <c r="P929" s="107"/>
    </row>
    <row r="930" ht="16.5" customHeight="1">
      <c r="J930" s="518"/>
      <c r="P930" s="107"/>
    </row>
    <row r="931" ht="16.5" customHeight="1">
      <c r="J931" s="518"/>
      <c r="P931" s="107"/>
    </row>
    <row r="932" ht="16.5" customHeight="1">
      <c r="J932" s="518"/>
      <c r="P932" s="107"/>
    </row>
    <row r="933" ht="16.5" customHeight="1">
      <c r="J933" s="518"/>
      <c r="P933" s="107"/>
    </row>
    <row r="934" ht="16.5" customHeight="1">
      <c r="J934" s="518"/>
      <c r="P934" s="107"/>
    </row>
    <row r="935" ht="16.5" customHeight="1">
      <c r="J935" s="518"/>
      <c r="P935" s="107"/>
    </row>
    <row r="936" ht="16.5" customHeight="1">
      <c r="J936" s="518"/>
      <c r="P936" s="107"/>
    </row>
    <row r="937" ht="16.5" customHeight="1">
      <c r="J937" s="518"/>
      <c r="P937" s="107"/>
    </row>
    <row r="938" ht="16.5" customHeight="1">
      <c r="J938" s="518"/>
      <c r="P938" s="107"/>
    </row>
    <row r="939" ht="16.5" customHeight="1">
      <c r="J939" s="518"/>
      <c r="P939" s="107"/>
    </row>
    <row r="940" ht="16.5" customHeight="1">
      <c r="J940" s="518"/>
      <c r="P940" s="107"/>
    </row>
    <row r="941" ht="16.5" customHeight="1">
      <c r="J941" s="518"/>
      <c r="P941" s="107"/>
    </row>
    <row r="942" ht="16.5" customHeight="1">
      <c r="J942" s="518"/>
      <c r="P942" s="107"/>
    </row>
    <row r="943" ht="16.5" customHeight="1">
      <c r="J943" s="518"/>
      <c r="P943" s="107"/>
    </row>
    <row r="944" ht="16.5" customHeight="1">
      <c r="J944" s="518"/>
      <c r="P944" s="107"/>
    </row>
    <row r="945" ht="16.5" customHeight="1">
      <c r="J945" s="518"/>
      <c r="P945" s="107"/>
    </row>
    <row r="946" ht="16.5" customHeight="1">
      <c r="J946" s="518"/>
      <c r="P946" s="107"/>
    </row>
    <row r="947" ht="16.5" customHeight="1">
      <c r="J947" s="518"/>
      <c r="P947" s="107"/>
    </row>
    <row r="948" ht="16.5" customHeight="1">
      <c r="J948" s="518"/>
      <c r="P948" s="107"/>
    </row>
    <row r="949" ht="16.5" customHeight="1">
      <c r="J949" s="518"/>
      <c r="P949" s="107"/>
    </row>
    <row r="950" ht="16.5" customHeight="1">
      <c r="J950" s="518"/>
      <c r="P950" s="107"/>
    </row>
    <row r="951" ht="16.5" customHeight="1">
      <c r="J951" s="518"/>
      <c r="P951" s="107"/>
    </row>
    <row r="952" ht="16.5" customHeight="1">
      <c r="J952" s="518"/>
      <c r="P952" s="107"/>
    </row>
    <row r="953" ht="16.5" customHeight="1">
      <c r="J953" s="518"/>
      <c r="P953" s="107"/>
    </row>
    <row r="954" ht="16.5" customHeight="1">
      <c r="J954" s="518"/>
      <c r="P954" s="107"/>
    </row>
    <row r="955" ht="16.5" customHeight="1">
      <c r="J955" s="518"/>
      <c r="P955" s="107"/>
    </row>
    <row r="956" ht="16.5" customHeight="1">
      <c r="J956" s="518"/>
      <c r="P956" s="107"/>
    </row>
    <row r="957" ht="16.5" customHeight="1">
      <c r="J957" s="518"/>
      <c r="P957" s="107"/>
    </row>
    <row r="958" ht="16.5" customHeight="1">
      <c r="J958" s="518"/>
      <c r="P958" s="107"/>
    </row>
    <row r="959" ht="16.5" customHeight="1">
      <c r="J959" s="518"/>
      <c r="P959" s="107"/>
    </row>
    <row r="960" ht="16.5" customHeight="1">
      <c r="J960" s="518"/>
      <c r="P960" s="107"/>
    </row>
    <row r="961" ht="16.5" customHeight="1">
      <c r="J961" s="518"/>
      <c r="P961" s="107"/>
    </row>
    <row r="962" ht="16.5" customHeight="1">
      <c r="J962" s="518"/>
      <c r="P962" s="107"/>
    </row>
    <row r="963" ht="16.5" customHeight="1">
      <c r="J963" s="518"/>
      <c r="P963" s="107"/>
    </row>
    <row r="964" ht="16.5" customHeight="1">
      <c r="J964" s="518"/>
      <c r="P964" s="107"/>
    </row>
    <row r="965" ht="16.5" customHeight="1">
      <c r="J965" s="518"/>
      <c r="P965" s="107"/>
    </row>
    <row r="966" ht="16.5" customHeight="1">
      <c r="J966" s="518"/>
      <c r="P966" s="107"/>
    </row>
    <row r="967" ht="16.5" customHeight="1">
      <c r="J967" s="518"/>
      <c r="P967" s="107"/>
    </row>
    <row r="968" ht="16.5" customHeight="1">
      <c r="J968" s="518"/>
      <c r="P968" s="107"/>
    </row>
    <row r="969" ht="16.5" customHeight="1">
      <c r="J969" s="518"/>
      <c r="P969" s="107"/>
    </row>
    <row r="970" ht="16.5" customHeight="1">
      <c r="J970" s="518"/>
      <c r="P970" s="107"/>
    </row>
    <row r="971" ht="16.5" customHeight="1">
      <c r="J971" s="518"/>
      <c r="P971" s="107"/>
    </row>
    <row r="972" ht="16.5" customHeight="1">
      <c r="J972" s="518"/>
      <c r="P972" s="107"/>
    </row>
    <row r="973" ht="16.5" customHeight="1">
      <c r="J973" s="518"/>
      <c r="P973" s="107"/>
    </row>
    <row r="974" ht="16.5" customHeight="1">
      <c r="J974" s="518"/>
      <c r="P974" s="107"/>
    </row>
    <row r="975" ht="16.5" customHeight="1">
      <c r="J975" s="518"/>
      <c r="P975" s="107"/>
    </row>
    <row r="976" ht="16.5" customHeight="1">
      <c r="J976" s="518"/>
      <c r="P976" s="107"/>
    </row>
    <row r="977" ht="16.5" customHeight="1">
      <c r="J977" s="518"/>
      <c r="P977" s="107"/>
    </row>
    <row r="978" ht="16.5" customHeight="1">
      <c r="J978" s="518"/>
      <c r="P978" s="107"/>
    </row>
    <row r="979" ht="16.5" customHeight="1">
      <c r="J979" s="518"/>
      <c r="P979" s="107"/>
    </row>
    <row r="980" ht="16.5" customHeight="1">
      <c r="J980" s="518"/>
      <c r="P980" s="107"/>
    </row>
    <row r="981" ht="16.5" customHeight="1">
      <c r="J981" s="518"/>
      <c r="P981" s="107"/>
    </row>
    <row r="982" ht="16.5" customHeight="1">
      <c r="J982" s="518"/>
      <c r="P982" s="107"/>
    </row>
    <row r="983" ht="16.5" customHeight="1">
      <c r="J983" s="518"/>
      <c r="P983" s="107"/>
    </row>
    <row r="984" ht="16.5" customHeight="1">
      <c r="J984" s="518"/>
      <c r="P984" s="107"/>
    </row>
    <row r="985" ht="16.5" customHeight="1">
      <c r="J985" s="518"/>
      <c r="P985" s="107"/>
    </row>
    <row r="986" ht="16.5" customHeight="1">
      <c r="J986" s="518"/>
      <c r="P986" s="107"/>
    </row>
    <row r="987" ht="16.5" customHeight="1">
      <c r="J987" s="518"/>
      <c r="P987" s="107"/>
    </row>
    <row r="988" ht="16.5" customHeight="1">
      <c r="J988" s="518"/>
      <c r="P988" s="107"/>
    </row>
    <row r="989" ht="16.5" customHeight="1">
      <c r="J989" s="518"/>
      <c r="P989" s="107"/>
    </row>
    <row r="990" ht="16.5" customHeight="1">
      <c r="J990" s="518"/>
      <c r="P990" s="107"/>
    </row>
    <row r="991" ht="16.5" customHeight="1">
      <c r="J991" s="518"/>
      <c r="P991" s="107"/>
    </row>
    <row r="992" ht="16.5" customHeight="1">
      <c r="J992" s="518"/>
      <c r="P992" s="107"/>
    </row>
    <row r="993" ht="16.5" customHeight="1">
      <c r="J993" s="518"/>
      <c r="P993" s="107"/>
    </row>
    <row r="994" ht="16.5" customHeight="1">
      <c r="J994" s="518"/>
      <c r="P994" s="107"/>
    </row>
    <row r="995" ht="16.5" customHeight="1">
      <c r="J995" s="518"/>
      <c r="P995" s="107"/>
    </row>
    <row r="996" ht="16.5" customHeight="1">
      <c r="J996" s="518"/>
      <c r="P996" s="107"/>
    </row>
    <row r="997" ht="16.5" customHeight="1">
      <c r="J997" s="518"/>
      <c r="P997" s="107"/>
    </row>
    <row r="998" ht="16.5" customHeight="1">
      <c r="J998" s="518"/>
      <c r="P998" s="107"/>
    </row>
    <row r="999" ht="16.5" customHeight="1">
      <c r="J999" s="518"/>
      <c r="P999" s="107"/>
    </row>
    <row r="1000" ht="16.5" customHeight="1">
      <c r="J1000" s="518"/>
      <c r="P1000" s="107"/>
    </row>
  </sheetData>
  <mergeCells count="2">
    <mergeCell ref="C56:C59"/>
    <mergeCell ref="C65:C67"/>
  </mergeCells>
  <hyperlinks>
    <hyperlink r:id="rId1" ref="B48"/>
    <hyperlink r:id="rId2" ref="B49"/>
    <hyperlink r:id="rId3" ref="B205"/>
  </hyperlinks>
  <printOptions/>
  <pageMargins bottom="0.75" footer="0.0" header="0.0" left="0.7" right="0.7" top="0.75"/>
  <pageSetup orientation="landscape"/>
  <drawing r:id="rId4"/>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F1" s="965" t="s">
        <v>6945</v>
      </c>
    </row>
    <row r="2">
      <c r="F2" s="966"/>
    </row>
    <row r="3">
      <c r="F3" s="967" t="s">
        <v>6946</v>
      </c>
    </row>
    <row r="4">
      <c r="F4" s="968"/>
    </row>
    <row r="5">
      <c r="F5" s="967" t="s">
        <v>6947</v>
      </c>
    </row>
    <row r="6">
      <c r="F6" s="968"/>
    </row>
    <row r="7">
      <c r="F7" s="969" t="s">
        <v>6948</v>
      </c>
    </row>
    <row r="8">
      <c r="F8" s="964"/>
    </row>
    <row r="9">
      <c r="F9" s="969" t="s">
        <v>7572</v>
      </c>
    </row>
    <row r="10">
      <c r="F10" s="1070" t="s">
        <v>7573</v>
      </c>
    </row>
    <row r="11">
      <c r="F11" s="964"/>
    </row>
    <row r="12">
      <c r="F12" s="964"/>
    </row>
    <row r="13">
      <c r="F13" s="969" t="s">
        <v>6950</v>
      </c>
    </row>
    <row r="14">
      <c r="F14" s="964"/>
    </row>
    <row r="15">
      <c r="F15" s="969" t="s">
        <v>6951</v>
      </c>
    </row>
    <row r="16">
      <c r="F16" s="964"/>
    </row>
    <row r="17">
      <c r="F17" s="969" t="s">
        <v>7574</v>
      </c>
    </row>
    <row r="18">
      <c r="F18" s="964"/>
    </row>
    <row r="19">
      <c r="F19" s="969" t="s">
        <v>6953</v>
      </c>
    </row>
    <row r="20">
      <c r="F20" s="964"/>
    </row>
    <row r="21">
      <c r="F21" s="969" t="s">
        <v>6954</v>
      </c>
    </row>
    <row r="22">
      <c r="F22" s="964"/>
    </row>
    <row r="23">
      <c r="F23" s="964"/>
    </row>
    <row r="24">
      <c r="F24" s="964"/>
    </row>
    <row r="25">
      <c r="F25" s="964"/>
    </row>
    <row r="26">
      <c r="F26" s="964"/>
    </row>
    <row r="27">
      <c r="F27" s="970" t="s">
        <v>6955</v>
      </c>
    </row>
    <row r="28">
      <c r="F28" s="971"/>
    </row>
    <row r="29">
      <c r="F29" s="970" t="s">
        <v>6956</v>
      </c>
    </row>
    <row r="30">
      <c r="F30" s="971"/>
    </row>
    <row r="31">
      <c r="F31" s="969" t="s">
        <v>6957</v>
      </c>
    </row>
    <row r="32">
      <c r="F32" s="964"/>
    </row>
    <row r="33">
      <c r="F33" s="969" t="s">
        <v>6958</v>
      </c>
    </row>
    <row r="34">
      <c r="F34" s="964"/>
    </row>
    <row r="35">
      <c r="F35" s="970" t="s">
        <v>6959</v>
      </c>
    </row>
    <row r="36">
      <c r="F36" s="971"/>
    </row>
    <row r="37">
      <c r="F37" s="969" t="s">
        <v>6960</v>
      </c>
    </row>
    <row r="38">
      <c r="F38" s="964"/>
    </row>
    <row r="39">
      <c r="F39" s="964"/>
    </row>
    <row r="40">
      <c r="F40" s="970" t="s">
        <v>6961</v>
      </c>
    </row>
    <row r="41">
      <c r="F41" s="971"/>
    </row>
    <row r="42">
      <c r="F42" s="969" t="s">
        <v>6962</v>
      </c>
    </row>
    <row r="43">
      <c r="F43" s="964"/>
    </row>
    <row r="44">
      <c r="F44" s="969" t="s">
        <v>6963</v>
      </c>
    </row>
    <row r="45">
      <c r="F45" s="964"/>
    </row>
    <row r="46">
      <c r="F46" s="970" t="s">
        <v>6964</v>
      </c>
    </row>
    <row r="47">
      <c r="F47" s="971"/>
    </row>
    <row r="48">
      <c r="F48" s="969" t="s">
        <v>6965</v>
      </c>
    </row>
    <row r="49">
      <c r="F49" s="964"/>
    </row>
    <row r="50">
      <c r="F50" s="969" t="s">
        <v>6966</v>
      </c>
    </row>
    <row r="51">
      <c r="F51" s="964"/>
    </row>
    <row r="52">
      <c r="F52" s="969" t="s">
        <v>6967</v>
      </c>
    </row>
    <row r="53">
      <c r="F53" s="964"/>
    </row>
    <row r="54">
      <c r="F54" s="969" t="s">
        <v>6968</v>
      </c>
    </row>
    <row r="55">
      <c r="F55" s="964"/>
    </row>
    <row r="56">
      <c r="F56" s="969" t="s">
        <v>6969</v>
      </c>
    </row>
    <row r="57">
      <c r="F57" s="964"/>
    </row>
    <row r="58">
      <c r="F58" s="969" t="s">
        <v>6970</v>
      </c>
    </row>
    <row r="59">
      <c r="F59" s="964"/>
    </row>
    <row r="60">
      <c r="F60" s="964"/>
    </row>
    <row r="61">
      <c r="F61" s="969" t="s">
        <v>6971</v>
      </c>
    </row>
    <row r="62">
      <c r="F62" s="964"/>
    </row>
    <row r="63">
      <c r="F63" s="964"/>
    </row>
    <row r="64">
      <c r="F64" s="970" t="s">
        <v>6972</v>
      </c>
    </row>
    <row r="65">
      <c r="F65" s="971"/>
    </row>
    <row r="66">
      <c r="F66" s="969" t="s">
        <v>6973</v>
      </c>
    </row>
    <row r="67">
      <c r="F67" s="964"/>
    </row>
    <row r="68">
      <c r="F68" s="969" t="s">
        <v>6974</v>
      </c>
    </row>
    <row r="69">
      <c r="F69" s="964"/>
    </row>
    <row r="70">
      <c r="F70" s="969" t="s">
        <v>6977</v>
      </c>
    </row>
    <row r="71">
      <c r="F71" s="964"/>
    </row>
    <row r="75">
      <c r="A75" s="1"/>
      <c r="B75" s="1"/>
      <c r="C75" s="1"/>
      <c r="D75" s="1"/>
      <c r="E75" s="1"/>
      <c r="F75" s="2" t="s">
        <v>7575</v>
      </c>
      <c r="G75" s="1"/>
      <c r="H75" s="1"/>
      <c r="I75" s="1"/>
      <c r="J75" s="1"/>
      <c r="K75" s="1"/>
      <c r="L75" s="1"/>
      <c r="M75" s="1"/>
      <c r="N75" s="1"/>
      <c r="O75" s="1"/>
      <c r="P75" s="1"/>
      <c r="Q75" s="1"/>
      <c r="R75" s="1"/>
      <c r="S75" s="1"/>
      <c r="T75" s="1"/>
      <c r="U75" s="1"/>
      <c r="V75" s="1"/>
      <c r="W75" s="1"/>
      <c r="X75" s="1"/>
      <c r="Y75" s="1"/>
      <c r="Z75" s="1"/>
    </row>
    <row r="81">
      <c r="A81" s="1"/>
      <c r="B81" s="1"/>
      <c r="C81" s="1"/>
      <c r="D81" s="1"/>
      <c r="E81" s="1"/>
      <c r="F81" s="2" t="s">
        <v>7576</v>
      </c>
      <c r="G81" s="1"/>
      <c r="H81" s="1"/>
      <c r="I81" s="1"/>
      <c r="J81" s="1"/>
      <c r="K81" s="1"/>
      <c r="L81" s="1"/>
      <c r="M81" s="1"/>
      <c r="N81" s="1"/>
      <c r="O81" s="1"/>
      <c r="P81" s="1"/>
      <c r="Q81" s="1"/>
      <c r="R81" s="1"/>
      <c r="S81" s="1"/>
      <c r="T81" s="1"/>
      <c r="U81" s="1"/>
      <c r="V81" s="1"/>
      <c r="W81" s="1"/>
      <c r="X81" s="1"/>
      <c r="Y81" s="1"/>
      <c r="Z81" s="1"/>
    </row>
    <row r="82">
      <c r="F82" s="3" t="s">
        <v>7577</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7.57"/>
    <col customWidth="1" min="4" max="4" width="32.43"/>
    <col customWidth="1" min="7" max="7" width="18.71"/>
    <col customWidth="1" min="12" max="12" width="25.86"/>
  </cols>
  <sheetData>
    <row r="1">
      <c r="A1" s="3" t="s">
        <v>7578</v>
      </c>
    </row>
    <row r="2">
      <c r="A2" s="3" t="s">
        <v>7579</v>
      </c>
    </row>
    <row r="3">
      <c r="A3" s="3" t="s">
        <v>7580</v>
      </c>
    </row>
    <row r="5">
      <c r="A5" s="3" t="s">
        <v>7581</v>
      </c>
    </row>
    <row r="6" ht="17.25" customHeight="1"/>
    <row r="7">
      <c r="B7" s="3" t="s">
        <v>7582</v>
      </c>
    </row>
    <row r="12">
      <c r="A12" s="3" t="s">
        <v>7583</v>
      </c>
    </row>
    <row r="13">
      <c r="A13" s="3" t="s">
        <v>7584</v>
      </c>
      <c r="F13" s="3" t="s">
        <v>7585</v>
      </c>
    </row>
    <row r="14">
      <c r="A14" s="3" t="s">
        <v>7586</v>
      </c>
    </row>
    <row r="17">
      <c r="A17" s="3" t="s">
        <v>7587</v>
      </c>
    </row>
    <row r="18">
      <c r="A18" s="3" t="s">
        <v>7588</v>
      </c>
    </row>
    <row r="19">
      <c r="A19" s="3" t="s">
        <v>7586</v>
      </c>
    </row>
    <row r="20">
      <c r="H20" s="3" t="s">
        <v>7589</v>
      </c>
      <c r="J20" s="3" t="s">
        <v>7590</v>
      </c>
      <c r="L20" s="3" t="s">
        <v>7591</v>
      </c>
    </row>
    <row r="21">
      <c r="A21" s="3" t="s">
        <v>7592</v>
      </c>
    </row>
    <row r="22">
      <c r="A22" s="3" t="s">
        <v>7593</v>
      </c>
      <c r="H22" s="3" t="s">
        <v>7594</v>
      </c>
      <c r="K22" s="3" t="s">
        <v>7595</v>
      </c>
    </row>
    <row r="23">
      <c r="A23" s="3" t="s">
        <v>432</v>
      </c>
      <c r="H23" s="3" t="s">
        <v>7596</v>
      </c>
      <c r="K23" s="3" t="s">
        <v>7597</v>
      </c>
    </row>
    <row r="25">
      <c r="A25" s="3" t="s">
        <v>7598</v>
      </c>
      <c r="H25" s="3" t="s">
        <v>7599</v>
      </c>
      <c r="K25" s="10" t="s">
        <v>7600</v>
      </c>
    </row>
    <row r="26">
      <c r="A26" s="3" t="s">
        <v>7550</v>
      </c>
      <c r="H26" s="3" t="s">
        <v>7601</v>
      </c>
    </row>
    <row r="28">
      <c r="A28" s="3" t="s">
        <v>7602</v>
      </c>
      <c r="H28" s="3" t="s">
        <v>7603</v>
      </c>
      <c r="K28" s="3" t="s">
        <v>7604</v>
      </c>
    </row>
    <row r="29">
      <c r="A29" s="3" t="s">
        <v>7605</v>
      </c>
    </row>
    <row r="30">
      <c r="A30" s="3" t="s">
        <v>7606</v>
      </c>
      <c r="H30" s="3" t="s">
        <v>451</v>
      </c>
      <c r="K30" s="3" t="s">
        <v>7607</v>
      </c>
    </row>
    <row r="31">
      <c r="A31" s="3" t="s">
        <v>7608</v>
      </c>
    </row>
    <row r="32">
      <c r="A32" s="3" t="s">
        <v>7609</v>
      </c>
      <c r="K32" s="3" t="s">
        <v>7610</v>
      </c>
    </row>
    <row r="33">
      <c r="A33" s="3" t="s">
        <v>7611</v>
      </c>
    </row>
    <row r="35">
      <c r="A35" s="3" t="s">
        <v>7612</v>
      </c>
    </row>
    <row r="36">
      <c r="A36" s="3" t="s">
        <v>7613</v>
      </c>
    </row>
    <row r="38">
      <c r="A38" s="3" t="s">
        <v>7614</v>
      </c>
    </row>
    <row r="39">
      <c r="A39" s="3" t="s">
        <v>7615</v>
      </c>
    </row>
    <row r="40">
      <c r="A40" s="3" t="s">
        <v>7616</v>
      </c>
    </row>
    <row r="43">
      <c r="A43" s="3" t="s">
        <v>7617</v>
      </c>
    </row>
    <row r="44">
      <c r="A44" s="3" t="s">
        <v>7618</v>
      </c>
    </row>
    <row r="45">
      <c r="A45" s="3" t="s">
        <v>7619</v>
      </c>
    </row>
    <row r="46">
      <c r="A46" s="3" t="s">
        <v>7620</v>
      </c>
    </row>
    <row r="47">
      <c r="A47" s="3" t="s">
        <v>7621</v>
      </c>
    </row>
    <row r="49">
      <c r="A49" s="3" t="s">
        <v>7622</v>
      </c>
    </row>
    <row r="50">
      <c r="A50" s="329" t="s">
        <v>7623</v>
      </c>
    </row>
    <row r="52">
      <c r="A52" s="1"/>
      <c r="B52" s="2" t="s">
        <v>7624</v>
      </c>
      <c r="C52" s="1"/>
      <c r="D52" s="1"/>
      <c r="E52" s="1"/>
      <c r="F52" s="1"/>
      <c r="G52" s="1"/>
      <c r="H52" s="1"/>
      <c r="I52" s="1"/>
      <c r="J52" s="1"/>
      <c r="K52" s="1"/>
      <c r="L52" s="1003" t="s">
        <v>7625</v>
      </c>
      <c r="M52" s="1"/>
      <c r="N52" s="1"/>
      <c r="O52" s="1"/>
      <c r="P52" s="1"/>
      <c r="Q52" s="1"/>
      <c r="R52" s="1"/>
      <c r="S52" s="1"/>
      <c r="T52" s="1"/>
      <c r="U52" s="1"/>
      <c r="V52" s="1"/>
      <c r="W52" s="1"/>
      <c r="X52" s="1"/>
      <c r="Y52" s="1"/>
      <c r="Z52" s="1"/>
    </row>
    <row r="53">
      <c r="J53" s="3" t="s">
        <v>7626</v>
      </c>
      <c r="K53" s="3" t="s">
        <v>7627</v>
      </c>
    </row>
    <row r="54">
      <c r="B54" s="3" t="s">
        <v>7628</v>
      </c>
      <c r="L54" s="3" t="s">
        <v>7629</v>
      </c>
      <c r="M54" s="3" t="s">
        <v>7630</v>
      </c>
    </row>
    <row r="55">
      <c r="B55" s="3" t="s">
        <v>7631</v>
      </c>
    </row>
    <row r="56">
      <c r="G56" s="3" t="s">
        <v>7632</v>
      </c>
    </row>
    <row r="57">
      <c r="B57" s="3" t="s">
        <v>7633</v>
      </c>
      <c r="D57" s="3" t="s">
        <v>7634</v>
      </c>
      <c r="E57" s="3" t="s">
        <v>7635</v>
      </c>
      <c r="G57" s="1071">
        <v>19044.0</v>
      </c>
      <c r="J57" s="171" t="s">
        <v>470</v>
      </c>
    </row>
    <row r="58">
      <c r="D58" s="3" t="s">
        <v>7636</v>
      </c>
      <c r="E58" s="3" t="s">
        <v>7637</v>
      </c>
      <c r="J58" s="171" t="s">
        <v>7638</v>
      </c>
      <c r="K58" s="3" t="s">
        <v>7639</v>
      </c>
      <c r="N58" s="3" t="s">
        <v>7640</v>
      </c>
      <c r="O58" s="3" t="s">
        <v>450</v>
      </c>
    </row>
    <row r="59">
      <c r="D59" s="3" t="s">
        <v>7641</v>
      </c>
      <c r="E59" s="3" t="s">
        <v>7637</v>
      </c>
      <c r="J59" s="171"/>
    </row>
    <row r="60">
      <c r="D60" s="3" t="s">
        <v>7642</v>
      </c>
      <c r="E60" s="3" t="s">
        <v>7637</v>
      </c>
      <c r="J60" s="171" t="s">
        <v>7643</v>
      </c>
      <c r="L60" s="171" t="s">
        <v>7644</v>
      </c>
      <c r="N60" s="3" t="s">
        <v>7645</v>
      </c>
      <c r="O60" s="3" t="s">
        <v>7646</v>
      </c>
    </row>
    <row r="61">
      <c r="D61" s="3" t="s">
        <v>7647</v>
      </c>
      <c r="E61" s="3"/>
    </row>
    <row r="62">
      <c r="D62" s="3"/>
      <c r="E62" s="3"/>
      <c r="J62" s="171" t="s">
        <v>7648</v>
      </c>
      <c r="L62" s="171" t="s">
        <v>7649</v>
      </c>
    </row>
    <row r="63">
      <c r="D63" s="3" t="s">
        <v>7650</v>
      </c>
      <c r="E63" s="3" t="s">
        <v>7637</v>
      </c>
    </row>
    <row r="64">
      <c r="D64" s="3"/>
      <c r="E64" s="3"/>
      <c r="J64" s="171" t="s">
        <v>7651</v>
      </c>
      <c r="L64" s="171" t="s">
        <v>7652</v>
      </c>
    </row>
    <row r="66">
      <c r="D66" s="329" t="s">
        <v>7653</v>
      </c>
      <c r="J66" s="171" t="s">
        <v>7654</v>
      </c>
      <c r="L66" s="171" t="s">
        <v>7655</v>
      </c>
    </row>
    <row r="68">
      <c r="D68" s="3" t="s">
        <v>7656</v>
      </c>
    </row>
    <row r="69">
      <c r="J69" s="3" t="s">
        <v>7657</v>
      </c>
      <c r="L69" s="3" t="s">
        <v>7658</v>
      </c>
    </row>
    <row r="70">
      <c r="J70" s="3" t="s">
        <v>7659</v>
      </c>
      <c r="L70" s="3" t="s">
        <v>7660</v>
      </c>
    </row>
    <row r="72">
      <c r="A72" s="1"/>
      <c r="B72" s="1"/>
      <c r="C72" s="1"/>
      <c r="D72" s="2" t="s">
        <v>7661</v>
      </c>
      <c r="E72" s="1"/>
      <c r="F72" s="1"/>
      <c r="G72" s="1"/>
      <c r="H72" s="1"/>
      <c r="I72" s="1"/>
      <c r="J72" s="1"/>
      <c r="K72" s="1"/>
      <c r="L72" s="1"/>
      <c r="M72" s="1"/>
      <c r="N72" s="1"/>
      <c r="O72" s="1"/>
      <c r="P72" s="1"/>
      <c r="Q72" s="1"/>
      <c r="R72" s="1"/>
      <c r="S72" s="1"/>
      <c r="T72" s="1"/>
      <c r="U72" s="1"/>
      <c r="V72" s="1"/>
      <c r="W72" s="1"/>
      <c r="X72" s="1"/>
      <c r="Y72" s="1"/>
      <c r="Z72" s="1"/>
    </row>
    <row r="74">
      <c r="C74" s="3">
        <v>1.0</v>
      </c>
      <c r="D74" s="3" t="s">
        <v>7662</v>
      </c>
      <c r="F74" s="3" t="s">
        <v>470</v>
      </c>
    </row>
    <row r="75">
      <c r="C75" s="3">
        <v>2.0</v>
      </c>
      <c r="D75" s="3" t="s">
        <v>7663</v>
      </c>
    </row>
    <row r="79">
      <c r="J79" s="3" t="s">
        <v>7664</v>
      </c>
    </row>
    <row r="80">
      <c r="J80" s="3" t="s">
        <v>7665</v>
      </c>
    </row>
    <row r="82">
      <c r="J82" s="3" t="s">
        <v>7666</v>
      </c>
    </row>
    <row r="84">
      <c r="J84" s="3" t="s">
        <v>7667</v>
      </c>
    </row>
    <row r="88">
      <c r="J88" s="2" t="s">
        <v>7668</v>
      </c>
      <c r="N88" s="3" t="s">
        <v>7669</v>
      </c>
    </row>
    <row r="89">
      <c r="J89" s="3" t="s">
        <v>7670</v>
      </c>
    </row>
    <row r="93">
      <c r="J93" s="3" t="s">
        <v>7671</v>
      </c>
      <c r="L93" s="3" t="s">
        <v>7672</v>
      </c>
    </row>
    <row r="95">
      <c r="J95" s="3" t="s">
        <v>7673</v>
      </c>
    </row>
    <row r="97">
      <c r="J97" s="3" t="s">
        <v>7674</v>
      </c>
    </row>
    <row r="99">
      <c r="J99" s="2" t="s">
        <v>7675</v>
      </c>
    </row>
    <row r="102">
      <c r="J102" s="3" t="s">
        <v>7676</v>
      </c>
      <c r="M102" s="251" t="s">
        <v>7677</v>
      </c>
    </row>
    <row r="103">
      <c r="J103" s="327" t="s">
        <v>7678</v>
      </c>
      <c r="R103" s="3" t="s">
        <v>7679</v>
      </c>
    </row>
    <row r="104">
      <c r="J104" s="251" t="s">
        <v>7675</v>
      </c>
    </row>
    <row r="105">
      <c r="J105" s="251" t="s">
        <v>7680</v>
      </c>
    </row>
    <row r="106">
      <c r="J106" s="251" t="s">
        <v>7681</v>
      </c>
    </row>
    <row r="107">
      <c r="J107" s="251" t="s">
        <v>7682</v>
      </c>
    </row>
    <row r="109">
      <c r="J109" s="3" t="s">
        <v>7683</v>
      </c>
    </row>
    <row r="110">
      <c r="S110" s="3" t="s">
        <v>7684</v>
      </c>
    </row>
    <row r="111">
      <c r="A111" s="3" t="s">
        <v>7685</v>
      </c>
      <c r="J111" s="3">
        <v>1.0</v>
      </c>
      <c r="K111" s="3" t="s">
        <v>7686</v>
      </c>
      <c r="M111" s="3" t="s">
        <v>7687</v>
      </c>
      <c r="Q111" s="3" t="s">
        <v>7688</v>
      </c>
      <c r="S111" s="3" t="s">
        <v>7678</v>
      </c>
    </row>
    <row r="112">
      <c r="A112" s="3" t="s">
        <v>7689</v>
      </c>
      <c r="S112" s="278" t="s">
        <v>7690</v>
      </c>
      <c r="V112" s="3" t="s">
        <v>7691</v>
      </c>
    </row>
    <row r="113">
      <c r="S113" s="3" t="s">
        <v>7692</v>
      </c>
      <c r="V113" s="3"/>
    </row>
    <row r="114">
      <c r="S114" s="3" t="s">
        <v>7693</v>
      </c>
    </row>
    <row r="115">
      <c r="G115" s="431" t="s">
        <v>7694</v>
      </c>
      <c r="S115" s="278" t="s">
        <v>7695</v>
      </c>
      <c r="V115" s="3" t="s">
        <v>7691</v>
      </c>
    </row>
    <row r="116">
      <c r="G116" s="3" t="s">
        <v>7696</v>
      </c>
      <c r="S116" s="3" t="s">
        <v>7692</v>
      </c>
    </row>
    <row r="117">
      <c r="G117" s="3" t="s">
        <v>7697</v>
      </c>
      <c r="J117" s="3">
        <v>2.0</v>
      </c>
      <c r="K117" s="3" t="s">
        <v>7683</v>
      </c>
    </row>
    <row r="118">
      <c r="K118" s="3" t="s">
        <v>7698</v>
      </c>
    </row>
    <row r="120">
      <c r="A120" s="1"/>
      <c r="B120" s="1"/>
      <c r="C120" s="1"/>
      <c r="D120" s="2" t="s">
        <v>7699</v>
      </c>
      <c r="E120" s="1"/>
      <c r="F120" s="1"/>
      <c r="G120" s="1"/>
      <c r="H120" s="1"/>
      <c r="I120" s="1"/>
      <c r="J120" s="1"/>
      <c r="K120" s="1"/>
      <c r="L120" s="1"/>
      <c r="M120" s="1"/>
      <c r="N120" s="1"/>
      <c r="O120" s="1"/>
      <c r="P120" s="1"/>
      <c r="Q120" s="1"/>
      <c r="R120" s="1"/>
      <c r="S120" s="1"/>
      <c r="T120" s="1"/>
      <c r="U120" s="1"/>
      <c r="V120" s="1"/>
      <c r="W120" s="1"/>
      <c r="X120" s="1"/>
      <c r="Y120" s="1"/>
      <c r="Z120" s="1"/>
    </row>
    <row r="121">
      <c r="D121" s="3" t="s">
        <v>7700</v>
      </c>
      <c r="E121" s="3" t="s">
        <v>7701</v>
      </c>
    </row>
    <row r="124">
      <c r="A124" s="1"/>
      <c r="B124" s="1"/>
      <c r="C124" s="1"/>
      <c r="D124" s="2" t="s">
        <v>7702</v>
      </c>
      <c r="E124" s="1"/>
      <c r="F124" s="1"/>
      <c r="G124" s="1"/>
      <c r="H124" s="1"/>
      <c r="I124" s="1"/>
      <c r="J124" s="1"/>
      <c r="K124" s="1"/>
      <c r="L124" s="1"/>
      <c r="M124" s="1"/>
      <c r="N124" s="1"/>
      <c r="O124" s="1"/>
      <c r="P124" s="1"/>
      <c r="Q124" s="1"/>
      <c r="R124" s="1"/>
      <c r="S124" s="1"/>
      <c r="T124" s="1"/>
      <c r="U124" s="1"/>
      <c r="V124" s="1"/>
      <c r="W124" s="1"/>
      <c r="X124" s="1"/>
      <c r="Y124" s="1"/>
      <c r="Z124" s="1"/>
    </row>
    <row r="125">
      <c r="D125" s="10" t="s">
        <v>7703</v>
      </c>
    </row>
    <row r="126">
      <c r="D126" s="10" t="s">
        <v>7704</v>
      </c>
    </row>
    <row r="127">
      <c r="C127" s="3" t="s">
        <v>7705</v>
      </c>
      <c r="D127" s="3" t="s">
        <v>7706</v>
      </c>
    </row>
    <row r="128">
      <c r="B128" s="3" t="s">
        <v>7707</v>
      </c>
    </row>
    <row r="129">
      <c r="C129" s="3" t="s">
        <v>7708</v>
      </c>
      <c r="D129" s="3" t="s">
        <v>7709</v>
      </c>
      <c r="E129" s="3" t="s">
        <v>7710</v>
      </c>
    </row>
    <row r="131">
      <c r="D131" s="3" t="s">
        <v>7711</v>
      </c>
    </row>
    <row r="132">
      <c r="E132" s="3" t="s">
        <v>7712</v>
      </c>
      <c r="F132" s="3" t="s">
        <v>7710</v>
      </c>
    </row>
    <row r="133">
      <c r="D133" s="3" t="s">
        <v>7713</v>
      </c>
    </row>
    <row r="139">
      <c r="A139" s="1"/>
      <c r="B139" s="2" t="s">
        <v>7714</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B140" s="3" t="s">
        <v>7715</v>
      </c>
      <c r="D140" s="3" t="s">
        <v>7716</v>
      </c>
    </row>
    <row r="141">
      <c r="B141" s="3" t="s">
        <v>7717</v>
      </c>
    </row>
    <row r="142">
      <c r="B142" s="3" t="s">
        <v>7718</v>
      </c>
    </row>
    <row r="143">
      <c r="B143" s="3" t="s">
        <v>7719</v>
      </c>
    </row>
    <row r="147">
      <c r="B147" s="3" t="s">
        <v>7720</v>
      </c>
    </row>
    <row r="148">
      <c r="B148" s="3" t="s">
        <v>7721</v>
      </c>
    </row>
    <row r="150">
      <c r="B150" s="3">
        <v>1.0</v>
      </c>
      <c r="C150" s="3" t="s">
        <v>7722</v>
      </c>
    </row>
    <row r="151">
      <c r="A151" s="198"/>
      <c r="B151" s="251">
        <v>2.0</v>
      </c>
      <c r="C151" s="251" t="s">
        <v>7723</v>
      </c>
      <c r="D151" s="198"/>
      <c r="E151" s="198"/>
      <c r="F151" s="198"/>
      <c r="G151" s="251" t="s">
        <v>7724</v>
      </c>
      <c r="H151" s="198"/>
      <c r="I151" s="198"/>
      <c r="J151" s="198"/>
      <c r="K151" s="198"/>
      <c r="L151" s="198"/>
      <c r="M151" s="198"/>
      <c r="N151" s="198"/>
      <c r="O151" s="198"/>
      <c r="P151" s="198"/>
      <c r="Q151" s="198"/>
      <c r="R151" s="198"/>
      <c r="S151" s="198"/>
      <c r="T151" s="198"/>
      <c r="U151" s="198"/>
      <c r="V151" s="198"/>
      <c r="W151" s="198"/>
      <c r="X151" s="198"/>
      <c r="Y151" s="198"/>
      <c r="Z151" s="198"/>
    </row>
    <row r="154">
      <c r="B154" s="3" t="s">
        <v>7725</v>
      </c>
    </row>
    <row r="156">
      <c r="B156" s="3" t="s">
        <v>7726</v>
      </c>
      <c r="C156" s="3" t="s">
        <v>7597</v>
      </c>
    </row>
    <row r="158">
      <c r="B158" s="3" t="s">
        <v>7727</v>
      </c>
    </row>
    <row r="159">
      <c r="C159" s="3" t="s">
        <v>7728</v>
      </c>
      <c r="H159" s="65">
        <v>421.0</v>
      </c>
      <c r="I159" s="65">
        <v>421.0</v>
      </c>
      <c r="J159" s="65">
        <v>421.0</v>
      </c>
    </row>
    <row r="160">
      <c r="C160" s="3" t="s">
        <v>7729</v>
      </c>
      <c r="H160" s="3" t="s">
        <v>7730</v>
      </c>
      <c r="I160" s="3" t="s">
        <v>7731</v>
      </c>
      <c r="J160" s="3" t="s">
        <v>7732</v>
      </c>
    </row>
    <row r="161">
      <c r="E161" s="3" t="s">
        <v>7733</v>
      </c>
      <c r="H161" s="3" t="s">
        <v>7734</v>
      </c>
      <c r="I161" s="3" t="s">
        <v>7735</v>
      </c>
      <c r="J161" s="3" t="s">
        <v>7735</v>
      </c>
    </row>
    <row r="162">
      <c r="C162" s="3" t="s">
        <v>7736</v>
      </c>
    </row>
    <row r="163">
      <c r="C163" s="3" t="s">
        <v>7737</v>
      </c>
    </row>
    <row r="164">
      <c r="C164" s="3" t="s">
        <v>7738</v>
      </c>
    </row>
    <row r="165">
      <c r="C165" s="3" t="s">
        <v>7739</v>
      </c>
    </row>
    <row r="166">
      <c r="C166" s="3" t="s">
        <v>7736</v>
      </c>
    </row>
    <row r="167">
      <c r="C167" s="3" t="s">
        <v>7740</v>
      </c>
    </row>
    <row r="168">
      <c r="C168" s="3" t="s">
        <v>7741</v>
      </c>
    </row>
    <row r="170">
      <c r="C170" s="3" t="s">
        <v>7742</v>
      </c>
    </row>
    <row r="171">
      <c r="C171" s="3" t="s">
        <v>7743</v>
      </c>
    </row>
    <row r="172">
      <c r="C172" s="3" t="s">
        <v>7744</v>
      </c>
    </row>
    <row r="186">
      <c r="A186" s="1"/>
      <c r="B186" s="2" t="s">
        <v>7745</v>
      </c>
      <c r="C186" s="1"/>
      <c r="D186" s="2" t="s">
        <v>7746</v>
      </c>
      <c r="E186" s="1"/>
      <c r="F186" s="1"/>
      <c r="G186" s="1"/>
      <c r="H186" s="1"/>
      <c r="I186" s="1"/>
      <c r="J186" s="1"/>
      <c r="K186" s="1"/>
      <c r="L186" s="1"/>
      <c r="M186" s="1"/>
      <c r="N186" s="1"/>
      <c r="O186" s="1"/>
      <c r="P186" s="1"/>
      <c r="Q186" s="1"/>
      <c r="R186" s="1"/>
      <c r="S186" s="1"/>
      <c r="T186" s="1"/>
      <c r="U186" s="1"/>
      <c r="V186" s="1"/>
      <c r="W186" s="1"/>
      <c r="X186" s="1"/>
      <c r="Y186" s="1"/>
      <c r="Z186" s="1"/>
    </row>
    <row r="187">
      <c r="B187" s="3" t="s">
        <v>7747</v>
      </c>
      <c r="C187" s="3" t="s">
        <v>7748</v>
      </c>
    </row>
    <row r="192">
      <c r="A192" s="1"/>
      <c r="B192" s="2" t="s">
        <v>7749</v>
      </c>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G193" s="6" t="s">
        <v>7750</v>
      </c>
    </row>
    <row r="194">
      <c r="B194" s="3" t="s">
        <v>7751</v>
      </c>
      <c r="D194" s="3" t="s">
        <v>7752</v>
      </c>
      <c r="E194" s="3" t="s">
        <v>7753</v>
      </c>
      <c r="G194" s="3" t="s">
        <v>7754</v>
      </c>
      <c r="H194" s="3" t="s">
        <v>7755</v>
      </c>
    </row>
    <row r="198">
      <c r="B198" s="3" t="s">
        <v>7756</v>
      </c>
      <c r="D198" s="3" t="s">
        <v>7757</v>
      </c>
      <c r="E198" s="3" t="s">
        <v>7758</v>
      </c>
    </row>
    <row r="200">
      <c r="B200" s="3" t="s">
        <v>441</v>
      </c>
      <c r="D200" s="3" t="s">
        <v>7759</v>
      </c>
    </row>
    <row r="202">
      <c r="B202" s="3" t="s">
        <v>7760</v>
      </c>
      <c r="D202" s="3" t="s">
        <v>7761</v>
      </c>
      <c r="E202" s="3" t="s">
        <v>7762</v>
      </c>
      <c r="G202" s="3" t="s">
        <v>7763</v>
      </c>
    </row>
    <row r="203">
      <c r="D203" s="3" t="s">
        <v>7764</v>
      </c>
    </row>
    <row r="205">
      <c r="B205" s="3" t="s">
        <v>7765</v>
      </c>
      <c r="D205" s="3" t="s">
        <v>7761</v>
      </c>
      <c r="E205" s="3" t="s">
        <v>7766</v>
      </c>
      <c r="G205" s="3" t="s">
        <v>7767</v>
      </c>
    </row>
    <row r="206">
      <c r="B206" s="3" t="s">
        <v>7768</v>
      </c>
      <c r="D206" s="3" t="s">
        <v>7761</v>
      </c>
      <c r="E206" s="3" t="s">
        <v>7769</v>
      </c>
      <c r="G206" s="3" t="s">
        <v>7770</v>
      </c>
    </row>
    <row r="207">
      <c r="B207" s="3" t="s">
        <v>7771</v>
      </c>
      <c r="D207" s="3" t="s">
        <v>7761</v>
      </c>
      <c r="E207" s="3" t="s">
        <v>7772</v>
      </c>
      <c r="G207" s="3" t="s">
        <v>7773</v>
      </c>
    </row>
    <row r="211">
      <c r="A211" s="3" t="s">
        <v>7774</v>
      </c>
      <c r="B211" s="3" t="s">
        <v>7775</v>
      </c>
      <c r="E211" s="3" t="s">
        <v>7776</v>
      </c>
    </row>
    <row r="212">
      <c r="B212" s="3" t="s">
        <v>7777</v>
      </c>
      <c r="E212" s="3" t="s">
        <v>7778</v>
      </c>
    </row>
    <row r="213">
      <c r="B213" s="3" t="s">
        <v>7779</v>
      </c>
      <c r="E213" s="3" t="s">
        <v>7780</v>
      </c>
      <c r="G213" s="3"/>
    </row>
    <row r="216">
      <c r="A216" s="3" t="s">
        <v>7781</v>
      </c>
    </row>
    <row r="217">
      <c r="A217" s="2" t="s">
        <v>7782</v>
      </c>
    </row>
    <row r="219">
      <c r="A219" s="3" t="s">
        <v>7783</v>
      </c>
    </row>
    <row r="220">
      <c r="A220" s="2" t="s">
        <v>7784</v>
      </c>
    </row>
    <row r="223">
      <c r="A223" s="3" t="s">
        <v>7785</v>
      </c>
      <c r="B223" s="3" t="s">
        <v>7786</v>
      </c>
    </row>
    <row r="225">
      <c r="B225" s="3" t="s">
        <v>7787</v>
      </c>
      <c r="E225" s="3" t="s">
        <v>7788</v>
      </c>
      <c r="G225" s="3" t="s">
        <v>7789</v>
      </c>
      <c r="I225" s="3" t="s">
        <v>7790</v>
      </c>
      <c r="K225" s="3" t="s">
        <v>7791</v>
      </c>
      <c r="L225" s="3" t="s">
        <v>7792</v>
      </c>
    </row>
    <row r="226">
      <c r="B226" s="3" t="s">
        <v>7793</v>
      </c>
    </row>
    <row r="228">
      <c r="B228" s="3" t="s">
        <v>2514</v>
      </c>
    </row>
    <row r="229">
      <c r="B229" s="3" t="s">
        <v>7794</v>
      </c>
    </row>
    <row r="230">
      <c r="B230" s="3" t="s">
        <v>7795</v>
      </c>
    </row>
    <row r="232">
      <c r="A232" s="1"/>
      <c r="B232" s="2" t="s">
        <v>7796</v>
      </c>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B233" s="3" t="s">
        <v>7797</v>
      </c>
    </row>
    <row r="235">
      <c r="B235" s="3" t="s">
        <v>7798</v>
      </c>
    </row>
    <row r="238">
      <c r="A238" s="1"/>
      <c r="B238" s="2" t="s">
        <v>7683</v>
      </c>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B239" s="3" t="s">
        <v>7799</v>
      </c>
    </row>
    <row r="246">
      <c r="A246" s="1"/>
      <c r="B246" s="2" t="s">
        <v>7800</v>
      </c>
      <c r="C246" s="1"/>
      <c r="D246" s="1"/>
      <c r="E246" s="2" t="s">
        <v>7801</v>
      </c>
      <c r="F246" s="1"/>
      <c r="G246" s="1"/>
      <c r="H246" s="1"/>
      <c r="I246" s="1"/>
      <c r="J246" s="1"/>
      <c r="K246" s="1"/>
      <c r="L246" s="1"/>
      <c r="M246" s="1"/>
      <c r="N246" s="1"/>
      <c r="O246" s="1"/>
      <c r="P246" s="1"/>
      <c r="Q246" s="1"/>
      <c r="R246" s="1"/>
      <c r="S246" s="1"/>
      <c r="T246" s="1"/>
      <c r="U246" s="1"/>
      <c r="V246" s="1"/>
      <c r="W246" s="1"/>
      <c r="X246" s="1"/>
      <c r="Y246" s="1"/>
      <c r="Z246" s="1"/>
    </row>
    <row r="249">
      <c r="D249" s="3" t="s">
        <v>7802</v>
      </c>
    </row>
    <row r="250">
      <c r="D250" s="3" t="s">
        <v>7803</v>
      </c>
    </row>
    <row r="253">
      <c r="D253" s="3" t="s">
        <v>7804</v>
      </c>
    </row>
    <row r="255">
      <c r="D255" s="3" t="s">
        <v>7805</v>
      </c>
    </row>
    <row r="260">
      <c r="B260" s="3" t="s">
        <v>7806</v>
      </c>
      <c r="C260" s="3" t="s">
        <v>7807</v>
      </c>
      <c r="G260" s="3" t="s">
        <v>7808</v>
      </c>
    </row>
    <row r="261">
      <c r="A261" s="1"/>
      <c r="B261" s="2" t="s">
        <v>7809</v>
      </c>
      <c r="C261" s="2" t="s">
        <v>7810</v>
      </c>
      <c r="D261" s="1"/>
      <c r="E261" s="2"/>
      <c r="F261" s="1"/>
      <c r="G261" s="3" t="s">
        <v>7811</v>
      </c>
      <c r="H261" s="1"/>
      <c r="I261" s="1"/>
      <c r="J261" s="1"/>
      <c r="K261" s="1"/>
      <c r="L261" s="1"/>
      <c r="M261" s="1"/>
      <c r="N261" s="1"/>
      <c r="O261" s="1"/>
      <c r="P261" s="1"/>
      <c r="Q261" s="1"/>
      <c r="R261" s="1"/>
      <c r="S261" s="1"/>
      <c r="T261" s="1"/>
      <c r="U261" s="1"/>
      <c r="V261" s="1"/>
      <c r="W261" s="1"/>
      <c r="X261" s="1"/>
      <c r="Y261" s="1"/>
      <c r="Z261" s="1"/>
    </row>
    <row r="263">
      <c r="B263" s="3" t="s">
        <v>7812</v>
      </c>
      <c r="C263" s="3" t="s">
        <v>7813</v>
      </c>
    </row>
    <row r="264">
      <c r="B264" s="3" t="s">
        <v>7814</v>
      </c>
      <c r="C264" s="3" t="s">
        <v>7815</v>
      </c>
    </row>
    <row r="265">
      <c r="B265" s="3" t="s">
        <v>7816</v>
      </c>
      <c r="C265" s="3" t="s">
        <v>7817</v>
      </c>
    </row>
    <row r="268">
      <c r="B268" s="3" t="s">
        <v>7818</v>
      </c>
    </row>
    <row r="270">
      <c r="B270" s="3" t="s">
        <v>7819</v>
      </c>
    </row>
    <row r="272">
      <c r="B272" s="3" t="s">
        <v>7820</v>
      </c>
    </row>
    <row r="274">
      <c r="B274" s="3" t="s">
        <v>7821</v>
      </c>
    </row>
    <row r="277">
      <c r="A277" s="1"/>
      <c r="B277" s="2" t="s">
        <v>7822</v>
      </c>
      <c r="C277" s="1"/>
      <c r="D277" s="1"/>
      <c r="E277" s="1"/>
      <c r="F277" s="1"/>
      <c r="G277" s="1"/>
      <c r="H277" s="1"/>
      <c r="I277" s="1"/>
      <c r="J277" s="1"/>
      <c r="K277" s="1"/>
      <c r="L277" s="1"/>
      <c r="M277" s="1"/>
      <c r="N277" s="1"/>
      <c r="O277" s="1"/>
      <c r="P277" s="1"/>
      <c r="Q277" s="1"/>
      <c r="R277" s="1"/>
      <c r="S277" s="1"/>
      <c r="T277" s="1"/>
      <c r="U277" s="1"/>
      <c r="V277" s="1"/>
      <c r="W277" s="1"/>
      <c r="X277" s="1"/>
      <c r="Y277" s="1"/>
      <c r="Z277" s="1"/>
    </row>
    <row r="279">
      <c r="B279" s="3" t="s">
        <v>7823</v>
      </c>
    </row>
    <row r="281">
      <c r="B281" s="3" t="s">
        <v>7824</v>
      </c>
      <c r="D281" s="3" t="s">
        <v>7825</v>
      </c>
      <c r="E281" s="3" t="s">
        <v>7826</v>
      </c>
    </row>
    <row r="282">
      <c r="B282" s="3" t="s">
        <v>7827</v>
      </c>
      <c r="E282" s="3" t="s">
        <v>7828</v>
      </c>
      <c r="F282" s="3" t="s">
        <v>7829</v>
      </c>
      <c r="H282" s="3" t="s">
        <v>7830</v>
      </c>
    </row>
    <row r="283">
      <c r="B283" s="3" t="s">
        <v>7831</v>
      </c>
      <c r="D283" s="3" t="s">
        <v>7832</v>
      </c>
      <c r="E283" s="3" t="s">
        <v>7833</v>
      </c>
    </row>
    <row r="284">
      <c r="B284" s="3" t="s">
        <v>7834</v>
      </c>
    </row>
    <row r="285">
      <c r="B285" s="3" t="s">
        <v>7835</v>
      </c>
    </row>
    <row r="286">
      <c r="B286" s="3" t="s">
        <v>7836</v>
      </c>
    </row>
    <row r="287">
      <c r="B287" s="3" t="s">
        <v>7837</v>
      </c>
    </row>
    <row r="290">
      <c r="E290" s="3" t="s">
        <v>7838</v>
      </c>
      <c r="F290" s="3" t="s">
        <v>7839</v>
      </c>
    </row>
    <row r="292">
      <c r="E292" s="3" t="s">
        <v>7840</v>
      </c>
      <c r="F292" s="3" t="s">
        <v>7841</v>
      </c>
    </row>
    <row r="296">
      <c r="A296" s="1"/>
      <c r="B296" s="2" t="s">
        <v>7842</v>
      </c>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B297" s="3" t="s">
        <v>7843</v>
      </c>
      <c r="E297" s="3" t="s">
        <v>7844</v>
      </c>
    </row>
    <row r="298">
      <c r="D298" s="3" t="s">
        <v>7845</v>
      </c>
    </row>
    <row r="300">
      <c r="B300" s="3" t="s">
        <v>7846</v>
      </c>
    </row>
    <row r="301">
      <c r="B301" s="3" t="s">
        <v>7638</v>
      </c>
    </row>
    <row r="305">
      <c r="A305" s="1"/>
      <c r="B305" s="2" t="s">
        <v>7847</v>
      </c>
      <c r="C305" s="1"/>
      <c r="D305" s="1"/>
      <c r="E305" s="1"/>
      <c r="F305" s="1"/>
      <c r="G305" s="1"/>
      <c r="H305" s="1"/>
      <c r="I305" s="1"/>
      <c r="J305" s="1"/>
      <c r="K305" s="1"/>
      <c r="L305" s="1"/>
      <c r="M305" s="1"/>
      <c r="N305" s="1"/>
      <c r="O305" s="1"/>
      <c r="P305" s="1"/>
      <c r="Q305" s="1"/>
      <c r="R305" s="1"/>
      <c r="S305" s="1"/>
      <c r="T305" s="1"/>
      <c r="U305" s="1"/>
      <c r="V305" s="1"/>
      <c r="W305" s="1"/>
      <c r="X305" s="1"/>
      <c r="Y305" s="1"/>
      <c r="Z305" s="1"/>
    </row>
    <row r="307">
      <c r="B307" s="279" t="s">
        <v>7848</v>
      </c>
    </row>
    <row r="308">
      <c r="A308" s="3" t="s">
        <v>7849</v>
      </c>
      <c r="B308" s="3" t="s">
        <v>7850</v>
      </c>
    </row>
    <row r="310">
      <c r="A310" s="3" t="s">
        <v>7851</v>
      </c>
      <c r="B310" s="3" t="s">
        <v>7852</v>
      </c>
    </row>
    <row r="311">
      <c r="B311" s="3" t="s">
        <v>7853</v>
      </c>
    </row>
    <row r="313">
      <c r="A313" s="3" t="s">
        <v>7854</v>
      </c>
      <c r="B313" s="3" t="s">
        <v>7855</v>
      </c>
    </row>
  </sheetData>
  <mergeCells count="2">
    <mergeCell ref="A217:Z217"/>
    <mergeCell ref="A220:Z220"/>
  </mergeCells>
  <hyperlinks>
    <hyperlink r:id="rId1" ref="K25"/>
    <hyperlink r:id="rId2" ref="A50"/>
    <hyperlink r:id="rId3" ref="L52"/>
    <hyperlink r:id="rId4" ref="D66"/>
    <hyperlink r:id="rId5" ref="S112"/>
    <hyperlink r:id="rId6" ref="S115"/>
    <hyperlink r:id="rId7" ref="D125"/>
    <hyperlink r:id="rId8" ref="D126"/>
  </hyperlinks>
  <drawing r:id="rId9"/>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3">
      <c r="C3" s="3" t="s">
        <v>7856</v>
      </c>
    </row>
    <row r="6">
      <c r="G6" s="230" t="s">
        <v>7857</v>
      </c>
      <c r="H6" s="229"/>
      <c r="I6" s="229"/>
      <c r="J6" s="229"/>
      <c r="K6" s="229"/>
      <c r="L6" s="229"/>
      <c r="M6" s="229"/>
    </row>
    <row r="7">
      <c r="C7" s="1072" t="s">
        <v>7858</v>
      </c>
      <c r="G7" s="229"/>
      <c r="H7" s="229"/>
      <c r="I7" s="229"/>
      <c r="J7" s="229"/>
      <c r="K7" s="229"/>
      <c r="L7" s="229"/>
      <c r="M7" s="229"/>
    </row>
    <row r="8">
      <c r="G8" s="229"/>
      <c r="H8" s="229"/>
      <c r="I8" s="229"/>
      <c r="J8" s="229"/>
      <c r="K8" s="229"/>
      <c r="L8" s="229"/>
      <c r="M8" s="229"/>
    </row>
    <row r="9">
      <c r="G9" s="229"/>
      <c r="H9" s="229"/>
      <c r="I9" s="229"/>
      <c r="J9" s="229"/>
      <c r="K9" s="229"/>
      <c r="L9" s="229"/>
      <c r="M9" s="229"/>
    </row>
    <row r="10">
      <c r="G10" s="229"/>
      <c r="H10" s="2" t="s">
        <v>7859</v>
      </c>
      <c r="I10" s="1"/>
      <c r="J10" s="229"/>
      <c r="K10" s="2" t="s">
        <v>7859</v>
      </c>
      <c r="L10" s="1"/>
      <c r="M10" s="229"/>
    </row>
    <row r="11">
      <c r="G11" s="229"/>
      <c r="H11" s="1"/>
      <c r="I11" s="1"/>
      <c r="J11" s="229"/>
      <c r="K11" s="1"/>
      <c r="L11" s="1"/>
      <c r="M11" s="229"/>
    </row>
    <row r="12">
      <c r="G12" s="229"/>
      <c r="H12" s="2" t="s">
        <v>7630</v>
      </c>
      <c r="I12" s="1"/>
      <c r="J12" s="229"/>
      <c r="K12" s="1"/>
      <c r="L12" s="1"/>
      <c r="M12" s="229"/>
    </row>
    <row r="13">
      <c r="G13" s="229"/>
      <c r="H13" s="2" t="s">
        <v>7860</v>
      </c>
      <c r="I13" s="1"/>
      <c r="J13" s="229"/>
      <c r="K13" s="1"/>
      <c r="L13" s="1"/>
      <c r="M13" s="229"/>
    </row>
    <row r="14">
      <c r="G14" s="229"/>
      <c r="H14" s="229"/>
      <c r="I14" s="229"/>
      <c r="J14" s="229"/>
      <c r="K14" s="229"/>
      <c r="L14" s="229"/>
      <c r="M14" s="229"/>
    </row>
    <row r="15">
      <c r="G15" s="229"/>
      <c r="H15" s="229"/>
      <c r="I15" s="229"/>
      <c r="J15" s="229"/>
      <c r="K15" s="229"/>
      <c r="L15" s="229"/>
      <c r="M15" s="229"/>
    </row>
    <row r="16">
      <c r="G16" s="229"/>
      <c r="H16" s="229"/>
      <c r="I16" s="229"/>
      <c r="J16" s="229"/>
      <c r="K16" s="229"/>
      <c r="L16" s="229"/>
      <c r="M16" s="229"/>
    </row>
    <row r="64">
      <c r="A64" s="1"/>
      <c r="B64" s="1"/>
      <c r="C64" s="1"/>
      <c r="D64" s="1073">
        <v>45416.0</v>
      </c>
      <c r="E64" s="2" t="s">
        <v>7861</v>
      </c>
      <c r="F64" s="1"/>
      <c r="G64" s="1"/>
      <c r="H64" s="1"/>
      <c r="I64" s="1"/>
      <c r="J64" s="1"/>
      <c r="K64" s="1"/>
      <c r="L64" s="1"/>
      <c r="M64" s="1"/>
      <c r="N64" s="1"/>
      <c r="O64" s="1"/>
      <c r="P64" s="1"/>
      <c r="Q64" s="1"/>
      <c r="R64" s="1"/>
      <c r="S64" s="1"/>
      <c r="T64" s="1"/>
      <c r="U64" s="1"/>
      <c r="V64" s="1"/>
      <c r="W64" s="1"/>
      <c r="X64" s="1"/>
      <c r="Y64" s="1"/>
      <c r="Z64" s="1"/>
    </row>
    <row r="65">
      <c r="D65" s="3" t="s">
        <v>7862</v>
      </c>
      <c r="E65" s="3" t="s">
        <v>7863</v>
      </c>
      <c r="F65" s="3" t="s">
        <v>7864</v>
      </c>
      <c r="G65" s="3">
        <v>2.30308419214E11</v>
      </c>
    </row>
    <row r="67">
      <c r="B67" s="3" t="s">
        <v>7865</v>
      </c>
    </row>
    <row r="71">
      <c r="C71" s="3" t="s">
        <v>7866</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B1" s="3" t="s">
        <v>4373</v>
      </c>
      <c r="F1" s="3" t="s">
        <v>4097</v>
      </c>
    </row>
    <row r="3">
      <c r="F3" s="3" t="s">
        <v>7867</v>
      </c>
      <c r="H3" s="3" t="s">
        <v>7868</v>
      </c>
    </row>
    <row r="4">
      <c r="B4" s="3" t="s">
        <v>7869</v>
      </c>
      <c r="C4" s="3" t="s">
        <v>7870</v>
      </c>
      <c r="F4" s="3" t="s">
        <v>7871</v>
      </c>
      <c r="G4" s="3" t="s">
        <v>7872</v>
      </c>
      <c r="H4" s="3" t="s">
        <v>7873</v>
      </c>
    </row>
    <row r="5">
      <c r="G5" s="3" t="s">
        <v>7874</v>
      </c>
      <c r="H5" s="3" t="s">
        <v>7875</v>
      </c>
      <c r="I5" s="3" t="s">
        <v>7876</v>
      </c>
      <c r="J5" s="3" t="s">
        <v>7877</v>
      </c>
    </row>
    <row r="7">
      <c r="B7" s="3" t="s">
        <v>7878</v>
      </c>
      <c r="F7" s="3" t="s">
        <v>7879</v>
      </c>
      <c r="H7" s="3" t="s">
        <v>7880</v>
      </c>
    </row>
    <row r="8">
      <c r="B8" s="3" t="s">
        <v>7881</v>
      </c>
    </row>
    <row r="9">
      <c r="B9" s="3" t="s">
        <v>7882</v>
      </c>
      <c r="H9" s="3" t="s">
        <v>7883</v>
      </c>
    </row>
    <row r="10">
      <c r="H10" s="3" t="s">
        <v>7884</v>
      </c>
      <c r="J10" s="3" t="s">
        <v>7885</v>
      </c>
    </row>
    <row r="11">
      <c r="H11" s="3" t="s">
        <v>7886</v>
      </c>
    </row>
    <row r="12">
      <c r="H12" s="3" t="s">
        <v>7887</v>
      </c>
    </row>
    <row r="13">
      <c r="H13" s="3" t="s">
        <v>7888</v>
      </c>
    </row>
    <row r="14">
      <c r="H14" s="3" t="s">
        <v>7889</v>
      </c>
    </row>
    <row r="15">
      <c r="J15" s="3" t="s">
        <v>7890</v>
      </c>
    </row>
    <row r="17">
      <c r="H17" s="3" t="s">
        <v>7891</v>
      </c>
    </row>
    <row r="19">
      <c r="H19" s="3" t="s">
        <v>7892</v>
      </c>
    </row>
    <row r="20">
      <c r="H20" s="3" t="s">
        <v>7893</v>
      </c>
      <c r="J20" s="3" t="s">
        <v>415</v>
      </c>
    </row>
    <row r="21">
      <c r="H21" s="3" t="s">
        <v>7894</v>
      </c>
      <c r="J21" s="3" t="s">
        <v>7895</v>
      </c>
      <c r="L21" s="2" t="s">
        <v>7896</v>
      </c>
    </row>
    <row r="22">
      <c r="J22" s="3" t="s">
        <v>7897</v>
      </c>
    </row>
    <row r="23">
      <c r="J23" s="3" t="s">
        <v>7898</v>
      </c>
      <c r="O23" s="3" t="s">
        <v>7899</v>
      </c>
    </row>
    <row r="24">
      <c r="O24" s="3" t="s">
        <v>2488</v>
      </c>
    </row>
    <row r="25">
      <c r="J25" s="3" t="s">
        <v>7900</v>
      </c>
    </row>
    <row r="27">
      <c r="H27" s="3" t="s">
        <v>7892</v>
      </c>
    </row>
    <row r="28">
      <c r="H28" s="3" t="s">
        <v>7901</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9.0"/>
    <col customWidth="1" min="3" max="3" width="28.86"/>
    <col customWidth="1" min="4" max="26" width="8.71"/>
  </cols>
  <sheetData>
    <row r="1" ht="16.5" customHeight="1">
      <c r="B1" s="24"/>
    </row>
    <row r="2" ht="16.5" customHeight="1">
      <c r="B2" s="24"/>
    </row>
    <row r="3" ht="16.5" customHeight="1">
      <c r="B3" s="24"/>
    </row>
    <row r="4" ht="16.5" customHeight="1">
      <c r="A4" s="488"/>
      <c r="B4" s="1074"/>
      <c r="C4" s="517" t="s">
        <v>7902</v>
      </c>
      <c r="D4" s="488"/>
      <c r="E4" s="488" t="s">
        <v>7903</v>
      </c>
      <c r="F4" s="488"/>
      <c r="G4" s="488"/>
      <c r="H4" s="488"/>
      <c r="I4" s="488"/>
      <c r="J4" s="488"/>
      <c r="K4" s="488"/>
      <c r="L4" s="488"/>
      <c r="M4" s="488"/>
      <c r="N4" s="488"/>
      <c r="O4" s="488"/>
      <c r="P4" s="488"/>
      <c r="Q4" s="488"/>
      <c r="R4" s="488"/>
      <c r="S4" s="488"/>
      <c r="T4" s="488"/>
      <c r="U4" s="488"/>
      <c r="V4" s="488"/>
      <c r="W4" s="488"/>
      <c r="X4" s="488"/>
      <c r="Y4" s="488"/>
      <c r="Z4" s="488"/>
    </row>
    <row r="5" ht="16.5" customHeight="1">
      <c r="B5" s="24"/>
    </row>
    <row r="6" ht="16.5" customHeight="1">
      <c r="B6" s="24"/>
    </row>
    <row r="7" ht="16.5" customHeight="1">
      <c r="B7" s="92" t="s">
        <v>315</v>
      </c>
      <c r="C7" s="92"/>
      <c r="D7" s="93" t="s">
        <v>1001</v>
      </c>
    </row>
    <row r="8" ht="16.5" customHeight="1">
      <c r="B8" s="1075">
        <v>0.0</v>
      </c>
      <c r="D8" s="27">
        <v>0.0</v>
      </c>
    </row>
    <row r="9" ht="16.5" customHeight="1">
      <c r="B9" s="372">
        <v>1.0</v>
      </c>
      <c r="J9" s="27">
        <v>37.7778</v>
      </c>
    </row>
    <row r="10" ht="16.5" customHeight="1">
      <c r="B10" s="372">
        <v>2.0</v>
      </c>
      <c r="D10" s="27">
        <v>2.0</v>
      </c>
      <c r="F10" s="27">
        <v>2500.0</v>
      </c>
      <c r="J10" s="27">
        <v>0.005</v>
      </c>
    </row>
    <row r="11" ht="16.5" customHeight="1">
      <c r="B11" s="372"/>
      <c r="F11" s="27">
        <v>2550.0</v>
      </c>
      <c r="J11" s="27">
        <f>J9+J10</f>
        <v>37.7828</v>
      </c>
    </row>
    <row r="12" ht="16.5" customHeight="1">
      <c r="B12" s="372"/>
      <c r="F12" s="27">
        <f>F10+F11</f>
        <v>5050</v>
      </c>
    </row>
    <row r="13" ht="16.5" customHeight="1">
      <c r="B13" s="372"/>
    </row>
    <row r="14" ht="16.5" customHeight="1">
      <c r="B14" s="372"/>
    </row>
    <row r="15" ht="16.5" customHeight="1">
      <c r="A15" s="488"/>
      <c r="B15" s="1076"/>
      <c r="C15" s="517" t="s">
        <v>7904</v>
      </c>
      <c r="D15" s="488"/>
      <c r="E15" s="1077" t="s">
        <v>7905</v>
      </c>
      <c r="F15" s="488"/>
      <c r="G15" s="488"/>
      <c r="H15" s="488"/>
      <c r="I15" s="488"/>
      <c r="J15" s="488"/>
      <c r="K15" s="488"/>
      <c r="L15" s="488"/>
      <c r="M15" s="488"/>
      <c r="N15" s="488"/>
      <c r="O15" s="488"/>
      <c r="P15" s="488"/>
      <c r="Q15" s="488"/>
      <c r="R15" s="488"/>
      <c r="S15" s="488"/>
      <c r="T15" s="488"/>
      <c r="U15" s="488"/>
      <c r="V15" s="488"/>
      <c r="W15" s="488"/>
      <c r="X15" s="488"/>
      <c r="Y15" s="488"/>
      <c r="Z15" s="488"/>
    </row>
    <row r="16" ht="16.5" customHeight="1">
      <c r="B16" s="372"/>
    </row>
    <row r="17" ht="16.5" customHeight="1">
      <c r="B17" s="372"/>
      <c r="G17" s="27" t="s">
        <v>7906</v>
      </c>
      <c r="H17" s="27" t="s">
        <v>7907</v>
      </c>
      <c r="K17" s="27" t="s">
        <v>7908</v>
      </c>
      <c r="P17" s="27" t="s">
        <v>7909</v>
      </c>
      <c r="S17" s="27" t="s">
        <v>7910</v>
      </c>
    </row>
    <row r="18" ht="16.5" customHeight="1">
      <c r="B18" s="372"/>
      <c r="G18" s="27" t="s">
        <v>7911</v>
      </c>
      <c r="H18" s="27" t="s">
        <v>7912</v>
      </c>
      <c r="K18" s="27" t="s">
        <v>7913</v>
      </c>
      <c r="P18" s="27" t="s">
        <v>7914</v>
      </c>
      <c r="S18" s="27" t="s">
        <v>7915</v>
      </c>
    </row>
    <row r="19" ht="16.5" customHeight="1">
      <c r="B19" s="372"/>
      <c r="S19" s="27" t="s">
        <v>7916</v>
      </c>
    </row>
    <row r="20" ht="16.5" customHeight="1">
      <c r="B20" s="372"/>
      <c r="G20" s="27" t="s">
        <v>7917</v>
      </c>
      <c r="H20" s="27" t="s">
        <v>7918</v>
      </c>
      <c r="K20" s="27" t="s">
        <v>7919</v>
      </c>
      <c r="P20" s="27" t="s">
        <v>7920</v>
      </c>
      <c r="S20" s="27" t="s">
        <v>7921</v>
      </c>
    </row>
    <row r="21" ht="16.5" customHeight="1">
      <c r="B21" s="24"/>
      <c r="S21" s="27" t="s">
        <v>7922</v>
      </c>
    </row>
    <row r="22" ht="16.5" customHeight="1">
      <c r="B22" s="24"/>
    </row>
    <row r="23" ht="16.5" customHeight="1">
      <c r="B23" s="24"/>
    </row>
    <row r="24" ht="16.5" customHeight="1">
      <c r="B24" s="104" t="s">
        <v>315</v>
      </c>
      <c r="C24" s="92" t="s">
        <v>1791</v>
      </c>
      <c r="D24" s="93" t="s">
        <v>441</v>
      </c>
      <c r="G24" s="27">
        <v>0.0</v>
      </c>
      <c r="H24" s="27">
        <f t="shared" ref="H24:H38" si="1">SUM($G$24:G24)</f>
        <v>0</v>
      </c>
    </row>
    <row r="25" ht="16.5" customHeight="1">
      <c r="B25" s="372">
        <v>0.0</v>
      </c>
      <c r="C25" s="169" t="s">
        <v>7923</v>
      </c>
      <c r="G25" s="27">
        <v>1.0</v>
      </c>
      <c r="H25" s="27">
        <f t="shared" si="1"/>
        <v>1</v>
      </c>
    </row>
    <row r="26" ht="16.5" customHeight="1">
      <c r="B26" s="372">
        <v>1.0</v>
      </c>
      <c r="C26" s="27" t="s">
        <v>7924</v>
      </c>
      <c r="G26" s="27">
        <v>2.0</v>
      </c>
      <c r="H26" s="27">
        <f t="shared" si="1"/>
        <v>3</v>
      </c>
    </row>
    <row r="27" ht="16.5" customHeight="1">
      <c r="B27" s="372"/>
      <c r="G27" s="27">
        <v>3.0</v>
      </c>
      <c r="H27" s="27">
        <f t="shared" si="1"/>
        <v>6</v>
      </c>
    </row>
    <row r="28" ht="16.5" customHeight="1">
      <c r="B28" s="372"/>
      <c r="G28" s="27">
        <v>4.0</v>
      </c>
      <c r="H28" s="27">
        <f t="shared" si="1"/>
        <v>10</v>
      </c>
    </row>
    <row r="29" ht="16.5" customHeight="1">
      <c r="B29" s="372"/>
      <c r="G29" s="27">
        <v>5.0</v>
      </c>
      <c r="H29" s="27">
        <f t="shared" si="1"/>
        <v>15</v>
      </c>
    </row>
    <row r="30" ht="16.5" customHeight="1">
      <c r="B30" s="372">
        <v>13.0</v>
      </c>
      <c r="C30" s="27" t="s">
        <v>7925</v>
      </c>
      <c r="G30" s="27">
        <v>6.0</v>
      </c>
      <c r="H30" s="27">
        <f t="shared" si="1"/>
        <v>21</v>
      </c>
    </row>
    <row r="31" ht="16.5" customHeight="1">
      <c r="B31" s="372">
        <v>14.0</v>
      </c>
      <c r="C31" s="27" t="s">
        <v>7926</v>
      </c>
      <c r="G31" s="27">
        <v>7.0</v>
      </c>
      <c r="H31" s="27">
        <f t="shared" si="1"/>
        <v>28</v>
      </c>
    </row>
    <row r="32" ht="16.5" customHeight="1">
      <c r="B32" s="372"/>
      <c r="G32" s="27">
        <v>8.0</v>
      </c>
      <c r="H32" s="27">
        <f t="shared" si="1"/>
        <v>36</v>
      </c>
    </row>
    <row r="33" ht="16.5" customHeight="1">
      <c r="B33" s="372"/>
      <c r="G33" s="27">
        <v>9.0</v>
      </c>
      <c r="H33" s="27">
        <f t="shared" si="1"/>
        <v>45</v>
      </c>
    </row>
    <row r="34" ht="16.5" customHeight="1">
      <c r="B34" s="24"/>
      <c r="G34" s="27">
        <v>10.0</v>
      </c>
      <c r="H34" s="27">
        <f t="shared" si="1"/>
        <v>55</v>
      </c>
    </row>
    <row r="35" ht="16.5" customHeight="1">
      <c r="B35" s="24"/>
      <c r="G35" s="27">
        <v>11.0</v>
      </c>
      <c r="H35" s="27">
        <f t="shared" si="1"/>
        <v>66</v>
      </c>
    </row>
    <row r="36" ht="16.5" customHeight="1">
      <c r="B36" s="24"/>
      <c r="C36" s="27" t="s">
        <v>7927</v>
      </c>
      <c r="D36" s="27">
        <v>2550.0</v>
      </c>
      <c r="G36" s="27">
        <v>12.0</v>
      </c>
      <c r="H36" s="27">
        <f t="shared" si="1"/>
        <v>78</v>
      </c>
    </row>
    <row r="37" ht="16.5" customHeight="1">
      <c r="B37" s="24"/>
      <c r="C37" s="27" t="s">
        <v>7928</v>
      </c>
      <c r="D37" s="27">
        <v>2500.0</v>
      </c>
      <c r="G37" s="27">
        <v>13.0</v>
      </c>
      <c r="H37" s="27">
        <f t="shared" si="1"/>
        <v>91</v>
      </c>
    </row>
    <row r="38" ht="16.5" customHeight="1">
      <c r="B38" s="24"/>
      <c r="G38" s="27">
        <v>14.0</v>
      </c>
      <c r="H38" s="27">
        <f t="shared" si="1"/>
        <v>105</v>
      </c>
    </row>
    <row r="39" ht="16.5" customHeight="1">
      <c r="B39" s="24"/>
    </row>
    <row r="40" ht="16.5" customHeight="1">
      <c r="B40" s="24"/>
    </row>
    <row r="41" ht="16.5" customHeight="1">
      <c r="B41" s="24"/>
    </row>
    <row r="42" ht="16.5" customHeight="1">
      <c r="B42" s="24"/>
    </row>
    <row r="43" ht="16.5" customHeight="1">
      <c r="B43" s="24"/>
    </row>
    <row r="44" ht="16.5" customHeight="1">
      <c r="B44" s="24"/>
    </row>
    <row r="45" ht="16.5" customHeight="1">
      <c r="B45" s="24"/>
    </row>
    <row r="46" ht="16.5" customHeight="1">
      <c r="B46" s="24"/>
    </row>
    <row r="47" ht="16.5" customHeight="1">
      <c r="B47" s="24"/>
    </row>
    <row r="48" ht="16.5" customHeight="1">
      <c r="B48" s="92" t="s">
        <v>315</v>
      </c>
      <c r="C48" s="90" t="s">
        <v>6457</v>
      </c>
      <c r="D48" s="92" t="s">
        <v>1001</v>
      </c>
    </row>
    <row r="49" ht="16.5" customHeight="1">
      <c r="B49" s="24">
        <v>1.0</v>
      </c>
      <c r="C49" s="1078" t="s">
        <v>7929</v>
      </c>
    </row>
    <row r="50" ht="16.5" customHeight="1">
      <c r="B50" s="24">
        <v>2.0</v>
      </c>
      <c r="C50" s="163"/>
    </row>
    <row r="51" ht="16.5" customHeight="1">
      <c r="B51" s="24">
        <v>3.0</v>
      </c>
      <c r="C51" s="163" t="s">
        <v>7930</v>
      </c>
    </row>
    <row r="52" ht="16.5" customHeight="1">
      <c r="B52" s="24"/>
      <c r="C52" s="163"/>
    </row>
    <row r="53" ht="16.5" customHeight="1">
      <c r="B53" s="24"/>
      <c r="C53" s="163"/>
    </row>
    <row r="54" ht="16.5" customHeight="1">
      <c r="B54" s="24"/>
      <c r="C54" s="163"/>
    </row>
    <row r="55" ht="16.5" customHeight="1">
      <c r="B55" s="24"/>
      <c r="C55" s="163"/>
    </row>
    <row r="56" ht="16.5" customHeight="1">
      <c r="B56" s="24"/>
      <c r="C56" s="163"/>
    </row>
    <row r="57" ht="16.5" customHeight="1">
      <c r="B57" s="24"/>
      <c r="C57" s="163"/>
    </row>
    <row r="58" ht="16.5" customHeight="1">
      <c r="B58" s="24"/>
      <c r="C58" s="163"/>
    </row>
    <row r="59" ht="16.5" customHeight="1">
      <c r="B59" s="24"/>
      <c r="C59" s="163"/>
    </row>
    <row r="60" ht="16.5" customHeight="1">
      <c r="B60" s="24">
        <v>100.0</v>
      </c>
      <c r="C60" s="163" t="s">
        <v>7931</v>
      </c>
    </row>
    <row r="61" ht="16.5" customHeight="1">
      <c r="B61" s="24"/>
    </row>
    <row r="62" ht="16.5" customHeight="1">
      <c r="B62" s="24"/>
    </row>
    <row r="63" ht="16.5" customHeight="1">
      <c r="B63" s="24"/>
    </row>
    <row r="64" ht="16.5" customHeight="1">
      <c r="B64" s="24"/>
    </row>
    <row r="65" ht="16.5" customHeight="1">
      <c r="B65" s="24"/>
    </row>
    <row r="66" ht="16.5" customHeight="1">
      <c r="B66" s="24"/>
    </row>
    <row r="67" ht="16.5" customHeight="1">
      <c r="B67" s="24"/>
      <c r="L67" s="1079" t="s">
        <v>7932</v>
      </c>
      <c r="M67" s="27" t="s">
        <v>7933</v>
      </c>
    </row>
    <row r="68" ht="16.5" customHeight="1">
      <c r="B68" s="24"/>
    </row>
    <row r="69" ht="16.5" customHeight="1">
      <c r="B69" s="24"/>
      <c r="L69" s="27" t="s">
        <v>7934</v>
      </c>
    </row>
    <row r="70" ht="16.5" customHeight="1">
      <c r="B70" s="24"/>
      <c r="L70" s="159" t="s">
        <v>7935</v>
      </c>
      <c r="M70" s="27" t="s">
        <v>7936</v>
      </c>
    </row>
    <row r="71" ht="16.5" customHeight="1">
      <c r="B71" s="24"/>
    </row>
    <row r="72" ht="16.5" customHeight="1">
      <c r="B72" s="24"/>
      <c r="L72" s="301" t="s">
        <v>7937</v>
      </c>
    </row>
    <row r="73" ht="16.5" customHeight="1">
      <c r="B73" s="24"/>
    </row>
    <row r="74" ht="16.5" customHeight="1">
      <c r="B74" s="24"/>
      <c r="L74" s="301" t="s">
        <v>7938</v>
      </c>
    </row>
    <row r="75" ht="16.5" customHeight="1">
      <c r="B75" s="24"/>
    </row>
    <row r="76" ht="16.5" customHeight="1">
      <c r="B76" s="24"/>
    </row>
    <row r="77" ht="16.5" customHeight="1">
      <c r="B77" s="24"/>
    </row>
    <row r="78" ht="16.5" customHeight="1">
      <c r="B78" s="24"/>
    </row>
    <row r="79" ht="16.5" customHeight="1">
      <c r="B79" s="24"/>
    </row>
    <row r="80" ht="16.5" customHeight="1">
      <c r="B80" s="24"/>
    </row>
    <row r="81" ht="16.5" customHeight="1">
      <c r="B81" s="24"/>
    </row>
    <row r="82" ht="16.5" customHeight="1">
      <c r="B82" s="24"/>
    </row>
    <row r="83" ht="16.5" customHeight="1">
      <c r="B83" s="24"/>
    </row>
    <row r="84" ht="16.5" customHeight="1">
      <c r="B84" s="24"/>
    </row>
    <row r="85" ht="16.5" customHeight="1">
      <c r="B85" s="24"/>
    </row>
    <row r="86" ht="16.5" customHeight="1">
      <c r="A86" s="193"/>
      <c r="B86" s="299" t="s">
        <v>7939</v>
      </c>
      <c r="C86" s="193"/>
      <c r="D86" s="193"/>
      <c r="E86" s="193"/>
      <c r="F86" s="193"/>
      <c r="G86" s="193"/>
      <c r="H86" s="193"/>
      <c r="I86" s="193"/>
      <c r="J86" s="193"/>
      <c r="K86" s="193"/>
      <c r="L86" s="193"/>
      <c r="M86" s="193"/>
      <c r="N86" s="193"/>
      <c r="O86" s="193"/>
      <c r="P86" s="193"/>
      <c r="Q86" s="193"/>
      <c r="R86" s="193"/>
      <c r="S86" s="193"/>
      <c r="T86" s="193"/>
      <c r="U86" s="193"/>
      <c r="V86" s="193"/>
      <c r="W86" s="193"/>
      <c r="X86" s="193"/>
      <c r="Y86" s="193"/>
      <c r="Z86" s="193"/>
    </row>
    <row r="87" ht="16.5" customHeight="1">
      <c r="B87" s="24"/>
    </row>
    <row r="88" ht="16.5" customHeight="1">
      <c r="B88" s="169" t="s">
        <v>7940</v>
      </c>
    </row>
    <row r="89" ht="16.5" customHeight="1">
      <c r="B89" s="24"/>
    </row>
    <row r="90" ht="16.5" customHeight="1">
      <c r="B90" s="1080" t="s">
        <v>7941</v>
      </c>
      <c r="C90" s="27" t="s">
        <v>7942</v>
      </c>
      <c r="K90" s="3">
        <v>1.0</v>
      </c>
      <c r="L90" s="3">
        <v>1.0</v>
      </c>
      <c r="M90" s="3">
        <v>2.0</v>
      </c>
      <c r="N90" s="3">
        <v>3.0</v>
      </c>
      <c r="O90" s="3">
        <v>5.0</v>
      </c>
    </row>
    <row r="91" ht="16.5" customHeight="1">
      <c r="B91" s="24"/>
      <c r="C91" s="27" t="s">
        <v>7943</v>
      </c>
    </row>
    <row r="92" ht="16.5" customHeight="1">
      <c r="B92" s="24"/>
    </row>
    <row r="93" ht="16.5" customHeight="1">
      <c r="B93" s="24"/>
    </row>
    <row r="94" ht="16.5" customHeight="1">
      <c r="B94" s="24"/>
    </row>
    <row r="95" ht="16.5" customHeight="1">
      <c r="B95" s="103" t="s">
        <v>315</v>
      </c>
      <c r="C95" s="90" t="s">
        <v>1001</v>
      </c>
      <c r="D95" s="1081" t="s">
        <v>7944</v>
      </c>
    </row>
    <row r="96" ht="16.5" customHeight="1">
      <c r="B96" s="24">
        <v>0.0</v>
      </c>
      <c r="C96" s="105" t="s">
        <v>7945</v>
      </c>
      <c r="D96" s="27">
        <v>2.0</v>
      </c>
    </row>
    <row r="97" ht="16.5" customHeight="1">
      <c r="B97" s="24">
        <v>1.0</v>
      </c>
      <c r="C97" s="105" t="s">
        <v>7946</v>
      </c>
      <c r="D97" s="27">
        <v>3.0</v>
      </c>
    </row>
    <row r="98" ht="16.5" customHeight="1">
      <c r="B98" s="24">
        <v>2.0</v>
      </c>
      <c r="C98" s="105" t="s">
        <v>7947</v>
      </c>
      <c r="D98" s="27">
        <v>5.0</v>
      </c>
    </row>
    <row r="99" ht="16.5" customHeight="1">
      <c r="B99" s="24"/>
      <c r="C99" s="105"/>
    </row>
    <row r="100" ht="16.5" customHeight="1">
      <c r="B100" s="24"/>
      <c r="C100" s="105"/>
    </row>
    <row r="101" ht="16.5" customHeight="1">
      <c r="B101" s="24"/>
      <c r="C101" s="105"/>
    </row>
    <row r="102" ht="16.5" customHeight="1">
      <c r="B102" s="24"/>
      <c r="C102" s="105"/>
    </row>
    <row r="103" ht="16.5" customHeight="1">
      <c r="B103" s="24"/>
      <c r="C103" s="105"/>
    </row>
    <row r="104" ht="16.5" customHeight="1">
      <c r="B104" s="24"/>
      <c r="C104" s="105"/>
    </row>
    <row r="105" ht="16.5" customHeight="1">
      <c r="B105" s="24"/>
    </row>
    <row r="106" ht="16.5" customHeight="1">
      <c r="B106" s="24"/>
    </row>
    <row r="107" ht="16.5" customHeight="1">
      <c r="B107" s="24"/>
    </row>
    <row r="108" ht="16.5" customHeight="1">
      <c r="B108" s="103" t="s">
        <v>315</v>
      </c>
      <c r="C108" s="90" t="s">
        <v>1001</v>
      </c>
      <c r="D108" s="1081"/>
    </row>
    <row r="109" ht="16.5" customHeight="1">
      <c r="B109" s="24">
        <v>0.0</v>
      </c>
      <c r="C109" s="105" t="s">
        <v>7948</v>
      </c>
    </row>
    <row r="110" ht="16.5" customHeight="1">
      <c r="B110" s="24">
        <v>1.0</v>
      </c>
      <c r="C110" s="105" t="s">
        <v>7949</v>
      </c>
    </row>
    <row r="111" ht="16.5" customHeight="1">
      <c r="B111" s="24">
        <v>2.0</v>
      </c>
      <c r="C111" s="105" t="s">
        <v>7950</v>
      </c>
    </row>
    <row r="112" ht="16.5" customHeight="1">
      <c r="B112" s="24">
        <v>3.0</v>
      </c>
      <c r="C112" s="105" t="s">
        <v>7951</v>
      </c>
    </row>
    <row r="113" ht="16.5" customHeight="1">
      <c r="B113" s="24">
        <v>4.0</v>
      </c>
      <c r="C113" s="105"/>
    </row>
    <row r="114" ht="16.5" customHeight="1">
      <c r="B114" s="24"/>
      <c r="C114" s="105"/>
    </row>
    <row r="115" ht="16.5" customHeight="1">
      <c r="B115" s="24"/>
      <c r="C115" s="105"/>
    </row>
    <row r="116" ht="16.5" customHeight="1">
      <c r="B116" s="24"/>
      <c r="C116" s="105"/>
    </row>
    <row r="117" ht="16.5" customHeight="1">
      <c r="B117" s="24"/>
      <c r="C117" s="105"/>
    </row>
    <row r="118" ht="16.5" customHeight="1">
      <c r="B118" s="24"/>
    </row>
    <row r="119" ht="16.5" customHeight="1">
      <c r="B119" s="24"/>
    </row>
    <row r="120" ht="16.5" customHeight="1">
      <c r="A120" s="488"/>
      <c r="B120" s="1074" t="s">
        <v>7952</v>
      </c>
      <c r="C120" s="488"/>
      <c r="D120" s="488"/>
      <c r="E120" s="488"/>
      <c r="F120" s="488"/>
      <c r="G120" s="488"/>
      <c r="H120" s="488"/>
      <c r="I120" s="488"/>
      <c r="J120" s="488"/>
      <c r="K120" s="488"/>
      <c r="L120" s="488"/>
      <c r="M120" s="488"/>
      <c r="N120" s="488"/>
      <c r="O120" s="488"/>
      <c r="P120" s="488"/>
      <c r="Q120" s="488"/>
      <c r="R120" s="488"/>
      <c r="S120" s="488"/>
      <c r="T120" s="488"/>
      <c r="U120" s="488"/>
      <c r="V120" s="488"/>
      <c r="W120" s="488"/>
      <c r="X120" s="488"/>
      <c r="Y120" s="488"/>
      <c r="Z120" s="488"/>
    </row>
    <row r="121" ht="16.5" customHeight="1">
      <c r="B121" s="169" t="s">
        <v>7953</v>
      </c>
    </row>
    <row r="122" ht="16.5" customHeight="1">
      <c r="B122" s="24"/>
      <c r="C122" s="27" t="s">
        <v>7954</v>
      </c>
      <c r="E122" s="27" t="s">
        <v>7955</v>
      </c>
    </row>
    <row r="123" ht="16.5" customHeight="1">
      <c r="B123" s="24"/>
    </row>
    <row r="124" ht="16.5" customHeight="1">
      <c r="B124" s="24"/>
    </row>
    <row r="125" ht="16.5" customHeight="1">
      <c r="B125" s="24"/>
    </row>
    <row r="126" ht="16.5" customHeight="1">
      <c r="B126" s="24"/>
    </row>
    <row r="127" ht="16.5" customHeight="1">
      <c r="B127" s="24"/>
    </row>
    <row r="128" ht="16.5" customHeight="1">
      <c r="A128" s="488"/>
      <c r="B128" s="1074" t="s">
        <v>7956</v>
      </c>
      <c r="C128" s="488"/>
      <c r="D128" s="488"/>
      <c r="E128" s="488"/>
      <c r="F128" s="488"/>
      <c r="G128" s="488"/>
      <c r="H128" s="488"/>
      <c r="I128" s="488"/>
      <c r="J128" s="488"/>
      <c r="K128" s="488"/>
      <c r="L128" s="488"/>
      <c r="M128" s="488"/>
      <c r="N128" s="488"/>
      <c r="O128" s="245" t="s">
        <v>7957</v>
      </c>
      <c r="P128" s="488"/>
      <c r="Q128" s="488"/>
      <c r="R128" s="488"/>
      <c r="S128" s="488"/>
      <c r="T128" s="488"/>
      <c r="U128" s="488"/>
      <c r="V128" s="488"/>
      <c r="W128" s="488"/>
      <c r="X128" s="488"/>
      <c r="Y128" s="488"/>
      <c r="Z128" s="488"/>
    </row>
    <row r="129" ht="16.5" customHeight="1">
      <c r="B129" s="24"/>
      <c r="E129" s="517" t="s">
        <v>7958</v>
      </c>
      <c r="F129" s="27" t="s">
        <v>7959</v>
      </c>
      <c r="O129" s="27" t="s">
        <v>7960</v>
      </c>
    </row>
    <row r="130" ht="16.5" customHeight="1">
      <c r="B130" s="24"/>
      <c r="C130" s="24">
        <v>1.0</v>
      </c>
      <c r="E130" s="27" t="s">
        <v>7961</v>
      </c>
      <c r="G130" s="27" t="s">
        <v>7962</v>
      </c>
    </row>
    <row r="131" ht="16.5" customHeight="1">
      <c r="B131" s="24" t="s">
        <v>7963</v>
      </c>
      <c r="C131" s="24" t="s">
        <v>7958</v>
      </c>
      <c r="D131" s="27" t="s">
        <v>7964</v>
      </c>
      <c r="I131" s="1082" t="s">
        <v>7965</v>
      </c>
    </row>
    <row r="132" ht="16.5" customHeight="1">
      <c r="B132" s="24"/>
      <c r="C132" s="24" t="s">
        <v>7966</v>
      </c>
    </row>
    <row r="133" ht="16.5" customHeight="1">
      <c r="B133" s="24"/>
      <c r="E133" s="27" t="s">
        <v>7967</v>
      </c>
    </row>
    <row r="134" ht="16.5" customHeight="1">
      <c r="B134" s="24"/>
      <c r="E134" s="27" t="s">
        <v>7968</v>
      </c>
    </row>
    <row r="135" ht="16.5" customHeight="1">
      <c r="B135" s="24"/>
    </row>
    <row r="136" ht="16.5" customHeight="1">
      <c r="B136" s="24"/>
    </row>
    <row r="137" ht="16.5" customHeight="1">
      <c r="B137" s="24"/>
      <c r="I137" s="27" t="s">
        <v>7969</v>
      </c>
    </row>
    <row r="138" ht="16.5" customHeight="1">
      <c r="B138" s="24"/>
    </row>
    <row r="139" ht="16.5" customHeight="1">
      <c r="A139" s="170"/>
      <c r="B139" s="1083" t="s">
        <v>7970</v>
      </c>
      <c r="C139" s="170"/>
      <c r="D139" s="170"/>
      <c r="E139" s="170"/>
      <c r="F139" s="170"/>
      <c r="G139" s="170"/>
      <c r="H139" s="170"/>
      <c r="I139" s="170"/>
      <c r="J139" s="170"/>
      <c r="K139" s="170"/>
      <c r="L139" s="170"/>
      <c r="M139" s="170"/>
      <c r="N139" s="170"/>
      <c r="O139" s="170"/>
      <c r="P139" s="170"/>
      <c r="Q139" s="170"/>
      <c r="R139" s="170"/>
      <c r="S139" s="170"/>
      <c r="T139" s="170"/>
      <c r="U139" s="170"/>
      <c r="V139" s="170"/>
      <c r="W139" s="170"/>
      <c r="X139" s="170"/>
      <c r="Y139" s="170"/>
      <c r="Z139" s="170"/>
    </row>
    <row r="140" ht="16.5" customHeight="1">
      <c r="B140" s="24"/>
    </row>
    <row r="141" ht="16.5" customHeight="1">
      <c r="B141" s="24"/>
      <c r="C141" s="294" t="s">
        <v>7971</v>
      </c>
    </row>
    <row r="142" ht="16.5" customHeight="1">
      <c r="B142" s="24"/>
    </row>
    <row r="143" ht="16.5" customHeight="1">
      <c r="B143" s="24"/>
    </row>
    <row r="144" ht="16.5" customHeight="1">
      <c r="B144" s="24"/>
    </row>
    <row r="145" ht="16.5" customHeight="1">
      <c r="B145" s="24"/>
    </row>
    <row r="146" ht="16.5" customHeight="1">
      <c r="B146" s="24"/>
    </row>
    <row r="147" ht="16.5" customHeight="1">
      <c r="B147" s="24"/>
    </row>
    <row r="148" ht="16.5" customHeight="1">
      <c r="B148" s="24"/>
    </row>
    <row r="149" ht="16.5" customHeight="1">
      <c r="B149" s="24"/>
    </row>
    <row r="150" ht="16.5" customHeight="1">
      <c r="B150" s="24"/>
    </row>
    <row r="151" ht="16.5" customHeight="1">
      <c r="B151" s="24"/>
    </row>
    <row r="152" ht="16.5" customHeight="1">
      <c r="B152" s="24"/>
    </row>
    <row r="153" ht="16.5" customHeight="1">
      <c r="B153" s="24"/>
    </row>
    <row r="154" ht="16.5" customHeight="1">
      <c r="B154" s="24"/>
    </row>
    <row r="155" ht="16.5" customHeight="1">
      <c r="B155" s="24"/>
    </row>
    <row r="156" ht="16.5" customHeight="1">
      <c r="B156" s="24"/>
    </row>
    <row r="157" ht="16.5" customHeight="1">
      <c r="A157" s="170"/>
      <c r="B157" s="1083" t="s">
        <v>7972</v>
      </c>
      <c r="C157" s="170"/>
      <c r="D157" s="170"/>
      <c r="E157" s="170"/>
      <c r="F157" s="170"/>
      <c r="G157" s="170"/>
      <c r="H157" s="170"/>
      <c r="I157" s="170"/>
      <c r="J157" s="170"/>
      <c r="K157" s="170"/>
      <c r="L157" s="170"/>
      <c r="M157" s="170"/>
      <c r="N157" s="170"/>
      <c r="O157" s="170"/>
      <c r="P157" s="170"/>
      <c r="Q157" s="170"/>
      <c r="R157" s="170"/>
      <c r="S157" s="170"/>
      <c r="T157" s="170"/>
      <c r="U157" s="170"/>
      <c r="V157" s="170"/>
      <c r="W157" s="170"/>
      <c r="X157" s="170"/>
      <c r="Y157" s="170"/>
      <c r="Z157" s="170"/>
    </row>
    <row r="158" ht="16.5" customHeight="1">
      <c r="B158" s="24"/>
    </row>
    <row r="159" ht="16.5" customHeight="1">
      <c r="B159" s="24"/>
    </row>
    <row r="160" ht="16.5" customHeight="1">
      <c r="B160" s="24"/>
    </row>
    <row r="161" ht="16.5" customHeight="1">
      <c r="B161" s="24"/>
      <c r="P161" s="82"/>
    </row>
    <row r="162" ht="16.5" customHeight="1">
      <c r="B162" s="24"/>
      <c r="P162" s="82">
        <v>5.0</v>
      </c>
      <c r="T162" s="27" t="s">
        <v>7973</v>
      </c>
    </row>
    <row r="163" ht="16.5" customHeight="1">
      <c r="B163" s="24"/>
      <c r="P163" s="82"/>
      <c r="T163" s="24">
        <v>4.0</v>
      </c>
    </row>
    <row r="164" ht="16.5" customHeight="1">
      <c r="B164" s="24"/>
      <c r="P164" s="82"/>
    </row>
    <row r="165" ht="16.5" customHeight="1">
      <c r="B165" s="24"/>
      <c r="P165" s="82"/>
    </row>
    <row r="166" ht="16.5" customHeight="1">
      <c r="B166" s="24"/>
      <c r="P166" s="82"/>
    </row>
    <row r="167" ht="16.5" customHeight="1">
      <c r="B167" s="24"/>
      <c r="P167" s="82">
        <v>1.0</v>
      </c>
      <c r="V167" s="27" t="s">
        <v>7974</v>
      </c>
      <c r="X167" s="27">
        <f>SQRT(R168^2+T163^2)</f>
        <v>5</v>
      </c>
    </row>
    <row r="168" ht="16.5" customHeight="1">
      <c r="B168" s="24"/>
      <c r="P168" s="82"/>
      <c r="Q168" s="27" t="s">
        <v>7975</v>
      </c>
      <c r="R168" s="24">
        <v>3.0</v>
      </c>
    </row>
    <row r="169" ht="16.5" customHeight="1">
      <c r="B169" s="24"/>
      <c r="P169" s="82"/>
    </row>
    <row r="170" ht="16.5" customHeight="1">
      <c r="B170" s="24"/>
      <c r="N170" s="161"/>
      <c r="O170" s="161"/>
      <c r="P170" s="1084"/>
      <c r="Q170" s="161"/>
      <c r="R170" s="161"/>
      <c r="S170" s="161"/>
      <c r="T170" s="161"/>
    </row>
    <row r="171" ht="16.5" customHeight="1">
      <c r="B171" s="24"/>
      <c r="P171" s="82"/>
      <c r="Q171" s="27">
        <v>1.0</v>
      </c>
      <c r="S171" s="27">
        <v>4.0</v>
      </c>
    </row>
    <row r="172" ht="16.5" customHeight="1">
      <c r="B172" s="24"/>
      <c r="P172" s="82"/>
    </row>
    <row r="173" ht="16.5" customHeight="1">
      <c r="B173" s="24"/>
      <c r="P173" s="82"/>
    </row>
    <row r="174" ht="16.5" customHeight="1">
      <c r="B174" s="24"/>
      <c r="P174" s="82"/>
    </row>
    <row r="175" ht="16.5" customHeight="1">
      <c r="B175" s="24"/>
      <c r="P175" s="82"/>
    </row>
    <row r="176" ht="16.5" customHeight="1">
      <c r="B176" s="24"/>
      <c r="P176" s="82"/>
    </row>
    <row r="177" ht="16.5" customHeight="1">
      <c r="B177" s="24"/>
      <c r="P177" s="82"/>
    </row>
    <row r="178" ht="16.5" customHeight="1">
      <c r="B178" s="24"/>
      <c r="P178" s="82"/>
    </row>
    <row r="179" ht="16.5" customHeight="1">
      <c r="B179" s="24"/>
      <c r="P179" s="82"/>
    </row>
    <row r="180" ht="16.5" customHeight="1">
      <c r="B180" s="24"/>
      <c r="P180" s="82"/>
    </row>
    <row r="181" ht="16.5" customHeight="1">
      <c r="B181" s="24"/>
    </row>
    <row r="182" ht="16.5" customHeight="1">
      <c r="B182" s="24"/>
      <c r="H182" s="301"/>
    </row>
    <row r="183" ht="16.5" customHeight="1">
      <c r="A183" s="486"/>
      <c r="B183" s="1085"/>
      <c r="C183" s="486"/>
      <c r="D183" s="486"/>
      <c r="E183" s="486"/>
      <c r="F183" s="486"/>
      <c r="G183" s="486" t="s">
        <v>7976</v>
      </c>
      <c r="H183" s="486"/>
      <c r="I183" s="486"/>
      <c r="J183" s="486"/>
      <c r="K183" s="486"/>
      <c r="L183" s="486"/>
      <c r="M183" s="486"/>
      <c r="N183" s="486"/>
      <c r="O183" s="486"/>
      <c r="P183" s="486"/>
      <c r="Q183" s="486"/>
      <c r="R183" s="486"/>
      <c r="S183" s="486"/>
      <c r="T183" s="486"/>
      <c r="U183" s="486"/>
      <c r="V183" s="486"/>
      <c r="W183" s="486"/>
      <c r="X183" s="486"/>
      <c r="Y183" s="486"/>
      <c r="Z183" s="486"/>
    </row>
    <row r="184" ht="16.5" customHeight="1">
      <c r="B184" s="24"/>
    </row>
    <row r="185" ht="16.5" customHeight="1">
      <c r="B185" s="24"/>
      <c r="G185" s="109" t="s">
        <v>7977</v>
      </c>
      <c r="J185" s="110" t="s">
        <v>7978</v>
      </c>
    </row>
    <row r="186" ht="16.5" customHeight="1">
      <c r="B186" s="24"/>
    </row>
    <row r="187" ht="16.5" customHeight="1">
      <c r="B187" s="24"/>
      <c r="H187" s="27" t="s">
        <v>7979</v>
      </c>
      <c r="I187" s="27" t="s">
        <v>7980</v>
      </c>
    </row>
    <row r="188" ht="16.5" customHeight="1">
      <c r="B188" s="24"/>
    </row>
    <row r="189" ht="16.5" customHeight="1">
      <c r="B189" s="24"/>
    </row>
    <row r="190" ht="16.5" customHeight="1">
      <c r="B190" s="24"/>
    </row>
    <row r="191" ht="16.5" customHeight="1">
      <c r="B191" s="24"/>
    </row>
    <row r="192" ht="16.5" customHeight="1">
      <c r="B192" s="24"/>
    </row>
    <row r="193" ht="16.5" customHeight="1">
      <c r="B193" s="24"/>
    </row>
    <row r="194" ht="16.5" customHeight="1">
      <c r="B194" s="24"/>
    </row>
    <row r="195" ht="16.5" customHeight="1">
      <c r="B195" s="24"/>
    </row>
    <row r="196" ht="16.5" customHeight="1">
      <c r="B196" s="24"/>
    </row>
    <row r="197" ht="16.5" customHeight="1">
      <c r="B197" s="24"/>
    </row>
    <row r="198" ht="16.5" customHeight="1">
      <c r="B198" s="24"/>
    </row>
    <row r="199" ht="16.5" customHeight="1">
      <c r="B199" s="24"/>
    </row>
    <row r="200" ht="16.5" customHeight="1">
      <c r="B200" s="24"/>
    </row>
    <row r="201" ht="16.5" customHeight="1">
      <c r="A201" s="193"/>
      <c r="B201" s="299" t="s">
        <v>7981</v>
      </c>
      <c r="C201" s="193"/>
      <c r="D201" s="193"/>
      <c r="E201" s="193"/>
      <c r="F201" s="193"/>
      <c r="G201" s="193"/>
      <c r="H201" s="193"/>
      <c r="I201" s="193"/>
      <c r="J201" s="193"/>
      <c r="K201" s="193"/>
      <c r="L201" s="193"/>
      <c r="M201" s="193"/>
      <c r="N201" s="193"/>
      <c r="O201" s="193"/>
      <c r="P201" s="193"/>
      <c r="Q201" s="193"/>
      <c r="R201" s="193"/>
      <c r="S201" s="193"/>
      <c r="T201" s="193"/>
      <c r="U201" s="193"/>
      <c r="V201" s="193"/>
      <c r="W201" s="193"/>
      <c r="X201" s="193"/>
      <c r="Y201" s="193"/>
      <c r="Z201" s="193"/>
    </row>
    <row r="202" ht="16.5" customHeight="1">
      <c r="B202" s="24"/>
    </row>
    <row r="203" ht="16.5" customHeight="1">
      <c r="B203" s="169" t="s">
        <v>7982</v>
      </c>
    </row>
    <row r="204" ht="16.5" customHeight="1">
      <c r="B204" s="24"/>
      <c r="P204" s="82">
        <v>4.0</v>
      </c>
    </row>
    <row r="205" ht="16.5" customHeight="1">
      <c r="B205" s="24"/>
      <c r="P205" s="82"/>
    </row>
    <row r="206" ht="16.5" customHeight="1">
      <c r="B206" s="24"/>
      <c r="P206" s="82"/>
    </row>
    <row r="207" ht="16.5" customHeight="1">
      <c r="B207" s="24"/>
      <c r="P207" s="82"/>
    </row>
    <row r="208" ht="16.5" customHeight="1">
      <c r="B208" s="294" t="s">
        <v>7983</v>
      </c>
      <c r="P208" s="82">
        <v>2.0</v>
      </c>
    </row>
    <row r="209" ht="16.5" customHeight="1">
      <c r="B209" s="24"/>
      <c r="P209" s="82"/>
    </row>
    <row r="210" ht="16.5" customHeight="1">
      <c r="B210" s="24"/>
      <c r="P210" s="82"/>
    </row>
    <row r="211" ht="16.5" customHeight="1">
      <c r="B211" s="24"/>
      <c r="O211" s="161"/>
      <c r="P211" s="1084"/>
      <c r="Q211" s="161"/>
      <c r="R211" s="161"/>
      <c r="S211" s="161"/>
    </row>
    <row r="212" ht="16.5" customHeight="1">
      <c r="B212" s="24"/>
      <c r="P212" s="82"/>
      <c r="Q212" s="27">
        <v>1.0</v>
      </c>
      <c r="R212" s="27">
        <v>2.0</v>
      </c>
    </row>
    <row r="213" ht="16.5" customHeight="1">
      <c r="B213" s="24"/>
      <c r="P213" s="82"/>
    </row>
    <row r="214" ht="16.5" customHeight="1">
      <c r="B214" s="24"/>
      <c r="P214" s="82"/>
    </row>
    <row r="215" ht="16.5" customHeight="1">
      <c r="B215" s="24"/>
      <c r="P215" s="82"/>
    </row>
    <row r="216" ht="16.5" customHeight="1">
      <c r="B216" s="24"/>
      <c r="P216" s="82"/>
    </row>
    <row r="217" ht="16.5" customHeight="1">
      <c r="B217" s="24"/>
      <c r="P217" s="82"/>
    </row>
    <row r="218" ht="16.5" customHeight="1">
      <c r="B218" s="24"/>
    </row>
    <row r="219" ht="16.5" customHeight="1">
      <c r="B219" s="24"/>
    </row>
    <row r="220" ht="16.5" customHeight="1">
      <c r="B220" s="24"/>
    </row>
    <row r="221" ht="16.5" customHeight="1">
      <c r="B221" s="24"/>
    </row>
    <row r="222" ht="16.5" customHeight="1">
      <c r="B222" s="24"/>
    </row>
    <row r="223" ht="16.5" customHeight="1">
      <c r="B223" s="24"/>
    </row>
    <row r="224" ht="16.5" customHeight="1">
      <c r="B224" s="24"/>
    </row>
    <row r="225" ht="16.5" customHeight="1">
      <c r="B225" s="24"/>
    </row>
    <row r="226" ht="16.5" customHeight="1">
      <c r="B226" s="24"/>
    </row>
    <row r="227" ht="16.5" customHeight="1">
      <c r="B227" s="24"/>
    </row>
    <row r="228" ht="16.5" customHeight="1">
      <c r="B228" s="24"/>
    </row>
    <row r="229" ht="16.5" customHeight="1">
      <c r="B229" s="24"/>
    </row>
    <row r="230" ht="16.5" customHeight="1">
      <c r="B230" s="24"/>
    </row>
    <row r="231" ht="16.5" customHeight="1">
      <c r="B231" s="24"/>
    </row>
    <row r="232" ht="16.5" customHeight="1">
      <c r="B232" s="24"/>
    </row>
    <row r="233" ht="16.5" customHeight="1">
      <c r="B233" s="24"/>
    </row>
    <row r="234" ht="16.5" customHeight="1">
      <c r="B234" s="24"/>
    </row>
    <row r="235" ht="16.5" customHeight="1">
      <c r="B235" s="24"/>
    </row>
    <row r="236" ht="16.5" customHeight="1">
      <c r="B236" s="24"/>
    </row>
    <row r="237" ht="16.5" customHeight="1">
      <c r="B237" s="24"/>
    </row>
    <row r="238" ht="16.5" customHeight="1">
      <c r="B238" s="24"/>
    </row>
    <row r="239" ht="16.5" customHeight="1">
      <c r="B239" s="24"/>
    </row>
    <row r="240" ht="16.5" customHeight="1">
      <c r="B240" s="24"/>
    </row>
    <row r="241" ht="16.5" customHeight="1">
      <c r="B241" s="24"/>
    </row>
    <row r="242" ht="16.5" customHeight="1">
      <c r="B242" s="24"/>
    </row>
    <row r="243" ht="16.5" customHeight="1">
      <c r="B243" s="24"/>
    </row>
    <row r="244" ht="16.5" customHeight="1">
      <c r="B244" s="24"/>
    </row>
    <row r="245" ht="16.5" customHeight="1">
      <c r="B245" s="24"/>
    </row>
    <row r="246" ht="16.5" customHeight="1">
      <c r="B246" s="24"/>
    </row>
    <row r="247" ht="16.5" customHeight="1">
      <c r="B247" s="24"/>
    </row>
    <row r="248" ht="16.5" customHeight="1">
      <c r="B248" s="24"/>
    </row>
    <row r="249" ht="16.5" customHeight="1">
      <c r="B249" s="24"/>
    </row>
    <row r="250" ht="16.5" customHeight="1">
      <c r="B250" s="24"/>
    </row>
    <row r="251" ht="16.5" customHeight="1">
      <c r="B251" s="24"/>
    </row>
    <row r="252" ht="16.5" customHeight="1">
      <c r="B252" s="24"/>
    </row>
    <row r="253" ht="16.5" customHeight="1">
      <c r="B253" s="24"/>
    </row>
    <row r="254" ht="16.5" customHeight="1">
      <c r="B254" s="24"/>
    </row>
    <row r="255" ht="16.5" customHeight="1">
      <c r="B255" s="24"/>
    </row>
    <row r="256" ht="16.5" customHeight="1">
      <c r="B256" s="24"/>
    </row>
    <row r="257" ht="16.5" customHeight="1">
      <c r="B257" s="24"/>
    </row>
    <row r="258" ht="16.5" customHeight="1">
      <c r="B258" s="24"/>
    </row>
    <row r="259" ht="16.5" customHeight="1">
      <c r="B259" s="24"/>
    </row>
    <row r="260" ht="16.5" customHeight="1">
      <c r="B260" s="24"/>
    </row>
    <row r="261" ht="16.5" customHeight="1">
      <c r="B261" s="24"/>
    </row>
    <row r="262" ht="16.5" customHeight="1">
      <c r="B262" s="24"/>
    </row>
    <row r="263" ht="16.5" customHeight="1">
      <c r="B263" s="24"/>
    </row>
    <row r="264" ht="16.5" customHeight="1">
      <c r="B264" s="24"/>
    </row>
    <row r="265" ht="16.5" customHeight="1">
      <c r="B265" s="24"/>
    </row>
    <row r="266" ht="16.5" customHeight="1">
      <c r="B266" s="24"/>
    </row>
    <row r="267" ht="16.5" customHeight="1">
      <c r="B267" s="24"/>
    </row>
    <row r="268" ht="16.5" customHeight="1">
      <c r="B268" s="24"/>
    </row>
    <row r="269" ht="16.5" customHeight="1">
      <c r="B269" s="24"/>
    </row>
    <row r="270" ht="16.5" customHeight="1">
      <c r="B270" s="24"/>
    </row>
    <row r="271" ht="16.5" customHeight="1">
      <c r="B271" s="24"/>
    </row>
    <row r="272" ht="16.5" customHeight="1">
      <c r="B272" s="24"/>
    </row>
    <row r="273" ht="16.5" customHeight="1">
      <c r="B273" s="24"/>
    </row>
    <row r="274" ht="16.5" customHeight="1">
      <c r="B274" s="24"/>
    </row>
    <row r="275" ht="16.5" customHeight="1">
      <c r="B275" s="24"/>
    </row>
    <row r="276" ht="16.5" customHeight="1">
      <c r="B276" s="24"/>
    </row>
    <row r="277" ht="16.5" customHeight="1">
      <c r="B277" s="24"/>
    </row>
    <row r="278" ht="16.5" customHeight="1">
      <c r="B278" s="24"/>
    </row>
    <row r="279" ht="16.5" customHeight="1">
      <c r="B279" s="24"/>
    </row>
    <row r="280" ht="16.5" customHeight="1">
      <c r="B280" s="24"/>
    </row>
    <row r="281" ht="16.5" customHeight="1">
      <c r="B281" s="24"/>
    </row>
    <row r="282" ht="16.5" customHeight="1">
      <c r="B282" s="24"/>
    </row>
    <row r="283" ht="16.5" customHeight="1">
      <c r="B283" s="24"/>
    </row>
    <row r="284" ht="16.5" customHeight="1">
      <c r="B284" s="24"/>
    </row>
    <row r="285" ht="16.5" customHeight="1">
      <c r="B285" s="24"/>
    </row>
    <row r="286" ht="16.5" customHeight="1">
      <c r="B286" s="24"/>
    </row>
    <row r="287" ht="16.5" customHeight="1">
      <c r="B287" s="24"/>
    </row>
    <row r="288" ht="16.5" customHeight="1">
      <c r="B288" s="24"/>
    </row>
    <row r="289" ht="16.5" customHeight="1">
      <c r="B289" s="24"/>
    </row>
    <row r="290" ht="16.5" customHeight="1">
      <c r="B290" s="24"/>
    </row>
    <row r="291" ht="16.5" customHeight="1">
      <c r="B291" s="24"/>
    </row>
    <row r="292" ht="16.5" customHeight="1">
      <c r="B292" s="24"/>
    </row>
    <row r="293" ht="16.5" customHeight="1">
      <c r="B293" s="24"/>
    </row>
    <row r="294" ht="16.5" customHeight="1">
      <c r="B294" s="24"/>
    </row>
    <row r="295" ht="16.5" customHeight="1">
      <c r="B295" s="24"/>
    </row>
    <row r="296" ht="16.5" customHeight="1">
      <c r="B296" s="24"/>
    </row>
    <row r="297" ht="16.5" customHeight="1">
      <c r="B297" s="24"/>
    </row>
    <row r="298" ht="16.5" customHeight="1">
      <c r="B298" s="24"/>
    </row>
    <row r="299" ht="16.5" customHeight="1">
      <c r="B299" s="24"/>
    </row>
    <row r="300" ht="16.5" customHeight="1">
      <c r="B300" s="24"/>
    </row>
    <row r="301" ht="16.5" customHeight="1">
      <c r="B301" s="24"/>
    </row>
    <row r="302" ht="16.5" customHeight="1">
      <c r="B302" s="24"/>
    </row>
    <row r="303" ht="16.5" customHeight="1">
      <c r="B303" s="24"/>
    </row>
    <row r="304" ht="16.5" customHeight="1">
      <c r="B304" s="24"/>
    </row>
    <row r="305" ht="16.5" customHeight="1">
      <c r="B305" s="24"/>
    </row>
    <row r="306" ht="16.5" customHeight="1">
      <c r="B306" s="24"/>
    </row>
    <row r="307" ht="16.5" customHeight="1">
      <c r="B307" s="24"/>
    </row>
    <row r="308" ht="16.5" customHeight="1">
      <c r="B308" s="24"/>
    </row>
    <row r="309" ht="16.5" customHeight="1">
      <c r="B309" s="24"/>
    </row>
    <row r="310" ht="16.5" customHeight="1">
      <c r="B310" s="24"/>
    </row>
    <row r="311" ht="16.5" customHeight="1">
      <c r="B311" s="24"/>
    </row>
    <row r="312" ht="16.5" customHeight="1">
      <c r="B312" s="24"/>
    </row>
    <row r="313" ht="16.5" customHeight="1">
      <c r="B313" s="24"/>
    </row>
    <row r="314" ht="16.5" customHeight="1">
      <c r="B314" s="24"/>
    </row>
    <row r="315" ht="16.5" customHeight="1">
      <c r="B315" s="24"/>
    </row>
    <row r="316" ht="16.5" customHeight="1">
      <c r="B316" s="24"/>
    </row>
    <row r="317" ht="16.5" customHeight="1">
      <c r="B317" s="24"/>
    </row>
    <row r="318" ht="16.5" customHeight="1">
      <c r="B318" s="24"/>
    </row>
    <row r="319" ht="16.5" customHeight="1">
      <c r="B319" s="24"/>
    </row>
    <row r="320" ht="16.5" customHeight="1">
      <c r="B320" s="24"/>
    </row>
    <row r="321" ht="16.5" customHeight="1">
      <c r="B321" s="24"/>
    </row>
    <row r="322" ht="16.5" customHeight="1">
      <c r="B322" s="24"/>
    </row>
    <row r="323" ht="16.5" customHeight="1">
      <c r="B323" s="24"/>
    </row>
    <row r="324" ht="16.5" customHeight="1">
      <c r="B324" s="24"/>
    </row>
    <row r="325" ht="16.5" customHeight="1">
      <c r="B325" s="24"/>
    </row>
    <row r="326" ht="16.5" customHeight="1">
      <c r="B326" s="24"/>
    </row>
    <row r="327" ht="16.5" customHeight="1">
      <c r="B327" s="24"/>
    </row>
    <row r="328" ht="16.5" customHeight="1">
      <c r="B328" s="24"/>
    </row>
    <row r="329" ht="16.5" customHeight="1">
      <c r="B329" s="24"/>
    </row>
    <row r="330" ht="16.5" customHeight="1">
      <c r="B330" s="24"/>
    </row>
    <row r="331" ht="16.5" customHeight="1">
      <c r="B331" s="24"/>
    </row>
    <row r="332" ht="16.5" customHeight="1">
      <c r="B332" s="24"/>
    </row>
    <row r="333" ht="16.5" customHeight="1">
      <c r="B333" s="24"/>
    </row>
    <row r="334" ht="16.5" customHeight="1">
      <c r="B334" s="24"/>
    </row>
    <row r="335" ht="16.5" customHeight="1">
      <c r="B335" s="24"/>
    </row>
    <row r="336" ht="16.5" customHeight="1">
      <c r="B336" s="24"/>
    </row>
    <row r="337" ht="16.5" customHeight="1">
      <c r="B337" s="24"/>
    </row>
    <row r="338" ht="16.5" customHeight="1">
      <c r="B338" s="24"/>
    </row>
    <row r="339" ht="16.5" customHeight="1">
      <c r="B339" s="24"/>
    </row>
    <row r="340" ht="16.5" customHeight="1">
      <c r="B340" s="24"/>
    </row>
    <row r="341" ht="16.5" customHeight="1">
      <c r="B341" s="24"/>
    </row>
    <row r="342" ht="16.5" customHeight="1">
      <c r="B342" s="24"/>
    </row>
    <row r="343" ht="16.5" customHeight="1">
      <c r="B343" s="24"/>
    </row>
    <row r="344" ht="16.5" customHeight="1">
      <c r="B344" s="24"/>
    </row>
    <row r="345" ht="16.5" customHeight="1">
      <c r="B345" s="24"/>
    </row>
    <row r="346" ht="16.5" customHeight="1">
      <c r="B346" s="24"/>
    </row>
    <row r="347" ht="16.5" customHeight="1">
      <c r="B347" s="24"/>
    </row>
    <row r="348" ht="16.5" customHeight="1">
      <c r="B348" s="24"/>
    </row>
    <row r="349" ht="16.5" customHeight="1">
      <c r="B349" s="24"/>
    </row>
    <row r="350" ht="16.5" customHeight="1">
      <c r="B350" s="24"/>
    </row>
    <row r="351" ht="16.5" customHeight="1">
      <c r="B351" s="24"/>
    </row>
    <row r="352" ht="16.5" customHeight="1">
      <c r="B352" s="24"/>
    </row>
    <row r="353" ht="16.5" customHeight="1">
      <c r="B353" s="24"/>
    </row>
    <row r="354" ht="16.5" customHeight="1">
      <c r="B354" s="24"/>
    </row>
    <row r="355" ht="16.5" customHeight="1">
      <c r="B355" s="24"/>
    </row>
    <row r="356" ht="16.5" customHeight="1">
      <c r="B356" s="24"/>
    </row>
    <row r="357" ht="16.5" customHeight="1">
      <c r="B357" s="24"/>
    </row>
    <row r="358" ht="16.5" customHeight="1">
      <c r="B358" s="24"/>
    </row>
    <row r="359" ht="16.5" customHeight="1">
      <c r="B359" s="24"/>
    </row>
    <row r="360" ht="16.5" customHeight="1">
      <c r="B360" s="24"/>
    </row>
    <row r="361" ht="16.5" customHeight="1">
      <c r="B361" s="24"/>
    </row>
    <row r="362" ht="16.5" customHeight="1">
      <c r="B362" s="24"/>
    </row>
    <row r="363" ht="16.5" customHeight="1">
      <c r="B363" s="24"/>
    </row>
    <row r="364" ht="16.5" customHeight="1">
      <c r="B364" s="24"/>
    </row>
    <row r="365" ht="16.5" customHeight="1">
      <c r="B365" s="24"/>
    </row>
    <row r="366" ht="16.5" customHeight="1">
      <c r="B366" s="24"/>
    </row>
    <row r="367" ht="16.5" customHeight="1">
      <c r="B367" s="24"/>
    </row>
    <row r="368" ht="16.5" customHeight="1">
      <c r="B368" s="24"/>
    </row>
    <row r="369" ht="16.5" customHeight="1">
      <c r="B369" s="24"/>
    </row>
    <row r="370" ht="16.5" customHeight="1">
      <c r="B370" s="24"/>
    </row>
    <row r="371" ht="16.5" customHeight="1">
      <c r="B371" s="24"/>
    </row>
    <row r="372" ht="16.5" customHeight="1">
      <c r="B372" s="24"/>
    </row>
    <row r="373" ht="16.5" customHeight="1">
      <c r="B373" s="24"/>
    </row>
    <row r="374" ht="16.5" customHeight="1">
      <c r="B374" s="24"/>
    </row>
    <row r="375" ht="16.5" customHeight="1">
      <c r="B375" s="24"/>
    </row>
    <row r="376" ht="16.5" customHeight="1">
      <c r="B376" s="24"/>
    </row>
    <row r="377" ht="16.5" customHeight="1">
      <c r="B377" s="24"/>
    </row>
    <row r="378" ht="16.5" customHeight="1">
      <c r="B378" s="24"/>
    </row>
    <row r="379" ht="16.5" customHeight="1">
      <c r="B379" s="24"/>
    </row>
    <row r="380" ht="16.5" customHeight="1">
      <c r="B380" s="24"/>
    </row>
    <row r="381" ht="16.5" customHeight="1">
      <c r="B381" s="24"/>
    </row>
    <row r="382" ht="16.5" customHeight="1">
      <c r="B382" s="24"/>
    </row>
    <row r="383" ht="16.5" customHeight="1">
      <c r="B383" s="24"/>
    </row>
    <row r="384" ht="16.5" customHeight="1">
      <c r="B384" s="24"/>
    </row>
    <row r="385" ht="16.5" customHeight="1">
      <c r="B385" s="24"/>
    </row>
    <row r="386" ht="16.5" customHeight="1">
      <c r="B386" s="24"/>
    </row>
    <row r="387" ht="16.5" customHeight="1">
      <c r="B387" s="24"/>
    </row>
    <row r="388" ht="16.5" customHeight="1">
      <c r="B388" s="24"/>
    </row>
    <row r="389" ht="16.5" customHeight="1">
      <c r="B389" s="24"/>
    </row>
    <row r="390" ht="16.5" customHeight="1">
      <c r="B390" s="24"/>
    </row>
    <row r="391" ht="16.5" customHeight="1">
      <c r="B391" s="24"/>
    </row>
    <row r="392" ht="16.5" customHeight="1">
      <c r="B392" s="24"/>
    </row>
    <row r="393" ht="16.5" customHeight="1">
      <c r="B393" s="24"/>
    </row>
    <row r="394" ht="16.5" customHeight="1">
      <c r="B394" s="24"/>
    </row>
    <row r="395" ht="16.5" customHeight="1">
      <c r="B395" s="24"/>
    </row>
    <row r="396" ht="16.5" customHeight="1">
      <c r="B396" s="24"/>
    </row>
    <row r="397" ht="16.5" customHeight="1">
      <c r="B397" s="24"/>
    </row>
    <row r="398" ht="16.5" customHeight="1">
      <c r="B398" s="24"/>
    </row>
    <row r="399" ht="16.5" customHeight="1">
      <c r="B399" s="24"/>
    </row>
    <row r="400" ht="16.5" customHeight="1">
      <c r="B400" s="24"/>
    </row>
    <row r="401" ht="16.5" customHeight="1">
      <c r="B401" s="24"/>
    </row>
    <row r="402" ht="16.5" customHeight="1">
      <c r="B402" s="24"/>
    </row>
    <row r="403" ht="16.5" customHeight="1">
      <c r="B403" s="24"/>
    </row>
    <row r="404" ht="16.5" customHeight="1">
      <c r="B404" s="24"/>
    </row>
    <row r="405" ht="16.5" customHeight="1">
      <c r="B405" s="24"/>
    </row>
    <row r="406" ht="16.5" customHeight="1">
      <c r="B406" s="24"/>
    </row>
    <row r="407" ht="16.5" customHeight="1">
      <c r="B407" s="24"/>
    </row>
    <row r="408" ht="16.5" customHeight="1">
      <c r="B408" s="24"/>
    </row>
    <row r="409" ht="16.5" customHeight="1">
      <c r="B409" s="24"/>
    </row>
    <row r="410" ht="16.5" customHeight="1">
      <c r="B410" s="24"/>
    </row>
    <row r="411" ht="16.5" customHeight="1">
      <c r="B411" s="24"/>
    </row>
    <row r="412" ht="16.5" customHeight="1">
      <c r="B412" s="24"/>
    </row>
    <row r="413" ht="16.5" customHeight="1">
      <c r="B413" s="24"/>
    </row>
    <row r="414" ht="16.5" customHeight="1">
      <c r="B414" s="24"/>
    </row>
    <row r="415" ht="16.5" customHeight="1">
      <c r="B415" s="24"/>
    </row>
    <row r="416" ht="16.5" customHeight="1">
      <c r="B416" s="24"/>
    </row>
    <row r="417" ht="16.5" customHeight="1">
      <c r="B417" s="24"/>
    </row>
    <row r="418" ht="16.5" customHeight="1">
      <c r="B418" s="24"/>
    </row>
    <row r="419" ht="16.5" customHeight="1">
      <c r="B419" s="24"/>
    </row>
    <row r="420" ht="16.5" customHeight="1">
      <c r="B420" s="24"/>
    </row>
    <row r="421" ht="16.5" customHeight="1">
      <c r="B421" s="24"/>
    </row>
    <row r="422" ht="16.5" customHeight="1">
      <c r="B422" s="24"/>
    </row>
    <row r="423" ht="16.5" customHeight="1">
      <c r="B423" s="24"/>
    </row>
    <row r="424" ht="16.5" customHeight="1">
      <c r="B424" s="24"/>
    </row>
    <row r="425" ht="16.5" customHeight="1">
      <c r="B425" s="24"/>
    </row>
    <row r="426" ht="16.5" customHeight="1">
      <c r="B426" s="24"/>
    </row>
    <row r="427" ht="16.5" customHeight="1">
      <c r="B427" s="24"/>
    </row>
    <row r="428" ht="16.5" customHeight="1">
      <c r="B428" s="24"/>
    </row>
    <row r="429" ht="16.5" customHeight="1">
      <c r="B429" s="24"/>
    </row>
    <row r="430" ht="16.5" customHeight="1">
      <c r="B430" s="24"/>
    </row>
    <row r="431" ht="16.5" customHeight="1">
      <c r="B431" s="24"/>
    </row>
    <row r="432" ht="16.5" customHeight="1">
      <c r="B432" s="24"/>
    </row>
    <row r="433" ht="16.5" customHeight="1">
      <c r="B433" s="24"/>
    </row>
    <row r="434" ht="16.5" customHeight="1">
      <c r="B434" s="24"/>
    </row>
    <row r="435" ht="16.5" customHeight="1">
      <c r="B435" s="24"/>
    </row>
    <row r="436" ht="16.5" customHeight="1">
      <c r="B436" s="24"/>
    </row>
    <row r="437" ht="16.5" customHeight="1">
      <c r="B437" s="24"/>
    </row>
    <row r="438" ht="16.5" customHeight="1">
      <c r="B438" s="24"/>
    </row>
    <row r="439" ht="16.5" customHeight="1">
      <c r="B439" s="24"/>
    </row>
    <row r="440" ht="16.5" customHeight="1">
      <c r="B440" s="24"/>
    </row>
    <row r="441" ht="16.5" customHeight="1">
      <c r="B441" s="24"/>
    </row>
    <row r="442" ht="16.5" customHeight="1">
      <c r="B442" s="24"/>
    </row>
    <row r="443" ht="16.5" customHeight="1">
      <c r="B443" s="24"/>
    </row>
    <row r="444" ht="16.5" customHeight="1">
      <c r="B444" s="24"/>
    </row>
    <row r="445" ht="16.5" customHeight="1">
      <c r="B445" s="24"/>
    </row>
    <row r="446" ht="16.5" customHeight="1">
      <c r="B446" s="24"/>
    </row>
    <row r="447" ht="16.5" customHeight="1">
      <c r="B447" s="24"/>
    </row>
    <row r="448" ht="16.5" customHeight="1">
      <c r="B448" s="24"/>
    </row>
    <row r="449" ht="16.5" customHeight="1">
      <c r="B449" s="24"/>
    </row>
    <row r="450" ht="16.5" customHeight="1">
      <c r="B450" s="24"/>
    </row>
    <row r="451" ht="16.5" customHeight="1">
      <c r="B451" s="24"/>
    </row>
    <row r="452" ht="16.5" customHeight="1">
      <c r="B452" s="24"/>
    </row>
    <row r="453" ht="16.5" customHeight="1">
      <c r="B453" s="24"/>
    </row>
    <row r="454" ht="16.5" customHeight="1">
      <c r="B454" s="24"/>
    </row>
    <row r="455" ht="16.5" customHeight="1">
      <c r="B455" s="24"/>
    </row>
    <row r="456" ht="16.5" customHeight="1">
      <c r="B456" s="24"/>
    </row>
    <row r="457" ht="16.5" customHeight="1">
      <c r="B457" s="24"/>
    </row>
    <row r="458" ht="16.5" customHeight="1">
      <c r="B458" s="24"/>
    </row>
    <row r="459" ht="16.5" customHeight="1">
      <c r="B459" s="24"/>
    </row>
    <row r="460" ht="16.5" customHeight="1">
      <c r="B460" s="24"/>
    </row>
    <row r="461" ht="16.5" customHeight="1">
      <c r="B461" s="24"/>
    </row>
    <row r="462" ht="16.5" customHeight="1">
      <c r="B462" s="24"/>
    </row>
    <row r="463" ht="16.5" customHeight="1">
      <c r="B463" s="24"/>
    </row>
    <row r="464" ht="16.5" customHeight="1">
      <c r="B464" s="24"/>
    </row>
    <row r="465" ht="16.5" customHeight="1">
      <c r="B465" s="24"/>
    </row>
    <row r="466" ht="16.5" customHeight="1">
      <c r="B466" s="24"/>
    </row>
    <row r="467" ht="16.5" customHeight="1">
      <c r="B467" s="24"/>
    </row>
    <row r="468" ht="16.5" customHeight="1">
      <c r="B468" s="24"/>
    </row>
    <row r="469" ht="16.5" customHeight="1">
      <c r="B469" s="24"/>
    </row>
    <row r="470" ht="16.5" customHeight="1">
      <c r="B470" s="24"/>
    </row>
    <row r="471" ht="16.5" customHeight="1">
      <c r="B471" s="24"/>
    </row>
    <row r="472" ht="16.5" customHeight="1">
      <c r="B472" s="24"/>
    </row>
    <row r="473" ht="16.5" customHeight="1">
      <c r="B473" s="24"/>
    </row>
    <row r="474" ht="16.5" customHeight="1">
      <c r="B474" s="24"/>
    </row>
    <row r="475" ht="16.5" customHeight="1">
      <c r="B475" s="24"/>
    </row>
    <row r="476" ht="16.5" customHeight="1">
      <c r="B476" s="24"/>
    </row>
    <row r="477" ht="16.5" customHeight="1">
      <c r="B477" s="24"/>
    </row>
    <row r="478" ht="16.5" customHeight="1">
      <c r="B478" s="24"/>
    </row>
    <row r="479" ht="16.5" customHeight="1">
      <c r="B479" s="24"/>
    </row>
    <row r="480" ht="16.5" customHeight="1">
      <c r="B480" s="24"/>
    </row>
    <row r="481" ht="16.5" customHeight="1">
      <c r="B481" s="24"/>
    </row>
    <row r="482" ht="16.5" customHeight="1">
      <c r="B482" s="24"/>
    </row>
    <row r="483" ht="16.5" customHeight="1">
      <c r="B483" s="24"/>
    </row>
    <row r="484" ht="16.5" customHeight="1">
      <c r="B484" s="24"/>
    </row>
    <row r="485" ht="16.5" customHeight="1">
      <c r="B485" s="24"/>
    </row>
    <row r="486" ht="16.5" customHeight="1">
      <c r="B486" s="24"/>
    </row>
    <row r="487" ht="16.5" customHeight="1">
      <c r="B487" s="24"/>
    </row>
    <row r="488" ht="16.5" customHeight="1">
      <c r="B488" s="24"/>
    </row>
    <row r="489" ht="16.5" customHeight="1">
      <c r="B489" s="24"/>
    </row>
    <row r="490" ht="16.5" customHeight="1">
      <c r="B490" s="24"/>
    </row>
    <row r="491" ht="16.5" customHeight="1">
      <c r="B491" s="24"/>
    </row>
    <row r="492" ht="16.5" customHeight="1">
      <c r="B492" s="24"/>
    </row>
    <row r="493" ht="16.5" customHeight="1">
      <c r="B493" s="24"/>
    </row>
    <row r="494" ht="16.5" customHeight="1">
      <c r="B494" s="24"/>
    </row>
    <row r="495" ht="16.5" customHeight="1">
      <c r="B495" s="24"/>
    </row>
    <row r="496" ht="16.5" customHeight="1">
      <c r="B496" s="24"/>
    </row>
    <row r="497" ht="16.5" customHeight="1">
      <c r="B497" s="24"/>
    </row>
    <row r="498" ht="16.5" customHeight="1">
      <c r="B498" s="24"/>
    </row>
    <row r="499" ht="16.5" customHeight="1">
      <c r="B499" s="24"/>
    </row>
    <row r="500" ht="16.5" customHeight="1">
      <c r="B500" s="24"/>
    </row>
    <row r="501" ht="16.5" customHeight="1">
      <c r="B501" s="24"/>
    </row>
    <row r="502" ht="16.5" customHeight="1">
      <c r="B502" s="24"/>
    </row>
    <row r="503" ht="16.5" customHeight="1">
      <c r="B503" s="24"/>
    </row>
    <row r="504" ht="16.5" customHeight="1">
      <c r="B504" s="24"/>
    </row>
    <row r="505" ht="16.5" customHeight="1">
      <c r="B505" s="24"/>
    </row>
    <row r="506" ht="16.5" customHeight="1">
      <c r="B506" s="24"/>
    </row>
    <row r="507" ht="16.5" customHeight="1">
      <c r="B507" s="24"/>
    </row>
    <row r="508" ht="16.5" customHeight="1">
      <c r="B508" s="24"/>
    </row>
    <row r="509" ht="16.5" customHeight="1">
      <c r="B509" s="24"/>
    </row>
    <row r="510" ht="16.5" customHeight="1">
      <c r="B510" s="24"/>
    </row>
    <row r="511" ht="16.5" customHeight="1">
      <c r="B511" s="24"/>
    </row>
    <row r="512" ht="16.5" customHeight="1">
      <c r="B512" s="24"/>
    </row>
    <row r="513" ht="16.5" customHeight="1">
      <c r="B513" s="24"/>
    </row>
    <row r="514" ht="16.5" customHeight="1">
      <c r="B514" s="24"/>
    </row>
    <row r="515" ht="16.5" customHeight="1">
      <c r="B515" s="24"/>
    </row>
    <row r="516" ht="16.5" customHeight="1">
      <c r="B516" s="24"/>
    </row>
    <row r="517" ht="16.5" customHeight="1">
      <c r="B517" s="24"/>
    </row>
    <row r="518" ht="16.5" customHeight="1">
      <c r="B518" s="24"/>
    </row>
    <row r="519" ht="16.5" customHeight="1">
      <c r="B519" s="24"/>
    </row>
    <row r="520" ht="16.5" customHeight="1">
      <c r="B520" s="24"/>
    </row>
    <row r="521" ht="16.5" customHeight="1">
      <c r="B521" s="24"/>
    </row>
    <row r="522" ht="16.5" customHeight="1">
      <c r="B522" s="24"/>
    </row>
    <row r="523" ht="16.5" customHeight="1">
      <c r="B523" s="24"/>
    </row>
    <row r="524" ht="16.5" customHeight="1">
      <c r="B524" s="24"/>
    </row>
    <row r="525" ht="16.5" customHeight="1">
      <c r="B525" s="24"/>
    </row>
    <row r="526" ht="16.5" customHeight="1">
      <c r="B526" s="24"/>
    </row>
    <row r="527" ht="16.5" customHeight="1">
      <c r="B527" s="24"/>
    </row>
    <row r="528" ht="16.5" customHeight="1">
      <c r="B528" s="24"/>
    </row>
    <row r="529" ht="16.5" customHeight="1">
      <c r="B529" s="24"/>
    </row>
    <row r="530" ht="16.5" customHeight="1">
      <c r="B530" s="24"/>
    </row>
    <row r="531" ht="16.5" customHeight="1">
      <c r="B531" s="24"/>
    </row>
    <row r="532" ht="16.5" customHeight="1">
      <c r="B532" s="24"/>
    </row>
    <row r="533" ht="16.5" customHeight="1">
      <c r="B533" s="24"/>
    </row>
    <row r="534" ht="16.5" customHeight="1">
      <c r="B534" s="24"/>
    </row>
    <row r="535" ht="16.5" customHeight="1">
      <c r="B535" s="24"/>
    </row>
    <row r="536" ht="16.5" customHeight="1">
      <c r="B536" s="24"/>
    </row>
    <row r="537" ht="16.5" customHeight="1">
      <c r="B537" s="24"/>
    </row>
    <row r="538" ht="16.5" customHeight="1">
      <c r="B538" s="24"/>
    </row>
    <row r="539" ht="16.5" customHeight="1">
      <c r="B539" s="24"/>
    </row>
    <row r="540" ht="16.5" customHeight="1">
      <c r="B540" s="24"/>
    </row>
    <row r="541" ht="16.5" customHeight="1">
      <c r="B541" s="24"/>
    </row>
    <row r="542" ht="16.5" customHeight="1">
      <c r="B542" s="24"/>
    </row>
    <row r="543" ht="16.5" customHeight="1">
      <c r="B543" s="24"/>
    </row>
    <row r="544" ht="16.5" customHeight="1">
      <c r="B544" s="24"/>
    </row>
    <row r="545" ht="16.5" customHeight="1">
      <c r="B545" s="24"/>
    </row>
    <row r="546" ht="16.5" customHeight="1">
      <c r="B546" s="24"/>
    </row>
    <row r="547" ht="16.5" customHeight="1">
      <c r="B547" s="24"/>
    </row>
    <row r="548" ht="16.5" customHeight="1">
      <c r="B548" s="24"/>
    </row>
    <row r="549" ht="16.5" customHeight="1">
      <c r="B549" s="24"/>
    </row>
    <row r="550" ht="16.5" customHeight="1">
      <c r="B550" s="24"/>
    </row>
    <row r="551" ht="16.5" customHeight="1">
      <c r="B551" s="24"/>
    </row>
    <row r="552" ht="16.5" customHeight="1">
      <c r="B552" s="24"/>
    </row>
    <row r="553" ht="16.5" customHeight="1">
      <c r="B553" s="24"/>
    </row>
    <row r="554" ht="16.5" customHeight="1">
      <c r="B554" s="24"/>
    </row>
    <row r="555" ht="16.5" customHeight="1">
      <c r="B555" s="24"/>
    </row>
    <row r="556" ht="16.5" customHeight="1">
      <c r="B556" s="24"/>
    </row>
    <row r="557" ht="16.5" customHeight="1">
      <c r="B557" s="24"/>
    </row>
    <row r="558" ht="16.5" customHeight="1">
      <c r="B558" s="24"/>
    </row>
    <row r="559" ht="16.5" customHeight="1">
      <c r="B559" s="24"/>
    </row>
    <row r="560" ht="16.5" customHeight="1">
      <c r="B560" s="24"/>
    </row>
    <row r="561" ht="16.5" customHeight="1">
      <c r="B561" s="24"/>
    </row>
    <row r="562" ht="16.5" customHeight="1">
      <c r="B562" s="24"/>
    </row>
    <row r="563" ht="16.5" customHeight="1">
      <c r="B563" s="24"/>
    </row>
    <row r="564" ht="16.5" customHeight="1">
      <c r="B564" s="24"/>
    </row>
    <row r="565" ht="16.5" customHeight="1">
      <c r="B565" s="24"/>
    </row>
    <row r="566" ht="16.5" customHeight="1">
      <c r="B566" s="24"/>
    </row>
    <row r="567" ht="16.5" customHeight="1">
      <c r="B567" s="24"/>
    </row>
    <row r="568" ht="16.5" customHeight="1">
      <c r="B568" s="24"/>
    </row>
    <row r="569" ht="16.5" customHeight="1">
      <c r="B569" s="24"/>
    </row>
    <row r="570" ht="16.5" customHeight="1">
      <c r="B570" s="24"/>
    </row>
    <row r="571" ht="16.5" customHeight="1">
      <c r="B571" s="24"/>
    </row>
    <row r="572" ht="16.5" customHeight="1">
      <c r="B572" s="24"/>
    </row>
    <row r="573" ht="16.5" customHeight="1">
      <c r="B573" s="24"/>
    </row>
    <row r="574" ht="16.5" customHeight="1">
      <c r="B574" s="24"/>
    </row>
    <row r="575" ht="16.5" customHeight="1">
      <c r="B575" s="24"/>
    </row>
    <row r="576" ht="16.5" customHeight="1">
      <c r="B576" s="24"/>
    </row>
    <row r="577" ht="16.5" customHeight="1">
      <c r="B577" s="24"/>
    </row>
    <row r="578" ht="16.5" customHeight="1">
      <c r="B578" s="24"/>
    </row>
    <row r="579" ht="16.5" customHeight="1">
      <c r="B579" s="24"/>
    </row>
    <row r="580" ht="16.5" customHeight="1">
      <c r="B580" s="24"/>
    </row>
    <row r="581" ht="16.5" customHeight="1">
      <c r="B581" s="24"/>
    </row>
    <row r="582" ht="16.5" customHeight="1">
      <c r="B582" s="24"/>
    </row>
    <row r="583" ht="16.5" customHeight="1">
      <c r="B583" s="24"/>
    </row>
    <row r="584" ht="16.5" customHeight="1">
      <c r="B584" s="24"/>
    </row>
    <row r="585" ht="16.5" customHeight="1">
      <c r="B585" s="24"/>
    </row>
    <row r="586" ht="16.5" customHeight="1">
      <c r="B586" s="24"/>
    </row>
    <row r="587" ht="16.5" customHeight="1">
      <c r="B587" s="24"/>
    </row>
    <row r="588" ht="16.5" customHeight="1">
      <c r="B588" s="24"/>
    </row>
    <row r="589" ht="16.5" customHeight="1">
      <c r="B589" s="24"/>
    </row>
    <row r="590" ht="16.5" customHeight="1">
      <c r="B590" s="24"/>
    </row>
    <row r="591" ht="16.5" customHeight="1">
      <c r="B591" s="24"/>
    </row>
    <row r="592" ht="16.5" customHeight="1">
      <c r="B592" s="24"/>
    </row>
    <row r="593" ht="16.5" customHeight="1">
      <c r="B593" s="24"/>
    </row>
    <row r="594" ht="16.5" customHeight="1">
      <c r="B594" s="24"/>
    </row>
    <row r="595" ht="16.5" customHeight="1">
      <c r="B595" s="24"/>
    </row>
    <row r="596" ht="16.5" customHeight="1">
      <c r="B596" s="24"/>
    </row>
    <row r="597" ht="16.5" customHeight="1">
      <c r="B597" s="24"/>
    </row>
    <row r="598" ht="16.5" customHeight="1">
      <c r="B598" s="24"/>
    </row>
    <row r="599" ht="16.5" customHeight="1">
      <c r="B599" s="24"/>
    </row>
    <row r="600" ht="16.5" customHeight="1">
      <c r="B600" s="24"/>
    </row>
    <row r="601" ht="16.5" customHeight="1">
      <c r="B601" s="24"/>
    </row>
    <row r="602" ht="16.5" customHeight="1">
      <c r="B602" s="24"/>
    </row>
    <row r="603" ht="16.5" customHeight="1">
      <c r="B603" s="24"/>
    </row>
    <row r="604" ht="16.5" customHeight="1">
      <c r="B604" s="24"/>
    </row>
    <row r="605" ht="16.5" customHeight="1">
      <c r="B605" s="24"/>
    </row>
    <row r="606" ht="16.5" customHeight="1">
      <c r="B606" s="24"/>
    </row>
    <row r="607" ht="16.5" customHeight="1">
      <c r="B607" s="24"/>
    </row>
    <row r="608" ht="16.5" customHeight="1">
      <c r="B608" s="24"/>
    </row>
    <row r="609" ht="16.5" customHeight="1">
      <c r="B609" s="24"/>
    </row>
    <row r="610" ht="16.5" customHeight="1">
      <c r="B610" s="24"/>
    </row>
    <row r="611" ht="16.5" customHeight="1">
      <c r="B611" s="24"/>
    </row>
    <row r="612" ht="16.5" customHeight="1">
      <c r="B612" s="24"/>
    </row>
    <row r="613" ht="16.5" customHeight="1">
      <c r="B613" s="24"/>
    </row>
    <row r="614" ht="16.5" customHeight="1">
      <c r="B614" s="24"/>
    </row>
    <row r="615" ht="16.5" customHeight="1">
      <c r="B615" s="24"/>
    </row>
    <row r="616" ht="16.5" customHeight="1">
      <c r="B616" s="24"/>
    </row>
    <row r="617" ht="16.5" customHeight="1">
      <c r="B617" s="24"/>
    </row>
    <row r="618" ht="16.5" customHeight="1">
      <c r="B618" s="24"/>
    </row>
    <row r="619" ht="16.5" customHeight="1">
      <c r="B619" s="24"/>
    </row>
    <row r="620" ht="16.5" customHeight="1">
      <c r="B620" s="24"/>
    </row>
    <row r="621" ht="16.5" customHeight="1">
      <c r="B621" s="24"/>
    </row>
    <row r="622" ht="16.5" customHeight="1">
      <c r="B622" s="24"/>
    </row>
    <row r="623" ht="16.5" customHeight="1">
      <c r="B623" s="24"/>
    </row>
    <row r="624" ht="16.5" customHeight="1">
      <c r="B624" s="24"/>
    </row>
    <row r="625" ht="16.5" customHeight="1">
      <c r="B625" s="24"/>
    </row>
    <row r="626" ht="16.5" customHeight="1">
      <c r="B626" s="24"/>
    </row>
    <row r="627" ht="16.5" customHeight="1">
      <c r="B627" s="24"/>
    </row>
    <row r="628" ht="16.5" customHeight="1">
      <c r="B628" s="24"/>
    </row>
    <row r="629" ht="16.5" customHeight="1">
      <c r="B629" s="24"/>
    </row>
    <row r="630" ht="16.5" customHeight="1">
      <c r="B630" s="24"/>
    </row>
    <row r="631" ht="16.5" customHeight="1">
      <c r="B631" s="24"/>
    </row>
    <row r="632" ht="16.5" customHeight="1">
      <c r="B632" s="24"/>
    </row>
    <row r="633" ht="16.5" customHeight="1">
      <c r="B633" s="24"/>
    </row>
    <row r="634" ht="16.5" customHeight="1">
      <c r="B634" s="24"/>
    </row>
    <row r="635" ht="16.5" customHeight="1">
      <c r="B635" s="24"/>
    </row>
    <row r="636" ht="16.5" customHeight="1">
      <c r="B636" s="24"/>
    </row>
    <row r="637" ht="16.5" customHeight="1">
      <c r="B637" s="24"/>
    </row>
    <row r="638" ht="16.5" customHeight="1">
      <c r="B638" s="24"/>
    </row>
    <row r="639" ht="16.5" customHeight="1">
      <c r="B639" s="24"/>
    </row>
    <row r="640" ht="16.5" customHeight="1">
      <c r="B640" s="24"/>
    </row>
    <row r="641" ht="16.5" customHeight="1">
      <c r="B641" s="24"/>
    </row>
    <row r="642" ht="16.5" customHeight="1">
      <c r="B642" s="24"/>
    </row>
    <row r="643" ht="16.5" customHeight="1">
      <c r="B643" s="24"/>
    </row>
    <row r="644" ht="16.5" customHeight="1">
      <c r="B644" s="24"/>
    </row>
    <row r="645" ht="16.5" customHeight="1">
      <c r="B645" s="24"/>
    </row>
    <row r="646" ht="16.5" customHeight="1">
      <c r="B646" s="24"/>
    </row>
    <row r="647" ht="16.5" customHeight="1">
      <c r="B647" s="24"/>
    </row>
    <row r="648" ht="16.5" customHeight="1">
      <c r="B648" s="24"/>
    </row>
    <row r="649" ht="16.5" customHeight="1">
      <c r="B649" s="24"/>
    </row>
    <row r="650" ht="16.5" customHeight="1">
      <c r="B650" s="24"/>
    </row>
    <row r="651" ht="16.5" customHeight="1">
      <c r="B651" s="24"/>
    </row>
    <row r="652" ht="16.5" customHeight="1">
      <c r="B652" s="24"/>
    </row>
    <row r="653" ht="16.5" customHeight="1">
      <c r="B653" s="24"/>
    </row>
    <row r="654" ht="16.5" customHeight="1">
      <c r="B654" s="24"/>
    </row>
    <row r="655" ht="16.5" customHeight="1">
      <c r="B655" s="24"/>
    </row>
    <row r="656" ht="16.5" customHeight="1">
      <c r="B656" s="24"/>
    </row>
    <row r="657" ht="16.5" customHeight="1">
      <c r="B657" s="24"/>
    </row>
    <row r="658" ht="16.5" customHeight="1">
      <c r="B658" s="24"/>
    </row>
    <row r="659" ht="16.5" customHeight="1">
      <c r="B659" s="24"/>
    </row>
    <row r="660" ht="16.5" customHeight="1">
      <c r="B660" s="24"/>
    </row>
    <row r="661" ht="16.5" customHeight="1">
      <c r="B661" s="24"/>
    </row>
    <row r="662" ht="16.5" customHeight="1">
      <c r="B662" s="24"/>
    </row>
    <row r="663" ht="16.5" customHeight="1">
      <c r="B663" s="24"/>
    </row>
    <row r="664" ht="16.5" customHeight="1">
      <c r="B664" s="24"/>
    </row>
    <row r="665" ht="16.5" customHeight="1">
      <c r="B665" s="24"/>
    </row>
    <row r="666" ht="16.5" customHeight="1">
      <c r="B666" s="24"/>
    </row>
    <row r="667" ht="16.5" customHeight="1">
      <c r="B667" s="24"/>
    </row>
    <row r="668" ht="16.5" customHeight="1">
      <c r="B668" s="24"/>
    </row>
    <row r="669" ht="16.5" customHeight="1">
      <c r="B669" s="24"/>
    </row>
    <row r="670" ht="16.5" customHeight="1">
      <c r="B670" s="24"/>
    </row>
    <row r="671" ht="16.5" customHeight="1">
      <c r="B671" s="24"/>
    </row>
    <row r="672" ht="16.5" customHeight="1">
      <c r="B672" s="24"/>
    </row>
    <row r="673" ht="16.5" customHeight="1">
      <c r="B673" s="24"/>
    </row>
    <row r="674" ht="16.5" customHeight="1">
      <c r="B674" s="24"/>
    </row>
    <row r="675" ht="16.5" customHeight="1">
      <c r="B675" s="24"/>
    </row>
    <row r="676" ht="16.5" customHeight="1">
      <c r="B676" s="24"/>
    </row>
    <row r="677" ht="16.5" customHeight="1">
      <c r="B677" s="24"/>
    </row>
    <row r="678" ht="16.5" customHeight="1">
      <c r="B678" s="24"/>
    </row>
    <row r="679" ht="16.5" customHeight="1">
      <c r="B679" s="24"/>
    </row>
    <row r="680" ht="16.5" customHeight="1">
      <c r="B680" s="24"/>
    </row>
    <row r="681" ht="16.5" customHeight="1">
      <c r="B681" s="24"/>
    </row>
    <row r="682" ht="16.5" customHeight="1">
      <c r="B682" s="24"/>
    </row>
    <row r="683" ht="16.5" customHeight="1">
      <c r="B683" s="24"/>
    </row>
    <row r="684" ht="16.5" customHeight="1">
      <c r="B684" s="24"/>
    </row>
    <row r="685" ht="16.5" customHeight="1">
      <c r="B685" s="24"/>
    </row>
    <row r="686" ht="16.5" customHeight="1">
      <c r="B686" s="24"/>
    </row>
    <row r="687" ht="16.5" customHeight="1">
      <c r="B687" s="24"/>
    </row>
    <row r="688" ht="16.5" customHeight="1">
      <c r="B688" s="24"/>
    </row>
    <row r="689" ht="16.5" customHeight="1">
      <c r="B689" s="24"/>
    </row>
    <row r="690" ht="16.5" customHeight="1">
      <c r="B690" s="24"/>
    </row>
    <row r="691" ht="16.5" customHeight="1">
      <c r="B691" s="24"/>
    </row>
    <row r="692" ht="16.5" customHeight="1">
      <c r="B692" s="24"/>
    </row>
    <row r="693" ht="16.5" customHeight="1">
      <c r="B693" s="24"/>
    </row>
    <row r="694" ht="16.5" customHeight="1">
      <c r="B694" s="24"/>
    </row>
    <row r="695" ht="16.5" customHeight="1">
      <c r="B695" s="24"/>
    </row>
    <row r="696" ht="16.5" customHeight="1">
      <c r="B696" s="24"/>
    </row>
    <row r="697" ht="16.5" customHeight="1">
      <c r="B697" s="24"/>
    </row>
    <row r="698" ht="16.5" customHeight="1">
      <c r="B698" s="24"/>
    </row>
    <row r="699" ht="16.5" customHeight="1">
      <c r="B699" s="24"/>
    </row>
    <row r="700" ht="16.5" customHeight="1">
      <c r="B700" s="24"/>
    </row>
    <row r="701" ht="16.5" customHeight="1">
      <c r="B701" s="24"/>
    </row>
    <row r="702" ht="16.5" customHeight="1">
      <c r="B702" s="24"/>
    </row>
    <row r="703" ht="16.5" customHeight="1">
      <c r="B703" s="24"/>
    </row>
    <row r="704" ht="16.5" customHeight="1">
      <c r="B704" s="24"/>
    </row>
    <row r="705" ht="16.5" customHeight="1">
      <c r="B705" s="24"/>
    </row>
    <row r="706" ht="16.5" customHeight="1">
      <c r="B706" s="24"/>
    </row>
    <row r="707" ht="16.5" customHeight="1">
      <c r="B707" s="24"/>
    </row>
    <row r="708" ht="16.5" customHeight="1">
      <c r="B708" s="24"/>
    </row>
    <row r="709" ht="16.5" customHeight="1">
      <c r="B709" s="24"/>
    </row>
    <row r="710" ht="16.5" customHeight="1">
      <c r="B710" s="24"/>
    </row>
    <row r="711" ht="16.5" customHeight="1">
      <c r="B711" s="24"/>
    </row>
    <row r="712" ht="16.5" customHeight="1">
      <c r="B712" s="24"/>
    </row>
    <row r="713" ht="16.5" customHeight="1">
      <c r="B713" s="24"/>
    </row>
    <row r="714" ht="16.5" customHeight="1">
      <c r="B714" s="24"/>
    </row>
    <row r="715" ht="16.5" customHeight="1">
      <c r="B715" s="24"/>
    </row>
    <row r="716" ht="16.5" customHeight="1">
      <c r="B716" s="24"/>
    </row>
    <row r="717" ht="16.5" customHeight="1">
      <c r="B717" s="24"/>
    </row>
    <row r="718" ht="16.5" customHeight="1">
      <c r="B718" s="24"/>
    </row>
    <row r="719" ht="16.5" customHeight="1">
      <c r="B719" s="24"/>
    </row>
    <row r="720" ht="16.5" customHeight="1">
      <c r="B720" s="24"/>
    </row>
    <row r="721" ht="16.5" customHeight="1">
      <c r="B721" s="24"/>
    </row>
    <row r="722" ht="16.5" customHeight="1">
      <c r="B722" s="24"/>
    </row>
    <row r="723" ht="16.5" customHeight="1">
      <c r="B723" s="24"/>
    </row>
    <row r="724" ht="16.5" customHeight="1">
      <c r="B724" s="24"/>
    </row>
    <row r="725" ht="16.5" customHeight="1">
      <c r="B725" s="24"/>
    </row>
    <row r="726" ht="16.5" customHeight="1">
      <c r="B726" s="24"/>
    </row>
    <row r="727" ht="16.5" customHeight="1">
      <c r="B727" s="24"/>
    </row>
    <row r="728" ht="16.5" customHeight="1">
      <c r="B728" s="24"/>
    </row>
    <row r="729" ht="16.5" customHeight="1">
      <c r="B729" s="24"/>
    </row>
    <row r="730" ht="16.5" customHeight="1">
      <c r="B730" s="24"/>
    </row>
    <row r="731" ht="16.5" customHeight="1">
      <c r="B731" s="24"/>
    </row>
    <row r="732" ht="16.5" customHeight="1">
      <c r="B732" s="24"/>
    </row>
    <row r="733" ht="16.5" customHeight="1">
      <c r="B733" s="24"/>
    </row>
    <row r="734" ht="16.5" customHeight="1">
      <c r="B734" s="24"/>
    </row>
    <row r="735" ht="16.5" customHeight="1">
      <c r="B735" s="24"/>
    </row>
    <row r="736" ht="16.5" customHeight="1">
      <c r="B736" s="24"/>
    </row>
    <row r="737" ht="16.5" customHeight="1">
      <c r="B737" s="24"/>
    </row>
    <row r="738" ht="16.5" customHeight="1">
      <c r="B738" s="24"/>
    </row>
    <row r="739" ht="16.5" customHeight="1">
      <c r="B739" s="24"/>
    </row>
    <row r="740" ht="16.5" customHeight="1">
      <c r="B740" s="24"/>
    </row>
    <row r="741" ht="16.5" customHeight="1">
      <c r="B741" s="24"/>
    </row>
    <row r="742" ht="16.5" customHeight="1">
      <c r="B742" s="24"/>
    </row>
    <row r="743" ht="16.5" customHeight="1">
      <c r="B743" s="24"/>
    </row>
    <row r="744" ht="16.5" customHeight="1">
      <c r="B744" s="24"/>
    </row>
    <row r="745" ht="16.5" customHeight="1">
      <c r="B745" s="24"/>
    </row>
    <row r="746" ht="16.5" customHeight="1">
      <c r="B746" s="24"/>
    </row>
    <row r="747" ht="16.5" customHeight="1">
      <c r="B747" s="24"/>
    </row>
    <row r="748" ht="16.5" customHeight="1">
      <c r="B748" s="24"/>
    </row>
    <row r="749" ht="16.5" customHeight="1">
      <c r="B749" s="24"/>
    </row>
    <row r="750" ht="16.5" customHeight="1">
      <c r="B750" s="24"/>
    </row>
    <row r="751" ht="16.5" customHeight="1">
      <c r="B751" s="24"/>
    </row>
    <row r="752" ht="16.5" customHeight="1">
      <c r="B752" s="24"/>
    </row>
    <row r="753" ht="16.5" customHeight="1">
      <c r="B753" s="24"/>
    </row>
    <row r="754" ht="16.5" customHeight="1">
      <c r="B754" s="24"/>
    </row>
    <row r="755" ht="16.5" customHeight="1">
      <c r="B755" s="24"/>
    </row>
    <row r="756" ht="16.5" customHeight="1">
      <c r="B756" s="24"/>
    </row>
    <row r="757" ht="16.5" customHeight="1">
      <c r="B757" s="24"/>
    </row>
    <row r="758" ht="16.5" customHeight="1">
      <c r="B758" s="24"/>
    </row>
    <row r="759" ht="16.5" customHeight="1">
      <c r="B759" s="24"/>
    </row>
    <row r="760" ht="16.5" customHeight="1">
      <c r="B760" s="24"/>
    </row>
    <row r="761" ht="16.5" customHeight="1">
      <c r="B761" s="24"/>
    </row>
    <row r="762" ht="16.5" customHeight="1">
      <c r="B762" s="24"/>
    </row>
    <row r="763" ht="16.5" customHeight="1">
      <c r="B763" s="24"/>
    </row>
    <row r="764" ht="16.5" customHeight="1">
      <c r="B764" s="24"/>
    </row>
    <row r="765" ht="16.5" customHeight="1">
      <c r="B765" s="24"/>
    </row>
    <row r="766" ht="16.5" customHeight="1">
      <c r="B766" s="24"/>
    </row>
    <row r="767" ht="16.5" customHeight="1">
      <c r="B767" s="24"/>
    </row>
    <row r="768" ht="16.5" customHeight="1">
      <c r="B768" s="24"/>
    </row>
    <row r="769" ht="16.5" customHeight="1">
      <c r="B769" s="24"/>
    </row>
    <row r="770" ht="16.5" customHeight="1">
      <c r="B770" s="24"/>
    </row>
    <row r="771" ht="16.5" customHeight="1">
      <c r="B771" s="24"/>
    </row>
    <row r="772" ht="16.5" customHeight="1">
      <c r="B772" s="24"/>
    </row>
    <row r="773" ht="16.5" customHeight="1">
      <c r="B773" s="24"/>
    </row>
    <row r="774" ht="16.5" customHeight="1">
      <c r="B774" s="24"/>
    </row>
    <row r="775" ht="16.5" customHeight="1">
      <c r="B775" s="24"/>
    </row>
    <row r="776" ht="16.5" customHeight="1">
      <c r="B776" s="24"/>
    </row>
    <row r="777" ht="16.5" customHeight="1">
      <c r="B777" s="24"/>
    </row>
    <row r="778" ht="16.5" customHeight="1">
      <c r="B778" s="24"/>
    </row>
    <row r="779" ht="16.5" customHeight="1">
      <c r="B779" s="24"/>
    </row>
    <row r="780" ht="16.5" customHeight="1">
      <c r="B780" s="24"/>
    </row>
    <row r="781" ht="16.5" customHeight="1">
      <c r="B781" s="24"/>
    </row>
    <row r="782" ht="16.5" customHeight="1">
      <c r="B782" s="24"/>
    </row>
    <row r="783" ht="16.5" customHeight="1">
      <c r="B783" s="24"/>
    </row>
    <row r="784" ht="16.5" customHeight="1">
      <c r="B784" s="24"/>
    </row>
    <row r="785" ht="16.5" customHeight="1">
      <c r="B785" s="24"/>
    </row>
    <row r="786" ht="16.5" customHeight="1">
      <c r="B786" s="24"/>
    </row>
    <row r="787" ht="16.5" customHeight="1">
      <c r="B787" s="24"/>
    </row>
    <row r="788" ht="16.5" customHeight="1">
      <c r="B788" s="24"/>
    </row>
    <row r="789" ht="16.5" customHeight="1">
      <c r="B789" s="24"/>
    </row>
    <row r="790" ht="16.5" customHeight="1">
      <c r="B790" s="24"/>
    </row>
    <row r="791" ht="16.5" customHeight="1">
      <c r="B791" s="24"/>
    </row>
    <row r="792" ht="16.5" customHeight="1">
      <c r="B792" s="24"/>
    </row>
    <row r="793" ht="16.5" customHeight="1">
      <c r="B793" s="24"/>
    </row>
    <row r="794" ht="16.5" customHeight="1">
      <c r="B794" s="24"/>
    </row>
    <row r="795" ht="16.5" customHeight="1">
      <c r="B795" s="24"/>
    </row>
    <row r="796" ht="16.5" customHeight="1">
      <c r="B796" s="24"/>
    </row>
    <row r="797" ht="16.5" customHeight="1">
      <c r="B797" s="24"/>
    </row>
    <row r="798" ht="16.5" customHeight="1">
      <c r="B798" s="24"/>
    </row>
    <row r="799" ht="16.5" customHeight="1">
      <c r="B799" s="24"/>
    </row>
    <row r="800" ht="16.5" customHeight="1">
      <c r="B800" s="24"/>
    </row>
    <row r="801" ht="16.5" customHeight="1">
      <c r="B801" s="24"/>
    </row>
    <row r="802" ht="16.5" customHeight="1">
      <c r="B802" s="24"/>
    </row>
    <row r="803" ht="16.5" customHeight="1">
      <c r="B803" s="24"/>
    </row>
    <row r="804" ht="16.5" customHeight="1">
      <c r="B804" s="24"/>
    </row>
    <row r="805" ht="16.5" customHeight="1">
      <c r="B805" s="24"/>
    </row>
    <row r="806" ht="16.5" customHeight="1">
      <c r="B806" s="24"/>
    </row>
    <row r="807" ht="16.5" customHeight="1">
      <c r="B807" s="24"/>
    </row>
    <row r="808" ht="16.5" customHeight="1">
      <c r="B808" s="24"/>
    </row>
    <row r="809" ht="16.5" customHeight="1">
      <c r="B809" s="24"/>
    </row>
    <row r="810" ht="16.5" customHeight="1">
      <c r="B810" s="24"/>
    </row>
    <row r="811" ht="16.5" customHeight="1">
      <c r="B811" s="24"/>
    </row>
    <row r="812" ht="16.5" customHeight="1">
      <c r="B812" s="24"/>
    </row>
    <row r="813" ht="16.5" customHeight="1">
      <c r="B813" s="24"/>
    </row>
    <row r="814" ht="16.5" customHeight="1">
      <c r="B814" s="24"/>
    </row>
    <row r="815" ht="16.5" customHeight="1">
      <c r="B815" s="24"/>
    </row>
    <row r="816" ht="16.5" customHeight="1">
      <c r="B816" s="24"/>
    </row>
    <row r="817" ht="16.5" customHeight="1">
      <c r="B817" s="24"/>
    </row>
    <row r="818" ht="16.5" customHeight="1">
      <c r="B818" s="24"/>
    </row>
    <row r="819" ht="16.5" customHeight="1">
      <c r="B819" s="24"/>
    </row>
    <row r="820" ht="16.5" customHeight="1">
      <c r="B820" s="24"/>
    </row>
    <row r="821" ht="16.5" customHeight="1">
      <c r="B821" s="24"/>
    </row>
    <row r="822" ht="16.5" customHeight="1">
      <c r="B822" s="24"/>
    </row>
    <row r="823" ht="16.5" customHeight="1">
      <c r="B823" s="24"/>
    </row>
    <row r="824" ht="16.5" customHeight="1">
      <c r="B824" s="24"/>
    </row>
    <row r="825" ht="16.5" customHeight="1">
      <c r="B825" s="24"/>
    </row>
    <row r="826" ht="16.5" customHeight="1">
      <c r="B826" s="24"/>
    </row>
    <row r="827" ht="16.5" customHeight="1">
      <c r="B827" s="24"/>
    </row>
    <row r="828" ht="16.5" customHeight="1">
      <c r="B828" s="24"/>
    </row>
    <row r="829" ht="16.5" customHeight="1">
      <c r="B829" s="24"/>
    </row>
    <row r="830" ht="16.5" customHeight="1">
      <c r="B830" s="24"/>
    </row>
    <row r="831" ht="16.5" customHeight="1">
      <c r="B831" s="24"/>
    </row>
    <row r="832" ht="16.5" customHeight="1">
      <c r="B832" s="24"/>
    </row>
    <row r="833" ht="16.5" customHeight="1">
      <c r="B833" s="24"/>
    </row>
    <row r="834" ht="16.5" customHeight="1">
      <c r="B834" s="24"/>
    </row>
    <row r="835" ht="16.5" customHeight="1">
      <c r="B835" s="24"/>
    </row>
    <row r="836" ht="16.5" customHeight="1">
      <c r="B836" s="24"/>
    </row>
    <row r="837" ht="16.5" customHeight="1">
      <c r="B837" s="24"/>
    </row>
    <row r="838" ht="16.5" customHeight="1">
      <c r="B838" s="24"/>
    </row>
    <row r="839" ht="16.5" customHeight="1">
      <c r="B839" s="24"/>
    </row>
    <row r="840" ht="16.5" customHeight="1">
      <c r="B840" s="24"/>
    </row>
    <row r="841" ht="16.5" customHeight="1">
      <c r="B841" s="24"/>
    </row>
    <row r="842" ht="16.5" customHeight="1">
      <c r="B842" s="24"/>
    </row>
    <row r="843" ht="16.5" customHeight="1">
      <c r="B843" s="24"/>
    </row>
    <row r="844" ht="16.5" customHeight="1">
      <c r="B844" s="24"/>
    </row>
    <row r="845" ht="16.5" customHeight="1">
      <c r="B845" s="24"/>
    </row>
    <row r="846" ht="16.5" customHeight="1">
      <c r="B846" s="24"/>
    </row>
    <row r="847" ht="16.5" customHeight="1">
      <c r="B847" s="24"/>
    </row>
    <row r="848" ht="16.5" customHeight="1">
      <c r="B848" s="24"/>
    </row>
    <row r="849" ht="16.5" customHeight="1">
      <c r="B849" s="24"/>
    </row>
    <row r="850" ht="16.5" customHeight="1">
      <c r="B850" s="24"/>
    </row>
    <row r="851" ht="16.5" customHeight="1">
      <c r="B851" s="24"/>
    </row>
    <row r="852" ht="16.5" customHeight="1">
      <c r="B852" s="24"/>
    </row>
    <row r="853" ht="16.5" customHeight="1">
      <c r="B853" s="24"/>
    </row>
    <row r="854" ht="16.5" customHeight="1">
      <c r="B854" s="24"/>
    </row>
    <row r="855" ht="16.5" customHeight="1">
      <c r="B855" s="24"/>
    </row>
    <row r="856" ht="16.5" customHeight="1">
      <c r="B856" s="24"/>
    </row>
    <row r="857" ht="16.5" customHeight="1">
      <c r="B857" s="24"/>
    </row>
    <row r="858" ht="16.5" customHeight="1">
      <c r="B858" s="24"/>
    </row>
    <row r="859" ht="16.5" customHeight="1">
      <c r="B859" s="24"/>
    </row>
    <row r="860" ht="16.5" customHeight="1">
      <c r="B860" s="24"/>
    </row>
    <row r="861" ht="16.5" customHeight="1">
      <c r="B861" s="24"/>
    </row>
    <row r="862" ht="16.5" customHeight="1">
      <c r="B862" s="24"/>
    </row>
    <row r="863" ht="16.5" customHeight="1">
      <c r="B863" s="24"/>
    </row>
    <row r="864" ht="16.5" customHeight="1">
      <c r="B864" s="24"/>
    </row>
    <row r="865" ht="16.5" customHeight="1">
      <c r="B865" s="24"/>
    </row>
    <row r="866" ht="16.5" customHeight="1">
      <c r="B866" s="24"/>
    </row>
    <row r="867" ht="16.5" customHeight="1">
      <c r="B867" s="24"/>
    </row>
    <row r="868" ht="16.5" customHeight="1">
      <c r="B868" s="24"/>
    </row>
    <row r="869" ht="16.5" customHeight="1">
      <c r="B869" s="24"/>
    </row>
    <row r="870" ht="16.5" customHeight="1">
      <c r="B870" s="24"/>
    </row>
    <row r="871" ht="16.5" customHeight="1">
      <c r="B871" s="24"/>
    </row>
    <row r="872" ht="16.5" customHeight="1">
      <c r="B872" s="24"/>
    </row>
    <row r="873" ht="16.5" customHeight="1">
      <c r="B873" s="24"/>
    </row>
    <row r="874" ht="16.5" customHeight="1">
      <c r="B874" s="24"/>
    </row>
    <row r="875" ht="16.5" customHeight="1">
      <c r="B875" s="24"/>
    </row>
    <row r="876" ht="16.5" customHeight="1">
      <c r="B876" s="24"/>
    </row>
    <row r="877" ht="16.5" customHeight="1">
      <c r="B877" s="24"/>
    </row>
    <row r="878" ht="16.5" customHeight="1">
      <c r="B878" s="24"/>
    </row>
    <row r="879" ht="16.5" customHeight="1">
      <c r="B879" s="24"/>
    </row>
    <row r="880" ht="16.5" customHeight="1">
      <c r="B880" s="24"/>
    </row>
    <row r="881" ht="16.5" customHeight="1">
      <c r="B881" s="24"/>
    </row>
    <row r="882" ht="16.5" customHeight="1">
      <c r="B882" s="24"/>
    </row>
    <row r="883" ht="16.5" customHeight="1">
      <c r="B883" s="24"/>
    </row>
    <row r="884" ht="16.5" customHeight="1">
      <c r="B884" s="24"/>
    </row>
    <row r="885" ht="16.5" customHeight="1">
      <c r="B885" s="24"/>
    </row>
    <row r="886" ht="16.5" customHeight="1">
      <c r="B886" s="24"/>
    </row>
    <row r="887" ht="16.5" customHeight="1">
      <c r="B887" s="24"/>
    </row>
    <row r="888" ht="16.5" customHeight="1">
      <c r="B888" s="24"/>
    </row>
    <row r="889" ht="16.5" customHeight="1">
      <c r="B889" s="24"/>
    </row>
    <row r="890" ht="16.5" customHeight="1">
      <c r="B890" s="24"/>
    </row>
    <row r="891" ht="16.5" customHeight="1">
      <c r="B891" s="24"/>
    </row>
    <row r="892" ht="16.5" customHeight="1">
      <c r="B892" s="24"/>
    </row>
    <row r="893" ht="16.5" customHeight="1">
      <c r="B893" s="24"/>
    </row>
    <row r="894" ht="16.5" customHeight="1">
      <c r="B894" s="24"/>
    </row>
    <row r="895" ht="16.5" customHeight="1">
      <c r="B895" s="24"/>
    </row>
    <row r="896" ht="16.5" customHeight="1">
      <c r="B896" s="24"/>
    </row>
    <row r="897" ht="16.5" customHeight="1">
      <c r="B897" s="24"/>
    </row>
    <row r="898" ht="16.5" customHeight="1">
      <c r="B898" s="24"/>
    </row>
    <row r="899" ht="16.5" customHeight="1">
      <c r="B899" s="24"/>
    </row>
    <row r="900" ht="16.5" customHeight="1">
      <c r="B900" s="24"/>
    </row>
    <row r="901" ht="16.5" customHeight="1">
      <c r="B901" s="24"/>
    </row>
    <row r="902" ht="16.5" customHeight="1">
      <c r="B902" s="24"/>
    </row>
    <row r="903" ht="16.5" customHeight="1">
      <c r="B903" s="24"/>
    </row>
    <row r="904" ht="16.5" customHeight="1">
      <c r="B904" s="24"/>
    </row>
    <row r="905" ht="16.5" customHeight="1">
      <c r="B905" s="24"/>
    </row>
    <row r="906" ht="16.5" customHeight="1">
      <c r="B906" s="24"/>
    </row>
    <row r="907" ht="16.5" customHeight="1">
      <c r="B907" s="24"/>
    </row>
    <row r="908" ht="16.5" customHeight="1">
      <c r="B908" s="24"/>
    </row>
    <row r="909" ht="16.5" customHeight="1">
      <c r="B909" s="24"/>
    </row>
    <row r="910" ht="16.5" customHeight="1">
      <c r="B910" s="24"/>
    </row>
    <row r="911" ht="16.5" customHeight="1">
      <c r="B911" s="24"/>
    </row>
    <row r="912" ht="16.5" customHeight="1">
      <c r="B912" s="24"/>
    </row>
    <row r="913" ht="16.5" customHeight="1">
      <c r="B913" s="24"/>
    </row>
    <row r="914" ht="16.5" customHeight="1">
      <c r="B914" s="24"/>
    </row>
    <row r="915" ht="16.5" customHeight="1">
      <c r="B915" s="24"/>
    </row>
    <row r="916" ht="16.5" customHeight="1">
      <c r="B916" s="24"/>
    </row>
    <row r="917" ht="16.5" customHeight="1">
      <c r="B917" s="24"/>
    </row>
    <row r="918" ht="16.5" customHeight="1">
      <c r="B918" s="24"/>
    </row>
    <row r="919" ht="16.5" customHeight="1">
      <c r="B919" s="24"/>
    </row>
    <row r="920" ht="16.5" customHeight="1">
      <c r="B920" s="24"/>
    </row>
    <row r="921" ht="16.5" customHeight="1">
      <c r="B921" s="24"/>
    </row>
    <row r="922" ht="16.5" customHeight="1">
      <c r="B922" s="24"/>
    </row>
    <row r="923" ht="16.5" customHeight="1">
      <c r="B923" s="24"/>
    </row>
    <row r="924" ht="16.5" customHeight="1">
      <c r="B924" s="24"/>
    </row>
    <row r="925" ht="16.5" customHeight="1">
      <c r="B925" s="24"/>
    </row>
    <row r="926" ht="16.5" customHeight="1">
      <c r="B926" s="24"/>
    </row>
    <row r="927" ht="16.5" customHeight="1">
      <c r="B927" s="24"/>
    </row>
    <row r="928" ht="16.5" customHeight="1">
      <c r="B928" s="24"/>
    </row>
    <row r="929" ht="16.5" customHeight="1">
      <c r="B929" s="24"/>
    </row>
    <row r="930" ht="16.5" customHeight="1">
      <c r="B930" s="24"/>
    </row>
    <row r="931" ht="16.5" customHeight="1">
      <c r="B931" s="24"/>
    </row>
    <row r="932" ht="16.5" customHeight="1">
      <c r="B932" s="24"/>
    </row>
    <row r="933" ht="16.5" customHeight="1">
      <c r="B933" s="24"/>
    </row>
    <row r="934" ht="16.5" customHeight="1">
      <c r="B934" s="24"/>
    </row>
    <row r="935" ht="16.5" customHeight="1">
      <c r="B935" s="24"/>
    </row>
    <row r="936" ht="16.5" customHeight="1">
      <c r="B936" s="24"/>
    </row>
    <row r="937" ht="16.5" customHeight="1">
      <c r="B937" s="24"/>
    </row>
    <row r="938" ht="16.5" customHeight="1">
      <c r="B938" s="24"/>
    </row>
    <row r="939" ht="16.5" customHeight="1">
      <c r="B939" s="24"/>
    </row>
    <row r="940" ht="16.5" customHeight="1">
      <c r="B940" s="24"/>
    </row>
    <row r="941" ht="16.5" customHeight="1">
      <c r="B941" s="24"/>
    </row>
    <row r="942" ht="16.5" customHeight="1">
      <c r="B942" s="24"/>
    </row>
    <row r="943" ht="16.5" customHeight="1">
      <c r="B943" s="24"/>
    </row>
    <row r="944" ht="16.5" customHeight="1">
      <c r="B944" s="24"/>
    </row>
    <row r="945" ht="16.5" customHeight="1">
      <c r="B945" s="24"/>
    </row>
    <row r="946" ht="16.5" customHeight="1">
      <c r="B946" s="24"/>
    </row>
    <row r="947" ht="16.5" customHeight="1">
      <c r="B947" s="24"/>
    </row>
    <row r="948" ht="16.5" customHeight="1">
      <c r="B948" s="24"/>
    </row>
    <row r="949" ht="16.5" customHeight="1">
      <c r="B949" s="24"/>
    </row>
    <row r="950" ht="16.5" customHeight="1">
      <c r="B950" s="24"/>
    </row>
    <row r="951" ht="16.5" customHeight="1">
      <c r="B951" s="24"/>
    </row>
    <row r="952" ht="16.5" customHeight="1">
      <c r="B952" s="24"/>
    </row>
    <row r="953" ht="16.5" customHeight="1">
      <c r="B953" s="24"/>
    </row>
    <row r="954" ht="16.5" customHeight="1">
      <c r="B954" s="24"/>
    </row>
    <row r="955" ht="16.5" customHeight="1">
      <c r="B955" s="24"/>
    </row>
    <row r="956" ht="16.5" customHeight="1">
      <c r="B956" s="24"/>
    </row>
    <row r="957" ht="16.5" customHeight="1">
      <c r="B957" s="24"/>
    </row>
    <row r="958" ht="16.5" customHeight="1">
      <c r="B958" s="24"/>
    </row>
    <row r="959" ht="16.5" customHeight="1">
      <c r="B959" s="24"/>
    </row>
    <row r="960" ht="16.5" customHeight="1">
      <c r="B960" s="24"/>
    </row>
    <row r="961" ht="16.5" customHeight="1">
      <c r="B961" s="24"/>
    </row>
    <row r="962" ht="16.5" customHeight="1">
      <c r="B962" s="24"/>
    </row>
    <row r="963" ht="16.5" customHeight="1">
      <c r="B963" s="24"/>
    </row>
    <row r="964" ht="16.5" customHeight="1">
      <c r="B964" s="24"/>
    </row>
    <row r="965" ht="16.5" customHeight="1">
      <c r="B965" s="24"/>
    </row>
    <row r="966" ht="16.5" customHeight="1">
      <c r="B966" s="24"/>
    </row>
    <row r="967" ht="16.5" customHeight="1">
      <c r="B967" s="24"/>
    </row>
    <row r="968" ht="16.5" customHeight="1">
      <c r="B968" s="24"/>
    </row>
    <row r="969" ht="16.5" customHeight="1">
      <c r="B969" s="24"/>
    </row>
    <row r="970" ht="16.5" customHeight="1">
      <c r="B970" s="24"/>
    </row>
    <row r="971" ht="16.5" customHeight="1">
      <c r="B971" s="24"/>
    </row>
    <row r="972" ht="16.5" customHeight="1">
      <c r="B972" s="24"/>
    </row>
    <row r="973" ht="16.5" customHeight="1">
      <c r="B973" s="24"/>
    </row>
    <row r="974" ht="16.5" customHeight="1">
      <c r="B974" s="24"/>
    </row>
    <row r="975" ht="16.5" customHeight="1">
      <c r="B975" s="24"/>
    </row>
    <row r="976" ht="16.5" customHeight="1">
      <c r="B976" s="24"/>
    </row>
    <row r="977" ht="16.5" customHeight="1">
      <c r="B977" s="24"/>
    </row>
    <row r="978" ht="16.5" customHeight="1">
      <c r="B978" s="24"/>
    </row>
    <row r="979" ht="16.5" customHeight="1">
      <c r="B979" s="24"/>
    </row>
    <row r="980" ht="16.5" customHeight="1">
      <c r="B980" s="24"/>
    </row>
    <row r="981" ht="16.5" customHeight="1">
      <c r="B981" s="24"/>
    </row>
    <row r="982" ht="16.5" customHeight="1">
      <c r="B982" s="24"/>
    </row>
    <row r="983" ht="16.5" customHeight="1">
      <c r="B983" s="24"/>
    </row>
    <row r="984" ht="16.5" customHeight="1">
      <c r="B984" s="24"/>
    </row>
    <row r="985" ht="16.5" customHeight="1">
      <c r="B985" s="24"/>
    </row>
    <row r="986" ht="16.5" customHeight="1">
      <c r="B986" s="24"/>
    </row>
    <row r="987" ht="16.5" customHeight="1">
      <c r="B987" s="24"/>
    </row>
    <row r="988" ht="16.5" customHeight="1">
      <c r="B988" s="24"/>
    </row>
    <row r="989" ht="16.5" customHeight="1">
      <c r="B989" s="24"/>
    </row>
    <row r="990" ht="16.5" customHeight="1">
      <c r="B990" s="24"/>
    </row>
    <row r="991" ht="16.5" customHeight="1">
      <c r="B991" s="24"/>
    </row>
    <row r="992" ht="16.5" customHeight="1">
      <c r="B992" s="24"/>
    </row>
    <row r="993" ht="16.5" customHeight="1">
      <c r="B993" s="24"/>
    </row>
    <row r="994" ht="16.5" customHeight="1">
      <c r="B994" s="24"/>
    </row>
    <row r="995" ht="16.5" customHeight="1">
      <c r="B995" s="24"/>
    </row>
    <row r="996" ht="16.5" customHeight="1">
      <c r="B996" s="24"/>
    </row>
    <row r="997" ht="16.5" customHeight="1">
      <c r="B997" s="24"/>
    </row>
    <row r="998" ht="16.5" customHeight="1">
      <c r="B998" s="24"/>
    </row>
    <row r="999" ht="16.5" customHeight="1">
      <c r="B999" s="24"/>
    </row>
    <row r="1000" ht="16.5" customHeight="1">
      <c r="B1000" s="24"/>
    </row>
  </sheetData>
  <mergeCells count="2">
    <mergeCell ref="T163:T167"/>
    <mergeCell ref="R168:S168"/>
  </mergeCells>
  <hyperlinks>
    <hyperlink r:id="rId1" location="/entry/ccko/d16e6665e5f943be80491da2e2d0f3d4" ref="O128"/>
  </hyperlinks>
  <printOptions/>
  <pageMargins bottom="0.75" footer="0.0" header="0.0" left="0.7" right="0.7" top="0.75"/>
  <pageSetup paperSize="9" orientation="portrait"/>
  <drawing r:id="rId2"/>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6.5" customHeight="1"/>
    <row r="2" ht="16.5" customHeight="1">
      <c r="C2" s="27" t="s">
        <v>3274</v>
      </c>
      <c r="E2" s="27" t="s">
        <v>7984</v>
      </c>
      <c r="H2" s="27" t="s">
        <v>7985</v>
      </c>
      <c r="J2" s="27" t="s">
        <v>249</v>
      </c>
      <c r="N2" s="3" t="s">
        <v>7986</v>
      </c>
    </row>
    <row r="3" ht="16.5" customHeight="1"/>
    <row r="4" ht="16.5" customHeight="1">
      <c r="J4" s="27" t="s">
        <v>7987</v>
      </c>
    </row>
    <row r="5" ht="16.5" customHeight="1"/>
    <row r="6" ht="16.5" customHeight="1">
      <c r="C6" s="27" t="s">
        <v>701</v>
      </c>
    </row>
    <row r="7" ht="16.5" customHeight="1">
      <c r="C7" s="159" t="s">
        <v>1024</v>
      </c>
      <c r="J7" s="27" t="s">
        <v>7988</v>
      </c>
    </row>
    <row r="8" ht="16.5" customHeight="1">
      <c r="C8" s="27" t="s">
        <v>953</v>
      </c>
      <c r="R8" s="3">
        <v>1.23456789E8</v>
      </c>
    </row>
    <row r="9" ht="16.5" customHeight="1">
      <c r="R9" s="3" t="s">
        <v>7989</v>
      </c>
    </row>
    <row r="10" ht="16.5" customHeight="1">
      <c r="R10" s="3" t="s">
        <v>7990</v>
      </c>
    </row>
    <row r="11" ht="16.5" customHeight="1">
      <c r="R11" s="3" t="s">
        <v>7991</v>
      </c>
    </row>
    <row r="12" ht="16.5" customHeight="1">
      <c r="R12" s="3" t="s">
        <v>7992</v>
      </c>
    </row>
    <row r="13" ht="16.5" customHeight="1">
      <c r="C13" s="27" t="s">
        <v>7993</v>
      </c>
    </row>
    <row r="14" ht="16.5" customHeight="1">
      <c r="C14" s="27" t="s">
        <v>7994</v>
      </c>
      <c r="L14" s="27" t="s">
        <v>7993</v>
      </c>
      <c r="M14" s="329" t="s">
        <v>7995</v>
      </c>
    </row>
    <row r="15" ht="16.5" customHeight="1"/>
    <row r="16" ht="16.5" customHeight="1">
      <c r="C16" s="27" t="s">
        <v>7996</v>
      </c>
    </row>
    <row r="17" ht="16.5" customHeight="1"/>
    <row r="18" ht="16.5" customHeight="1">
      <c r="C18" s="27" t="s">
        <v>7997</v>
      </c>
    </row>
    <row r="19" ht="16.5" customHeight="1"/>
    <row r="20" ht="16.5" customHeight="1"/>
    <row r="21" ht="16.5" customHeight="1">
      <c r="C21" s="27" t="s">
        <v>7998</v>
      </c>
      <c r="G21" s="1086" t="s">
        <v>7999</v>
      </c>
    </row>
    <row r="22" ht="16.5" customHeight="1">
      <c r="C22" s="27" t="s">
        <v>7984</v>
      </c>
    </row>
    <row r="23" ht="16.5" customHeight="1">
      <c r="C23" s="27" t="s">
        <v>8000</v>
      </c>
    </row>
    <row r="24" ht="16.5" customHeight="1">
      <c r="C24" s="27" t="s">
        <v>8001</v>
      </c>
    </row>
    <row r="25" ht="16.5" customHeight="1"/>
    <row r="26" ht="16.5" customHeight="1">
      <c r="C26" s="27" t="s">
        <v>8002</v>
      </c>
    </row>
    <row r="27" ht="16.5" customHeight="1"/>
    <row r="28" ht="16.5" customHeight="1">
      <c r="C28" s="27" t="s">
        <v>8003</v>
      </c>
      <c r="F28" s="27" t="s">
        <v>8004</v>
      </c>
    </row>
    <row r="29" ht="16.5" customHeight="1">
      <c r="C29" s="27" t="s">
        <v>8005</v>
      </c>
    </row>
    <row r="30" ht="16.5" customHeight="1">
      <c r="C30" s="27" t="s">
        <v>8006</v>
      </c>
    </row>
    <row r="31" ht="16.5" customHeight="1">
      <c r="C31" s="27" t="s">
        <v>8007</v>
      </c>
    </row>
    <row r="32" ht="16.5" customHeight="1"/>
    <row r="33" ht="16.5" customHeight="1">
      <c r="C33" s="27" t="s">
        <v>8008</v>
      </c>
    </row>
    <row r="34" ht="16.5" customHeight="1">
      <c r="C34" s="27" t="s">
        <v>8009</v>
      </c>
    </row>
    <row r="35" ht="16.5" customHeight="1">
      <c r="C35" s="27" t="s">
        <v>8010</v>
      </c>
    </row>
    <row r="36" ht="16.5" customHeight="1">
      <c r="C36" s="27" t="s">
        <v>8011</v>
      </c>
    </row>
    <row r="37" ht="16.5" customHeight="1"/>
    <row r="38" ht="16.5" customHeight="1">
      <c r="C38" s="27" t="s">
        <v>8012</v>
      </c>
      <c r="L38" s="27" t="s">
        <v>8013</v>
      </c>
      <c r="M38" s="27" t="s">
        <v>8014</v>
      </c>
    </row>
    <row r="39" ht="16.5" customHeight="1">
      <c r="C39" s="27" t="s">
        <v>8015</v>
      </c>
    </row>
    <row r="40" ht="16.5" customHeight="1"/>
    <row r="41" ht="16.5" customHeight="1">
      <c r="B41" s="1087" t="s">
        <v>8016</v>
      </c>
      <c r="E41" s="1087" t="s">
        <v>8017</v>
      </c>
    </row>
    <row r="42" ht="16.5" customHeight="1">
      <c r="E42" s="1087" t="s">
        <v>8018</v>
      </c>
    </row>
    <row r="43" ht="16.5" customHeight="1"/>
    <row r="44" ht="16.5" customHeight="1">
      <c r="A44" s="1088"/>
      <c r="B44" s="1088"/>
      <c r="C44" s="1088" t="s">
        <v>8019</v>
      </c>
      <c r="D44" s="1088"/>
      <c r="E44" s="1088"/>
      <c r="F44" s="1088"/>
      <c r="G44" s="1088"/>
      <c r="H44" s="1088"/>
      <c r="I44" s="1088"/>
      <c r="J44" s="1088"/>
      <c r="K44" s="1088"/>
      <c r="L44" s="1088"/>
      <c r="M44" s="1088"/>
      <c r="N44" s="1088"/>
      <c r="O44" s="1088"/>
      <c r="P44" s="1088"/>
      <c r="Q44" s="1088"/>
      <c r="R44" s="1088"/>
      <c r="S44" s="1088"/>
      <c r="T44" s="1088"/>
      <c r="U44" s="1088"/>
      <c r="V44" s="1088"/>
      <c r="W44" s="1088"/>
      <c r="X44" s="1088"/>
      <c r="Y44" s="1088"/>
      <c r="Z44" s="1088"/>
    </row>
    <row r="45" ht="16.5" customHeight="1">
      <c r="C45" s="27" t="s">
        <v>8020</v>
      </c>
    </row>
    <row r="46" ht="16.5" customHeight="1">
      <c r="C46" s="27" t="s">
        <v>8021</v>
      </c>
    </row>
    <row r="47" ht="16.5" customHeight="1">
      <c r="C47" s="27" t="s">
        <v>8022</v>
      </c>
    </row>
    <row r="48" ht="16.5" customHeight="1">
      <c r="C48" s="27" t="s">
        <v>8023</v>
      </c>
    </row>
    <row r="49" ht="16.5" customHeight="1">
      <c r="C49" s="27" t="s">
        <v>8024</v>
      </c>
    </row>
    <row r="50" ht="16.5" customHeight="1">
      <c r="C50" s="27" t="s">
        <v>8025</v>
      </c>
      <c r="P50" s="1089" t="s">
        <v>8026</v>
      </c>
    </row>
    <row r="51" ht="16.5" customHeight="1">
      <c r="C51" s="27" t="s">
        <v>8027</v>
      </c>
      <c r="P51" s="1089" t="s">
        <v>8028</v>
      </c>
    </row>
    <row r="52" ht="16.5" customHeight="1">
      <c r="C52" s="27" t="s">
        <v>8029</v>
      </c>
      <c r="P52" s="1090" t="s">
        <v>8030</v>
      </c>
    </row>
    <row r="53" ht="16.5" customHeight="1">
      <c r="P53" s="513" t="s">
        <v>8031</v>
      </c>
    </row>
    <row r="54" ht="16.5" customHeight="1">
      <c r="P54" s="513" t="s">
        <v>8032</v>
      </c>
    </row>
    <row r="55" ht="16.5" customHeight="1">
      <c r="C55" s="27" t="s">
        <v>8033</v>
      </c>
      <c r="P55" s="514" t="s">
        <v>8034</v>
      </c>
    </row>
    <row r="56" ht="16.5" customHeight="1">
      <c r="P56" s="513" t="s">
        <v>8035</v>
      </c>
    </row>
    <row r="57" ht="16.5" customHeight="1">
      <c r="C57" s="27" t="s">
        <v>8036</v>
      </c>
      <c r="P57" s="513" t="s">
        <v>8037</v>
      </c>
    </row>
    <row r="58" ht="16.5" customHeight="1">
      <c r="P58" s="513" t="s">
        <v>8038</v>
      </c>
    </row>
    <row r="59" ht="16.5" customHeight="1"/>
    <row r="60" ht="16.5" customHeight="1">
      <c r="C60" s="27" t="s">
        <v>8039</v>
      </c>
    </row>
    <row r="61" ht="16.5" customHeight="1"/>
    <row r="62" ht="16.5" customHeight="1">
      <c r="C62" s="27" t="s">
        <v>8040</v>
      </c>
      <c r="P62" s="1089" t="s">
        <v>8041</v>
      </c>
    </row>
    <row r="63" ht="16.5" customHeight="1">
      <c r="P63" s="1089" t="s">
        <v>8042</v>
      </c>
    </row>
    <row r="64" ht="16.5" customHeight="1">
      <c r="P64" s="1089" t="s">
        <v>8043</v>
      </c>
    </row>
    <row r="65" ht="16.5" customHeight="1">
      <c r="C65" s="27" t="s">
        <v>8044</v>
      </c>
      <c r="P65" s="1089" t="s">
        <v>8045</v>
      </c>
    </row>
    <row r="66" ht="16.5" customHeight="1">
      <c r="P66" s="1089" t="s">
        <v>8046</v>
      </c>
    </row>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hyperlinks>
    <hyperlink r:id="rId1" ref="M14"/>
  </hyperlinks>
  <printOptions/>
  <pageMargins bottom="0.75" footer="0.0" header="0.0" left="0.7" right="0.7" top="0.75"/>
  <pageSetup orientation="landscape"/>
  <drawing r:id="rId2"/>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3">
      <c r="B3" s="3" t="s">
        <v>8047</v>
      </c>
    </row>
    <row r="5">
      <c r="B5" s="3" t="s">
        <v>8048</v>
      </c>
    </row>
    <row r="6">
      <c r="B6" s="3" t="s">
        <v>8049</v>
      </c>
    </row>
    <row r="8">
      <c r="B8" s="3" t="s">
        <v>8050</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 width="8.71"/>
    <col customWidth="1" min="3" max="3" width="11.57"/>
    <col customWidth="1" min="4" max="19" width="8.71"/>
    <col customWidth="1" min="20" max="20" width="3.86"/>
    <col customWidth="1" min="21" max="23" width="8.71"/>
    <col customWidth="1" min="24" max="24" width="4.29"/>
    <col customWidth="1" min="25" max="38" width="8.71"/>
  </cols>
  <sheetData>
    <row r="1" ht="16.5" customHeight="1">
      <c r="A1" s="384"/>
    </row>
    <row r="2" ht="16.5" customHeight="1">
      <c r="A2" s="678"/>
      <c r="B2" s="678"/>
      <c r="C2" s="678"/>
      <c r="D2" s="678"/>
      <c r="E2" s="678" t="s">
        <v>8051</v>
      </c>
      <c r="F2" s="678"/>
      <c r="G2" s="678" t="s">
        <v>8052</v>
      </c>
      <c r="H2" s="678"/>
      <c r="I2" s="678"/>
      <c r="J2" s="678"/>
      <c r="K2" s="678"/>
      <c r="L2" s="678"/>
      <c r="M2" s="678"/>
      <c r="N2" s="678"/>
      <c r="O2" s="678"/>
      <c r="P2" s="678"/>
      <c r="Q2" s="678"/>
      <c r="R2" s="678"/>
      <c r="S2" s="678"/>
      <c r="T2" s="678"/>
      <c r="U2" s="678"/>
      <c r="V2" s="678"/>
      <c r="W2" s="678"/>
      <c r="X2" s="678"/>
      <c r="Y2" s="678"/>
      <c r="Z2" s="678"/>
      <c r="AA2" s="1091"/>
      <c r="AB2" s="1091"/>
      <c r="AC2" s="1091"/>
      <c r="AD2" s="1091"/>
      <c r="AE2" s="1091"/>
      <c r="AF2" s="1091"/>
      <c r="AG2" s="1091"/>
      <c r="AH2" s="1091"/>
      <c r="AI2" s="1091"/>
      <c r="AJ2" s="1091"/>
      <c r="AK2" s="1091"/>
      <c r="AL2" s="1091"/>
    </row>
    <row r="3" ht="16.5" customHeight="1"/>
    <row r="4" ht="16.5" customHeight="1">
      <c r="G4" s="3" t="s">
        <v>8053</v>
      </c>
      <c r="I4" s="3" t="s">
        <v>8054</v>
      </c>
      <c r="P4" s="3" t="s">
        <v>8055</v>
      </c>
      <c r="AA4" s="3" t="s">
        <v>8056</v>
      </c>
    </row>
    <row r="5" ht="16.5" customHeight="1"/>
    <row r="6" ht="16.5" customHeight="1">
      <c r="P6" s="3" t="s">
        <v>8057</v>
      </c>
      <c r="R6" s="3" t="s">
        <v>8058</v>
      </c>
    </row>
    <row r="7" ht="16.5" customHeight="1">
      <c r="G7" s="27" t="s">
        <v>3751</v>
      </c>
      <c r="H7" s="27" t="s">
        <v>348</v>
      </c>
      <c r="I7" s="27" t="s">
        <v>902</v>
      </c>
      <c r="J7" s="27" t="s">
        <v>5698</v>
      </c>
      <c r="K7" s="27" t="s">
        <v>8059</v>
      </c>
      <c r="AG7" s="3" t="s">
        <v>8060</v>
      </c>
    </row>
    <row r="8" ht="16.5" customHeight="1">
      <c r="G8" s="27" t="s">
        <v>8061</v>
      </c>
      <c r="H8" s="27">
        <v>1212.0</v>
      </c>
      <c r="I8" s="27" t="s">
        <v>8062</v>
      </c>
      <c r="J8" s="245" t="s">
        <v>8063</v>
      </c>
    </row>
    <row r="9" ht="16.5" customHeight="1">
      <c r="G9" s="27" t="s">
        <v>8064</v>
      </c>
      <c r="H9" s="27">
        <v>1212.0</v>
      </c>
      <c r="I9" s="27" t="s">
        <v>8065</v>
      </c>
      <c r="J9" s="245" t="s">
        <v>8066</v>
      </c>
    </row>
    <row r="10" ht="16.5" customHeight="1">
      <c r="G10" s="27" t="s">
        <v>8067</v>
      </c>
      <c r="H10" s="27">
        <v>1212.0</v>
      </c>
      <c r="I10" s="27" t="s">
        <v>8068</v>
      </c>
      <c r="J10" s="245" t="s">
        <v>8069</v>
      </c>
    </row>
    <row r="11" ht="16.5" customHeight="1"/>
    <row r="12" ht="16.5" customHeight="1"/>
    <row r="13" ht="16.5" customHeight="1">
      <c r="E13" s="27" t="s">
        <v>8070</v>
      </c>
      <c r="G13" s="27" t="s">
        <v>8071</v>
      </c>
    </row>
    <row r="14" ht="16.5" customHeight="1">
      <c r="G14" s="27" t="s">
        <v>8072</v>
      </c>
      <c r="T14" s="329" t="s">
        <v>8073</v>
      </c>
    </row>
    <row r="15" ht="16.5" customHeight="1"/>
    <row r="16" ht="16.5" customHeight="1">
      <c r="W16" s="1092"/>
      <c r="X16" s="1092"/>
      <c r="Y16" s="1092"/>
      <c r="Z16" s="1092"/>
      <c r="AA16" s="3" t="s">
        <v>8074</v>
      </c>
    </row>
    <row r="17" ht="16.5" customHeight="1">
      <c r="E17" s="1093" t="s">
        <v>8075</v>
      </c>
      <c r="W17" s="1092"/>
      <c r="X17" s="1094" t="s">
        <v>8076</v>
      </c>
      <c r="Y17" s="1092"/>
      <c r="Z17" s="1092"/>
      <c r="AA17" s="3" t="s">
        <v>4253</v>
      </c>
    </row>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c r="A40" s="678"/>
      <c r="B40" s="678"/>
      <c r="C40" s="632" t="s">
        <v>8077</v>
      </c>
      <c r="D40" s="678"/>
      <c r="E40" s="678"/>
      <c r="F40" s="678"/>
      <c r="G40" s="678"/>
      <c r="H40" s="678"/>
      <c r="I40" s="678"/>
      <c r="J40" s="678"/>
      <c r="K40" s="678"/>
      <c r="L40" s="678"/>
      <c r="M40" s="678"/>
      <c r="N40" s="678"/>
      <c r="O40" s="678"/>
      <c r="P40" s="678"/>
      <c r="Q40" s="678"/>
      <c r="R40" s="678"/>
      <c r="S40" s="678"/>
      <c r="T40" s="678"/>
      <c r="U40" s="678"/>
      <c r="V40" s="678"/>
      <c r="W40" s="678"/>
      <c r="X40" s="678"/>
      <c r="Y40" s="678"/>
      <c r="Z40" s="678"/>
      <c r="AA40" s="1091"/>
      <c r="AB40" s="1091"/>
      <c r="AC40" s="1091"/>
      <c r="AD40" s="1091"/>
      <c r="AE40" s="1091"/>
      <c r="AF40" s="1091"/>
      <c r="AG40" s="1091"/>
      <c r="AH40" s="1091"/>
      <c r="AI40" s="1091"/>
      <c r="AJ40" s="1091"/>
      <c r="AK40" s="1091"/>
      <c r="AL40" s="1091"/>
    </row>
    <row r="41" ht="16.5" customHeight="1">
      <c r="C41" s="27" t="s">
        <v>8078</v>
      </c>
    </row>
    <row r="42" ht="16.5" customHeight="1"/>
    <row r="43" ht="16.5" customHeight="1"/>
    <row r="44" ht="16.5" customHeight="1">
      <c r="A44" s="678"/>
      <c r="B44" s="678"/>
      <c r="C44" s="678" t="s">
        <v>8079</v>
      </c>
      <c r="D44" s="678"/>
      <c r="E44" s="678"/>
      <c r="F44" s="678"/>
      <c r="G44" s="678"/>
      <c r="H44" s="678"/>
      <c r="I44" s="678"/>
      <c r="J44" s="678"/>
      <c r="K44" s="678"/>
      <c r="L44" s="678"/>
      <c r="M44" s="678"/>
      <c r="N44" s="678"/>
      <c r="O44" s="678"/>
      <c r="P44" s="678"/>
      <c r="Q44" s="678"/>
      <c r="R44" s="678"/>
      <c r="S44" s="678"/>
      <c r="T44" s="678"/>
      <c r="U44" s="678"/>
      <c r="V44" s="678"/>
      <c r="W44" s="678"/>
      <c r="X44" s="678"/>
      <c r="Y44" s="678"/>
      <c r="Z44" s="678"/>
      <c r="AA44" s="1091"/>
      <c r="AB44" s="1091"/>
      <c r="AC44" s="1091"/>
      <c r="AD44" s="1091"/>
      <c r="AE44" s="1091"/>
      <c r="AF44" s="1091"/>
      <c r="AG44" s="1091"/>
      <c r="AH44" s="1091"/>
      <c r="AI44" s="1091"/>
      <c r="AJ44" s="1091"/>
      <c r="AK44" s="1091"/>
      <c r="AL44" s="1091"/>
    </row>
    <row r="45" ht="16.5" customHeight="1">
      <c r="C45" s="27" t="s">
        <v>8080</v>
      </c>
    </row>
    <row r="46" ht="16.5" customHeight="1">
      <c r="C46" s="159" t="s">
        <v>8081</v>
      </c>
    </row>
    <row r="47" ht="16.5" customHeight="1">
      <c r="A47" s="678"/>
      <c r="B47" s="678"/>
      <c r="C47" s="632" t="s">
        <v>8082</v>
      </c>
      <c r="D47" s="27" t="s">
        <v>8083</v>
      </c>
      <c r="E47" s="678"/>
      <c r="F47" s="678"/>
      <c r="G47" s="678"/>
      <c r="H47" s="678"/>
      <c r="I47" s="678"/>
      <c r="J47" s="678"/>
      <c r="K47" s="678"/>
      <c r="L47" s="678"/>
      <c r="M47" s="678"/>
      <c r="N47" s="678"/>
      <c r="O47" s="678"/>
      <c r="P47" s="678"/>
      <c r="Q47" s="678"/>
      <c r="R47" s="678"/>
      <c r="S47" s="678"/>
      <c r="T47" s="678"/>
      <c r="U47" s="678"/>
      <c r="V47" s="678"/>
      <c r="W47" s="678"/>
      <c r="X47" s="678"/>
      <c r="Y47" s="678"/>
      <c r="Z47" s="678"/>
      <c r="AA47" s="1091"/>
      <c r="AB47" s="1091"/>
      <c r="AC47" s="1091"/>
      <c r="AD47" s="1091"/>
      <c r="AE47" s="1091"/>
      <c r="AF47" s="1091"/>
      <c r="AG47" s="1091"/>
      <c r="AH47" s="1091"/>
      <c r="AI47" s="1091"/>
      <c r="AJ47" s="1091"/>
      <c r="AK47" s="1091"/>
      <c r="AL47" s="1091"/>
    </row>
    <row r="48" ht="16.5" customHeight="1">
      <c r="C48" s="27" t="s">
        <v>8084</v>
      </c>
    </row>
    <row r="49" ht="16.5" customHeight="1"/>
    <row r="50" ht="16.5" customHeight="1"/>
    <row r="51" ht="16.5" customHeight="1">
      <c r="C51" s="1095" t="s">
        <v>8085</v>
      </c>
      <c r="F51" s="3" t="s">
        <v>8086</v>
      </c>
    </row>
    <row r="52" ht="16.5" customHeight="1"/>
    <row r="53" ht="16.5" customHeight="1">
      <c r="C53" s="1096" t="s">
        <v>8087</v>
      </c>
      <c r="F53" s="3" t="s">
        <v>8088</v>
      </c>
    </row>
    <row r="54" ht="16.5" customHeight="1"/>
    <row r="55" ht="16.5" customHeight="1"/>
    <row r="56" ht="16.5" customHeight="1"/>
    <row r="57" ht="16.5" customHeight="1">
      <c r="V57" s="3" t="s">
        <v>45</v>
      </c>
      <c r="W57" s="3" t="s">
        <v>8089</v>
      </c>
      <c r="Y57" s="3" t="s">
        <v>8090</v>
      </c>
    </row>
    <row r="58" ht="16.5" customHeight="1">
      <c r="V58" s="3"/>
      <c r="W58" s="3"/>
      <c r="Y58" s="3"/>
    </row>
    <row r="59" ht="16.5" customHeight="1">
      <c r="V59" s="3"/>
      <c r="W59" s="3"/>
      <c r="Y59" s="3"/>
    </row>
    <row r="60" ht="16.5" customHeight="1">
      <c r="V60" s="3"/>
      <c r="W60" s="3"/>
      <c r="Y60" s="3"/>
    </row>
    <row r="61" ht="16.5" customHeight="1">
      <c r="C61" s="27" t="s">
        <v>8091</v>
      </c>
    </row>
    <row r="62" ht="16.5" customHeight="1">
      <c r="V62" s="2" t="s">
        <v>8092</v>
      </c>
      <c r="W62" s="1"/>
      <c r="X62" s="1"/>
      <c r="Y62" s="2" t="s">
        <v>8093</v>
      </c>
    </row>
    <row r="63" ht="16.5" customHeight="1">
      <c r="A63" s="159"/>
      <c r="B63" s="159"/>
      <c r="C63" s="159" t="s">
        <v>8094</v>
      </c>
      <c r="D63" s="159"/>
      <c r="E63" s="159"/>
      <c r="F63" s="159"/>
      <c r="G63" s="159"/>
      <c r="H63" s="159"/>
      <c r="I63" s="159"/>
      <c r="J63" s="159"/>
      <c r="K63" s="159"/>
      <c r="L63" s="159"/>
      <c r="M63" s="159"/>
      <c r="N63" s="159"/>
      <c r="O63" s="159"/>
      <c r="P63" s="159"/>
      <c r="Q63" s="159"/>
      <c r="R63" s="159"/>
      <c r="S63" s="159"/>
      <c r="T63" s="159"/>
      <c r="U63" s="159"/>
      <c r="V63" s="1097" t="s">
        <v>8095</v>
      </c>
      <c r="W63" s="159"/>
      <c r="X63" s="159"/>
      <c r="Y63" s="159"/>
      <c r="Z63" s="159"/>
      <c r="AA63" s="159"/>
      <c r="AB63" s="159"/>
      <c r="AC63" s="159"/>
      <c r="AD63" s="159"/>
      <c r="AE63" s="159"/>
      <c r="AF63" s="159"/>
      <c r="AG63" s="159"/>
      <c r="AH63" s="159"/>
      <c r="AI63" s="159"/>
      <c r="AJ63" s="159"/>
      <c r="AK63" s="159"/>
      <c r="AL63" s="159"/>
    </row>
    <row r="64" ht="16.5" customHeight="1">
      <c r="A64" s="159"/>
      <c r="B64" s="159"/>
      <c r="C64" s="159"/>
      <c r="D64" s="159"/>
      <c r="E64" s="159"/>
      <c r="F64" s="159"/>
      <c r="G64" s="159"/>
      <c r="H64" s="159"/>
      <c r="I64" s="159"/>
      <c r="J64" s="159"/>
      <c r="K64" s="159"/>
      <c r="L64" s="159"/>
      <c r="M64" s="159"/>
      <c r="N64" s="159"/>
      <c r="O64" s="159"/>
      <c r="P64" s="159"/>
      <c r="Q64" s="159"/>
      <c r="R64" s="159"/>
      <c r="S64" s="159"/>
      <c r="T64" s="159"/>
      <c r="U64" s="159"/>
      <c r="V64" s="1097" t="s">
        <v>8096</v>
      </c>
      <c r="W64" s="159"/>
      <c r="X64" s="159"/>
      <c r="Y64" s="159"/>
      <c r="Z64" s="159"/>
      <c r="AA64" s="159"/>
      <c r="AB64" s="159"/>
      <c r="AC64" s="159"/>
      <c r="AD64" s="159"/>
      <c r="AE64" s="159"/>
      <c r="AF64" s="159"/>
      <c r="AG64" s="159"/>
      <c r="AH64" s="159"/>
      <c r="AI64" s="159"/>
      <c r="AJ64" s="159"/>
      <c r="AK64" s="159"/>
      <c r="AL64" s="159"/>
    </row>
    <row r="65" ht="16.5" customHeight="1">
      <c r="A65" s="159"/>
      <c r="B65" s="159"/>
      <c r="C65" s="159" t="s">
        <v>8097</v>
      </c>
      <c r="D65" s="159"/>
      <c r="E65" s="159"/>
      <c r="F65" s="159"/>
      <c r="G65" s="159"/>
      <c r="H65" s="159"/>
      <c r="I65" s="159"/>
      <c r="J65" s="159"/>
      <c r="K65" s="159"/>
      <c r="L65" s="159"/>
      <c r="M65" s="159"/>
      <c r="N65" s="159"/>
      <c r="O65" s="159"/>
      <c r="P65" s="159"/>
      <c r="Q65" s="159"/>
      <c r="R65" s="159"/>
      <c r="S65" s="159"/>
      <c r="T65" s="159"/>
      <c r="U65" s="159"/>
      <c r="V65" s="159"/>
      <c r="W65" s="159"/>
      <c r="X65" s="159"/>
      <c r="Y65" s="159"/>
      <c r="Z65" s="159"/>
      <c r="AA65" s="159"/>
      <c r="AB65" s="159"/>
      <c r="AC65" s="159"/>
      <c r="AD65" s="159"/>
      <c r="AE65" s="159"/>
      <c r="AF65" s="159"/>
      <c r="AG65" s="159"/>
      <c r="AH65" s="159"/>
      <c r="AI65" s="159"/>
      <c r="AJ65" s="159"/>
      <c r="AK65" s="159"/>
      <c r="AL65" s="159"/>
    </row>
    <row r="66" ht="16.5" customHeight="1">
      <c r="A66" s="159"/>
      <c r="B66" s="159"/>
      <c r="C66" s="301"/>
      <c r="D66" s="159"/>
      <c r="E66" s="159"/>
      <c r="F66" s="159"/>
      <c r="G66" s="159"/>
      <c r="H66" s="159"/>
      <c r="I66" s="159"/>
      <c r="J66" s="159"/>
      <c r="K66" s="159"/>
      <c r="L66" s="159"/>
      <c r="M66" s="159"/>
      <c r="N66" s="159"/>
      <c r="O66" s="159"/>
      <c r="P66" s="159"/>
      <c r="Q66" s="159"/>
      <c r="R66" s="159"/>
      <c r="S66" s="159"/>
      <c r="T66" s="159"/>
      <c r="U66" s="159"/>
      <c r="V66" s="159"/>
      <c r="W66" s="159"/>
      <c r="X66" s="159"/>
      <c r="Y66" s="159"/>
      <c r="Z66" s="159"/>
      <c r="AA66" s="159"/>
      <c r="AB66" s="159"/>
      <c r="AC66" s="159"/>
      <c r="AD66" s="159"/>
      <c r="AE66" s="159"/>
      <c r="AF66" s="159"/>
      <c r="AG66" s="159"/>
      <c r="AH66" s="159"/>
      <c r="AI66" s="159"/>
      <c r="AJ66" s="159"/>
      <c r="AK66" s="159"/>
      <c r="AL66" s="159"/>
    </row>
    <row r="67" ht="16.5" customHeight="1">
      <c r="A67" s="159"/>
      <c r="B67" s="159"/>
      <c r="C67" s="301" t="s">
        <v>8098</v>
      </c>
      <c r="D67" s="159"/>
      <c r="E67" s="159"/>
      <c r="F67" s="159"/>
      <c r="G67" s="159"/>
      <c r="H67" s="159"/>
      <c r="I67" s="159"/>
      <c r="J67" s="159"/>
      <c r="K67" s="159"/>
      <c r="L67" s="159"/>
      <c r="M67" s="159"/>
      <c r="N67" s="159"/>
      <c r="O67" s="159"/>
      <c r="P67" s="159"/>
      <c r="Q67" s="159"/>
      <c r="R67" s="159"/>
      <c r="S67" s="159"/>
      <c r="T67" s="159"/>
      <c r="U67" s="159"/>
      <c r="V67" s="159"/>
      <c r="W67" s="159"/>
      <c r="X67" s="159"/>
      <c r="Y67" s="159"/>
      <c r="Z67" s="159"/>
      <c r="AA67" s="159"/>
      <c r="AB67" s="159"/>
      <c r="AC67" s="159"/>
      <c r="AD67" s="159"/>
      <c r="AE67" s="159"/>
      <c r="AF67" s="159"/>
      <c r="AG67" s="159"/>
      <c r="AH67" s="159"/>
      <c r="AI67" s="159"/>
      <c r="AJ67" s="159"/>
      <c r="AK67" s="159"/>
      <c r="AL67" s="159"/>
    </row>
    <row r="68" ht="16.5" customHeight="1">
      <c r="A68" s="159"/>
      <c r="B68" s="159"/>
      <c r="C68" s="301" t="s">
        <v>8099</v>
      </c>
      <c r="D68" s="159"/>
      <c r="E68" s="159"/>
      <c r="F68" s="159"/>
      <c r="G68" s="159"/>
      <c r="H68" s="159"/>
      <c r="I68" s="159"/>
      <c r="J68" s="159"/>
      <c r="K68" s="159"/>
      <c r="L68" s="159"/>
      <c r="M68" s="159"/>
      <c r="N68" s="159"/>
      <c r="O68" s="159"/>
      <c r="P68" s="159"/>
      <c r="Q68" s="159"/>
      <c r="R68" s="159"/>
      <c r="S68" s="159"/>
      <c r="T68" s="159"/>
      <c r="U68" s="159"/>
      <c r="V68" s="159"/>
      <c r="W68" s="159"/>
      <c r="X68" s="159"/>
      <c r="Y68" s="159"/>
      <c r="Z68" s="159"/>
      <c r="AA68" s="159"/>
      <c r="AB68" s="159"/>
      <c r="AC68" s="159"/>
      <c r="AD68" s="159"/>
      <c r="AE68" s="159"/>
      <c r="AF68" s="159"/>
      <c r="AG68" s="159"/>
      <c r="AH68" s="159"/>
      <c r="AI68" s="159"/>
      <c r="AJ68" s="159"/>
      <c r="AK68" s="159"/>
      <c r="AL68" s="159"/>
    </row>
    <row r="69" ht="16.5" customHeight="1">
      <c r="A69" s="159"/>
      <c r="B69" s="159"/>
      <c r="C69" s="301" t="s">
        <v>8100</v>
      </c>
      <c r="D69" s="159"/>
      <c r="E69" s="159"/>
      <c r="F69" s="159"/>
      <c r="G69" s="159"/>
      <c r="H69" s="159" t="s">
        <v>8101</v>
      </c>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row>
    <row r="70" ht="16.5" customHeight="1">
      <c r="A70" s="159"/>
      <c r="B70" s="159"/>
      <c r="C70" s="301"/>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159"/>
      <c r="AJ70" s="159"/>
      <c r="AK70" s="159"/>
      <c r="AL70" s="159"/>
    </row>
    <row r="71" ht="16.5" customHeight="1">
      <c r="A71" s="159"/>
      <c r="B71" s="159"/>
      <c r="C71" s="301" t="s">
        <v>8102</v>
      </c>
      <c r="D71" s="159"/>
      <c r="E71" s="159"/>
      <c r="F71" s="159"/>
      <c r="G71" s="159"/>
      <c r="H71" s="159"/>
      <c r="I71" s="159"/>
      <c r="J71" s="159"/>
      <c r="K71" s="159"/>
      <c r="L71" s="159"/>
      <c r="M71" s="159"/>
      <c r="N71" s="159"/>
      <c r="O71" s="159"/>
      <c r="P71" s="159"/>
      <c r="Q71" s="159"/>
      <c r="R71" s="159"/>
      <c r="S71" s="159"/>
      <c r="T71" s="159"/>
      <c r="U71" s="159"/>
      <c r="V71" s="159"/>
      <c r="W71" s="159"/>
      <c r="X71" s="159"/>
      <c r="Y71" s="159"/>
      <c r="Z71" s="159"/>
      <c r="AA71" s="159"/>
      <c r="AB71" s="159"/>
      <c r="AC71" s="159"/>
      <c r="AD71" s="159"/>
      <c r="AE71" s="159"/>
      <c r="AF71" s="159"/>
      <c r="AG71" s="159"/>
      <c r="AH71" s="159"/>
      <c r="AI71" s="159"/>
      <c r="AJ71" s="159"/>
      <c r="AK71" s="159"/>
      <c r="AL71" s="159"/>
    </row>
    <row r="72" ht="16.5" customHeight="1">
      <c r="A72" s="159"/>
      <c r="B72" s="159"/>
      <c r="C72" s="301" t="s">
        <v>8103</v>
      </c>
      <c r="D72" s="159"/>
      <c r="E72" s="159"/>
      <c r="F72" s="159"/>
      <c r="G72" s="159"/>
      <c r="H72" s="159"/>
      <c r="I72" s="159"/>
      <c r="J72" s="159"/>
      <c r="K72" s="159"/>
      <c r="L72" s="159"/>
      <c r="M72" s="159"/>
      <c r="N72" s="159"/>
      <c r="O72" s="159"/>
      <c r="P72" s="159"/>
      <c r="Q72" s="159"/>
      <c r="R72" s="159"/>
      <c r="S72" s="159"/>
      <c r="T72" s="159"/>
      <c r="U72" s="159"/>
      <c r="V72" s="159"/>
      <c r="W72" s="159"/>
      <c r="X72" s="159"/>
      <c r="Y72" s="159"/>
      <c r="Z72" s="159"/>
      <c r="AA72" s="159"/>
      <c r="AB72" s="159"/>
      <c r="AC72" s="159"/>
      <c r="AD72" s="159"/>
      <c r="AE72" s="159"/>
      <c r="AF72" s="159"/>
      <c r="AG72" s="159"/>
      <c r="AH72" s="159"/>
      <c r="AI72" s="159"/>
      <c r="AJ72" s="159"/>
      <c r="AK72" s="159"/>
      <c r="AL72" s="159"/>
    </row>
    <row r="73" ht="16.5" customHeight="1">
      <c r="A73" s="159"/>
      <c r="B73" s="159"/>
      <c r="C73" s="301" t="s">
        <v>8104</v>
      </c>
      <c r="D73" s="159"/>
      <c r="E73" s="159"/>
      <c r="F73" s="159"/>
      <c r="G73" s="159"/>
      <c r="H73" s="159"/>
      <c r="I73" s="159"/>
      <c r="J73" s="159"/>
      <c r="K73" s="159"/>
      <c r="L73" s="159"/>
      <c r="M73" s="159"/>
      <c r="N73" s="159"/>
      <c r="O73" s="159"/>
      <c r="P73" s="159"/>
      <c r="Q73" s="159"/>
      <c r="R73" s="159"/>
      <c r="S73" s="159"/>
      <c r="T73" s="159"/>
      <c r="U73" s="159"/>
      <c r="V73" s="159"/>
      <c r="W73" s="159"/>
      <c r="X73" s="159"/>
      <c r="Y73" s="159"/>
      <c r="Z73" s="159"/>
      <c r="AA73" s="159"/>
      <c r="AB73" s="159"/>
      <c r="AC73" s="159"/>
      <c r="AD73" s="159"/>
      <c r="AE73" s="159"/>
      <c r="AF73" s="159"/>
      <c r="AG73" s="159"/>
      <c r="AH73" s="159"/>
      <c r="AI73" s="159"/>
      <c r="AJ73" s="159"/>
      <c r="AK73" s="159"/>
      <c r="AL73" s="159"/>
    </row>
    <row r="74" ht="16.5" customHeight="1">
      <c r="A74" s="159"/>
      <c r="B74" s="159"/>
      <c r="C74" s="301" t="s">
        <v>8105</v>
      </c>
      <c r="D74" s="159"/>
      <c r="E74" s="159"/>
      <c r="F74" s="159"/>
      <c r="G74" s="159"/>
      <c r="H74" s="159"/>
      <c r="I74" s="159"/>
      <c r="J74" s="159"/>
      <c r="K74" s="159"/>
      <c r="L74" s="159"/>
      <c r="M74" s="159"/>
      <c r="N74" s="159"/>
      <c r="O74" s="159"/>
      <c r="P74" s="159"/>
      <c r="Q74" s="159"/>
      <c r="R74" s="159"/>
      <c r="S74" s="159"/>
      <c r="T74" s="159"/>
      <c r="U74" s="159"/>
      <c r="V74" s="159"/>
      <c r="W74" s="159"/>
      <c r="X74" s="159"/>
      <c r="Y74" s="159"/>
      <c r="Z74" s="159"/>
      <c r="AA74" s="159"/>
      <c r="AB74" s="159"/>
      <c r="AC74" s="159"/>
      <c r="AD74" s="159"/>
      <c r="AE74" s="159"/>
      <c r="AF74" s="159"/>
      <c r="AG74" s="159"/>
      <c r="AH74" s="159"/>
      <c r="AI74" s="159"/>
      <c r="AJ74" s="159"/>
      <c r="AK74" s="159"/>
      <c r="AL74" s="159"/>
    </row>
    <row r="75" ht="16.5" customHeight="1">
      <c r="A75" s="159"/>
      <c r="B75" s="159"/>
      <c r="C75" s="159" t="s">
        <v>8106</v>
      </c>
      <c r="D75" s="159"/>
      <c r="E75" s="159"/>
      <c r="F75" s="159"/>
      <c r="G75" s="159"/>
      <c r="H75" s="159"/>
      <c r="I75" s="159"/>
      <c r="J75" s="159"/>
      <c r="K75" s="159"/>
      <c r="L75" s="159"/>
      <c r="M75" s="159"/>
      <c r="N75" s="159"/>
      <c r="O75" s="159"/>
      <c r="P75" s="159"/>
      <c r="Q75" s="159"/>
      <c r="R75" s="159"/>
      <c r="S75" s="159"/>
      <c r="T75" s="159"/>
      <c r="U75" s="159"/>
      <c r="V75" s="159"/>
      <c r="W75" s="159"/>
      <c r="X75" s="159"/>
      <c r="Y75" s="159"/>
      <c r="Z75" s="159"/>
      <c r="AA75" s="159"/>
      <c r="AB75" s="159"/>
      <c r="AC75" s="159"/>
      <c r="AD75" s="159"/>
      <c r="AE75" s="159"/>
      <c r="AF75" s="159"/>
      <c r="AG75" s="159"/>
      <c r="AH75" s="159"/>
      <c r="AI75" s="159"/>
      <c r="AJ75" s="159"/>
      <c r="AK75" s="159"/>
      <c r="AL75" s="159"/>
    </row>
    <row r="76" ht="16.5" customHeight="1">
      <c r="A76" s="159"/>
      <c r="B76" s="159"/>
      <c r="C76" s="159" t="s">
        <v>8107</v>
      </c>
      <c r="D76" s="159"/>
      <c r="E76" s="159"/>
      <c r="F76" s="159"/>
      <c r="G76" s="159"/>
      <c r="H76" s="159"/>
      <c r="I76" s="159"/>
      <c r="J76" s="159"/>
      <c r="K76" s="159"/>
      <c r="L76" s="159"/>
      <c r="M76" s="159"/>
      <c r="N76" s="159"/>
      <c r="O76" s="159"/>
      <c r="P76" s="159"/>
      <c r="Q76" s="159"/>
      <c r="R76" s="159"/>
      <c r="S76" s="159"/>
      <c r="T76" s="159"/>
      <c r="U76" s="159"/>
      <c r="V76" s="159"/>
      <c r="W76" s="159"/>
      <c r="X76" s="159"/>
      <c r="Y76" s="159"/>
      <c r="Z76" s="159"/>
      <c r="AA76" s="159"/>
      <c r="AB76" s="159"/>
      <c r="AC76" s="159"/>
      <c r="AD76" s="159"/>
      <c r="AE76" s="159"/>
      <c r="AF76" s="159"/>
      <c r="AG76" s="159"/>
      <c r="AH76" s="159"/>
      <c r="AI76" s="159"/>
      <c r="AJ76" s="159"/>
      <c r="AK76" s="159"/>
      <c r="AL76" s="159"/>
    </row>
    <row r="77" ht="16.5" customHeight="1">
      <c r="A77" s="159"/>
      <c r="B77" s="159"/>
      <c r="C77" s="159" t="s">
        <v>8108</v>
      </c>
      <c r="D77" s="159"/>
      <c r="E77" s="159"/>
      <c r="F77" s="159"/>
      <c r="G77" s="159"/>
      <c r="H77" s="159"/>
      <c r="I77" s="159"/>
      <c r="J77" s="159"/>
      <c r="K77" s="159"/>
      <c r="L77" s="159"/>
      <c r="M77" s="159"/>
      <c r="N77" s="159"/>
      <c r="O77" s="159"/>
      <c r="P77" s="159"/>
      <c r="Q77" s="159"/>
      <c r="R77" s="159"/>
      <c r="S77" s="159"/>
      <c r="T77" s="159"/>
      <c r="U77" s="159"/>
      <c r="V77" s="159"/>
      <c r="W77" s="159"/>
      <c r="X77" s="159"/>
      <c r="Y77" s="159"/>
      <c r="Z77" s="159"/>
      <c r="AA77" s="159"/>
      <c r="AB77" s="159"/>
      <c r="AC77" s="159"/>
      <c r="AD77" s="159"/>
      <c r="AE77" s="159"/>
      <c r="AF77" s="159"/>
      <c r="AG77" s="159"/>
      <c r="AH77" s="159"/>
      <c r="AI77" s="159"/>
      <c r="AJ77" s="159"/>
      <c r="AK77" s="159"/>
      <c r="AL77" s="159"/>
    </row>
    <row r="78" ht="16.5" customHeight="1">
      <c r="A78" s="159"/>
      <c r="B78" s="159"/>
      <c r="C78" s="301" t="s">
        <v>8109</v>
      </c>
      <c r="D78" s="159"/>
      <c r="E78" s="159"/>
      <c r="F78" s="159"/>
      <c r="G78" s="159"/>
      <c r="H78" s="159"/>
      <c r="I78" s="159"/>
      <c r="J78" s="159"/>
      <c r="K78" s="159"/>
      <c r="L78" s="159"/>
      <c r="M78" s="159"/>
      <c r="N78" s="159"/>
      <c r="O78" s="159"/>
      <c r="P78" s="159"/>
      <c r="Q78" s="159"/>
      <c r="R78" s="159"/>
      <c r="S78" s="159"/>
      <c r="T78" s="159"/>
      <c r="U78" s="159"/>
      <c r="V78" s="159"/>
      <c r="W78" s="159"/>
      <c r="X78" s="159"/>
      <c r="Y78" s="159"/>
      <c r="Z78" s="159"/>
      <c r="AA78" s="159"/>
      <c r="AB78" s="159"/>
      <c r="AC78" s="159"/>
      <c r="AD78" s="159"/>
      <c r="AE78" s="159"/>
      <c r="AF78" s="159"/>
      <c r="AG78" s="159"/>
      <c r="AH78" s="159"/>
      <c r="AI78" s="159"/>
      <c r="AJ78" s="159"/>
      <c r="AK78" s="159"/>
      <c r="AL78" s="159"/>
    </row>
    <row r="79" ht="16.5" customHeight="1">
      <c r="A79" s="159"/>
      <c r="B79" s="159"/>
      <c r="C79" s="159" t="s">
        <v>8110</v>
      </c>
      <c r="D79" s="159"/>
      <c r="E79" s="159"/>
      <c r="F79" s="159"/>
      <c r="G79" s="159"/>
      <c r="H79" s="159"/>
      <c r="I79" s="159"/>
      <c r="J79" s="159"/>
      <c r="K79" s="159"/>
      <c r="L79" s="159"/>
      <c r="M79" s="159"/>
      <c r="N79" s="159"/>
      <c r="O79" s="159"/>
      <c r="P79" s="159"/>
      <c r="Q79" s="159"/>
      <c r="R79" s="159"/>
      <c r="S79" s="159"/>
      <c r="T79" s="159"/>
      <c r="U79" s="159"/>
      <c r="V79" s="159"/>
      <c r="W79" s="159"/>
      <c r="X79" s="159"/>
      <c r="Y79" s="159"/>
      <c r="Z79" s="159"/>
      <c r="AA79" s="159"/>
      <c r="AB79" s="159"/>
      <c r="AC79" s="159"/>
      <c r="AD79" s="159"/>
      <c r="AE79" s="159"/>
      <c r="AF79" s="159"/>
      <c r="AG79" s="159"/>
      <c r="AH79" s="159"/>
      <c r="AI79" s="159"/>
      <c r="AJ79" s="159"/>
      <c r="AK79" s="159"/>
      <c r="AL79" s="159"/>
    </row>
    <row r="80" ht="16.5" customHeight="1">
      <c r="A80" s="159"/>
      <c r="B80" s="159"/>
      <c r="C80" s="159"/>
      <c r="D80" s="159"/>
      <c r="E80" s="159"/>
      <c r="F80" s="159"/>
      <c r="G80" s="159"/>
      <c r="H80" s="159"/>
      <c r="I80" s="159"/>
      <c r="J80" s="159"/>
      <c r="K80" s="159"/>
      <c r="L80" s="159"/>
      <c r="M80" s="159"/>
      <c r="N80" s="159"/>
      <c r="O80" s="159"/>
      <c r="P80" s="159"/>
      <c r="Q80" s="159"/>
      <c r="R80" s="159"/>
      <c r="S80" s="159"/>
      <c r="T80" s="159"/>
      <c r="U80" s="159"/>
      <c r="V80" s="159"/>
      <c r="W80" s="159"/>
      <c r="X80" s="159"/>
      <c r="Y80" s="159"/>
      <c r="Z80" s="159"/>
      <c r="AA80" s="159"/>
      <c r="AB80" s="159"/>
      <c r="AC80" s="159"/>
      <c r="AD80" s="159"/>
      <c r="AE80" s="159"/>
      <c r="AF80" s="159"/>
      <c r="AG80" s="159"/>
      <c r="AH80" s="159"/>
      <c r="AI80" s="159"/>
      <c r="AJ80" s="159"/>
      <c r="AK80" s="159"/>
      <c r="AL80" s="159"/>
    </row>
    <row r="81" ht="16.5" customHeight="1">
      <c r="A81" s="927"/>
      <c r="B81" s="927"/>
      <c r="C81" s="1098" t="s">
        <v>8111</v>
      </c>
      <c r="D81" s="927"/>
      <c r="E81" s="927"/>
      <c r="F81" s="927"/>
      <c r="G81" s="927"/>
      <c r="H81" s="927"/>
      <c r="I81" s="927"/>
      <c r="J81" s="927"/>
      <c r="K81" s="927"/>
      <c r="L81" s="927"/>
      <c r="M81" s="927"/>
      <c r="N81" s="927"/>
      <c r="O81" s="927"/>
      <c r="P81" s="927"/>
      <c r="Q81" s="927"/>
      <c r="R81" s="927"/>
      <c r="S81" s="927"/>
      <c r="T81" s="927"/>
      <c r="U81" s="927"/>
      <c r="V81" s="927"/>
      <c r="W81" s="927"/>
      <c r="X81" s="927"/>
      <c r="Y81" s="927"/>
      <c r="Z81" s="927"/>
      <c r="AA81" s="927"/>
      <c r="AB81" s="927"/>
      <c r="AC81" s="927"/>
      <c r="AD81" s="927"/>
      <c r="AE81" s="927"/>
      <c r="AF81" s="927"/>
      <c r="AG81" s="927"/>
      <c r="AH81" s="927"/>
      <c r="AI81" s="927"/>
      <c r="AJ81" s="927"/>
      <c r="AK81" s="927"/>
      <c r="AL81" s="927"/>
    </row>
    <row r="82" ht="16.5" customHeight="1">
      <c r="A82" s="159"/>
      <c r="B82" s="159"/>
      <c r="C82" s="159"/>
      <c r="D82" s="159"/>
      <c r="E82" s="159"/>
      <c r="F82" s="159"/>
      <c r="G82" s="159"/>
      <c r="H82" s="159"/>
      <c r="I82" s="159"/>
      <c r="J82" s="159"/>
      <c r="K82" s="159"/>
      <c r="L82" s="159"/>
      <c r="M82" s="159"/>
      <c r="N82" s="159"/>
      <c r="O82" s="159"/>
      <c r="P82" s="159"/>
      <c r="Q82" s="159"/>
      <c r="R82" s="159"/>
      <c r="S82" s="159"/>
      <c r="T82" s="159"/>
      <c r="U82" s="159"/>
      <c r="V82" s="159"/>
      <c r="W82" s="159"/>
      <c r="X82" s="159"/>
      <c r="Y82" s="159"/>
      <c r="Z82" s="159"/>
      <c r="AA82" s="159"/>
      <c r="AB82" s="159"/>
      <c r="AC82" s="159"/>
      <c r="AD82" s="159"/>
      <c r="AE82" s="159"/>
      <c r="AF82" s="159"/>
      <c r="AG82" s="159"/>
      <c r="AH82" s="159"/>
      <c r="AI82" s="159"/>
      <c r="AJ82" s="159"/>
      <c r="AK82" s="159"/>
      <c r="AL82" s="159"/>
    </row>
    <row r="83" ht="16.5" customHeight="1">
      <c r="A83" s="159"/>
      <c r="B83" s="159"/>
      <c r="C83" s="159"/>
      <c r="D83" s="159"/>
      <c r="E83" s="159"/>
      <c r="F83" s="159"/>
      <c r="G83" s="159"/>
      <c r="H83" s="159"/>
      <c r="I83" s="159"/>
      <c r="J83" s="159"/>
      <c r="K83" s="159"/>
      <c r="L83" s="159"/>
      <c r="M83" s="159"/>
      <c r="N83" s="159"/>
      <c r="O83" s="159"/>
      <c r="P83" s="159"/>
      <c r="Q83" s="159"/>
      <c r="R83" s="159"/>
      <c r="S83" s="159"/>
      <c r="T83" s="159"/>
      <c r="U83" s="159"/>
      <c r="V83" s="159"/>
      <c r="W83" s="159"/>
      <c r="X83" s="159"/>
      <c r="Y83" s="159"/>
      <c r="Z83" s="159"/>
      <c r="AA83" s="159"/>
      <c r="AB83" s="159"/>
      <c r="AC83" s="159"/>
      <c r="AD83" s="159"/>
      <c r="AE83" s="159"/>
      <c r="AF83" s="159"/>
      <c r="AG83" s="159"/>
      <c r="AH83" s="159"/>
      <c r="AI83" s="159"/>
      <c r="AJ83" s="159"/>
      <c r="AK83" s="159"/>
      <c r="AL83" s="159"/>
    </row>
    <row r="84" ht="16.5" customHeight="1">
      <c r="A84" s="159"/>
      <c r="B84" s="159"/>
      <c r="C84" s="159"/>
      <c r="D84" s="159"/>
      <c r="E84" s="159"/>
      <c r="F84" s="159"/>
      <c r="G84" s="159"/>
      <c r="H84" s="159"/>
      <c r="I84" s="159"/>
      <c r="J84" s="159"/>
      <c r="K84" s="159"/>
      <c r="L84" s="159"/>
      <c r="M84" s="159"/>
      <c r="N84" s="159"/>
      <c r="O84" s="159"/>
      <c r="P84" s="159"/>
      <c r="Q84" s="159"/>
      <c r="R84" s="159"/>
      <c r="S84" s="159"/>
      <c r="T84" s="159"/>
      <c r="U84" s="159"/>
      <c r="V84" s="159"/>
      <c r="W84" s="159"/>
      <c r="X84" s="159"/>
      <c r="Y84" s="159"/>
      <c r="Z84" s="159"/>
      <c r="AA84" s="159"/>
      <c r="AB84" s="159"/>
      <c r="AC84" s="159"/>
      <c r="AD84" s="159"/>
      <c r="AE84" s="159"/>
      <c r="AF84" s="159"/>
      <c r="AG84" s="159"/>
      <c r="AH84" s="159"/>
      <c r="AI84" s="159"/>
      <c r="AJ84" s="159"/>
      <c r="AK84" s="159"/>
      <c r="AL84" s="159"/>
    </row>
    <row r="85" ht="16.5" customHeight="1">
      <c r="A85" s="927"/>
      <c r="B85" s="927"/>
      <c r="C85" s="1098" t="s">
        <v>8112</v>
      </c>
      <c r="D85" s="927"/>
      <c r="E85" s="927"/>
      <c r="F85" s="927"/>
      <c r="G85" s="927"/>
      <c r="H85" s="927"/>
      <c r="I85" s="927"/>
      <c r="J85" s="927"/>
      <c r="K85" s="927"/>
      <c r="L85" s="927"/>
      <c r="M85" s="927"/>
      <c r="N85" s="927"/>
      <c r="O85" s="927"/>
      <c r="P85" s="927"/>
      <c r="Q85" s="927"/>
      <c r="R85" s="927"/>
      <c r="S85" s="927"/>
      <c r="T85" s="927"/>
      <c r="U85" s="927"/>
      <c r="V85" s="927"/>
      <c r="W85" s="927"/>
      <c r="X85" s="927"/>
      <c r="Y85" s="927"/>
      <c r="Z85" s="927"/>
      <c r="AA85" s="927"/>
      <c r="AB85" s="927"/>
      <c r="AC85" s="927"/>
      <c r="AD85" s="927"/>
      <c r="AE85" s="927"/>
      <c r="AF85" s="927"/>
      <c r="AG85" s="927"/>
      <c r="AH85" s="927"/>
      <c r="AI85" s="927"/>
      <c r="AJ85" s="927"/>
      <c r="AK85" s="927"/>
      <c r="AL85" s="927"/>
    </row>
    <row r="86" ht="16.5" customHeight="1">
      <c r="A86" s="678"/>
      <c r="B86" s="678"/>
      <c r="C86" s="678" t="s">
        <v>8113</v>
      </c>
      <c r="D86" s="1099" t="s">
        <v>8114</v>
      </c>
      <c r="E86" s="678"/>
      <c r="F86" s="678"/>
      <c r="G86" s="678"/>
      <c r="H86" s="678"/>
      <c r="I86" s="678"/>
      <c r="J86" s="678"/>
      <c r="K86" s="678"/>
      <c r="L86" s="678"/>
      <c r="M86" s="678"/>
      <c r="N86" s="678"/>
      <c r="O86" s="678"/>
      <c r="P86" s="678"/>
      <c r="Q86" s="678"/>
      <c r="R86" s="678"/>
      <c r="S86" s="678"/>
      <c r="T86" s="678"/>
      <c r="U86" s="678"/>
      <c r="V86" s="678"/>
      <c r="W86" s="678"/>
      <c r="X86" s="678"/>
      <c r="Y86" s="678"/>
      <c r="Z86" s="678"/>
      <c r="AA86" s="1091"/>
      <c r="AB86" s="1091"/>
      <c r="AC86" s="1091"/>
      <c r="AD86" s="1091"/>
      <c r="AE86" s="1091"/>
      <c r="AF86" s="1091"/>
      <c r="AG86" s="1091"/>
      <c r="AH86" s="1091"/>
      <c r="AI86" s="1091"/>
      <c r="AJ86" s="1091"/>
      <c r="AK86" s="1091"/>
      <c r="AL86" s="1091"/>
    </row>
    <row r="87" ht="16.5" customHeight="1">
      <c r="C87" s="159" t="s">
        <v>8115</v>
      </c>
      <c r="E87" s="3" t="s">
        <v>8116</v>
      </c>
      <c r="I87" s="3" t="s">
        <v>8117</v>
      </c>
      <c r="J87" s="3" t="s">
        <v>8118</v>
      </c>
      <c r="K87" s="3" t="s">
        <v>8119</v>
      </c>
      <c r="N87" s="3" t="s">
        <v>8120</v>
      </c>
    </row>
    <row r="88" ht="16.5" customHeight="1">
      <c r="K88" s="803" t="s">
        <v>8121</v>
      </c>
    </row>
    <row r="89" ht="16.5" customHeight="1">
      <c r="C89" s="27" t="s">
        <v>8122</v>
      </c>
    </row>
    <row r="90" ht="16.5" customHeight="1">
      <c r="C90" s="3" t="s">
        <v>8123</v>
      </c>
    </row>
    <row r="91" ht="16.5" customHeight="1"/>
    <row r="92" ht="16.5" customHeight="1"/>
    <row r="93" ht="16.5" customHeight="1">
      <c r="K93" s="3" t="s">
        <v>8124</v>
      </c>
    </row>
    <row r="94" ht="16.5" customHeight="1"/>
    <row r="95" ht="16.5" customHeight="1"/>
    <row r="96" ht="16.5" customHeight="1"/>
    <row r="97" ht="16.5" customHeight="1"/>
    <row r="98" ht="16.5" customHeight="1"/>
    <row r="99" ht="16.5" customHeight="1"/>
    <row r="100" ht="16.5" customHeight="1"/>
    <row r="101" ht="16.5" customHeight="1">
      <c r="E101" s="27" t="s">
        <v>8125</v>
      </c>
      <c r="I101" s="27" t="s">
        <v>6536</v>
      </c>
    </row>
    <row r="102" ht="16.5" customHeight="1"/>
    <row r="103" ht="16.5" customHeight="1"/>
    <row r="104" ht="16.5" customHeight="1"/>
    <row r="105" ht="16.5" customHeight="1"/>
    <row r="106" ht="16.5" customHeight="1"/>
    <row r="107" ht="16.5" customHeight="1"/>
    <row r="108" ht="16.5" customHeight="1">
      <c r="E108" s="198" t="s">
        <v>8126</v>
      </c>
    </row>
    <row r="109" ht="16.5" customHeight="1"/>
    <row r="110" ht="16.5" customHeight="1"/>
    <row r="111" ht="16.5" customHeight="1">
      <c r="B111" s="3" t="s">
        <v>8127</v>
      </c>
    </row>
    <row r="112" ht="16.5" customHeight="1">
      <c r="B112" s="3" t="s">
        <v>8128</v>
      </c>
    </row>
    <row r="113" ht="16.5" customHeight="1">
      <c r="B113" s="3" t="s">
        <v>8129</v>
      </c>
    </row>
    <row r="114" ht="16.5" customHeight="1">
      <c r="B114" s="3" t="s">
        <v>8130</v>
      </c>
    </row>
    <row r="115" ht="16.5" customHeight="1">
      <c r="B115" s="3" t="s">
        <v>8131</v>
      </c>
    </row>
    <row r="116" ht="16.5" customHeight="1"/>
    <row r="117" ht="16.5" customHeight="1"/>
    <row r="118" ht="16.5" customHeight="1">
      <c r="D118" s="1100" t="s">
        <v>8132</v>
      </c>
    </row>
    <row r="119" ht="16.5" customHeight="1"/>
    <row r="120" ht="16.5" customHeight="1"/>
    <row r="121" ht="16.5" customHeight="1">
      <c r="A121" s="1"/>
      <c r="B121" s="2" t="s">
        <v>8133</v>
      </c>
      <c r="C121" s="110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row>
    <row r="122" ht="16.5" customHeight="1">
      <c r="B122" s="3" t="s">
        <v>8134</v>
      </c>
    </row>
    <row r="123" ht="16.5" customHeight="1">
      <c r="C123" s="3" t="s">
        <v>8135</v>
      </c>
    </row>
    <row r="124" ht="16.5" customHeight="1">
      <c r="B124" s="3" t="s">
        <v>8136</v>
      </c>
    </row>
    <row r="125" ht="16.5" customHeight="1"/>
    <row r="126" ht="16.5" customHeight="1">
      <c r="B126" s="3" t="s">
        <v>8137</v>
      </c>
      <c r="G126" s="3" t="s">
        <v>8138</v>
      </c>
    </row>
    <row r="127" ht="16.5" customHeight="1"/>
    <row r="128" ht="16.5" customHeight="1">
      <c r="B128" s="3" t="s">
        <v>8139</v>
      </c>
    </row>
    <row r="129" ht="16.5" customHeight="1"/>
    <row r="130" ht="16.5" customHeight="1">
      <c r="N130" s="1102"/>
      <c r="P130" s="3" t="s">
        <v>8140</v>
      </c>
      <c r="Q130" s="3" t="s">
        <v>8141</v>
      </c>
    </row>
    <row r="131" ht="16.5" customHeight="1">
      <c r="B131" s="3" t="s">
        <v>1974</v>
      </c>
      <c r="Q131" s="3" t="s">
        <v>8142</v>
      </c>
    </row>
    <row r="132" ht="16.5" customHeight="1">
      <c r="B132" s="3" t="s">
        <v>8143</v>
      </c>
      <c r="Q132" s="3" t="s">
        <v>8144</v>
      </c>
    </row>
    <row r="133" ht="16.5" customHeight="1">
      <c r="B133" s="3" t="s">
        <v>8145</v>
      </c>
      <c r="Q133" s="3" t="s">
        <v>8146</v>
      </c>
    </row>
    <row r="134" ht="16.5" customHeight="1">
      <c r="B134" s="3" t="s">
        <v>8147</v>
      </c>
      <c r="Q134" s="251" t="s">
        <v>8148</v>
      </c>
    </row>
    <row r="135" ht="16.5" customHeight="1">
      <c r="Q135" s="251" t="s">
        <v>8149</v>
      </c>
    </row>
    <row r="136" ht="16.5" customHeight="1">
      <c r="Q136" s="251" t="s">
        <v>8150</v>
      </c>
    </row>
    <row r="137" ht="16.5" customHeight="1">
      <c r="A137" s="1"/>
      <c r="B137" s="2" t="s">
        <v>8151</v>
      </c>
      <c r="C137" s="1"/>
      <c r="D137" s="1"/>
      <c r="E137" s="2" t="s">
        <v>8152</v>
      </c>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row>
    <row r="138" ht="16.5" customHeight="1">
      <c r="Z138" s="297" t="s">
        <v>8153</v>
      </c>
      <c r="AA138" s="1103"/>
      <c r="AB138" s="297" t="s">
        <v>8154</v>
      </c>
      <c r="AC138" s="297"/>
      <c r="AD138" s="297"/>
      <c r="AE138" s="3"/>
      <c r="AF138" s="3"/>
      <c r="AG138" s="3"/>
      <c r="AH138" s="3"/>
      <c r="AI138" s="3"/>
      <c r="AJ138" s="3"/>
      <c r="AK138" s="3"/>
      <c r="AL138" s="3"/>
    </row>
    <row r="139" ht="16.5" customHeight="1">
      <c r="B139" s="3" t="s">
        <v>8155</v>
      </c>
      <c r="Z139" s="1104" t="s">
        <v>8156</v>
      </c>
    </row>
    <row r="140" ht="16.5" customHeight="1"/>
    <row r="141" ht="16.5" customHeight="1"/>
    <row r="142" ht="16.5" customHeight="1"/>
    <row r="143" ht="16.5" customHeight="1">
      <c r="A143" s="1"/>
      <c r="B143" s="1"/>
      <c r="C143" s="1"/>
      <c r="D143" s="691" t="s">
        <v>8157</v>
      </c>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row>
    <row r="144" ht="16.5" customHeight="1"/>
    <row r="145" ht="16.5" customHeight="1">
      <c r="D145" s="3" t="s">
        <v>8158</v>
      </c>
    </row>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row r="1006" ht="16.5" customHeight="1"/>
    <row r="1007" ht="16.5" customHeight="1"/>
    <row r="1008" ht="16.5" customHeight="1"/>
    <row r="1009" ht="16.5" customHeight="1"/>
    <row r="1010" ht="16.5" customHeight="1"/>
    <row r="1011" ht="16.5" customHeight="1"/>
    <row r="1012" ht="16.5" customHeight="1"/>
    <row r="1013" ht="16.5" customHeight="1"/>
    <row r="1014" ht="16.5" customHeight="1"/>
    <row r="1015" ht="16.5" customHeight="1"/>
    <row r="1016" ht="16.5" customHeight="1"/>
  </sheetData>
  <hyperlinks>
    <hyperlink r:id="rId1" ref="J8"/>
    <hyperlink r:id="rId2" ref="J9"/>
    <hyperlink r:id="rId3" ref="J10"/>
    <hyperlink r:id="rId4" location="pgfId_997944" ref="T14"/>
  </hyperlinks>
  <printOptions/>
  <pageMargins bottom="0.75" footer="0.0" header="0.0" left="0.7" right="0.7" top="0.75"/>
  <pageSetup orientation="landscape"/>
  <drawing r:id="rId5"/>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35.43"/>
    <col customWidth="1" min="4" max="4" width="92.57"/>
  </cols>
  <sheetData>
    <row r="2">
      <c r="C2" s="3" t="s">
        <v>8159</v>
      </c>
    </row>
    <row r="4">
      <c r="C4" s="961" t="s">
        <v>2942</v>
      </c>
      <c r="D4" s="961" t="s">
        <v>4277</v>
      </c>
    </row>
    <row r="5">
      <c r="C5" s="962" t="s">
        <v>8160</v>
      </c>
      <c r="D5" s="962" t="s">
        <v>8161</v>
      </c>
    </row>
    <row r="6">
      <c r="C6" s="962" t="s">
        <v>8162</v>
      </c>
      <c r="D6" s="962" t="s">
        <v>8163</v>
      </c>
    </row>
    <row r="7">
      <c r="C7" s="962" t="s">
        <v>8164</v>
      </c>
      <c r="D7" s="962" t="s">
        <v>8165</v>
      </c>
    </row>
    <row r="8">
      <c r="C8" s="962" t="s">
        <v>8166</v>
      </c>
      <c r="D8" s="962" t="s">
        <v>8163</v>
      </c>
    </row>
    <row r="9">
      <c r="C9" s="962" t="s">
        <v>8167</v>
      </c>
      <c r="D9" s="962" t="s">
        <v>8168</v>
      </c>
    </row>
    <row r="10">
      <c r="C10" s="962" t="s">
        <v>8169</v>
      </c>
      <c r="D10" s="962" t="s">
        <v>8170</v>
      </c>
    </row>
    <row r="11">
      <c r="C11" s="962" t="s">
        <v>8171</v>
      </c>
      <c r="D11" s="962" t="s">
        <v>8172</v>
      </c>
    </row>
    <row r="12">
      <c r="C12" s="962" t="s">
        <v>8173</v>
      </c>
      <c r="D12" s="962" t="s">
        <v>8174</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
      <c r="B2" s="3" t="s">
        <v>8175</v>
      </c>
    </row>
    <row r="3">
      <c r="B3" s="3" t="s">
        <v>8176</v>
      </c>
    </row>
    <row r="5">
      <c r="B5" s="3" t="s">
        <v>8177</v>
      </c>
    </row>
    <row r="6">
      <c r="B6" s="3" t="s">
        <v>8178</v>
      </c>
    </row>
    <row r="9">
      <c r="B9" s="3" t="s">
        <v>8179</v>
      </c>
    </row>
    <row r="10">
      <c r="B10" s="3" t="s">
        <v>8180</v>
      </c>
    </row>
    <row r="13">
      <c r="B13" s="3" t="s">
        <v>8181</v>
      </c>
    </row>
    <row r="14">
      <c r="B14" s="3" t="s">
        <v>8182</v>
      </c>
    </row>
    <row r="16">
      <c r="B16" s="3" t="s">
        <v>8183</v>
      </c>
    </row>
    <row r="17">
      <c r="B17" s="3" t="s">
        <v>8184</v>
      </c>
    </row>
    <row r="18">
      <c r="B18" s="3" t="s">
        <v>8185</v>
      </c>
    </row>
    <row r="20">
      <c r="B20" s="3" t="s">
        <v>8186</v>
      </c>
    </row>
    <row r="23">
      <c r="B23" s="3" t="s">
        <v>8187</v>
      </c>
    </row>
    <row r="24">
      <c r="B24" s="3" t="s">
        <v>8188</v>
      </c>
    </row>
    <row r="26">
      <c r="B26" s="3" t="s">
        <v>8189</v>
      </c>
    </row>
    <row r="27">
      <c r="B27" s="3" t="s">
        <v>8190</v>
      </c>
    </row>
    <row r="28">
      <c r="B28" s="3" t="s">
        <v>8191</v>
      </c>
    </row>
    <row r="30">
      <c r="B30" s="3" t="s">
        <v>8192</v>
      </c>
    </row>
    <row r="32">
      <c r="B32" s="3" t="s">
        <v>8193</v>
      </c>
    </row>
    <row r="35">
      <c r="B35" s="3" t="s">
        <v>8194</v>
      </c>
    </row>
    <row r="36">
      <c r="B36" s="3" t="s">
        <v>8195</v>
      </c>
    </row>
    <row r="38">
      <c r="B38" s="3" t="s">
        <v>8196</v>
      </c>
    </row>
    <row r="39">
      <c r="B39" s="3" t="s">
        <v>8197</v>
      </c>
    </row>
    <row r="40">
      <c r="B40" s="3" t="s">
        <v>8198</v>
      </c>
    </row>
    <row r="41">
      <c r="B41" s="3" t="s">
        <v>8199</v>
      </c>
    </row>
    <row r="42">
      <c r="B42" s="3" t="s">
        <v>8200</v>
      </c>
    </row>
    <row r="47">
      <c r="B47" s="3" t="s">
        <v>8201</v>
      </c>
    </row>
    <row r="51">
      <c r="B51" s="3" t="s">
        <v>8202</v>
      </c>
    </row>
    <row r="54">
      <c r="B54" s="3" t="s">
        <v>8203</v>
      </c>
    </row>
    <row r="55">
      <c r="B55" s="3" t="s">
        <v>8204</v>
      </c>
    </row>
    <row r="57">
      <c r="B57" s="3" t="s">
        <v>8205</v>
      </c>
    </row>
    <row r="59">
      <c r="B59" s="3" t="s">
        <v>8206</v>
      </c>
    </row>
    <row r="61">
      <c r="B61" s="3" t="s">
        <v>8207</v>
      </c>
    </row>
    <row r="63">
      <c r="B63" s="3" t="s">
        <v>8208</v>
      </c>
    </row>
    <row r="64">
      <c r="B64" s="3" t="s">
        <v>8209</v>
      </c>
    </row>
    <row r="66">
      <c r="B66" s="3" t="s">
        <v>8210</v>
      </c>
    </row>
    <row r="67">
      <c r="B67" s="3" t="s">
        <v>8211</v>
      </c>
    </row>
    <row r="70">
      <c r="B70" s="3" t="s">
        <v>8212</v>
      </c>
    </row>
    <row r="71">
      <c r="B71" s="3" t="s">
        <v>8213</v>
      </c>
    </row>
    <row r="73">
      <c r="B73" s="3" t="s">
        <v>8214</v>
      </c>
    </row>
    <row r="77">
      <c r="B77" s="3" t="s">
        <v>8215</v>
      </c>
    </row>
    <row r="83">
      <c r="B83" s="3" t="s">
        <v>8216</v>
      </c>
    </row>
    <row r="84">
      <c r="B84" s="3" t="s">
        <v>8217</v>
      </c>
    </row>
    <row r="86">
      <c r="B86" s="3" t="s">
        <v>8218</v>
      </c>
    </row>
    <row r="87">
      <c r="B87" s="3" t="s">
        <v>8219</v>
      </c>
    </row>
    <row r="89">
      <c r="B89" s="3" t="s">
        <v>1610</v>
      </c>
    </row>
    <row r="90">
      <c r="B90" s="3" t="s">
        <v>8220</v>
      </c>
    </row>
    <row r="91">
      <c r="B91" s="3" t="s">
        <v>1613</v>
      </c>
    </row>
    <row r="96">
      <c r="B96" s="3" t="s">
        <v>8221</v>
      </c>
    </row>
    <row r="97">
      <c r="B97" s="3" t="s">
        <v>8222</v>
      </c>
    </row>
    <row r="101">
      <c r="B101" s="3" t="s">
        <v>8223</v>
      </c>
    </row>
    <row r="102">
      <c r="B102" s="3" t="s">
        <v>8224</v>
      </c>
    </row>
    <row r="104">
      <c r="B104" s="3" t="s">
        <v>8225</v>
      </c>
    </row>
    <row r="106">
      <c r="B106" s="3" t="s">
        <v>8226</v>
      </c>
    </row>
    <row r="108">
      <c r="B108" s="3" t="s">
        <v>8227</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6" width="8.71"/>
  </cols>
  <sheetData>
    <row r="1" ht="16.5" customHeight="1"/>
    <row r="2" ht="16.5" customHeight="1">
      <c r="A2" s="924"/>
      <c r="B2" s="924" t="s">
        <v>8228</v>
      </c>
      <c r="C2" s="924"/>
      <c r="D2" s="924"/>
      <c r="E2" s="924"/>
      <c r="F2" s="924"/>
      <c r="G2" s="924"/>
      <c r="H2" s="924"/>
      <c r="I2" s="924"/>
      <c r="J2" s="924"/>
      <c r="K2" s="924"/>
      <c r="L2" s="924"/>
      <c r="M2" s="924"/>
      <c r="N2" s="924"/>
      <c r="O2" s="924"/>
      <c r="P2" s="924"/>
      <c r="Q2" s="924"/>
      <c r="R2" s="924"/>
      <c r="S2" s="924"/>
      <c r="T2" s="924"/>
      <c r="U2" s="924"/>
      <c r="V2" s="924"/>
      <c r="W2" s="924"/>
      <c r="X2" s="924"/>
      <c r="Y2" s="924"/>
      <c r="Z2" s="924"/>
    </row>
    <row r="3" ht="16.5" customHeight="1"/>
    <row r="4" ht="16.5" customHeight="1">
      <c r="B4" s="27" t="s">
        <v>8229</v>
      </c>
      <c r="C4" s="27" t="s">
        <v>11</v>
      </c>
    </row>
    <row r="5" ht="16.5" customHeight="1">
      <c r="B5" s="27" t="s">
        <v>8230</v>
      </c>
      <c r="C5" s="27" t="s">
        <v>121</v>
      </c>
    </row>
    <row r="6" ht="16.5" customHeight="1">
      <c r="B6" s="27" t="s">
        <v>8231</v>
      </c>
      <c r="C6" s="27" t="s">
        <v>8232</v>
      </c>
    </row>
    <row r="7" ht="16.5" customHeight="1">
      <c r="B7" s="27" t="s">
        <v>8233</v>
      </c>
      <c r="C7" s="27" t="s">
        <v>8234</v>
      </c>
    </row>
    <row r="8" ht="16.5" customHeight="1"/>
    <row r="9" ht="16.5" customHeight="1">
      <c r="B9" s="27" t="s">
        <v>8235</v>
      </c>
    </row>
    <row r="10" ht="16.5" customHeight="1"/>
    <row r="11" ht="16.5" customHeight="1"/>
    <row r="12" ht="16.5" customHeight="1">
      <c r="A12" s="27" t="s">
        <v>8229</v>
      </c>
      <c r="B12" s="27" t="s">
        <v>8236</v>
      </c>
      <c r="G12" s="24" t="s">
        <v>8237</v>
      </c>
      <c r="H12" s="24"/>
      <c r="I12" s="24"/>
      <c r="J12" s="24"/>
      <c r="K12" s="24" t="s">
        <v>8238</v>
      </c>
    </row>
    <row r="13" ht="16.5" customHeight="1"/>
    <row r="14" ht="16.5" customHeight="1">
      <c r="G14" s="1105">
        <v>1.0</v>
      </c>
      <c r="I14" s="1105"/>
      <c r="K14" s="1105">
        <v>3.0</v>
      </c>
    </row>
    <row r="15" ht="16.5" customHeight="1">
      <c r="G15" s="1105"/>
      <c r="I15" s="1105"/>
      <c r="K15" s="1105"/>
    </row>
    <row r="16" ht="16.5" customHeight="1">
      <c r="G16" s="1105">
        <v>3.0</v>
      </c>
      <c r="I16" s="1105" t="s">
        <v>631</v>
      </c>
      <c r="K16" s="1105">
        <v>7.0</v>
      </c>
    </row>
    <row r="17" ht="16.5" customHeight="1">
      <c r="G17" s="1105"/>
      <c r="I17" s="1105"/>
      <c r="K17" s="1105"/>
    </row>
    <row r="18" ht="16.5" customHeight="1">
      <c r="G18" s="1105">
        <v>-2.0</v>
      </c>
      <c r="I18" s="1105"/>
      <c r="K18" s="1105">
        <v>-3.0</v>
      </c>
    </row>
    <row r="19" ht="16.5" customHeight="1"/>
    <row r="20" ht="16.5" customHeight="1"/>
    <row r="21" ht="16.5" customHeight="1">
      <c r="A21" s="27" t="s">
        <v>8230</v>
      </c>
      <c r="B21" s="27" t="s">
        <v>8239</v>
      </c>
    </row>
    <row r="22" ht="16.5" customHeight="1"/>
    <row r="23" ht="16.5" customHeight="1">
      <c r="G23" s="27" t="s">
        <v>8240</v>
      </c>
    </row>
    <row r="24" ht="16.5" customHeight="1"/>
    <row r="25" ht="16.5" customHeight="1">
      <c r="G25" s="27" t="s">
        <v>8241</v>
      </c>
    </row>
    <row r="26" ht="16.5" customHeight="1"/>
    <row r="27" ht="16.5" customHeight="1"/>
    <row r="28" ht="16.5" customHeight="1"/>
    <row r="29" ht="16.5" customHeight="1">
      <c r="A29" s="27" t="s">
        <v>8231</v>
      </c>
      <c r="B29" s="27" t="s">
        <v>8232</v>
      </c>
      <c r="D29" s="27" t="s">
        <v>8242</v>
      </c>
    </row>
    <row r="30" ht="16.5" customHeight="1"/>
    <row r="31" ht="16.5" customHeight="1">
      <c r="E31" s="24" t="s">
        <v>8243</v>
      </c>
      <c r="G31" s="24" t="s">
        <v>8244</v>
      </c>
    </row>
    <row r="32" ht="16.5" customHeight="1"/>
    <row r="33" ht="16.5" customHeight="1"/>
    <row r="34" ht="16.5" customHeight="1"/>
    <row r="35" ht="16.5" customHeight="1"/>
    <row r="36" ht="16.5" customHeight="1">
      <c r="E36" s="24" t="s">
        <v>8245</v>
      </c>
      <c r="G36" s="24" t="s">
        <v>8246</v>
      </c>
    </row>
    <row r="37" ht="16.5" customHeight="1"/>
    <row r="38" ht="16.5" customHeight="1"/>
    <row r="39" ht="16.5" customHeight="1">
      <c r="D39" s="27" t="s">
        <v>8247</v>
      </c>
      <c r="G39" s="129" t="s">
        <v>8248</v>
      </c>
      <c r="J39" s="27" t="s">
        <v>8249</v>
      </c>
    </row>
    <row r="40" ht="16.5" customHeight="1">
      <c r="D40" s="27" t="s">
        <v>8250</v>
      </c>
      <c r="G40" s="129" t="s">
        <v>8251</v>
      </c>
      <c r="I40" s="126" t="s">
        <v>8252</v>
      </c>
    </row>
    <row r="41" ht="16.5" customHeight="1">
      <c r="G41" s="129" t="s">
        <v>8253</v>
      </c>
    </row>
    <row r="42" ht="16.5" customHeight="1"/>
    <row r="43" ht="16.5" customHeight="1"/>
    <row r="44" ht="16.5" customHeight="1">
      <c r="E44" s="90" t="s">
        <v>1010</v>
      </c>
      <c r="F44" s="90" t="s">
        <v>8254</v>
      </c>
    </row>
    <row r="45" ht="16.5" customHeight="1">
      <c r="E45" s="90">
        <v>1.0</v>
      </c>
      <c r="F45" s="90">
        <v>2.0</v>
      </c>
    </row>
    <row r="46" ht="16.5" customHeight="1">
      <c r="E46" s="90">
        <v>5.0</v>
      </c>
      <c r="F46" s="90">
        <v>6.0</v>
      </c>
    </row>
    <row r="47" ht="16.5" customHeight="1"/>
    <row r="48" ht="16.5" customHeight="1"/>
    <row r="49" ht="16.5" customHeight="1"/>
    <row r="50" ht="16.5" customHeight="1">
      <c r="D50" s="159" t="s">
        <v>8255</v>
      </c>
    </row>
    <row r="51" ht="16.5" customHeight="1"/>
    <row r="52" ht="16.5" customHeight="1"/>
    <row r="53" ht="16.5" customHeight="1"/>
    <row r="54" ht="16.5" customHeight="1">
      <c r="M54" s="126" t="s">
        <v>1425</v>
      </c>
      <c r="N54" s="126" t="s">
        <v>8256</v>
      </c>
      <c r="P54" s="27" t="s">
        <v>8257</v>
      </c>
    </row>
    <row r="55" ht="16.5" customHeight="1"/>
    <row r="56" ht="16.5" customHeight="1"/>
    <row r="57" ht="16.5" customHeight="1"/>
    <row r="58" ht="16.5" customHeight="1">
      <c r="D58" s="27" t="s">
        <v>8258</v>
      </c>
      <c r="J58" s="27" t="s">
        <v>8259</v>
      </c>
    </row>
    <row r="59" ht="16.5" customHeight="1">
      <c r="D59" s="27" t="s">
        <v>8260</v>
      </c>
    </row>
    <row r="60" ht="16.5" customHeight="1"/>
    <row r="61" ht="16.5" customHeight="1">
      <c r="D61" s="27" t="s">
        <v>8261</v>
      </c>
    </row>
    <row r="62" ht="16.5" customHeight="1"/>
    <row r="63" ht="16.5" customHeight="1"/>
    <row r="64" ht="16.5" customHeight="1"/>
    <row r="65" ht="16.5" customHeight="1">
      <c r="D65" s="27" t="s">
        <v>8262</v>
      </c>
    </row>
    <row r="66" ht="16.5" customHeight="1">
      <c r="D66" s="27" t="s">
        <v>8263</v>
      </c>
    </row>
    <row r="67" ht="16.5" customHeight="1">
      <c r="D67" s="27" t="s">
        <v>8264</v>
      </c>
    </row>
    <row r="68" ht="16.5" customHeight="1"/>
    <row r="69" ht="16.5" customHeight="1"/>
    <row r="70" ht="16.5" customHeight="1">
      <c r="D70" s="27" t="s">
        <v>8265</v>
      </c>
    </row>
    <row r="71" ht="16.5" customHeight="1">
      <c r="D71" s="27" t="s">
        <v>8266</v>
      </c>
    </row>
    <row r="72" ht="16.5" customHeight="1"/>
    <row r="73" ht="16.5" customHeight="1">
      <c r="D73" s="27" t="s">
        <v>8267</v>
      </c>
      <c r="O73" s="27" t="s">
        <v>8256</v>
      </c>
    </row>
    <row r="74" ht="16.5" customHeight="1"/>
    <row r="75" ht="16.5" customHeight="1"/>
    <row r="76" ht="16.5" customHeight="1">
      <c r="P76" s="27" t="s">
        <v>8268</v>
      </c>
    </row>
    <row r="77" ht="16.5" customHeight="1">
      <c r="P77" s="27" t="s">
        <v>8269</v>
      </c>
    </row>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rintOptions/>
  <pageMargins bottom="0.75" footer="0.0" header="0.0" left="0.7" right="0.7" top="0.75"/>
  <pageSetup paperSize="9" orientation="portrait"/>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6.5" customHeight="1">
      <c r="A1" s="1"/>
      <c r="B1" s="1"/>
      <c r="C1" s="2" t="s">
        <v>8270</v>
      </c>
      <c r="D1" s="1"/>
      <c r="E1" s="1"/>
      <c r="F1" s="2" t="s">
        <v>8271</v>
      </c>
      <c r="G1" s="1"/>
      <c r="H1" s="2" t="s">
        <v>8272</v>
      </c>
      <c r="I1" s="1"/>
      <c r="J1" s="1"/>
      <c r="K1" s="1"/>
      <c r="L1" s="1"/>
      <c r="M1" s="1"/>
      <c r="N1" s="1"/>
      <c r="O1" s="1"/>
      <c r="P1" s="1"/>
      <c r="Q1" s="1"/>
      <c r="R1" s="1"/>
      <c r="S1" s="1"/>
      <c r="T1" s="1"/>
      <c r="U1" s="1"/>
      <c r="V1" s="1"/>
      <c r="W1" s="1"/>
      <c r="X1" s="1"/>
      <c r="Y1" s="1"/>
      <c r="Z1" s="1"/>
    </row>
    <row r="2" ht="16.5" customHeight="1"/>
    <row r="3" ht="16.5" customHeight="1">
      <c r="C3" s="27" t="s">
        <v>8273</v>
      </c>
      <c r="F3" s="27" t="s">
        <v>8274</v>
      </c>
    </row>
    <row r="4" ht="16.5" customHeight="1"/>
    <row r="5" ht="16.5" customHeight="1">
      <c r="C5" s="1106" t="s">
        <v>8275</v>
      </c>
    </row>
    <row r="6" ht="16.5" customHeight="1"/>
    <row r="7" ht="16.5" customHeight="1">
      <c r="C7" s="1106" t="s">
        <v>8276</v>
      </c>
    </row>
    <row r="8" ht="16.5" customHeight="1">
      <c r="C8" s="169"/>
    </row>
    <row r="9" ht="16.5" customHeight="1">
      <c r="C9" s="1107" t="s">
        <v>8277</v>
      </c>
    </row>
    <row r="10" ht="16.5" customHeight="1">
      <c r="C10" s="1107" t="s">
        <v>8278</v>
      </c>
    </row>
    <row r="11" ht="16.5" customHeight="1">
      <c r="C11" s="1107" t="s">
        <v>8279</v>
      </c>
    </row>
    <row r="12" ht="16.5" customHeight="1"/>
    <row r="13" ht="16.5" customHeight="1">
      <c r="C13" s="1106" t="s">
        <v>8280</v>
      </c>
    </row>
    <row r="14" ht="16.5" customHeight="1"/>
    <row r="15" ht="16.5" customHeight="1"/>
    <row r="16" ht="16.5" customHeight="1"/>
    <row r="17" ht="16.5" customHeight="1">
      <c r="C17" s="3" t="s">
        <v>8281</v>
      </c>
    </row>
    <row r="18" ht="16.5" customHeight="1"/>
    <row r="19" ht="16.5" customHeight="1"/>
    <row r="20" ht="16.5" customHeight="1"/>
    <row r="21" ht="16.5" customHeight="1">
      <c r="C21" s="27" t="s">
        <v>8075</v>
      </c>
      <c r="F21" s="27" t="s">
        <v>8282</v>
      </c>
    </row>
    <row r="22" ht="16.5" customHeight="1"/>
    <row r="23" ht="16.5" customHeight="1">
      <c r="C23" s="27" t="s">
        <v>8283</v>
      </c>
      <c r="F23" s="27" t="s">
        <v>8284</v>
      </c>
    </row>
    <row r="24" ht="16.5" customHeight="1"/>
    <row r="25" ht="16.5" customHeight="1">
      <c r="C25" s="3" t="s">
        <v>8285</v>
      </c>
      <c r="F25" s="3" t="s">
        <v>8286</v>
      </c>
      <c r="L25" s="3" t="s">
        <v>8287</v>
      </c>
    </row>
    <row r="26" ht="16.5" customHeight="1"/>
    <row r="27" ht="16.5" customHeight="1"/>
    <row r="28" ht="16.5" customHeight="1"/>
    <row r="29" ht="16.5" customHeight="1"/>
    <row r="30" ht="16.5" customHeight="1">
      <c r="A30" s="1108"/>
      <c r="B30" s="1108"/>
      <c r="C30" s="1109" t="s">
        <v>8288</v>
      </c>
      <c r="D30" s="1108"/>
      <c r="E30" s="1108"/>
      <c r="F30" s="1108"/>
      <c r="G30" s="1108"/>
      <c r="H30" s="1108"/>
      <c r="I30" s="1108"/>
      <c r="J30" s="1108"/>
      <c r="K30" s="1108"/>
      <c r="L30" s="1108"/>
      <c r="M30" s="1108"/>
      <c r="N30" s="1108"/>
      <c r="O30" s="1108"/>
      <c r="P30" s="1108"/>
      <c r="Q30" s="1108"/>
      <c r="R30" s="1108"/>
      <c r="S30" s="1108"/>
      <c r="T30" s="1108"/>
      <c r="U30" s="1108"/>
      <c r="V30" s="1108"/>
      <c r="W30" s="1108"/>
      <c r="X30" s="1108"/>
      <c r="Y30" s="1108"/>
      <c r="Z30" s="1108"/>
    </row>
    <row r="31" ht="16.5" customHeight="1"/>
    <row r="32" ht="16.5" customHeight="1">
      <c r="C32" s="278" t="s">
        <v>8289</v>
      </c>
    </row>
    <row r="33" ht="16.5" customHeight="1"/>
    <row r="34" ht="16.5" customHeight="1">
      <c r="C34" s="3" t="s">
        <v>8290</v>
      </c>
    </row>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hyperlinks>
    <hyperlink r:id="rId1" ref="C32"/>
  </hyperlinks>
  <printOptions/>
  <pageMargins bottom="0.75" footer="0.0" header="0.0" left="0.7" right="0.7" top="0.75"/>
  <pageSetup paperSize="9" orientation="portrait"/>
  <drawing r:id="rId2"/>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6.5" customHeight="1"/>
    <row r="2" ht="16.5" customHeight="1">
      <c r="C2" s="3" t="s">
        <v>8291</v>
      </c>
      <c r="E2" s="3" t="s">
        <v>3275</v>
      </c>
      <c r="H2" s="3" t="s">
        <v>8292</v>
      </c>
      <c r="J2" s="3" t="s">
        <v>4986</v>
      </c>
      <c r="K2" s="3" t="s">
        <v>4987</v>
      </c>
      <c r="L2" s="3" t="s">
        <v>4988</v>
      </c>
      <c r="M2" s="3" t="s">
        <v>8293</v>
      </c>
    </row>
    <row r="3" ht="16.5" customHeight="1"/>
    <row r="4" ht="16.5" customHeight="1">
      <c r="C4" s="27" t="s">
        <v>8294</v>
      </c>
      <c r="E4" s="27" t="s">
        <v>8295</v>
      </c>
      <c r="H4" s="3" t="s">
        <v>8292</v>
      </c>
      <c r="J4" s="3" t="s">
        <v>8296</v>
      </c>
      <c r="L4" s="3" t="s">
        <v>8297</v>
      </c>
    </row>
    <row r="5" ht="16.5" customHeight="1"/>
    <row r="6" ht="16.5" customHeight="1">
      <c r="H6" s="3" t="s">
        <v>8298</v>
      </c>
      <c r="J6" s="3" t="s">
        <v>8299</v>
      </c>
    </row>
    <row r="7" ht="16.5" customHeight="1">
      <c r="C7" s="3" t="s">
        <v>8300</v>
      </c>
      <c r="E7" s="3" t="s">
        <v>8301</v>
      </c>
    </row>
    <row r="8" ht="16.5" customHeight="1"/>
    <row r="9" ht="16.5" customHeight="1"/>
    <row r="10" ht="16.5" customHeight="1">
      <c r="C10" s="8" t="s">
        <v>8302</v>
      </c>
    </row>
    <row r="11" ht="16.5" customHeight="1">
      <c r="C11" s="9"/>
    </row>
    <row r="12" ht="16.5" customHeight="1">
      <c r="C12" s="8" t="s">
        <v>8303</v>
      </c>
    </row>
    <row r="13" ht="16.5" customHeight="1">
      <c r="C13" s="9"/>
    </row>
    <row r="14" ht="16.5" customHeight="1">
      <c r="C14" s="8" t="s">
        <v>8304</v>
      </c>
    </row>
    <row r="15" ht="16.5" customHeight="1">
      <c r="C15" s="9"/>
    </row>
    <row r="16" ht="16.5" customHeight="1">
      <c r="C16" s="8" t="s">
        <v>8305</v>
      </c>
    </row>
    <row r="17" ht="16.5" customHeight="1">
      <c r="C17" s="8" t="s">
        <v>8306</v>
      </c>
    </row>
    <row r="18" ht="16.5" customHeight="1">
      <c r="C18" s="8" t="s">
        <v>8307</v>
      </c>
    </row>
    <row r="19" ht="16.5" customHeight="1">
      <c r="C19" s="8" t="s">
        <v>8308</v>
      </c>
    </row>
    <row r="20" ht="16.5" customHeight="1">
      <c r="C20" s="8" t="s">
        <v>8309</v>
      </c>
    </row>
    <row r="21" ht="16.5" customHeight="1">
      <c r="C21" s="8" t="s">
        <v>8310</v>
      </c>
    </row>
    <row r="22" ht="16.5" customHeight="1">
      <c r="C22" s="8" t="s">
        <v>8311</v>
      </c>
    </row>
    <row r="23" ht="16.5" customHeight="1">
      <c r="C23" s="9"/>
    </row>
    <row r="24" ht="16.5" customHeight="1">
      <c r="C24" s="8" t="s">
        <v>8312</v>
      </c>
    </row>
    <row r="25" ht="16.5" customHeight="1"/>
    <row r="26" ht="16.5" customHeight="1"/>
    <row r="27" ht="16.5" customHeight="1">
      <c r="C27" s="3" t="s">
        <v>4986</v>
      </c>
      <c r="D27" s="3" t="s">
        <v>4987</v>
      </c>
      <c r="E27" s="3" t="s">
        <v>8293</v>
      </c>
      <c r="G27" s="3" t="s">
        <v>8313</v>
      </c>
    </row>
    <row r="28" ht="16.5" customHeight="1"/>
    <row r="29" ht="16.5" customHeight="1"/>
    <row r="30" ht="16.5" customHeight="1">
      <c r="A30" s="1"/>
      <c r="B30" s="1"/>
      <c r="C30" s="2" t="s">
        <v>8314</v>
      </c>
      <c r="D30" s="1"/>
      <c r="E30" s="1"/>
      <c r="F30" s="1"/>
      <c r="G30" s="1"/>
      <c r="H30" s="1"/>
      <c r="I30" s="1"/>
      <c r="J30" s="1"/>
      <c r="K30" s="1"/>
      <c r="L30" s="1"/>
      <c r="M30" s="1"/>
      <c r="N30" s="1"/>
      <c r="O30" s="1"/>
      <c r="P30" s="1"/>
      <c r="Q30" s="1"/>
      <c r="R30" s="1"/>
      <c r="S30" s="1"/>
      <c r="T30" s="1"/>
      <c r="U30" s="1"/>
      <c r="V30" s="1"/>
      <c r="W30" s="1"/>
      <c r="X30" s="1"/>
      <c r="Y30" s="1"/>
      <c r="Z30" s="1"/>
    </row>
    <row r="31" ht="16.5" customHeight="1">
      <c r="C31" s="3" t="s">
        <v>8315</v>
      </c>
      <c r="G31" s="3" t="s">
        <v>8316</v>
      </c>
    </row>
    <row r="32" ht="16.5" customHeight="1">
      <c r="C32" s="3" t="s">
        <v>8317</v>
      </c>
      <c r="N32" s="3" t="s">
        <v>8318</v>
      </c>
    </row>
    <row r="33" ht="16.5" customHeight="1">
      <c r="C33" s="3" t="s">
        <v>8319</v>
      </c>
      <c r="M33" s="3" t="s">
        <v>8320</v>
      </c>
      <c r="N33" s="3" t="s">
        <v>8321</v>
      </c>
    </row>
    <row r="34" ht="16.5" customHeight="1">
      <c r="C34" s="3" t="s">
        <v>8322</v>
      </c>
      <c r="N34" s="171" t="s">
        <v>8323</v>
      </c>
    </row>
    <row r="35" ht="16.5" customHeight="1">
      <c r="C35" s="3" t="s">
        <v>8324</v>
      </c>
      <c r="N35" s="3" t="s">
        <v>8325</v>
      </c>
    </row>
    <row r="36" ht="16.5" customHeight="1"/>
    <row r="37" ht="16.5" customHeight="1"/>
    <row r="38" ht="16.5" customHeight="1">
      <c r="C38" s="3" t="s">
        <v>8326</v>
      </c>
    </row>
    <row r="39" ht="16.5" customHeight="1">
      <c r="C39" s="3" t="s">
        <v>8327</v>
      </c>
      <c r="E39" s="3" t="s">
        <v>8328</v>
      </c>
    </row>
    <row r="40" ht="16.5" customHeight="1">
      <c r="C40" s="3" t="s">
        <v>8329</v>
      </c>
    </row>
    <row r="41" ht="16.5" customHeight="1"/>
    <row r="42" ht="16.5" customHeight="1">
      <c r="A42" s="1"/>
      <c r="B42" s="1"/>
      <c r="C42" s="2" t="s">
        <v>8330</v>
      </c>
      <c r="D42" s="1"/>
      <c r="E42" s="1"/>
      <c r="F42" s="1"/>
      <c r="G42" s="1"/>
      <c r="H42" s="1"/>
      <c r="I42" s="1"/>
      <c r="J42" s="1"/>
      <c r="K42" s="1"/>
      <c r="L42" s="1"/>
      <c r="M42" s="1"/>
      <c r="N42" s="1"/>
      <c r="O42" s="1"/>
      <c r="P42" s="1"/>
      <c r="Q42" s="1"/>
      <c r="R42" s="1"/>
      <c r="S42" s="1"/>
      <c r="T42" s="1"/>
      <c r="U42" s="1"/>
      <c r="V42" s="1"/>
      <c r="W42" s="1"/>
      <c r="X42" s="1"/>
      <c r="Y42" s="1"/>
      <c r="Z42" s="1"/>
    </row>
    <row r="43" ht="16.5" customHeight="1">
      <c r="C43" s="3" t="s">
        <v>8331</v>
      </c>
    </row>
    <row r="44" ht="16.5" customHeight="1">
      <c r="J44" s="3" t="s">
        <v>8332</v>
      </c>
    </row>
    <row r="45" ht="16.5" customHeight="1">
      <c r="A45" s="1"/>
      <c r="B45" s="1"/>
      <c r="C45" s="2" t="s">
        <v>8333</v>
      </c>
      <c r="D45" s="1"/>
      <c r="E45" s="1"/>
      <c r="F45" s="1"/>
      <c r="G45" s="1"/>
      <c r="H45" s="1"/>
      <c r="I45" s="1"/>
      <c r="J45" s="1"/>
      <c r="K45" s="1"/>
      <c r="L45" s="1"/>
      <c r="M45" s="1"/>
      <c r="N45" s="1"/>
      <c r="O45" s="1"/>
      <c r="P45" s="1"/>
      <c r="Q45" s="1"/>
      <c r="R45" s="1"/>
      <c r="S45" s="1"/>
      <c r="T45" s="1"/>
      <c r="U45" s="1"/>
      <c r="V45" s="1"/>
      <c r="W45" s="1"/>
      <c r="X45" s="1"/>
      <c r="Y45" s="1"/>
      <c r="Z45" s="1"/>
    </row>
    <row r="46" ht="16.5" customHeight="1"/>
    <row r="47" ht="16.5" customHeight="1"/>
    <row r="48" ht="16.5" customHeight="1"/>
    <row r="49" ht="16.5" customHeight="1"/>
    <row r="50" ht="16.5" customHeight="1">
      <c r="A50" s="1"/>
      <c r="B50" s="1"/>
      <c r="C50" s="2" t="s">
        <v>8334</v>
      </c>
      <c r="D50" s="1"/>
      <c r="E50" s="1"/>
      <c r="F50" s="1"/>
      <c r="G50" s="1"/>
      <c r="H50" s="1"/>
      <c r="I50" s="1"/>
      <c r="J50" s="1"/>
      <c r="K50" s="1"/>
      <c r="L50" s="1"/>
      <c r="M50" s="1"/>
      <c r="N50" s="1"/>
      <c r="O50" s="1"/>
      <c r="P50" s="1"/>
      <c r="Q50" s="1"/>
      <c r="R50" s="1"/>
      <c r="S50" s="1"/>
      <c r="T50" s="1"/>
      <c r="U50" s="1"/>
      <c r="V50" s="1"/>
      <c r="W50" s="1"/>
      <c r="X50" s="1"/>
      <c r="Y50" s="1"/>
      <c r="Z50" s="1"/>
    </row>
    <row r="51" ht="16.5" customHeight="1">
      <c r="C51" s="3" t="s">
        <v>8335</v>
      </c>
    </row>
    <row r="52" ht="16.5" customHeight="1"/>
    <row r="53" ht="16.5" customHeight="1"/>
    <row r="54" ht="16.5" customHeight="1"/>
    <row r="55" ht="16.5" customHeight="1"/>
    <row r="56" ht="16.5" customHeight="1"/>
    <row r="57" ht="16.5" customHeight="1"/>
    <row r="58" ht="16.5" customHeight="1"/>
    <row r="59" ht="16.5" customHeight="1">
      <c r="A59" s="1"/>
      <c r="B59" s="1"/>
      <c r="C59" s="2" t="s">
        <v>8336</v>
      </c>
      <c r="D59" s="1"/>
      <c r="E59" s="1"/>
      <c r="F59" s="1"/>
      <c r="G59" s="1"/>
      <c r="H59" s="1"/>
      <c r="I59" s="1"/>
      <c r="J59" s="1"/>
      <c r="K59" s="1"/>
      <c r="L59" s="1"/>
      <c r="M59" s="1"/>
      <c r="N59" s="1"/>
      <c r="O59" s="1"/>
      <c r="P59" s="1"/>
      <c r="Q59" s="1"/>
      <c r="R59" s="1"/>
      <c r="S59" s="1"/>
      <c r="T59" s="1"/>
      <c r="U59" s="1"/>
      <c r="V59" s="1"/>
      <c r="W59" s="1"/>
      <c r="X59" s="1"/>
      <c r="Y59" s="1"/>
      <c r="Z59" s="1"/>
    </row>
    <row r="60" ht="16.5" customHeight="1">
      <c r="C60" s="278" t="s">
        <v>8337</v>
      </c>
    </row>
    <row r="61" ht="16.5" customHeight="1"/>
    <row r="62" ht="16.5" customHeight="1"/>
    <row r="63" ht="16.5" customHeight="1">
      <c r="A63" s="1"/>
      <c r="B63" s="1"/>
      <c r="C63" s="2" t="s">
        <v>8338</v>
      </c>
      <c r="D63" s="1"/>
      <c r="E63" s="1"/>
      <c r="F63" s="1"/>
      <c r="G63" s="1"/>
      <c r="H63" s="1"/>
      <c r="I63" s="1"/>
      <c r="J63" s="1"/>
      <c r="K63" s="1"/>
      <c r="L63" s="1"/>
      <c r="M63" s="1"/>
      <c r="N63" s="1"/>
      <c r="O63" s="1"/>
      <c r="P63" s="1"/>
      <c r="Q63" s="1"/>
      <c r="R63" s="1"/>
      <c r="S63" s="1"/>
      <c r="T63" s="1"/>
      <c r="U63" s="1"/>
      <c r="V63" s="1"/>
      <c r="W63" s="1"/>
      <c r="X63" s="1"/>
      <c r="Y63" s="1"/>
      <c r="Z63" s="1"/>
    </row>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c r="D102" s="3" t="s">
        <v>8339</v>
      </c>
    </row>
    <row r="103" ht="16.5" customHeight="1"/>
    <row r="104" ht="16.5" customHeight="1">
      <c r="E104" s="3" t="s">
        <v>8340</v>
      </c>
    </row>
    <row r="105" ht="16.5" customHeight="1"/>
    <row r="106" ht="16.5" customHeight="1"/>
    <row r="107" ht="16.5" customHeight="1"/>
    <row r="108" ht="16.5" customHeight="1"/>
    <row r="109" ht="16.5" customHeight="1"/>
    <row r="110" ht="16.5" customHeight="1"/>
    <row r="111" ht="16.5" customHeight="1">
      <c r="C111" s="3" t="s">
        <v>5695</v>
      </c>
    </row>
    <row r="112" ht="16.5" customHeight="1">
      <c r="A112" s="1"/>
      <c r="B112" s="1"/>
      <c r="C112" s="2" t="s">
        <v>8341</v>
      </c>
      <c r="D112" s="1"/>
      <c r="E112" s="1"/>
      <c r="F112" s="1"/>
      <c r="G112" s="1"/>
      <c r="H112" s="1"/>
      <c r="I112" s="1"/>
      <c r="J112" s="1"/>
      <c r="K112" s="1"/>
      <c r="L112" s="1"/>
      <c r="M112" s="1"/>
      <c r="N112" s="1"/>
      <c r="O112" s="1"/>
      <c r="P112" s="1"/>
      <c r="Q112" s="1"/>
      <c r="R112" s="1"/>
      <c r="S112" s="1"/>
      <c r="T112" s="1"/>
      <c r="U112" s="1"/>
      <c r="V112" s="1"/>
      <c r="W112" s="1"/>
      <c r="X112" s="1"/>
      <c r="Y112" s="1"/>
      <c r="Z112" s="1"/>
    </row>
    <row r="113" ht="16.5" customHeight="1">
      <c r="A113" s="1"/>
      <c r="B113" s="1"/>
      <c r="C113" s="2" t="s">
        <v>8342</v>
      </c>
      <c r="D113" s="1"/>
      <c r="E113" s="1"/>
      <c r="F113" s="1"/>
      <c r="G113" s="1"/>
      <c r="H113" s="1"/>
      <c r="I113" s="1"/>
      <c r="J113" s="1"/>
      <c r="K113" s="1"/>
      <c r="L113" s="1"/>
      <c r="M113" s="1"/>
      <c r="N113" s="1"/>
      <c r="O113" s="1"/>
      <c r="P113" s="1"/>
      <c r="Q113" s="1"/>
      <c r="R113" s="1"/>
      <c r="S113" s="1"/>
      <c r="T113" s="1"/>
      <c r="U113" s="1"/>
      <c r="V113" s="1"/>
      <c r="W113" s="1"/>
      <c r="X113" s="1"/>
      <c r="Y113" s="1"/>
      <c r="Z113" s="1"/>
    </row>
    <row r="114" ht="16.5" customHeight="1">
      <c r="A114" s="1"/>
      <c r="B114" s="1"/>
      <c r="C114" s="2" t="s">
        <v>8343</v>
      </c>
      <c r="D114" s="1"/>
      <c r="E114" s="1"/>
      <c r="F114" s="1"/>
      <c r="G114" s="1"/>
      <c r="H114" s="1"/>
      <c r="I114" s="1"/>
      <c r="J114" s="1"/>
      <c r="K114" s="1"/>
      <c r="L114" s="1"/>
      <c r="M114" s="1"/>
      <c r="N114" s="1"/>
      <c r="O114" s="1"/>
      <c r="P114" s="1"/>
      <c r="Q114" s="1"/>
      <c r="R114" s="1"/>
      <c r="S114" s="1"/>
      <c r="T114" s="1"/>
      <c r="U114" s="1"/>
      <c r="V114" s="1"/>
      <c r="W114" s="1"/>
      <c r="X114" s="1"/>
      <c r="Y114" s="1"/>
      <c r="Z114" s="1"/>
    </row>
    <row r="115" ht="16.5" customHeight="1">
      <c r="A115" s="1"/>
      <c r="B115" s="1"/>
      <c r="C115" s="2" t="s">
        <v>8344</v>
      </c>
      <c r="D115" s="1"/>
      <c r="E115" s="1"/>
      <c r="F115" s="1"/>
      <c r="G115" s="1"/>
      <c r="H115" s="1"/>
      <c r="I115" s="1"/>
      <c r="J115" s="1"/>
      <c r="K115" s="1"/>
      <c r="L115" s="1"/>
      <c r="M115" s="1"/>
      <c r="N115" s="1"/>
      <c r="O115" s="1"/>
      <c r="P115" s="1"/>
      <c r="Q115" s="1"/>
      <c r="R115" s="1"/>
      <c r="S115" s="1"/>
      <c r="T115" s="1"/>
      <c r="U115" s="1"/>
      <c r="V115" s="1"/>
      <c r="W115" s="1"/>
      <c r="X115" s="1"/>
      <c r="Y115" s="1"/>
      <c r="Z115" s="1"/>
    </row>
    <row r="116" ht="16.5" customHeight="1">
      <c r="C116" s="3" t="s">
        <v>5997</v>
      </c>
    </row>
    <row r="117" ht="16.5" customHeight="1">
      <c r="C117" s="3" t="s">
        <v>8345</v>
      </c>
    </row>
    <row r="118" ht="16.5" customHeight="1"/>
    <row r="119" ht="16.5" customHeight="1">
      <c r="C119" s="3" t="s">
        <v>8346</v>
      </c>
    </row>
    <row r="120" ht="16.5" customHeight="1"/>
    <row r="121" ht="16.5" customHeight="1">
      <c r="C121" s="3" t="s">
        <v>8347</v>
      </c>
    </row>
    <row r="122" ht="16.5" customHeight="1"/>
    <row r="123" ht="16.5" customHeight="1">
      <c r="C123" s="3" t="s">
        <v>8348</v>
      </c>
    </row>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hyperlinks>
    <hyperlink r:id="rId1" ref="C60"/>
  </hyperlinks>
  <printOptions/>
  <pageMargins bottom="0.75" footer="0.0" header="0.0" left="0.7" right="0.7" top="0.75"/>
  <pageSetup paperSize="9" orientation="portrait"/>
  <drawing r:id="rId2"/>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7" max="7" width="27.57"/>
  </cols>
  <sheetData>
    <row r="3">
      <c r="B3" s="3" t="s">
        <v>8349</v>
      </c>
    </row>
    <row r="5">
      <c r="J5" s="3" t="s">
        <v>3701</v>
      </c>
    </row>
    <row r="6">
      <c r="G6" s="3" t="s">
        <v>8350</v>
      </c>
      <c r="H6" s="3" t="s">
        <v>8351</v>
      </c>
      <c r="M6" s="3" t="s">
        <v>8352</v>
      </c>
      <c r="O6" s="3" t="s">
        <v>4382</v>
      </c>
    </row>
    <row r="7">
      <c r="L7" s="3" t="s">
        <v>8353</v>
      </c>
      <c r="M7" s="3" t="s">
        <v>8354</v>
      </c>
    </row>
    <row r="8">
      <c r="C8" s="3" t="s">
        <v>8355</v>
      </c>
      <c r="G8" s="3" t="s">
        <v>8356</v>
      </c>
      <c r="H8" s="3" t="s">
        <v>8357</v>
      </c>
      <c r="M8" s="3" t="s">
        <v>7444</v>
      </c>
    </row>
    <row r="9">
      <c r="C9" s="2" t="s">
        <v>8358</v>
      </c>
      <c r="G9" s="2" t="s">
        <v>8359</v>
      </c>
    </row>
    <row r="12">
      <c r="B12" s="3" t="s">
        <v>8360</v>
      </c>
      <c r="C12" s="3" t="s">
        <v>8361</v>
      </c>
      <c r="G12" s="3" t="s">
        <v>8362</v>
      </c>
    </row>
    <row r="13">
      <c r="G13" s="3" t="s">
        <v>8363</v>
      </c>
    </row>
    <row r="17">
      <c r="C17" s="3" t="s">
        <v>8364</v>
      </c>
      <c r="G17" s="3" t="s">
        <v>4379</v>
      </c>
    </row>
    <row r="22">
      <c r="F22" s="278" t="s">
        <v>8365</v>
      </c>
    </row>
  </sheetData>
  <hyperlinks>
    <hyperlink r:id="rId1" ref="F22"/>
  </hyperlinks>
  <drawing r:id="rId2"/>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D1" s="3" t="s">
        <v>1579</v>
      </c>
    </row>
    <row r="2">
      <c r="B2" s="3" t="s">
        <v>8366</v>
      </c>
      <c r="D2" s="3" t="s">
        <v>8367</v>
      </c>
    </row>
    <row r="3">
      <c r="D3" s="3" t="s">
        <v>8368</v>
      </c>
    </row>
    <row r="4">
      <c r="B4" s="3" t="s">
        <v>8369</v>
      </c>
      <c r="D4" s="3" t="s">
        <v>8370</v>
      </c>
    </row>
    <row r="5">
      <c r="B5" s="3" t="s">
        <v>8371</v>
      </c>
    </row>
    <row r="7">
      <c r="B7" s="3" t="s">
        <v>8372</v>
      </c>
      <c r="D7" s="3" t="s">
        <v>8373</v>
      </c>
    </row>
    <row r="10">
      <c r="A10" s="1"/>
      <c r="B10" s="2" t="s">
        <v>8374</v>
      </c>
      <c r="C10" s="1"/>
      <c r="D10" s="1"/>
      <c r="E10" s="1"/>
      <c r="F10" s="1"/>
      <c r="G10" s="1"/>
      <c r="H10" s="1"/>
      <c r="I10" s="1"/>
      <c r="J10" s="1"/>
      <c r="K10" s="1"/>
      <c r="L10" s="1"/>
      <c r="M10" s="1"/>
      <c r="N10" s="1"/>
      <c r="O10" s="1"/>
      <c r="P10" s="1"/>
      <c r="Q10" s="1"/>
      <c r="R10" s="1"/>
      <c r="S10" s="1"/>
      <c r="T10" s="1"/>
      <c r="U10" s="1"/>
      <c r="V10" s="1"/>
      <c r="W10" s="1"/>
      <c r="X10" s="1"/>
      <c r="Y10" s="1"/>
      <c r="Z10" s="1"/>
    </row>
    <row r="11">
      <c r="D11" s="3" t="s">
        <v>8375</v>
      </c>
      <c r="F11" s="3" t="s">
        <v>8376</v>
      </c>
      <c r="J11" s="3" t="s">
        <v>8377</v>
      </c>
    </row>
    <row r="12">
      <c r="D12" s="3" t="s">
        <v>8378</v>
      </c>
      <c r="J12" s="1110" t="s">
        <v>8379</v>
      </c>
      <c r="L12" s="1110" t="s">
        <v>1913</v>
      </c>
      <c r="N12" s="1110" t="s">
        <v>8380</v>
      </c>
    </row>
    <row r="13">
      <c r="J13" s="3" t="s">
        <v>8379</v>
      </c>
      <c r="L13" s="3" t="s">
        <v>1913</v>
      </c>
    </row>
    <row r="14">
      <c r="N14" s="3" t="s">
        <v>8381</v>
      </c>
    </row>
    <row r="15">
      <c r="J15" s="3" t="s">
        <v>8382</v>
      </c>
      <c r="L15" s="3" t="s">
        <v>8383</v>
      </c>
    </row>
    <row r="17">
      <c r="J17" s="3" t="s">
        <v>8384</v>
      </c>
      <c r="L17" s="3" t="s">
        <v>8385</v>
      </c>
    </row>
    <row r="23">
      <c r="D23" s="3" t="s">
        <v>8386</v>
      </c>
      <c r="E23" s="3" t="s">
        <v>8387</v>
      </c>
    </row>
    <row r="25">
      <c r="D25" s="3" t="s">
        <v>8388</v>
      </c>
    </row>
    <row r="27">
      <c r="A27" s="1"/>
      <c r="B27" s="1"/>
      <c r="C27" s="2" t="s">
        <v>8389</v>
      </c>
      <c r="D27" s="1"/>
      <c r="E27" s="2" t="s">
        <v>8390</v>
      </c>
      <c r="F27" s="1"/>
      <c r="G27" s="1"/>
      <c r="H27" s="1"/>
      <c r="I27" s="1"/>
      <c r="J27" s="1"/>
      <c r="K27" s="1"/>
      <c r="L27" s="1"/>
      <c r="M27" s="1"/>
      <c r="N27" s="1"/>
      <c r="O27" s="1"/>
      <c r="P27" s="1"/>
      <c r="Q27" s="1"/>
      <c r="R27" s="1"/>
      <c r="S27" s="1"/>
      <c r="T27" s="1"/>
      <c r="U27" s="1"/>
      <c r="V27" s="1"/>
      <c r="W27" s="1"/>
      <c r="X27" s="1"/>
      <c r="Y27" s="1"/>
      <c r="Z27" s="1"/>
    </row>
    <row r="28">
      <c r="C28" s="3" t="s">
        <v>8391</v>
      </c>
    </row>
    <row r="29">
      <c r="C29" s="3" t="s">
        <v>8392</v>
      </c>
    </row>
    <row r="30">
      <c r="C30" s="3" t="s">
        <v>8393</v>
      </c>
    </row>
    <row r="31">
      <c r="C31" s="3" t="s">
        <v>8394</v>
      </c>
    </row>
    <row r="32">
      <c r="C32" s="3" t="s">
        <v>8395</v>
      </c>
    </row>
    <row r="33">
      <c r="C33" s="3" t="s">
        <v>8396</v>
      </c>
    </row>
    <row r="34">
      <c r="C34" s="3" t="s">
        <v>8397</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H1" s="3" t="s">
        <v>773</v>
      </c>
    </row>
    <row r="2">
      <c r="H2" s="3" t="s">
        <v>8398</v>
      </c>
      <c r="J2" s="3" t="s">
        <v>8399</v>
      </c>
      <c r="L2" s="3" t="s">
        <v>8400</v>
      </c>
    </row>
    <row r="3">
      <c r="B3" s="3" t="s">
        <v>8401</v>
      </c>
      <c r="C3" s="3" t="s">
        <v>948</v>
      </c>
      <c r="H3" s="3" t="s">
        <v>8402</v>
      </c>
    </row>
    <row r="4">
      <c r="B4" s="3" t="s">
        <v>8403</v>
      </c>
      <c r="C4" s="3" t="s">
        <v>8404</v>
      </c>
      <c r="I4" s="10" t="s">
        <v>8405</v>
      </c>
      <c r="L4" s="3" t="s">
        <v>8406</v>
      </c>
    </row>
    <row r="6">
      <c r="L6" s="3" t="s">
        <v>8407</v>
      </c>
    </row>
    <row r="7">
      <c r="H7" s="3" t="s">
        <v>8408</v>
      </c>
    </row>
    <row r="8">
      <c r="A8" s="3" t="s">
        <v>5695</v>
      </c>
      <c r="I8" s="10" t="s">
        <v>8409</v>
      </c>
    </row>
    <row r="9">
      <c r="A9" s="3" t="s">
        <v>3751</v>
      </c>
      <c r="B9" s="3" t="s">
        <v>8410</v>
      </c>
      <c r="C9" s="3" t="s">
        <v>4102</v>
      </c>
      <c r="D9" s="3" t="s">
        <v>5698</v>
      </c>
      <c r="E9" s="3" t="s">
        <v>8411</v>
      </c>
      <c r="F9" s="3" t="s">
        <v>8412</v>
      </c>
      <c r="G9" s="3" t="s">
        <v>8413</v>
      </c>
      <c r="I9" s="3" t="s">
        <v>372</v>
      </c>
      <c r="J9" s="3">
        <v>1.2341234E7</v>
      </c>
    </row>
    <row r="10">
      <c r="A10" s="3">
        <v>1.0</v>
      </c>
      <c r="B10" s="3" t="s">
        <v>8414</v>
      </c>
    </row>
    <row r="11">
      <c r="A11" s="3">
        <v>2.0</v>
      </c>
      <c r="B11" s="3" t="s">
        <v>8415</v>
      </c>
      <c r="H11" s="3" t="s">
        <v>8416</v>
      </c>
      <c r="J11" s="10" t="s">
        <v>8417</v>
      </c>
    </row>
    <row r="12">
      <c r="A12" s="3">
        <v>3.0</v>
      </c>
      <c r="B12" s="3" t="s">
        <v>8418</v>
      </c>
    </row>
    <row r="13">
      <c r="H13" s="3" t="s">
        <v>8419</v>
      </c>
      <c r="J13" s="10" t="s">
        <v>8420</v>
      </c>
    </row>
    <row r="15">
      <c r="A15" s="3" t="s">
        <v>5696</v>
      </c>
      <c r="H15" s="3" t="s">
        <v>8421</v>
      </c>
      <c r="J15" s="3" t="s">
        <v>8422</v>
      </c>
    </row>
    <row r="16">
      <c r="A16" s="3" t="s">
        <v>3751</v>
      </c>
      <c r="B16" s="3" t="s">
        <v>3137</v>
      </c>
      <c r="C16" s="3" t="s">
        <v>8423</v>
      </c>
      <c r="D16" s="3" t="s">
        <v>3769</v>
      </c>
      <c r="E16" s="3" t="s">
        <v>3139</v>
      </c>
    </row>
    <row r="17">
      <c r="A17" s="3">
        <v>1.0</v>
      </c>
      <c r="H17" s="3" t="s">
        <v>8424</v>
      </c>
    </row>
    <row r="19">
      <c r="H19" s="3" t="s">
        <v>8425</v>
      </c>
    </row>
    <row r="20">
      <c r="A20" s="3" t="s">
        <v>8426</v>
      </c>
    </row>
    <row r="21">
      <c r="A21" s="3" t="s">
        <v>3751</v>
      </c>
      <c r="B21" s="3" t="s">
        <v>8427</v>
      </c>
      <c r="C21" s="3" t="s">
        <v>8423</v>
      </c>
      <c r="D21" s="3" t="s">
        <v>3769</v>
      </c>
      <c r="E21" s="3" t="s">
        <v>3753</v>
      </c>
      <c r="H21" s="3" t="s">
        <v>8428</v>
      </c>
    </row>
    <row r="22">
      <c r="B22" s="3">
        <v>1.0</v>
      </c>
      <c r="H22" s="10" t="s">
        <v>8429</v>
      </c>
      <c r="K22" s="3" t="s">
        <v>8430</v>
      </c>
    </row>
    <row r="23">
      <c r="H23" s="3" t="s">
        <v>8431</v>
      </c>
      <c r="J23" s="10" t="s">
        <v>8432</v>
      </c>
      <c r="L23" s="3" t="s">
        <v>8433</v>
      </c>
    </row>
    <row r="26">
      <c r="A26" s="3" t="s">
        <v>8434</v>
      </c>
      <c r="H26" s="3" t="s">
        <v>8435</v>
      </c>
    </row>
    <row r="27">
      <c r="A27" s="620" t="s">
        <v>6383</v>
      </c>
      <c r="C27" s="620" t="s">
        <v>4264</v>
      </c>
      <c r="H27" s="10" t="s">
        <v>8436</v>
      </c>
    </row>
    <row r="28">
      <c r="A28" s="23" t="s">
        <v>8437</v>
      </c>
      <c r="C28" s="3" t="s">
        <v>8438</v>
      </c>
    </row>
    <row r="29">
      <c r="A29" s="3" t="s">
        <v>8439</v>
      </c>
      <c r="B29" s="3" t="s">
        <v>8440</v>
      </c>
      <c r="C29" s="3" t="s">
        <v>8441</v>
      </c>
    </row>
    <row r="30">
      <c r="B30" s="3" t="s">
        <v>8442</v>
      </c>
      <c r="C30" s="3" t="s">
        <v>8443</v>
      </c>
    </row>
    <row r="31">
      <c r="A31" s="23" t="s">
        <v>8444</v>
      </c>
      <c r="C31" s="3" t="s">
        <v>8445</v>
      </c>
    </row>
    <row r="34">
      <c r="A34" s="1"/>
      <c r="B34" s="2" t="s">
        <v>8446</v>
      </c>
      <c r="C34" s="1"/>
      <c r="D34" s="1"/>
      <c r="E34" s="1"/>
      <c r="F34" s="1"/>
      <c r="G34" s="1"/>
      <c r="H34" s="1"/>
      <c r="I34" s="1"/>
      <c r="J34" s="1"/>
      <c r="K34" s="1"/>
      <c r="L34" s="1"/>
      <c r="M34" s="1"/>
      <c r="N34" s="1"/>
      <c r="O34" s="1"/>
      <c r="P34" s="1"/>
      <c r="Q34" s="1"/>
      <c r="R34" s="1"/>
      <c r="S34" s="1"/>
      <c r="T34" s="1"/>
      <c r="U34" s="1"/>
      <c r="V34" s="1"/>
      <c r="W34" s="1"/>
      <c r="X34" s="1"/>
      <c r="Y34" s="1"/>
      <c r="Z34" s="1"/>
    </row>
    <row r="37">
      <c r="B37" s="388" t="s">
        <v>8447</v>
      </c>
    </row>
    <row r="38">
      <c r="B38" s="387"/>
    </row>
    <row r="39">
      <c r="B39" s="388" t="s">
        <v>8448</v>
      </c>
    </row>
    <row r="40">
      <c r="B40" s="387"/>
    </row>
    <row r="41">
      <c r="B41" s="388" t="s">
        <v>8449</v>
      </c>
    </row>
    <row r="42">
      <c r="B42" s="387"/>
    </row>
    <row r="43">
      <c r="B43" s="388" t="s">
        <v>8450</v>
      </c>
    </row>
    <row r="44">
      <c r="B44" s="388" t="s">
        <v>8451</v>
      </c>
    </row>
    <row r="45">
      <c r="B45" s="388" t="s">
        <v>8452</v>
      </c>
    </row>
    <row r="47">
      <c r="B47" s="3" t="s">
        <v>6542</v>
      </c>
    </row>
    <row r="48">
      <c r="B48" s="3" t="s">
        <v>8453</v>
      </c>
    </row>
    <row r="49">
      <c r="B49" s="3" t="s">
        <v>8454</v>
      </c>
    </row>
    <row r="50">
      <c r="B50" s="3" t="s">
        <v>8455</v>
      </c>
    </row>
    <row r="51">
      <c r="B51" s="3" t="s">
        <v>8456</v>
      </c>
    </row>
    <row r="52">
      <c r="B52" s="3" t="s">
        <v>8457</v>
      </c>
    </row>
    <row r="53">
      <c r="B53" s="3" t="s">
        <v>6906</v>
      </c>
    </row>
    <row r="54">
      <c r="B54" s="3" t="s">
        <v>243</v>
      </c>
    </row>
    <row r="55">
      <c r="B55" s="3" t="s">
        <v>243</v>
      </c>
    </row>
    <row r="58">
      <c r="B58" s="388" t="s">
        <v>8458</v>
      </c>
      <c r="D58" s="872" t="s">
        <v>8459</v>
      </c>
    </row>
    <row r="59">
      <c r="B59" s="387"/>
    </row>
    <row r="60">
      <c r="B60" s="388" t="s">
        <v>8460</v>
      </c>
    </row>
    <row r="61">
      <c r="B61" s="387"/>
    </row>
    <row r="62">
      <c r="B62" s="388" t="s">
        <v>8449</v>
      </c>
    </row>
    <row r="63">
      <c r="B63" s="387"/>
    </row>
    <row r="64">
      <c r="B64" s="388" t="s">
        <v>8461</v>
      </c>
    </row>
    <row r="65">
      <c r="B65" s="388" t="s">
        <v>8462</v>
      </c>
    </row>
    <row r="66">
      <c r="B66" s="388" t="s">
        <v>8463</v>
      </c>
    </row>
    <row r="69">
      <c r="B69" s="3" t="s">
        <v>8464</v>
      </c>
    </row>
    <row r="70">
      <c r="C70" s="3" t="s">
        <v>8465</v>
      </c>
    </row>
    <row r="71">
      <c r="C71" s="3" t="s">
        <v>8466</v>
      </c>
    </row>
    <row r="73">
      <c r="C73" s="3" t="s">
        <v>8467</v>
      </c>
    </row>
    <row r="74">
      <c r="C74" s="3" t="s">
        <v>8468</v>
      </c>
    </row>
    <row r="76">
      <c r="B76" s="3" t="s">
        <v>8469</v>
      </c>
    </row>
    <row r="77">
      <c r="C77" s="3" t="s">
        <v>8470</v>
      </c>
    </row>
    <row r="78">
      <c r="C78" s="3" t="s">
        <v>8466</v>
      </c>
    </row>
    <row r="80">
      <c r="C80" s="3" t="s">
        <v>8471</v>
      </c>
    </row>
    <row r="81">
      <c r="C81" s="3" t="s">
        <v>8472</v>
      </c>
    </row>
    <row r="82">
      <c r="C82" s="3" t="s">
        <v>8468</v>
      </c>
    </row>
    <row r="84">
      <c r="B84" s="388" t="s">
        <v>5175</v>
      </c>
    </row>
    <row r="85">
      <c r="B85" s="387"/>
    </row>
    <row r="86">
      <c r="B86" s="388" t="s">
        <v>8473</v>
      </c>
    </row>
    <row r="87">
      <c r="B87" s="387"/>
    </row>
    <row r="88">
      <c r="B88" s="388" t="s">
        <v>8474</v>
      </c>
    </row>
    <row r="89">
      <c r="B89" s="388" t="s">
        <v>8475</v>
      </c>
    </row>
    <row r="90">
      <c r="B90" s="387"/>
    </row>
    <row r="91">
      <c r="B91" s="388" t="s">
        <v>8476</v>
      </c>
    </row>
    <row r="92">
      <c r="B92" s="387"/>
    </row>
    <row r="93">
      <c r="B93" s="388" t="s">
        <v>8477</v>
      </c>
    </row>
    <row r="94">
      <c r="B94" s="388" t="s">
        <v>8478</v>
      </c>
    </row>
    <row r="95">
      <c r="B95" s="387"/>
    </row>
    <row r="96">
      <c r="B96" s="388" t="s">
        <v>8479</v>
      </c>
    </row>
    <row r="97">
      <c r="B97" s="387"/>
    </row>
    <row r="98">
      <c r="B98" s="388" t="s">
        <v>8480</v>
      </c>
    </row>
    <row r="99">
      <c r="B99" s="388" t="s">
        <v>8481</v>
      </c>
    </row>
    <row r="100">
      <c r="B100" s="387"/>
    </row>
    <row r="101">
      <c r="B101" s="388" t="s">
        <v>8482</v>
      </c>
    </row>
    <row r="105">
      <c r="B105" s="3" t="s">
        <v>8483</v>
      </c>
    </row>
    <row r="106">
      <c r="A106" s="1"/>
      <c r="B106" s="2" t="s">
        <v>8484</v>
      </c>
      <c r="C106" s="1"/>
      <c r="D106" s="1"/>
      <c r="E106" s="1"/>
      <c r="F106" s="1"/>
      <c r="G106" s="1"/>
      <c r="H106" s="1"/>
      <c r="I106" s="1"/>
      <c r="J106" s="1"/>
      <c r="K106" s="1"/>
      <c r="L106" s="1"/>
      <c r="M106" s="1"/>
      <c r="N106" s="1"/>
      <c r="O106" s="1"/>
      <c r="P106" s="1"/>
      <c r="Q106" s="1"/>
      <c r="R106" s="1"/>
      <c r="S106" s="1"/>
      <c r="T106" s="1"/>
      <c r="U106" s="1"/>
      <c r="V106" s="1"/>
      <c r="W106" s="1"/>
      <c r="X106" s="1"/>
      <c r="Y106" s="1"/>
      <c r="Z106" s="1"/>
    </row>
    <row r="109">
      <c r="B109" s="3" t="s">
        <v>8485</v>
      </c>
    </row>
    <row r="110">
      <c r="C110" s="3" t="s">
        <v>8486</v>
      </c>
    </row>
    <row r="111">
      <c r="C111" s="10" t="s">
        <v>8487</v>
      </c>
    </row>
    <row r="112">
      <c r="C112" s="3" t="s">
        <v>8488</v>
      </c>
    </row>
    <row r="113">
      <c r="C113" s="3" t="s">
        <v>8489</v>
      </c>
    </row>
    <row r="114">
      <c r="C114" s="3" t="s">
        <v>8490</v>
      </c>
    </row>
    <row r="118">
      <c r="A118" s="1111"/>
      <c r="B118" s="1112" t="s">
        <v>8491</v>
      </c>
      <c r="C118" s="1111"/>
      <c r="D118" s="1111"/>
      <c r="E118" s="1111"/>
      <c r="F118" s="1111"/>
      <c r="G118" s="1111"/>
      <c r="H118" s="1111"/>
      <c r="I118" s="1111"/>
      <c r="J118" s="1111"/>
      <c r="K118" s="1111"/>
      <c r="L118" s="1111"/>
      <c r="M118" s="1111"/>
      <c r="N118" s="1111"/>
      <c r="O118" s="1111"/>
      <c r="P118" s="1111"/>
      <c r="Q118" s="1111"/>
      <c r="R118" s="1111"/>
      <c r="S118" s="1111"/>
      <c r="T118" s="1111"/>
      <c r="U118" s="1111"/>
      <c r="V118" s="1111"/>
      <c r="W118" s="1111"/>
      <c r="X118" s="1111"/>
      <c r="Y118" s="1111"/>
      <c r="Z118" s="1111"/>
    </row>
    <row r="119">
      <c r="C119" s="3" t="s">
        <v>8492</v>
      </c>
    </row>
    <row r="120">
      <c r="C120" s="3" t="s">
        <v>8493</v>
      </c>
      <c r="L120" s="3" t="s">
        <v>8494</v>
      </c>
    </row>
    <row r="121">
      <c r="C121" s="3" t="s">
        <v>8495</v>
      </c>
      <c r="L121" s="3" t="s">
        <v>8496</v>
      </c>
    </row>
    <row r="122">
      <c r="C122" s="3" t="s">
        <v>8497</v>
      </c>
    </row>
    <row r="123">
      <c r="C123" s="3" t="s">
        <v>8498</v>
      </c>
    </row>
    <row r="125">
      <c r="A125" s="1"/>
      <c r="B125" s="1003" t="s">
        <v>8499</v>
      </c>
      <c r="C125" s="1"/>
      <c r="D125" s="1"/>
      <c r="E125" s="1"/>
      <c r="F125" s="1"/>
      <c r="G125" s="1"/>
      <c r="H125" s="1"/>
      <c r="I125" s="1"/>
      <c r="J125" s="1"/>
      <c r="K125" s="1"/>
      <c r="L125" s="1"/>
      <c r="M125" s="1"/>
      <c r="N125" s="1"/>
      <c r="O125" s="1"/>
      <c r="P125" s="1"/>
      <c r="Q125" s="1"/>
      <c r="R125" s="1"/>
      <c r="S125" s="1"/>
      <c r="T125" s="1"/>
      <c r="U125" s="1"/>
      <c r="V125" s="1"/>
      <c r="W125" s="1"/>
      <c r="X125" s="1"/>
      <c r="Y125" s="1"/>
      <c r="Z125" s="1"/>
    </row>
    <row r="127">
      <c r="C127" s="3" t="s">
        <v>8113</v>
      </c>
    </row>
    <row r="129">
      <c r="C129" s="3" t="s">
        <v>8500</v>
      </c>
      <c r="D129" s="3" t="s">
        <v>8501</v>
      </c>
    </row>
    <row r="131">
      <c r="C131" s="3" t="s">
        <v>8502</v>
      </c>
    </row>
    <row r="133">
      <c r="A133" s="1"/>
      <c r="B133" s="2" t="s">
        <v>8503</v>
      </c>
      <c r="C133" s="1"/>
      <c r="D133" s="1"/>
      <c r="E133" s="1"/>
      <c r="F133" s="1"/>
      <c r="G133" s="1"/>
      <c r="H133" s="1"/>
      <c r="I133" s="1"/>
      <c r="J133" s="1"/>
      <c r="K133" s="1"/>
      <c r="L133" s="1"/>
      <c r="M133" s="1"/>
      <c r="N133" s="1"/>
      <c r="O133" s="1"/>
      <c r="P133" s="1"/>
      <c r="Q133" s="1"/>
      <c r="R133" s="1"/>
      <c r="S133" s="1"/>
      <c r="T133" s="1"/>
      <c r="U133" s="1"/>
      <c r="V133" s="1"/>
      <c r="W133" s="1"/>
      <c r="X133" s="1"/>
      <c r="Y133" s="1"/>
      <c r="Z133" s="1"/>
    </row>
    <row r="135">
      <c r="C135" s="10" t="s">
        <v>8504</v>
      </c>
    </row>
  </sheetData>
  <mergeCells count="4">
    <mergeCell ref="A27:B27"/>
    <mergeCell ref="A28:B28"/>
    <mergeCell ref="A29:A30"/>
    <mergeCell ref="A31:B31"/>
  </mergeCells>
  <hyperlinks>
    <hyperlink r:id="rId1" ref="I4"/>
    <hyperlink r:id="rId2" ref="I8"/>
    <hyperlink r:id="rId3" ref="J11"/>
    <hyperlink r:id="rId4" ref="J13"/>
    <hyperlink r:id="rId5" ref="H22"/>
    <hyperlink r:id="rId6" ref="J23"/>
    <hyperlink r:id="rId7" ref="H27"/>
    <hyperlink r:id="rId8" ref="C111"/>
    <hyperlink r:id="rId9" ref="B125"/>
    <hyperlink r:id="rId10" ref="C135"/>
  </hyperlinks>
  <drawing r:id="rId1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
      <c r="C2" s="3" t="s">
        <v>4298</v>
      </c>
      <c r="E2" s="3" t="s">
        <v>8505</v>
      </c>
      <c r="G2" s="3" t="s">
        <v>4372</v>
      </c>
    </row>
    <row r="6">
      <c r="C6" s="3" t="s">
        <v>7484</v>
      </c>
      <c r="E6" s="3" t="s">
        <v>8506</v>
      </c>
      <c r="G6" s="3" t="s">
        <v>794</v>
      </c>
    </row>
    <row r="11">
      <c r="A11" s="1"/>
      <c r="B11" s="1"/>
      <c r="C11" s="1"/>
      <c r="D11" s="2" t="s">
        <v>8507</v>
      </c>
      <c r="E11" s="1"/>
      <c r="F11" s="1"/>
      <c r="G11" s="1"/>
      <c r="H11" s="1"/>
      <c r="I11" s="1"/>
      <c r="J11" s="1"/>
      <c r="K11" s="1"/>
      <c r="L11" s="1"/>
      <c r="M11" s="1"/>
      <c r="N11" s="1"/>
      <c r="O11" s="1"/>
      <c r="P11" s="1"/>
      <c r="Q11" s="1"/>
      <c r="R11" s="1"/>
      <c r="S11" s="1"/>
      <c r="T11" s="1"/>
      <c r="U11" s="1"/>
      <c r="V11" s="1"/>
      <c r="W11" s="1"/>
      <c r="X11" s="1"/>
      <c r="Y11" s="1"/>
      <c r="Z11" s="1"/>
    </row>
    <row r="12">
      <c r="D12" s="3" t="s">
        <v>8508</v>
      </c>
      <c r="F12" s="3" t="s">
        <v>8509</v>
      </c>
      <c r="H12" s="3" t="s">
        <v>8510</v>
      </c>
    </row>
    <row r="13">
      <c r="D13" s="3" t="s">
        <v>8511</v>
      </c>
      <c r="F13" s="3" t="s">
        <v>8512</v>
      </c>
      <c r="H13" s="3" t="s">
        <v>8513</v>
      </c>
    </row>
    <row r="15">
      <c r="D15" s="3" t="s">
        <v>8514</v>
      </c>
    </row>
    <row r="16">
      <c r="D16" s="3" t="s">
        <v>8515</v>
      </c>
    </row>
    <row r="21">
      <c r="A21" s="2" t="s">
        <v>8516</v>
      </c>
      <c r="B21" s="2" t="s">
        <v>8517</v>
      </c>
      <c r="C21" s="1"/>
      <c r="D21" s="1"/>
      <c r="E21" s="1"/>
      <c r="F21" s="1"/>
      <c r="G21" s="1"/>
      <c r="H21" s="1"/>
      <c r="I21" s="1"/>
      <c r="J21" s="1"/>
      <c r="K21" s="1"/>
      <c r="L21" s="1"/>
      <c r="M21" s="1"/>
      <c r="N21" s="1"/>
      <c r="O21" s="1"/>
      <c r="P21" s="1"/>
      <c r="Q21" s="1"/>
      <c r="R21" s="1"/>
      <c r="S21" s="1"/>
      <c r="T21" s="1"/>
      <c r="U21" s="1"/>
      <c r="V21" s="1"/>
      <c r="W21" s="1"/>
      <c r="X21" s="1"/>
      <c r="Y21" s="1"/>
      <c r="Z21" s="1"/>
    </row>
    <row r="22">
      <c r="B22" s="3" t="s">
        <v>8518</v>
      </c>
      <c r="C22" s="3" t="s">
        <v>8519</v>
      </c>
      <c r="H22" s="3" t="s">
        <v>7441</v>
      </c>
    </row>
    <row r="23">
      <c r="B23" s="3" t="s">
        <v>8520</v>
      </c>
      <c r="C23" s="3" t="s">
        <v>8521</v>
      </c>
      <c r="E23" s="3" t="s">
        <v>8522</v>
      </c>
      <c r="H23" s="3" t="s">
        <v>1997</v>
      </c>
    </row>
    <row r="24">
      <c r="E24" s="3" t="s">
        <v>8523</v>
      </c>
      <c r="H24" s="3" t="s">
        <v>8524</v>
      </c>
    </row>
    <row r="27">
      <c r="G27" s="3" t="s">
        <v>8525</v>
      </c>
      <c r="H27" s="3" t="s">
        <v>8526</v>
      </c>
    </row>
    <row r="28">
      <c r="G28" s="3" t="s">
        <v>8527</v>
      </c>
      <c r="H28" s="3" t="s">
        <v>8528</v>
      </c>
    </row>
    <row r="31">
      <c r="L31" s="1113" t="s">
        <v>8529</v>
      </c>
    </row>
    <row r="32">
      <c r="H32" s="251" t="s">
        <v>8530</v>
      </c>
      <c r="L32" s="1114" t="s">
        <v>8531</v>
      </c>
    </row>
    <row r="33">
      <c r="L33" s="1114" t="s">
        <v>8532</v>
      </c>
    </row>
    <row r="34">
      <c r="L34" s="1114" t="s">
        <v>8533</v>
      </c>
    </row>
    <row r="35">
      <c r="D35" s="3" t="s">
        <v>8534</v>
      </c>
      <c r="L35" s="1114" t="s">
        <v>8535</v>
      </c>
    </row>
    <row r="36">
      <c r="D36" s="3" t="s">
        <v>8536</v>
      </c>
    </row>
    <row r="38">
      <c r="D38" s="3" t="s">
        <v>7484</v>
      </c>
      <c r="E38" s="3" t="s">
        <v>8537</v>
      </c>
    </row>
    <row r="39">
      <c r="E39" s="3" t="s">
        <v>8506</v>
      </c>
    </row>
    <row r="40">
      <c r="E40" s="3" t="s">
        <v>8538</v>
      </c>
    </row>
    <row r="45">
      <c r="A45" s="1"/>
      <c r="B45" s="2" t="s">
        <v>8539</v>
      </c>
      <c r="C45" s="1"/>
      <c r="D45" s="1"/>
      <c r="E45" s="1"/>
      <c r="F45" s="1"/>
      <c r="G45" s="1"/>
      <c r="H45" s="1"/>
      <c r="I45" s="1"/>
      <c r="J45" s="1"/>
      <c r="K45" s="1"/>
      <c r="L45" s="1"/>
      <c r="M45" s="1"/>
      <c r="N45" s="1"/>
      <c r="O45" s="1"/>
      <c r="P45" s="1"/>
      <c r="Q45" s="1"/>
      <c r="R45" s="1"/>
      <c r="S45" s="1"/>
      <c r="T45" s="1"/>
      <c r="U45" s="1"/>
      <c r="V45" s="1"/>
      <c r="W45" s="1"/>
      <c r="X45" s="1"/>
      <c r="Y45" s="1"/>
      <c r="Z45" s="1"/>
    </row>
    <row r="46">
      <c r="B46" s="3" t="s">
        <v>8540</v>
      </c>
      <c r="C46" s="3" t="s">
        <v>8541</v>
      </c>
      <c r="L46" s="3" t="s">
        <v>8542</v>
      </c>
    </row>
    <row r="47">
      <c r="B47" s="3" t="s">
        <v>8543</v>
      </c>
    </row>
    <row r="48">
      <c r="B48" s="3" t="s">
        <v>8544</v>
      </c>
      <c r="F48" s="3" t="s">
        <v>8545</v>
      </c>
    </row>
    <row r="49">
      <c r="B49" s="3" t="s">
        <v>8546</v>
      </c>
    </row>
    <row r="50">
      <c r="B50" s="3" t="s">
        <v>8547</v>
      </c>
    </row>
    <row r="54">
      <c r="B54" s="1115"/>
    </row>
    <row r="57">
      <c r="B57" s="1115"/>
    </row>
    <row r="75">
      <c r="A75" s="22" t="s">
        <v>8548</v>
      </c>
    </row>
    <row r="77">
      <c r="A77" s="1"/>
      <c r="B77" s="2" t="s">
        <v>4168</v>
      </c>
      <c r="C77" s="2" t="s">
        <v>8549</v>
      </c>
      <c r="D77" s="1"/>
      <c r="E77" s="1"/>
      <c r="F77" s="1"/>
      <c r="G77" s="1"/>
      <c r="H77" s="1"/>
      <c r="I77" s="1"/>
      <c r="J77" s="1"/>
      <c r="K77" s="1"/>
      <c r="L77" s="1"/>
      <c r="M77" s="1"/>
      <c r="N77" s="1"/>
      <c r="O77" s="1"/>
      <c r="P77" s="1"/>
      <c r="Q77" s="1"/>
      <c r="R77" s="1"/>
      <c r="S77" s="1"/>
      <c r="T77" s="1"/>
      <c r="U77" s="1"/>
      <c r="V77" s="1"/>
      <c r="W77" s="1"/>
      <c r="X77" s="1"/>
      <c r="Y77" s="1"/>
      <c r="Z77" s="1"/>
    </row>
    <row r="78">
      <c r="C78" s="3" t="s">
        <v>8550</v>
      </c>
    </row>
    <row r="80">
      <c r="A80" s="1"/>
      <c r="B80" s="2" t="s">
        <v>8551</v>
      </c>
      <c r="C80" s="2" t="s">
        <v>8552</v>
      </c>
      <c r="D80" s="1"/>
      <c r="E80" s="1"/>
      <c r="F80" s="1"/>
      <c r="G80" s="1"/>
      <c r="H80" s="1"/>
      <c r="I80" s="1"/>
      <c r="J80" s="1"/>
      <c r="K80" s="1"/>
      <c r="L80" s="1"/>
      <c r="M80" s="1"/>
      <c r="N80" s="1"/>
      <c r="O80" s="1"/>
      <c r="P80" s="1"/>
      <c r="Q80" s="1"/>
      <c r="R80" s="1"/>
      <c r="S80" s="1"/>
      <c r="T80" s="1"/>
      <c r="U80" s="1"/>
      <c r="V80" s="1"/>
      <c r="W80" s="1"/>
      <c r="X80" s="1"/>
      <c r="Y80" s="1"/>
      <c r="Z80" s="1"/>
    </row>
    <row r="81">
      <c r="C81" s="3" t="s">
        <v>8553</v>
      </c>
    </row>
    <row r="87">
      <c r="J87" s="1114" t="s">
        <v>8554</v>
      </c>
      <c r="L87" s="3" t="s">
        <v>8555</v>
      </c>
    </row>
    <row r="88">
      <c r="J88" s="3" t="s">
        <v>8556</v>
      </c>
    </row>
    <row r="89">
      <c r="J89" s="3" t="s">
        <v>8557</v>
      </c>
    </row>
    <row r="90">
      <c r="J90" s="3" t="s">
        <v>8558</v>
      </c>
    </row>
    <row r="93">
      <c r="J93" s="251" t="s">
        <v>8559</v>
      </c>
    </row>
    <row r="118">
      <c r="A118" s="1"/>
      <c r="B118" s="2" t="s">
        <v>8560</v>
      </c>
      <c r="C118" s="1"/>
      <c r="D118" s="1"/>
      <c r="E118" s="1"/>
      <c r="F118" s="1"/>
      <c r="G118" s="1"/>
      <c r="H118" s="1"/>
      <c r="I118" s="1"/>
      <c r="J118" s="1"/>
      <c r="K118" s="1"/>
      <c r="L118" s="1"/>
      <c r="M118" s="1"/>
      <c r="N118" s="1"/>
      <c r="O118" s="1"/>
      <c r="P118" s="1"/>
      <c r="Q118" s="1"/>
      <c r="R118" s="1"/>
      <c r="S118" s="1"/>
      <c r="T118" s="1"/>
      <c r="U118" s="1"/>
      <c r="V118" s="1"/>
      <c r="W118" s="1"/>
      <c r="X118" s="1"/>
      <c r="Y118" s="1"/>
      <c r="Z118" s="1"/>
    </row>
    <row r="125">
      <c r="L125" s="3" t="s">
        <v>8561</v>
      </c>
    </row>
    <row r="126">
      <c r="K126" s="3" t="s">
        <v>8562</v>
      </c>
      <c r="L126" s="3" t="s">
        <v>8563</v>
      </c>
      <c r="N126" s="266" t="s">
        <v>8564</v>
      </c>
    </row>
    <row r="127">
      <c r="L127" s="3" t="s">
        <v>783</v>
      </c>
    </row>
    <row r="128">
      <c r="K128" s="3" t="s">
        <v>8565</v>
      </c>
      <c r="L128" s="1116" t="s">
        <v>8566</v>
      </c>
    </row>
    <row r="129">
      <c r="K129" s="3" t="s">
        <v>8567</v>
      </c>
      <c r="L129" s="3" t="s">
        <v>8568</v>
      </c>
      <c r="N129" s="3" t="s">
        <v>8569</v>
      </c>
    </row>
    <row r="130">
      <c r="L130" s="3" t="s">
        <v>8570</v>
      </c>
    </row>
    <row r="134">
      <c r="K134" s="1113" t="s">
        <v>8571</v>
      </c>
    </row>
    <row r="135">
      <c r="K135" s="1113" t="s">
        <v>8572</v>
      </c>
    </row>
    <row r="136">
      <c r="K136" s="1113" t="s">
        <v>8573</v>
      </c>
    </row>
    <row r="145">
      <c r="A145" s="7"/>
      <c r="B145" s="6" t="s">
        <v>8574</v>
      </c>
      <c r="C145" s="7"/>
      <c r="D145" s="7"/>
      <c r="E145" s="7"/>
      <c r="F145" s="7"/>
      <c r="G145" s="7"/>
      <c r="H145" s="7"/>
      <c r="I145" s="7"/>
      <c r="J145" s="7"/>
      <c r="K145" s="7"/>
      <c r="L145" s="7"/>
      <c r="M145" s="7"/>
      <c r="N145" s="7"/>
      <c r="O145" s="7"/>
      <c r="P145" s="7"/>
      <c r="Q145" s="7"/>
      <c r="R145" s="7"/>
      <c r="S145" s="7"/>
      <c r="T145" s="7"/>
      <c r="U145" s="7"/>
      <c r="V145" s="7"/>
      <c r="W145" s="7"/>
      <c r="X145" s="7"/>
      <c r="Y145" s="7"/>
      <c r="Z145" s="7"/>
    </row>
    <row r="181">
      <c r="A181" s="1"/>
      <c r="B181" s="2" t="s">
        <v>8575</v>
      </c>
      <c r="C181" s="1"/>
      <c r="D181" s="1"/>
      <c r="E181" s="1"/>
      <c r="F181" s="1"/>
      <c r="G181" s="1"/>
      <c r="H181" s="1"/>
      <c r="I181" s="1"/>
      <c r="J181" s="1"/>
      <c r="K181" s="1"/>
      <c r="L181" s="1"/>
      <c r="M181" s="1"/>
      <c r="N181" s="1"/>
      <c r="O181" s="1"/>
      <c r="P181" s="1"/>
      <c r="Q181" s="1"/>
      <c r="R181" s="1"/>
      <c r="S181" s="1"/>
      <c r="T181" s="1"/>
      <c r="U181" s="1"/>
      <c r="V181" s="1"/>
      <c r="W181" s="1"/>
      <c r="X181" s="1"/>
      <c r="Y181" s="1"/>
      <c r="Z181" s="1"/>
    </row>
    <row r="184">
      <c r="B184" s="3" t="s">
        <v>8576</v>
      </c>
    </row>
    <row r="185">
      <c r="B185" s="521" t="s">
        <v>8577</v>
      </c>
    </row>
    <row r="187">
      <c r="A187" s="1"/>
      <c r="B187" s="2" t="s">
        <v>8578</v>
      </c>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B188" s="1113" t="s">
        <v>8579</v>
      </c>
    </row>
    <row r="189">
      <c r="B189" s="1113" t="s">
        <v>8580</v>
      </c>
    </row>
    <row r="190">
      <c r="B190" s="1113" t="s">
        <v>8581</v>
      </c>
    </row>
    <row r="191">
      <c r="B191" s="1113" t="s">
        <v>8582</v>
      </c>
    </row>
    <row r="192">
      <c r="B192" s="1113" t="s">
        <v>8583</v>
      </c>
    </row>
    <row r="193">
      <c r="B193" s="1113" t="s">
        <v>8584</v>
      </c>
    </row>
    <row r="219">
      <c r="A219" s="1"/>
      <c r="B219" s="2" t="s">
        <v>8585</v>
      </c>
      <c r="C219" s="1"/>
      <c r="D219" s="1"/>
      <c r="E219" s="1"/>
      <c r="F219" s="1"/>
      <c r="G219" s="1"/>
      <c r="H219" s="1"/>
      <c r="I219" s="1"/>
      <c r="J219" s="1"/>
      <c r="K219" s="1"/>
      <c r="L219" s="1"/>
      <c r="M219" s="1"/>
      <c r="N219" s="1"/>
      <c r="O219" s="1"/>
      <c r="P219" s="1"/>
      <c r="Q219" s="1"/>
      <c r="R219" s="1"/>
      <c r="S219" s="1"/>
      <c r="T219" s="1"/>
      <c r="U219" s="1"/>
      <c r="V219" s="1"/>
      <c r="W219" s="1"/>
      <c r="X219" s="1"/>
      <c r="Y219" s="1"/>
      <c r="Z219" s="1"/>
    </row>
    <row r="221">
      <c r="D221" s="3" t="s">
        <v>8586</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81.71"/>
    <col customWidth="1" min="3" max="3" width="29.43"/>
    <col customWidth="1" min="6" max="6" width="39.71"/>
    <col customWidth="1" min="8" max="8" width="22.43"/>
    <col customWidth="1" min="11" max="12" width="31.43"/>
    <col customWidth="1" min="13" max="14" width="33.86"/>
  </cols>
  <sheetData>
    <row r="2">
      <c r="A2" s="1"/>
      <c r="B2" s="2" t="s">
        <v>8587</v>
      </c>
      <c r="C2" s="1"/>
      <c r="D2" s="1"/>
      <c r="E2" s="1"/>
      <c r="F2" s="1"/>
      <c r="G2" s="1"/>
      <c r="H2" s="1"/>
      <c r="I2" s="1"/>
      <c r="J2" s="1"/>
      <c r="K2" s="1"/>
      <c r="L2" s="1"/>
      <c r="M2" s="1"/>
      <c r="N2" s="1"/>
      <c r="O2" s="1"/>
      <c r="P2" s="1"/>
      <c r="Q2" s="1"/>
      <c r="R2" s="1"/>
      <c r="S2" s="1"/>
      <c r="T2" s="1"/>
      <c r="U2" s="1"/>
      <c r="V2" s="1"/>
      <c r="W2" s="1"/>
      <c r="X2" s="1"/>
      <c r="Y2" s="1"/>
      <c r="Z2" s="1"/>
      <c r="AA2" s="1"/>
      <c r="AB2" s="1"/>
    </row>
    <row r="5">
      <c r="B5" s="5"/>
      <c r="C5" s="5"/>
      <c r="D5" s="5"/>
      <c r="I5" s="825" t="s">
        <v>4277</v>
      </c>
      <c r="J5" s="825" t="s">
        <v>8588</v>
      </c>
      <c r="K5" s="825" t="s">
        <v>8589</v>
      </c>
      <c r="L5" s="825" t="s">
        <v>8590</v>
      </c>
      <c r="M5" s="825" t="s">
        <v>8591</v>
      </c>
      <c r="N5" s="1110"/>
    </row>
    <row r="6">
      <c r="B6" s="4" t="s">
        <v>8592</v>
      </c>
      <c r="C6" s="4" t="s">
        <v>8593</v>
      </c>
      <c r="D6" s="5"/>
      <c r="I6" s="196" t="s">
        <v>8594</v>
      </c>
      <c r="J6" s="196" t="s">
        <v>3871</v>
      </c>
      <c r="K6" s="196" t="s">
        <v>8595</v>
      </c>
      <c r="L6" s="1117" t="s">
        <v>8596</v>
      </c>
      <c r="M6" s="196" t="s">
        <v>8597</v>
      </c>
      <c r="N6" s="3"/>
    </row>
    <row r="7">
      <c r="B7" s="4" t="s">
        <v>4179</v>
      </c>
      <c r="C7" s="1118">
        <v>45237.0</v>
      </c>
      <c r="D7" s="4" t="s">
        <v>8598</v>
      </c>
      <c r="I7" s="196" t="s">
        <v>8599</v>
      </c>
      <c r="J7" s="196" t="s">
        <v>3871</v>
      </c>
      <c r="K7" s="196" t="s">
        <v>8600</v>
      </c>
      <c r="L7" s="186"/>
      <c r="M7" s="196" t="s">
        <v>8601</v>
      </c>
      <c r="N7" s="3"/>
    </row>
    <row r="8">
      <c r="B8" s="4" t="s">
        <v>8602</v>
      </c>
      <c r="C8" s="4" t="s">
        <v>8603</v>
      </c>
      <c r="D8" s="5"/>
      <c r="F8" s="3" t="s">
        <v>8604</v>
      </c>
      <c r="I8" s="196" t="s">
        <v>8605</v>
      </c>
      <c r="J8" s="196" t="s">
        <v>3878</v>
      </c>
      <c r="K8" s="196" t="s">
        <v>8600</v>
      </c>
      <c r="L8" s="186"/>
      <c r="M8" s="196" t="s">
        <v>8606</v>
      </c>
      <c r="N8" s="3" t="s">
        <v>8607</v>
      </c>
    </row>
    <row r="9">
      <c r="B9" s="4" t="s">
        <v>8608</v>
      </c>
      <c r="C9" s="1119">
        <v>45259.0</v>
      </c>
      <c r="D9" s="5"/>
      <c r="F9" s="1120"/>
      <c r="I9" s="196" t="s">
        <v>8609</v>
      </c>
      <c r="J9" s="196" t="s">
        <v>3871</v>
      </c>
      <c r="K9" s="196" t="s">
        <v>8610</v>
      </c>
      <c r="L9" s="186"/>
      <c r="M9" s="196" t="s">
        <v>8611</v>
      </c>
      <c r="N9" s="3"/>
    </row>
    <row r="10">
      <c r="B10" s="5"/>
      <c r="C10" s="5"/>
      <c r="D10" s="5"/>
      <c r="I10" s="196" t="s">
        <v>8612</v>
      </c>
      <c r="J10" s="196" t="s">
        <v>3871</v>
      </c>
      <c r="K10" s="196" t="s">
        <v>8613</v>
      </c>
      <c r="L10" s="186"/>
      <c r="M10" s="196" t="s">
        <v>8614</v>
      </c>
      <c r="N10" s="3"/>
    </row>
    <row r="11">
      <c r="B11" s="5"/>
      <c r="C11" s="5"/>
      <c r="D11" s="5"/>
      <c r="I11" s="196" t="s">
        <v>8615</v>
      </c>
      <c r="J11" s="196" t="s">
        <v>3878</v>
      </c>
      <c r="K11" s="196" t="s">
        <v>8613</v>
      </c>
      <c r="L11" s="186"/>
      <c r="M11" s="196" t="s">
        <v>8606</v>
      </c>
      <c r="N11" s="3" t="s">
        <v>8607</v>
      </c>
    </row>
    <row r="12">
      <c r="B12" s="5"/>
      <c r="C12" s="5"/>
      <c r="D12" s="5"/>
      <c r="I12" s="196" t="s">
        <v>8616</v>
      </c>
      <c r="J12" s="196" t="s">
        <v>3878</v>
      </c>
      <c r="K12" s="196" t="s">
        <v>8617</v>
      </c>
      <c r="L12" s="338"/>
      <c r="M12" s="196" t="s">
        <v>8606</v>
      </c>
      <c r="N12" s="3" t="s">
        <v>8607</v>
      </c>
    </row>
    <row r="13">
      <c r="B13" s="5"/>
      <c r="C13" s="5"/>
      <c r="D13" s="5"/>
    </row>
    <row r="14">
      <c r="B14" s="5"/>
      <c r="C14" s="5"/>
      <c r="D14" s="5"/>
      <c r="L14" s="251" t="s">
        <v>8618</v>
      </c>
    </row>
    <row r="15">
      <c r="B15" s="5"/>
      <c r="C15" s="5"/>
      <c r="D15" s="5"/>
    </row>
    <row r="16">
      <c r="B16" s="5"/>
      <c r="C16" s="5"/>
      <c r="D16" s="5"/>
    </row>
    <row r="17">
      <c r="B17" s="5"/>
      <c r="C17" s="5"/>
      <c r="D17" s="5"/>
    </row>
    <row r="18">
      <c r="B18" s="5"/>
      <c r="C18" s="5"/>
      <c r="D18" s="5"/>
    </row>
    <row r="19">
      <c r="B19" s="5"/>
      <c r="C19" s="5"/>
      <c r="D19" s="5"/>
    </row>
    <row r="20">
      <c r="B20" s="5"/>
      <c r="C20" s="5"/>
      <c r="D20" s="5"/>
    </row>
    <row r="21">
      <c r="B21" s="5"/>
      <c r="C21" s="5"/>
      <c r="D21" s="5"/>
    </row>
    <row r="24">
      <c r="A24" s="3" t="s">
        <v>8619</v>
      </c>
      <c r="F24" s="3" t="s">
        <v>8620</v>
      </c>
    </row>
    <row r="25">
      <c r="F25" s="3" t="s">
        <v>8621</v>
      </c>
      <c r="G25" s="3" t="s">
        <v>8622</v>
      </c>
      <c r="H25" s="3" t="s">
        <v>8623</v>
      </c>
      <c r="I25" s="3" t="s">
        <v>8624</v>
      </c>
    </row>
    <row r="26">
      <c r="B26" s="1121"/>
      <c r="F26" s="256" t="s">
        <v>8625</v>
      </c>
      <c r="G26" s="196" t="s">
        <v>3137</v>
      </c>
      <c r="H26" s="196" t="s">
        <v>8626</v>
      </c>
      <c r="I26" s="196" t="s">
        <v>8627</v>
      </c>
    </row>
    <row r="27">
      <c r="B27" s="1122" t="s">
        <v>8628</v>
      </c>
      <c r="C27" s="3" t="s">
        <v>8629</v>
      </c>
      <c r="E27" s="3" t="s">
        <v>1673</v>
      </c>
      <c r="F27" s="196" t="s">
        <v>622</v>
      </c>
      <c r="G27" s="196" t="s">
        <v>726</v>
      </c>
      <c r="H27" s="196" t="s">
        <v>741</v>
      </c>
      <c r="I27" s="196" t="s">
        <v>716</v>
      </c>
      <c r="J27" s="3" t="s">
        <v>8630</v>
      </c>
      <c r="K27" s="3" t="s">
        <v>8631</v>
      </c>
      <c r="L27" s="3"/>
    </row>
    <row r="28">
      <c r="B28" s="1122" t="s">
        <v>8632</v>
      </c>
      <c r="E28" s="3" t="s">
        <v>8633</v>
      </c>
      <c r="F28" s="195"/>
      <c r="G28" s="196" t="s">
        <v>8634</v>
      </c>
      <c r="H28" s="196" t="s">
        <v>8634</v>
      </c>
      <c r="I28" s="195"/>
    </row>
    <row r="29">
      <c r="B29" s="1121"/>
      <c r="C29" s="3" t="s">
        <v>443</v>
      </c>
      <c r="E29" s="3" t="s">
        <v>8635</v>
      </c>
      <c r="F29" s="195"/>
      <c r="G29" s="195"/>
      <c r="H29" s="195"/>
      <c r="I29" s="196">
        <v>0.0</v>
      </c>
    </row>
    <row r="30">
      <c r="B30" s="1121"/>
    </row>
    <row r="31">
      <c r="B31" s="2" t="s">
        <v>8636</v>
      </c>
      <c r="F31" s="3" t="s">
        <v>8637</v>
      </c>
    </row>
    <row r="32">
      <c r="B32" s="1121"/>
    </row>
    <row r="33">
      <c r="B33" s="1121"/>
    </row>
    <row r="34">
      <c r="B34" s="1121"/>
    </row>
    <row r="36">
      <c r="A36" s="1"/>
      <c r="B36" s="2" t="s">
        <v>8638</v>
      </c>
      <c r="C36" s="1"/>
      <c r="D36" s="1"/>
      <c r="E36" s="1"/>
      <c r="F36" s="1"/>
      <c r="G36" s="1"/>
      <c r="H36" s="1"/>
      <c r="I36" s="1"/>
      <c r="J36" s="1"/>
      <c r="K36" s="1"/>
      <c r="L36" s="1"/>
      <c r="M36" s="1"/>
      <c r="N36" s="1"/>
      <c r="O36" s="1"/>
      <c r="P36" s="1"/>
      <c r="Q36" s="1"/>
      <c r="R36" s="1"/>
      <c r="S36" s="1"/>
      <c r="T36" s="1"/>
      <c r="U36" s="1"/>
      <c r="V36" s="1"/>
      <c r="W36" s="1"/>
      <c r="X36" s="1"/>
      <c r="Y36" s="1"/>
      <c r="Z36" s="1"/>
      <c r="AA36" s="1"/>
      <c r="AB36" s="1"/>
    </row>
    <row r="38">
      <c r="B38" s="3" t="s">
        <v>8639</v>
      </c>
    </row>
    <row r="39">
      <c r="B39" s="3" t="s">
        <v>8640</v>
      </c>
      <c r="C39" s="3" t="s">
        <v>8641</v>
      </c>
    </row>
    <row r="40">
      <c r="C40" s="3" t="s">
        <v>8642</v>
      </c>
    </row>
    <row r="41">
      <c r="B41" s="3" t="s">
        <v>8643</v>
      </c>
    </row>
    <row r="42">
      <c r="B42" s="3" t="s">
        <v>8644</v>
      </c>
    </row>
    <row r="45">
      <c r="B45" s="3" t="s">
        <v>8645</v>
      </c>
    </row>
    <row r="53">
      <c r="A53" s="1"/>
      <c r="B53" s="2" t="s">
        <v>8646</v>
      </c>
      <c r="C53" s="1"/>
      <c r="D53" s="1"/>
      <c r="E53" s="1"/>
      <c r="F53" s="1"/>
      <c r="G53" s="1"/>
      <c r="H53" s="1"/>
      <c r="I53" s="1"/>
      <c r="J53" s="1"/>
      <c r="K53" s="1"/>
      <c r="L53" s="1"/>
      <c r="M53" s="1"/>
      <c r="N53" s="1"/>
      <c r="O53" s="1"/>
      <c r="P53" s="1"/>
      <c r="Q53" s="1"/>
      <c r="R53" s="1"/>
      <c r="S53" s="1"/>
      <c r="T53" s="1"/>
      <c r="U53" s="1"/>
      <c r="V53" s="1"/>
      <c r="W53" s="1"/>
      <c r="X53" s="1"/>
      <c r="Y53" s="1"/>
      <c r="Z53" s="1"/>
      <c r="AA53" s="1"/>
      <c r="AB53" s="1"/>
    </row>
    <row r="55">
      <c r="B55" s="3" t="s">
        <v>8647</v>
      </c>
    </row>
    <row r="57">
      <c r="B57" s="3" t="s">
        <v>8648</v>
      </c>
    </row>
    <row r="58">
      <c r="B58" s="3" t="s">
        <v>8649</v>
      </c>
    </row>
    <row r="59">
      <c r="B59" s="3" t="s">
        <v>8650</v>
      </c>
    </row>
    <row r="60">
      <c r="B60" s="3" t="s">
        <v>8651</v>
      </c>
    </row>
    <row r="61">
      <c r="B61" s="3" t="s">
        <v>8652</v>
      </c>
    </row>
    <row r="63">
      <c r="B63" s="910" t="s">
        <v>8653</v>
      </c>
      <c r="C63" s="910" t="s">
        <v>8654</v>
      </c>
    </row>
    <row r="64">
      <c r="A64" s="2" t="s">
        <v>8655</v>
      </c>
      <c r="B64" s="910" t="s">
        <v>8656</v>
      </c>
      <c r="C64" s="910" t="s">
        <v>4719</v>
      </c>
      <c r="D64" s="1"/>
      <c r="E64" s="1"/>
      <c r="F64" s="1"/>
      <c r="G64" s="1"/>
      <c r="H64" s="2" t="s">
        <v>8657</v>
      </c>
      <c r="I64" s="1"/>
      <c r="J64" s="1"/>
      <c r="K64" s="1"/>
      <c r="L64" s="1"/>
      <c r="M64" s="1"/>
      <c r="N64" s="1"/>
      <c r="O64" s="1"/>
      <c r="P64" s="1"/>
      <c r="Q64" s="1"/>
      <c r="R64" s="1"/>
      <c r="S64" s="1"/>
      <c r="T64" s="1"/>
      <c r="U64" s="1"/>
      <c r="V64" s="1"/>
      <c r="W64" s="1"/>
      <c r="X64" s="1"/>
      <c r="Y64" s="1"/>
      <c r="Z64" s="1"/>
      <c r="AA64" s="1"/>
      <c r="AB64" s="1"/>
    </row>
    <row r="66">
      <c r="B66" s="3" t="s">
        <v>8658</v>
      </c>
      <c r="H66" s="3" t="s">
        <v>8659</v>
      </c>
    </row>
    <row r="69">
      <c r="B69" s="22" t="s">
        <v>8660</v>
      </c>
      <c r="C69" s="3" t="s">
        <v>8661</v>
      </c>
    </row>
    <row r="70">
      <c r="C70" s="3" t="s">
        <v>8662</v>
      </c>
      <c r="E70" s="3" t="s">
        <v>8663</v>
      </c>
    </row>
    <row r="71">
      <c r="B71" s="22" t="s">
        <v>8664</v>
      </c>
    </row>
    <row r="72">
      <c r="C72" s="3" t="s">
        <v>8665</v>
      </c>
    </row>
    <row r="73">
      <c r="C73" s="251" t="s">
        <v>8666</v>
      </c>
    </row>
    <row r="75">
      <c r="C75" s="3" t="s">
        <v>8667</v>
      </c>
    </row>
    <row r="76">
      <c r="C76" s="251" t="s">
        <v>8668</v>
      </c>
    </row>
    <row r="78">
      <c r="C78" s="3" t="s">
        <v>8669</v>
      </c>
    </row>
    <row r="82">
      <c r="A82" s="1"/>
      <c r="B82" s="2" t="s">
        <v>8670</v>
      </c>
      <c r="C82" s="1"/>
      <c r="D82" s="1"/>
      <c r="E82" s="1"/>
      <c r="F82" s="1"/>
      <c r="G82" s="1"/>
      <c r="H82" s="1"/>
      <c r="I82" s="1"/>
      <c r="J82" s="1"/>
      <c r="K82" s="1"/>
      <c r="L82" s="1"/>
      <c r="M82" s="1"/>
      <c r="N82" s="1"/>
      <c r="O82" s="1"/>
      <c r="P82" s="1"/>
      <c r="Q82" s="1"/>
      <c r="R82" s="1"/>
      <c r="S82" s="1"/>
      <c r="T82" s="1"/>
      <c r="U82" s="1"/>
      <c r="V82" s="1"/>
      <c r="W82" s="1"/>
      <c r="X82" s="1"/>
      <c r="Y82" s="1"/>
      <c r="Z82" s="1"/>
      <c r="AA82" s="1"/>
      <c r="AB82" s="1"/>
    </row>
    <row r="83">
      <c r="B83" s="3" t="s">
        <v>8671</v>
      </c>
    </row>
    <row r="84">
      <c r="B84" s="251" t="s">
        <v>8672</v>
      </c>
    </row>
    <row r="86">
      <c r="B86" s="3" t="s">
        <v>8673</v>
      </c>
    </row>
    <row r="88">
      <c r="C88" s="3" t="s">
        <v>8674</v>
      </c>
    </row>
    <row r="89">
      <c r="C89" s="3" t="s">
        <v>8675</v>
      </c>
    </row>
    <row r="90">
      <c r="C90" s="3" t="s">
        <v>8676</v>
      </c>
    </row>
    <row r="91">
      <c r="C91" s="3" t="s">
        <v>8677</v>
      </c>
    </row>
    <row r="101">
      <c r="A101" s="1"/>
      <c r="B101" s="2" t="s">
        <v>8678</v>
      </c>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3">
      <c r="B103" s="3" t="s">
        <v>8679</v>
      </c>
    </row>
    <row r="104">
      <c r="B104" s="3" t="s">
        <v>8680</v>
      </c>
    </row>
    <row r="105">
      <c r="B105" s="3" t="s">
        <v>8681</v>
      </c>
    </row>
    <row r="106">
      <c r="B106" s="3" t="s">
        <v>8682</v>
      </c>
    </row>
    <row r="107">
      <c r="B107" s="3" t="s">
        <v>8683</v>
      </c>
    </row>
    <row r="108">
      <c r="B108" s="3" t="s">
        <v>8684</v>
      </c>
    </row>
    <row r="111">
      <c r="B111" s="3" t="s">
        <v>8685</v>
      </c>
    </row>
    <row r="112">
      <c r="B112" s="3" t="s">
        <v>8686</v>
      </c>
    </row>
    <row r="115">
      <c r="B115" s="23" t="s">
        <v>8687</v>
      </c>
    </row>
    <row r="116">
      <c r="B116" s="23" t="s">
        <v>8688</v>
      </c>
    </row>
    <row r="117">
      <c r="B117" s="3" t="s">
        <v>8689</v>
      </c>
    </row>
    <row r="119">
      <c r="B119" s="3" t="s">
        <v>8690</v>
      </c>
    </row>
    <row r="121">
      <c r="B121" s="815" t="s">
        <v>8691</v>
      </c>
    </row>
    <row r="122">
      <c r="B122" s="3" t="s">
        <v>8692</v>
      </c>
    </row>
    <row r="123">
      <c r="B123" s="3" t="s">
        <v>8693</v>
      </c>
    </row>
    <row r="124">
      <c r="B124" s="251" t="s">
        <v>8694</v>
      </c>
    </row>
    <row r="125">
      <c r="B125" s="251" t="s">
        <v>8695</v>
      </c>
    </row>
    <row r="127">
      <c r="B127" s="3" t="s">
        <v>8696</v>
      </c>
    </row>
    <row r="129">
      <c r="B129" s="3" t="s">
        <v>8697</v>
      </c>
    </row>
    <row r="130">
      <c r="B130" s="3" t="s">
        <v>8698</v>
      </c>
    </row>
    <row r="131">
      <c r="B131" s="3" t="s">
        <v>8699</v>
      </c>
    </row>
    <row r="132">
      <c r="B132" s="3" t="s">
        <v>8700</v>
      </c>
    </row>
    <row r="133">
      <c r="B133" s="3" t="s">
        <v>8701</v>
      </c>
    </row>
    <row r="135">
      <c r="B135" s="3" t="s">
        <v>8702</v>
      </c>
    </row>
    <row r="136">
      <c r="B136" s="111" t="s">
        <v>8703</v>
      </c>
    </row>
    <row r="141">
      <c r="A141" s="1"/>
      <c r="B141" s="2" t="s">
        <v>8704</v>
      </c>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c r="B142" s="3" t="s">
        <v>8705</v>
      </c>
    </row>
    <row r="143">
      <c r="B143" s="3" t="s">
        <v>8706</v>
      </c>
    </row>
    <row r="144">
      <c r="B144" s="3" t="s">
        <v>8707</v>
      </c>
    </row>
    <row r="145">
      <c r="B145" s="3" t="s">
        <v>8708</v>
      </c>
    </row>
    <row r="149">
      <c r="A149" s="1"/>
      <c r="B149" s="2" t="s">
        <v>8709</v>
      </c>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c r="B150" s="3" t="s">
        <v>8710</v>
      </c>
    </row>
    <row r="153">
      <c r="A153" s="1"/>
      <c r="B153" s="2" t="s">
        <v>8711</v>
      </c>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c r="B154" s="3" t="s">
        <v>8712</v>
      </c>
    </row>
    <row r="159">
      <c r="A159" s="1"/>
      <c r="B159" s="2" t="s">
        <v>8713</v>
      </c>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5">
      <c r="G165" s="3" t="s">
        <v>8714</v>
      </c>
      <c r="H165" s="3" t="s">
        <v>8715</v>
      </c>
    </row>
    <row r="168">
      <c r="G168" s="3" t="s">
        <v>8716</v>
      </c>
      <c r="H168" s="3" t="s">
        <v>8256</v>
      </c>
      <c r="I168" s="3" t="s">
        <v>8717</v>
      </c>
    </row>
    <row r="169">
      <c r="G169" s="3" t="s">
        <v>8718</v>
      </c>
      <c r="H169" s="3" t="s">
        <v>8719</v>
      </c>
    </row>
    <row r="171">
      <c r="G171" s="3" t="s">
        <v>8720</v>
      </c>
      <c r="H171" s="3" t="s">
        <v>8721</v>
      </c>
    </row>
    <row r="176">
      <c r="G176" s="3" t="s">
        <v>8722</v>
      </c>
    </row>
    <row r="177">
      <c r="G177" s="3" t="s">
        <v>8723</v>
      </c>
    </row>
  </sheetData>
  <mergeCells count="2">
    <mergeCell ref="L6:L12"/>
    <mergeCell ref="I168:I171"/>
  </mergeCells>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4">
      <c r="B4" s="43" t="s">
        <v>3886</v>
      </c>
      <c r="C4" s="3" t="s">
        <v>3887</v>
      </c>
    </row>
    <row r="5">
      <c r="B5" s="43" t="s">
        <v>3888</v>
      </c>
      <c r="C5" s="3" t="s">
        <v>3889</v>
      </c>
    </row>
    <row r="6">
      <c r="B6" s="43" t="s">
        <v>3902</v>
      </c>
      <c r="C6" s="3" t="s">
        <v>3903</v>
      </c>
    </row>
    <row r="7">
      <c r="B7" s="3" t="s">
        <v>3890</v>
      </c>
      <c r="C7" s="3" t="s">
        <v>8724</v>
      </c>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9" max="9" width="37.43"/>
  </cols>
  <sheetData>
    <row r="1">
      <c r="D1" s="3" t="s">
        <v>8725</v>
      </c>
    </row>
    <row r="2">
      <c r="B2" s="3" t="s">
        <v>8726</v>
      </c>
      <c r="D2" s="3" t="s">
        <v>8727</v>
      </c>
      <c r="E2" s="3" t="s">
        <v>8728</v>
      </c>
      <c r="G2" s="3" t="s">
        <v>8729</v>
      </c>
    </row>
    <row r="3">
      <c r="D3" s="3" t="s">
        <v>8730</v>
      </c>
      <c r="G3" s="3" t="s">
        <v>8731</v>
      </c>
      <c r="I3" s="3">
        <v>400.0</v>
      </c>
      <c r="J3" s="3">
        <v>401.0</v>
      </c>
    </row>
    <row r="6">
      <c r="B6" s="3" t="s">
        <v>8732</v>
      </c>
      <c r="D6" s="3">
        <v>299.0</v>
      </c>
      <c r="E6" s="3">
        <v>354.0</v>
      </c>
      <c r="G6" s="3" t="s">
        <v>8733</v>
      </c>
      <c r="I6" s="3">
        <v>400.0</v>
      </c>
      <c r="J6" s="3">
        <v>401.0</v>
      </c>
    </row>
    <row r="13">
      <c r="A13" s="1"/>
      <c r="B13" s="2" t="s">
        <v>8734</v>
      </c>
      <c r="C13" s="1"/>
      <c r="D13" s="1"/>
      <c r="E13" s="1"/>
      <c r="F13" s="1"/>
      <c r="G13" s="1"/>
      <c r="H13" s="1"/>
      <c r="I13" s="1"/>
      <c r="J13" s="1"/>
      <c r="K13" s="1"/>
      <c r="L13" s="1"/>
      <c r="M13" s="1"/>
      <c r="N13" s="1"/>
      <c r="O13" s="1"/>
      <c r="P13" s="1"/>
      <c r="Q13" s="1"/>
      <c r="R13" s="1"/>
      <c r="S13" s="1"/>
      <c r="T13" s="1"/>
      <c r="U13" s="1"/>
      <c r="V13" s="1"/>
      <c r="W13" s="1"/>
      <c r="X13" s="1"/>
      <c r="Y13" s="1"/>
      <c r="Z13" s="1"/>
    </row>
    <row r="22">
      <c r="A22" s="1"/>
      <c r="B22" s="2" t="s">
        <v>8735</v>
      </c>
      <c r="C22" s="1"/>
      <c r="D22" s="1"/>
      <c r="E22" s="1"/>
      <c r="F22" s="1"/>
      <c r="G22" s="1"/>
      <c r="H22" s="1"/>
      <c r="I22" s="1"/>
      <c r="J22" s="1"/>
      <c r="K22" s="1"/>
      <c r="L22" s="1"/>
      <c r="M22" s="1"/>
      <c r="N22" s="1"/>
      <c r="O22" s="1"/>
      <c r="P22" s="1"/>
      <c r="Q22" s="1"/>
      <c r="R22" s="1"/>
      <c r="S22" s="1"/>
      <c r="T22" s="1"/>
      <c r="U22" s="1"/>
      <c r="V22" s="1"/>
      <c r="W22" s="1"/>
      <c r="X22" s="1"/>
      <c r="Y22" s="1"/>
      <c r="Z22" s="1"/>
    </row>
    <row r="25">
      <c r="D25" s="3" t="s">
        <v>8736</v>
      </c>
      <c r="M25" s="3" t="s">
        <v>8737</v>
      </c>
    </row>
    <row r="26">
      <c r="B26" s="3" t="s">
        <v>8738</v>
      </c>
      <c r="D26" s="3" t="s">
        <v>8739</v>
      </c>
      <c r="E26" s="1123" t="s">
        <v>4309</v>
      </c>
      <c r="F26" s="1124"/>
      <c r="G26" s="1124"/>
      <c r="H26" s="1124"/>
      <c r="I26" s="1124"/>
      <c r="J26" s="1124"/>
      <c r="K26" s="1124"/>
      <c r="L26" s="1124"/>
    </row>
    <row r="28">
      <c r="E28" s="3" t="s">
        <v>8740</v>
      </c>
    </row>
    <row r="29">
      <c r="G29" s="1125" t="s">
        <v>8741</v>
      </c>
    </row>
    <row r="30">
      <c r="G30" s="1126"/>
      <c r="J30" s="679" t="s">
        <v>8742</v>
      </c>
    </row>
    <row r="31">
      <c r="G31" s="1126"/>
      <c r="J31" s="914"/>
    </row>
    <row r="32">
      <c r="E32" s="3" t="s">
        <v>8743</v>
      </c>
      <c r="G32" s="1125" t="s">
        <v>8744</v>
      </c>
      <c r="H32" s="3" t="s">
        <v>8745</v>
      </c>
      <c r="J32" s="914"/>
    </row>
    <row r="33">
      <c r="G33" s="1125" t="s">
        <v>8746</v>
      </c>
      <c r="J33" s="679" t="s">
        <v>8747</v>
      </c>
      <c r="K33" s="3" t="s">
        <v>8748</v>
      </c>
    </row>
    <row r="34">
      <c r="J34" s="914"/>
    </row>
    <row r="44">
      <c r="D44" s="3" t="s">
        <v>8749</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17.14"/>
  </cols>
  <sheetData>
    <row r="4">
      <c r="C4" s="3" t="s">
        <v>8750</v>
      </c>
    </row>
    <row r="6">
      <c r="C6" s="3" t="s">
        <v>8751</v>
      </c>
    </row>
    <row r="9">
      <c r="A9" s="2" t="s">
        <v>8752</v>
      </c>
      <c r="B9" s="1"/>
      <c r="C9" s="2" t="s">
        <v>8753</v>
      </c>
      <c r="D9" s="1"/>
      <c r="E9" s="1"/>
      <c r="F9" s="1"/>
      <c r="G9" s="1"/>
      <c r="H9" s="1"/>
      <c r="I9" s="1"/>
      <c r="J9" s="1"/>
      <c r="K9" s="1"/>
      <c r="L9" s="1"/>
      <c r="M9" s="1"/>
      <c r="N9" s="1"/>
      <c r="O9" s="1"/>
      <c r="P9" s="1"/>
      <c r="Q9" s="1"/>
      <c r="R9" s="1"/>
      <c r="S9" s="1"/>
      <c r="T9" s="1"/>
      <c r="U9" s="1"/>
      <c r="V9" s="1"/>
      <c r="W9" s="1"/>
      <c r="X9" s="1"/>
      <c r="Y9" s="1"/>
      <c r="Z9" s="1"/>
    </row>
    <row r="10">
      <c r="J10" s="3" t="s">
        <v>8754</v>
      </c>
    </row>
    <row r="11">
      <c r="C11" s="3" t="s">
        <v>8755</v>
      </c>
    </row>
    <row r="13">
      <c r="B13" s="3" t="s">
        <v>8756</v>
      </c>
      <c r="C13" s="3" t="s">
        <v>8757</v>
      </c>
      <c r="D13" s="3">
        <v>22.0</v>
      </c>
      <c r="E13" s="3" t="s">
        <v>1472</v>
      </c>
      <c r="F13" s="3" t="s">
        <v>8758</v>
      </c>
    </row>
    <row r="15">
      <c r="C15" s="3" t="s">
        <v>4063</v>
      </c>
      <c r="D15" s="3">
        <v>80.0</v>
      </c>
      <c r="E15" s="3" t="s">
        <v>8759</v>
      </c>
      <c r="F15" s="3" t="s">
        <v>8758</v>
      </c>
    </row>
    <row r="17">
      <c r="C17" s="3" t="s">
        <v>8760</v>
      </c>
      <c r="D17" s="3">
        <v>8080.0</v>
      </c>
      <c r="E17" s="3" t="s">
        <v>8759</v>
      </c>
      <c r="F17" s="3" t="s">
        <v>8758</v>
      </c>
    </row>
    <row r="20">
      <c r="B20" s="3" t="s">
        <v>8761</v>
      </c>
      <c r="C20" s="3" t="s">
        <v>8762</v>
      </c>
      <c r="E20" s="3" t="s">
        <v>8763</v>
      </c>
      <c r="F20" s="3" t="s">
        <v>8758</v>
      </c>
    </row>
    <row r="22">
      <c r="C22" s="3" t="s">
        <v>4063</v>
      </c>
      <c r="D22" s="3">
        <v>80.0</v>
      </c>
      <c r="E22" s="3" t="s">
        <v>8759</v>
      </c>
      <c r="F22" s="3" t="s">
        <v>8758</v>
      </c>
    </row>
    <row r="24">
      <c r="C24" s="3" t="s">
        <v>8764</v>
      </c>
      <c r="D24" s="3">
        <v>8080.0</v>
      </c>
      <c r="E24" s="3" t="s">
        <v>8759</v>
      </c>
      <c r="F24" s="3" t="s">
        <v>8758</v>
      </c>
    </row>
    <row r="27">
      <c r="C27" s="3" t="s">
        <v>8765</v>
      </c>
    </row>
    <row r="28">
      <c r="C28" s="3" t="s">
        <v>7719</v>
      </c>
    </row>
    <row r="29">
      <c r="C29" s="3" t="s">
        <v>432</v>
      </c>
    </row>
    <row r="36">
      <c r="B36" s="3" t="s">
        <v>8766</v>
      </c>
      <c r="F36" s="329" t="s">
        <v>8767</v>
      </c>
    </row>
    <row r="39">
      <c r="B39" s="3" t="s">
        <v>8768</v>
      </c>
    </row>
    <row r="40">
      <c r="C40" s="3" t="s">
        <v>8769</v>
      </c>
      <c r="E40" s="3" t="s">
        <v>7597</v>
      </c>
    </row>
    <row r="42">
      <c r="C42" s="3" t="s">
        <v>8770</v>
      </c>
      <c r="E42" s="3" t="s">
        <v>8771</v>
      </c>
      <c r="F42" s="329" t="s">
        <v>8767</v>
      </c>
    </row>
    <row r="44">
      <c r="E44" s="3" t="s">
        <v>8772</v>
      </c>
    </row>
    <row r="45">
      <c r="E45" s="3" t="s">
        <v>8773</v>
      </c>
    </row>
    <row r="46">
      <c r="E46" s="3" t="s">
        <v>7739</v>
      </c>
    </row>
    <row r="48">
      <c r="E48" s="3" t="s">
        <v>7736</v>
      </c>
      <c r="G48" s="3" t="s">
        <v>451</v>
      </c>
    </row>
    <row r="52">
      <c r="B52" s="3" t="s">
        <v>8774</v>
      </c>
      <c r="D52" s="3" t="s">
        <v>8775</v>
      </c>
      <c r="F52" s="3" t="s">
        <v>8776</v>
      </c>
      <c r="H52" s="3" t="s">
        <v>8777</v>
      </c>
    </row>
    <row r="54">
      <c r="D54" s="251" t="s">
        <v>8778</v>
      </c>
    </row>
    <row r="57">
      <c r="D57" s="3" t="s">
        <v>8779</v>
      </c>
    </row>
    <row r="58">
      <c r="D58" s="3" t="s">
        <v>8780</v>
      </c>
    </row>
    <row r="60">
      <c r="D60" s="3" t="s">
        <v>8756</v>
      </c>
      <c r="E60" s="3" t="s">
        <v>435</v>
      </c>
      <c r="F60" s="3">
        <v>3306.0</v>
      </c>
      <c r="G60" s="3" t="s">
        <v>8781</v>
      </c>
    </row>
    <row r="61">
      <c r="D61" s="3" t="s">
        <v>8761</v>
      </c>
    </row>
    <row r="64">
      <c r="D64" s="329" t="s">
        <v>8782</v>
      </c>
    </row>
    <row r="66">
      <c r="D66" s="3" t="s">
        <v>8739</v>
      </c>
      <c r="E66" s="3">
        <v>1.2341234E7</v>
      </c>
    </row>
    <row r="67">
      <c r="D67" s="3" t="s">
        <v>8783</v>
      </c>
      <c r="E67" s="3" t="s">
        <v>435</v>
      </c>
    </row>
    <row r="69">
      <c r="I69" s="3" t="s">
        <v>8784</v>
      </c>
    </row>
    <row r="70">
      <c r="C70" s="3" t="s">
        <v>8785</v>
      </c>
      <c r="E70" s="3" t="s">
        <v>8786</v>
      </c>
      <c r="F70" s="3" t="s">
        <v>8787</v>
      </c>
      <c r="G70" s="3" t="s">
        <v>8788</v>
      </c>
      <c r="I70" s="3" t="s">
        <v>8789</v>
      </c>
    </row>
    <row r="71">
      <c r="F71" s="3" t="s">
        <v>8790</v>
      </c>
      <c r="G71" s="3" t="s">
        <v>8791</v>
      </c>
    </row>
    <row r="73">
      <c r="E73" s="3" t="s">
        <v>8792</v>
      </c>
      <c r="F73" s="3" t="s">
        <v>8793</v>
      </c>
    </row>
    <row r="75">
      <c r="E75" s="3" t="s">
        <v>634</v>
      </c>
      <c r="F75" s="3" t="s">
        <v>8794</v>
      </c>
    </row>
    <row r="79">
      <c r="D79" s="3" t="s">
        <v>8795</v>
      </c>
    </row>
    <row r="80">
      <c r="D80" s="3" t="s">
        <v>8796</v>
      </c>
    </row>
    <row r="83">
      <c r="A83" s="1"/>
      <c r="B83" s="1"/>
      <c r="C83" s="2" t="s">
        <v>8797</v>
      </c>
      <c r="D83" s="1"/>
      <c r="E83" s="1"/>
      <c r="F83" s="1"/>
      <c r="G83" s="1"/>
      <c r="H83" s="1"/>
      <c r="I83" s="1"/>
      <c r="J83" s="1"/>
      <c r="K83" s="1"/>
      <c r="L83" s="1"/>
      <c r="M83" s="1"/>
      <c r="N83" s="1"/>
      <c r="O83" s="1"/>
      <c r="P83" s="1"/>
      <c r="Q83" s="1"/>
      <c r="R83" s="1"/>
      <c r="S83" s="1"/>
      <c r="T83" s="1"/>
      <c r="U83" s="1"/>
      <c r="V83" s="1"/>
      <c r="W83" s="1"/>
      <c r="X83" s="1"/>
      <c r="Y83" s="1"/>
      <c r="Z83" s="1"/>
    </row>
    <row r="84">
      <c r="C84" s="3" t="s">
        <v>8798</v>
      </c>
      <c r="E84" s="3" t="s">
        <v>8799</v>
      </c>
      <c r="G84" s="3" t="s">
        <v>8800</v>
      </c>
    </row>
    <row r="86">
      <c r="C86" s="3" t="s">
        <v>8801</v>
      </c>
    </row>
    <row r="87">
      <c r="C87" s="3" t="s">
        <v>8802</v>
      </c>
    </row>
    <row r="89">
      <c r="C89" s="3" t="s">
        <v>8803</v>
      </c>
    </row>
    <row r="91">
      <c r="C91" s="3" t="s">
        <v>8804</v>
      </c>
    </row>
    <row r="94">
      <c r="C94" s="3" t="s">
        <v>8805</v>
      </c>
    </row>
    <row r="95">
      <c r="I95" s="3" t="s">
        <v>8806</v>
      </c>
    </row>
    <row r="97">
      <c r="C97" s="3" t="s">
        <v>8807</v>
      </c>
    </row>
    <row r="98">
      <c r="C98" s="329" t="s">
        <v>8808</v>
      </c>
    </row>
    <row r="112">
      <c r="C112" s="3" t="s">
        <v>8809</v>
      </c>
    </row>
    <row r="113">
      <c r="C113" s="3" t="s">
        <v>8810</v>
      </c>
    </row>
    <row r="116">
      <c r="C116" s="1127" t="s">
        <v>8811</v>
      </c>
      <c r="D116" s="1128"/>
      <c r="E116" s="1129" t="s">
        <v>8812</v>
      </c>
    </row>
    <row r="118">
      <c r="A118" s="1"/>
      <c r="B118" s="2" t="s">
        <v>8813</v>
      </c>
      <c r="C118" s="1"/>
      <c r="D118" s="1"/>
      <c r="E118" s="1"/>
      <c r="F118" s="1"/>
      <c r="G118" s="1"/>
      <c r="H118" s="1"/>
      <c r="I118" s="1"/>
      <c r="J118" s="1"/>
      <c r="K118" s="1"/>
      <c r="L118" s="1"/>
      <c r="M118" s="1"/>
      <c r="N118" s="1"/>
      <c r="O118" s="1"/>
      <c r="P118" s="1"/>
      <c r="Q118" s="1"/>
      <c r="R118" s="1"/>
      <c r="S118" s="1"/>
      <c r="T118" s="1"/>
      <c r="U118" s="1"/>
      <c r="V118" s="1"/>
      <c r="W118" s="1"/>
      <c r="X118" s="1"/>
      <c r="Y118" s="1"/>
      <c r="Z118" s="1"/>
    </row>
    <row r="120">
      <c r="B120" s="3" t="s">
        <v>8814</v>
      </c>
      <c r="C120" s="3" t="s">
        <v>8815</v>
      </c>
      <c r="I120" s="3" t="s">
        <v>7865</v>
      </c>
      <c r="K120" s="3" t="s">
        <v>8816</v>
      </c>
      <c r="L120" s="3" t="s">
        <v>8817</v>
      </c>
      <c r="M120" s="3" t="s">
        <v>8818</v>
      </c>
    </row>
    <row r="121">
      <c r="B121" s="3" t="s">
        <v>8819</v>
      </c>
      <c r="C121" s="3" t="s">
        <v>8820</v>
      </c>
      <c r="K121" s="3" t="s">
        <v>8821</v>
      </c>
      <c r="L121" s="3" t="s">
        <v>8822</v>
      </c>
    </row>
    <row r="122">
      <c r="B122" s="3" t="s">
        <v>8823</v>
      </c>
      <c r="C122" s="3" t="s">
        <v>8824</v>
      </c>
    </row>
    <row r="125">
      <c r="C125" s="3" t="s">
        <v>8825</v>
      </c>
    </row>
    <row r="127">
      <c r="C127" s="3" t="s">
        <v>7249</v>
      </c>
    </row>
    <row r="128">
      <c r="C128" s="3" t="s">
        <v>8826</v>
      </c>
      <c r="D128" s="3" t="s">
        <v>8827</v>
      </c>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B133" s="3" t="s">
        <v>8828</v>
      </c>
      <c r="F133" s="3" t="s">
        <v>8829</v>
      </c>
    </row>
    <row r="134">
      <c r="B134" s="3" t="s">
        <v>8830</v>
      </c>
    </row>
    <row r="135">
      <c r="F135" s="3" t="s">
        <v>8831</v>
      </c>
    </row>
    <row r="138">
      <c r="B138" s="3" t="s">
        <v>8832</v>
      </c>
    </row>
    <row r="152">
      <c r="R152" s="3" t="s">
        <v>1472</v>
      </c>
    </row>
    <row r="153">
      <c r="R153" s="3" t="s">
        <v>8833</v>
      </c>
      <c r="S153" s="3" t="s">
        <v>8834</v>
      </c>
    </row>
    <row r="154">
      <c r="R154" s="3" t="s">
        <v>8835</v>
      </c>
    </row>
    <row r="159">
      <c r="R159" s="3" t="s">
        <v>8836</v>
      </c>
      <c r="T159" s="3" t="s">
        <v>8837</v>
      </c>
    </row>
    <row r="161">
      <c r="T161" s="3" t="s">
        <v>379</v>
      </c>
    </row>
    <row r="183">
      <c r="N183" s="3" t="s">
        <v>8838</v>
      </c>
    </row>
    <row r="184">
      <c r="A184" s="1"/>
      <c r="B184" s="1"/>
      <c r="C184" s="2" t="s">
        <v>8839</v>
      </c>
      <c r="D184" s="2">
        <v>7.03131122346E11</v>
      </c>
      <c r="E184" s="1"/>
      <c r="F184" s="2" t="s">
        <v>6572</v>
      </c>
      <c r="G184" s="2" t="s">
        <v>8840</v>
      </c>
      <c r="H184" s="2" t="s">
        <v>8841</v>
      </c>
      <c r="I184" s="1"/>
      <c r="J184" s="1"/>
      <c r="K184" s="1"/>
      <c r="L184" s="1"/>
      <c r="M184" s="1"/>
      <c r="N184" s="1"/>
      <c r="O184" s="1"/>
      <c r="P184" s="1"/>
      <c r="Q184" s="1"/>
      <c r="R184" s="1"/>
      <c r="S184" s="1"/>
      <c r="T184" s="1"/>
      <c r="U184" s="1"/>
      <c r="V184" s="1"/>
      <c r="W184" s="1"/>
      <c r="X184" s="1"/>
      <c r="Y184" s="1"/>
      <c r="Z184" s="1"/>
    </row>
    <row r="186">
      <c r="C186" s="3" t="s">
        <v>8842</v>
      </c>
    </row>
    <row r="187">
      <c r="C187" s="3" t="s">
        <v>8843</v>
      </c>
    </row>
    <row r="189">
      <c r="C189" s="3" t="s">
        <v>8844</v>
      </c>
    </row>
    <row r="191">
      <c r="B191" s="3" t="s">
        <v>8845</v>
      </c>
      <c r="C191" s="3" t="s">
        <v>8846</v>
      </c>
    </row>
    <row r="192">
      <c r="C192" s="3" t="s">
        <v>8847</v>
      </c>
    </row>
    <row r="193">
      <c r="C193" s="3" t="s">
        <v>8848</v>
      </c>
      <c r="J193" s="3" t="s">
        <v>8849</v>
      </c>
    </row>
    <row r="195">
      <c r="C195" s="2" t="s">
        <v>8850</v>
      </c>
      <c r="J195" s="3" t="s">
        <v>8851</v>
      </c>
      <c r="L195" s="3" t="s">
        <v>8852</v>
      </c>
    </row>
    <row r="196">
      <c r="C196" s="3" t="s">
        <v>8853</v>
      </c>
    </row>
    <row r="198">
      <c r="C198" s="4" t="s">
        <v>8854</v>
      </c>
    </row>
    <row r="199">
      <c r="C199" s="3" t="s">
        <v>8855</v>
      </c>
    </row>
    <row r="201">
      <c r="C201" s="3" t="s">
        <v>8856</v>
      </c>
    </row>
    <row r="203">
      <c r="C203" s="3" t="s">
        <v>8857</v>
      </c>
    </row>
    <row r="204">
      <c r="C204" s="2" t="s">
        <v>8858</v>
      </c>
    </row>
    <row r="205">
      <c r="C205" s="3" t="s">
        <v>8859</v>
      </c>
    </row>
    <row r="207">
      <c r="C207" s="4" t="s">
        <v>8860</v>
      </c>
    </row>
    <row r="208">
      <c r="C208" s="3" t="s">
        <v>8861</v>
      </c>
    </row>
    <row r="210">
      <c r="C210" s="3" t="s">
        <v>8862</v>
      </c>
    </row>
    <row r="212">
      <c r="C212" s="3" t="s">
        <v>8863</v>
      </c>
    </row>
    <row r="214">
      <c r="C214" s="3" t="s">
        <v>8864</v>
      </c>
    </row>
    <row r="215">
      <c r="C215" s="3" t="s">
        <v>8865</v>
      </c>
    </row>
    <row r="216">
      <c r="C216" s="3" t="s">
        <v>8866</v>
      </c>
    </row>
    <row r="217">
      <c r="C217" s="3" t="s">
        <v>8867</v>
      </c>
    </row>
    <row r="220">
      <c r="C220" s="3" t="s">
        <v>8868</v>
      </c>
    </row>
    <row r="221">
      <c r="C221" s="3" t="s">
        <v>8869</v>
      </c>
    </row>
    <row r="223">
      <c r="C223" s="3" t="s">
        <v>8870</v>
      </c>
    </row>
    <row r="224">
      <c r="C224" s="3" t="s">
        <v>8871</v>
      </c>
    </row>
    <row r="225">
      <c r="C225" s="3" t="s">
        <v>8872</v>
      </c>
    </row>
    <row r="227">
      <c r="C227" s="3" t="s">
        <v>8873</v>
      </c>
    </row>
    <row r="229">
      <c r="C229" s="3" t="s">
        <v>8874</v>
      </c>
    </row>
    <row r="231">
      <c r="C231" s="3" t="s">
        <v>8875</v>
      </c>
    </row>
    <row r="233">
      <c r="C233" s="3" t="s">
        <v>8876</v>
      </c>
    </row>
    <row r="234">
      <c r="C234" s="3" t="s">
        <v>8877</v>
      </c>
    </row>
    <row r="235">
      <c r="C235" s="3" t="s">
        <v>8878</v>
      </c>
    </row>
    <row r="238">
      <c r="A238" s="1"/>
      <c r="B238" s="2" t="s">
        <v>8879</v>
      </c>
      <c r="C238" s="1"/>
      <c r="D238" s="1"/>
      <c r="E238" s="1"/>
      <c r="F238" s="1"/>
      <c r="G238" s="1"/>
      <c r="H238" s="1"/>
      <c r="I238" s="1"/>
      <c r="J238" s="2" t="s">
        <v>8880</v>
      </c>
      <c r="K238" s="1"/>
      <c r="L238" s="1"/>
      <c r="M238" s="1"/>
      <c r="N238" s="1"/>
      <c r="O238" s="1"/>
      <c r="P238" s="1"/>
      <c r="Q238" s="1"/>
      <c r="R238" s="1"/>
      <c r="S238" s="1"/>
      <c r="T238" s="1"/>
      <c r="U238" s="1"/>
      <c r="V238" s="1"/>
      <c r="W238" s="1"/>
      <c r="X238" s="1"/>
      <c r="Y238" s="1"/>
      <c r="Z238" s="1"/>
    </row>
    <row r="239">
      <c r="D239" s="3" t="s">
        <v>8881</v>
      </c>
      <c r="G239" s="3" t="s">
        <v>8882</v>
      </c>
    </row>
    <row r="241">
      <c r="G241" s="3" t="s">
        <v>8883</v>
      </c>
    </row>
    <row r="243">
      <c r="E243" s="3" t="s">
        <v>8884</v>
      </c>
    </row>
    <row r="249">
      <c r="A249" s="1"/>
      <c r="B249" s="2" t="s">
        <v>8885</v>
      </c>
      <c r="C249" s="1"/>
      <c r="D249" s="1"/>
      <c r="E249" s="1"/>
      <c r="F249" s="1"/>
      <c r="G249" s="1"/>
      <c r="H249" s="1"/>
      <c r="I249" s="1"/>
      <c r="J249" s="1"/>
      <c r="K249" s="1"/>
      <c r="L249" s="1"/>
      <c r="M249" s="1"/>
      <c r="N249" s="1"/>
      <c r="O249" s="1"/>
      <c r="P249" s="1"/>
      <c r="Q249" s="1"/>
      <c r="R249" s="1"/>
      <c r="S249" s="1"/>
      <c r="T249" s="1"/>
      <c r="U249" s="1"/>
      <c r="V249" s="1"/>
      <c r="W249" s="1"/>
      <c r="X249" s="1"/>
      <c r="Y249" s="1"/>
      <c r="Z249" s="1"/>
    </row>
    <row r="251">
      <c r="B251" s="3" t="s">
        <v>8886</v>
      </c>
      <c r="H251" s="3" t="s">
        <v>8887</v>
      </c>
    </row>
    <row r="252">
      <c r="B252" s="3" t="s">
        <v>8888</v>
      </c>
      <c r="H252" s="3" t="s">
        <v>8889</v>
      </c>
    </row>
    <row r="253">
      <c r="B253" s="3" t="s">
        <v>8890</v>
      </c>
      <c r="H253" s="3" t="s">
        <v>8891</v>
      </c>
    </row>
    <row r="254">
      <c r="B254" s="3" t="s">
        <v>8892</v>
      </c>
      <c r="H254" s="3" t="s">
        <v>8893</v>
      </c>
    </row>
    <row r="255">
      <c r="B255" s="3" t="s">
        <v>8894</v>
      </c>
      <c r="D255" s="3" t="s">
        <v>8895</v>
      </c>
      <c r="H255" s="3" t="s">
        <v>8896</v>
      </c>
    </row>
    <row r="256">
      <c r="B256" s="3" t="s">
        <v>8897</v>
      </c>
      <c r="H256" s="3" t="s">
        <v>8898</v>
      </c>
    </row>
    <row r="257">
      <c r="H257" s="3" t="s">
        <v>8899</v>
      </c>
    </row>
    <row r="258">
      <c r="H258" s="3" t="s">
        <v>8900</v>
      </c>
    </row>
    <row r="259">
      <c r="H259" s="3" t="s">
        <v>8901</v>
      </c>
    </row>
    <row r="260">
      <c r="H260" s="3" t="s">
        <v>8902</v>
      </c>
    </row>
    <row r="261">
      <c r="H261" s="3" t="s">
        <v>8903</v>
      </c>
    </row>
    <row r="262">
      <c r="H262" s="3" t="s">
        <v>8904</v>
      </c>
    </row>
    <row r="263">
      <c r="H263" s="3" t="s">
        <v>8905</v>
      </c>
    </row>
    <row r="264">
      <c r="H264" s="3" t="s">
        <v>8906</v>
      </c>
    </row>
    <row r="265">
      <c r="H265" s="3" t="s">
        <v>8907</v>
      </c>
    </row>
    <row r="266">
      <c r="H266" s="3" t="s">
        <v>8908</v>
      </c>
    </row>
    <row r="267">
      <c r="H267" s="3" t="s">
        <v>8898</v>
      </c>
    </row>
    <row r="268">
      <c r="H268" s="3" t="s">
        <v>8899</v>
      </c>
    </row>
    <row r="269">
      <c r="H269" s="3" t="s">
        <v>8900</v>
      </c>
    </row>
    <row r="270">
      <c r="H270" s="3" t="s">
        <v>8901</v>
      </c>
    </row>
    <row r="271">
      <c r="H271" s="3" t="s">
        <v>8909</v>
      </c>
    </row>
    <row r="272">
      <c r="H272" s="3" t="s">
        <v>8910</v>
      </c>
    </row>
    <row r="273">
      <c r="H273" s="3" t="s">
        <v>8911</v>
      </c>
    </row>
    <row r="274">
      <c r="H274" s="3" t="s">
        <v>8912</v>
      </c>
      <c r="L274" s="3" t="s">
        <v>8913</v>
      </c>
    </row>
    <row r="275">
      <c r="H275" s="3" t="s">
        <v>8914</v>
      </c>
      <c r="L275" s="3" t="s">
        <v>8915</v>
      </c>
    </row>
    <row r="276">
      <c r="H276" s="3" t="s">
        <v>8916</v>
      </c>
    </row>
    <row r="277">
      <c r="H277" s="3" t="s">
        <v>8917</v>
      </c>
    </row>
    <row r="279">
      <c r="H279" s="431" t="s">
        <v>8895</v>
      </c>
      <c r="J279" s="3" t="s">
        <v>8918</v>
      </c>
    </row>
    <row r="280">
      <c r="P280" s="3" t="s">
        <v>8919</v>
      </c>
    </row>
    <row r="283">
      <c r="B283" s="3" t="s">
        <v>8920</v>
      </c>
    </row>
    <row r="285">
      <c r="B285" s="1130" t="s">
        <v>8921</v>
      </c>
    </row>
    <row r="286">
      <c r="B286" s="1131" t="s">
        <v>8922</v>
      </c>
      <c r="C286" s="1132"/>
      <c r="D286" s="1132"/>
      <c r="E286" s="1133"/>
    </row>
    <row r="287">
      <c r="B287" s="1134" t="s">
        <v>8923</v>
      </c>
      <c r="C287" s="1135"/>
      <c r="D287" s="1134" t="s">
        <v>8513</v>
      </c>
      <c r="E287" s="1135"/>
      <c r="I287" s="3" t="s">
        <v>8924</v>
      </c>
    </row>
    <row r="288">
      <c r="B288" s="1134" t="s">
        <v>8925</v>
      </c>
      <c r="C288" s="1135"/>
      <c r="D288" s="1134" t="s">
        <v>8926</v>
      </c>
      <c r="E288" s="1135"/>
      <c r="I288" s="3" t="s">
        <v>8927</v>
      </c>
    </row>
    <row r="289">
      <c r="B289" s="1131" t="s">
        <v>8928</v>
      </c>
      <c r="C289" s="1132"/>
      <c r="D289" s="1132"/>
      <c r="E289" s="1133"/>
    </row>
    <row r="290">
      <c r="B290" s="1134" t="s">
        <v>8929</v>
      </c>
      <c r="C290" s="1135"/>
      <c r="D290" s="1134" t="s">
        <v>8513</v>
      </c>
      <c r="E290" s="1135"/>
      <c r="I290" s="3" t="s">
        <v>8930</v>
      </c>
    </row>
    <row r="291">
      <c r="B291" s="1134" t="s">
        <v>8925</v>
      </c>
      <c r="C291" s="1135"/>
      <c r="D291" s="1134" t="s">
        <v>8926</v>
      </c>
      <c r="E291" s="1135"/>
      <c r="I291" s="3" t="s">
        <v>8931</v>
      </c>
    </row>
    <row r="292">
      <c r="B292" s="1136" t="s">
        <v>8932</v>
      </c>
      <c r="C292" s="1137" t="s">
        <v>8933</v>
      </c>
      <c r="D292" s="1138"/>
      <c r="I292" s="3" t="s">
        <v>8934</v>
      </c>
    </row>
    <row r="294">
      <c r="I294" s="3" t="s">
        <v>8935</v>
      </c>
    </row>
    <row r="298">
      <c r="I298" s="3" t="s">
        <v>8924</v>
      </c>
    </row>
    <row r="299">
      <c r="I299" s="3" t="s">
        <v>8927</v>
      </c>
    </row>
    <row r="301">
      <c r="I301" s="3" t="s">
        <v>8936</v>
      </c>
    </row>
    <row r="302">
      <c r="I302" s="3" t="s">
        <v>8937</v>
      </c>
    </row>
    <row r="303">
      <c r="I303" s="3" t="s">
        <v>8938</v>
      </c>
    </row>
    <row r="304">
      <c r="I304" s="3" t="s">
        <v>8939</v>
      </c>
    </row>
    <row r="331">
      <c r="O331" s="3" t="s">
        <v>8940</v>
      </c>
    </row>
    <row r="332">
      <c r="O332" s="3" t="s">
        <v>8941</v>
      </c>
    </row>
    <row r="333">
      <c r="O333" s="3" t="s">
        <v>8942</v>
      </c>
    </row>
    <row r="350">
      <c r="P350" s="279" t="s">
        <v>8943</v>
      </c>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30">
      <c r="B430" s="3" t="s">
        <v>8944</v>
      </c>
    </row>
    <row r="435">
      <c r="A435" s="1"/>
      <c r="B435" s="2" t="s">
        <v>8945</v>
      </c>
      <c r="C435" s="1"/>
      <c r="D435" s="1"/>
      <c r="E435" s="1"/>
      <c r="F435" s="1"/>
      <c r="G435" s="1"/>
      <c r="H435" s="1"/>
      <c r="I435" s="1"/>
      <c r="J435" s="1"/>
      <c r="K435" s="1"/>
      <c r="L435" s="1"/>
      <c r="M435" s="1"/>
      <c r="N435" s="1"/>
      <c r="O435" s="1"/>
      <c r="P435" s="1"/>
      <c r="Q435" s="1"/>
      <c r="R435" s="1"/>
      <c r="S435" s="1"/>
      <c r="T435" s="1"/>
      <c r="U435" s="1"/>
      <c r="V435" s="1"/>
      <c r="W435" s="1"/>
      <c r="X435" s="1"/>
      <c r="Y435" s="1"/>
      <c r="Z435" s="1"/>
    </row>
    <row r="437">
      <c r="B437" s="17" t="s">
        <v>8946</v>
      </c>
    </row>
    <row r="438">
      <c r="B438" s="17" t="s">
        <v>8947</v>
      </c>
    </row>
    <row r="439">
      <c r="B439" s="17" t="s">
        <v>8948</v>
      </c>
    </row>
    <row r="440">
      <c r="B440" s="17" t="s">
        <v>8949</v>
      </c>
    </row>
    <row r="441">
      <c r="B441" s="17" t="s">
        <v>8950</v>
      </c>
    </row>
    <row r="442">
      <c r="B442" s="17" t="s">
        <v>8951</v>
      </c>
    </row>
    <row r="443">
      <c r="B443" s="17" t="s">
        <v>8952</v>
      </c>
    </row>
    <row r="444">
      <c r="B444" s="17" t="s">
        <v>8953</v>
      </c>
    </row>
    <row r="445">
      <c r="B445" s="17" t="s">
        <v>8954</v>
      </c>
    </row>
    <row r="446">
      <c r="B446" s="17" t="s">
        <v>8955</v>
      </c>
    </row>
    <row r="447">
      <c r="B447" s="17" t="s">
        <v>8956</v>
      </c>
    </row>
    <row r="448">
      <c r="B448" s="17" t="s">
        <v>8957</v>
      </c>
    </row>
    <row r="449">
      <c r="B449" s="17" t="s">
        <v>8958</v>
      </c>
    </row>
    <row r="450">
      <c r="B450" s="17" t="s">
        <v>8959</v>
      </c>
    </row>
    <row r="451">
      <c r="B451" s="17" t="s">
        <v>8960</v>
      </c>
    </row>
    <row r="463">
      <c r="A463" s="1"/>
      <c r="B463" s="2" t="s">
        <v>8961</v>
      </c>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C464" s="3" t="s">
        <v>7459</v>
      </c>
    </row>
    <row r="466">
      <c r="B466" s="3" t="s">
        <v>8962</v>
      </c>
    </row>
    <row r="467">
      <c r="B467" s="3" t="s">
        <v>8963</v>
      </c>
      <c r="D467" s="3" t="s">
        <v>8837</v>
      </c>
    </row>
    <row r="468">
      <c r="D468" s="3">
        <v>1.2341234E7</v>
      </c>
    </row>
    <row r="469">
      <c r="B469" s="3" t="s">
        <v>8964</v>
      </c>
      <c r="D469" s="3" t="s">
        <v>379</v>
      </c>
    </row>
    <row r="471">
      <c r="B471" s="3" t="s">
        <v>8965</v>
      </c>
      <c r="D471" s="3" t="s">
        <v>8966</v>
      </c>
    </row>
    <row r="472">
      <c r="B472" s="3" t="s">
        <v>8967</v>
      </c>
    </row>
    <row r="473">
      <c r="B473" s="3"/>
    </row>
    <row r="474">
      <c r="B474" s="3" t="s">
        <v>8968</v>
      </c>
    </row>
    <row r="476">
      <c r="B476" s="3" t="s">
        <v>8969</v>
      </c>
    </row>
    <row r="477">
      <c r="B477" s="3" t="s">
        <v>8967</v>
      </c>
    </row>
    <row r="479">
      <c r="B479" s="3" t="s">
        <v>8970</v>
      </c>
    </row>
    <row r="481">
      <c r="B481" s="3" t="s">
        <v>8971</v>
      </c>
    </row>
    <row r="482">
      <c r="B482" s="3" t="s">
        <v>8972</v>
      </c>
    </row>
    <row r="485">
      <c r="B485" s="3" t="s">
        <v>8973</v>
      </c>
    </row>
    <row r="486">
      <c r="B486" s="3" t="s">
        <v>8974</v>
      </c>
    </row>
    <row r="487">
      <c r="B487" s="3" t="s">
        <v>8975</v>
      </c>
      <c r="C487" s="3" t="s">
        <v>494</v>
      </c>
    </row>
    <row r="489">
      <c r="B489" s="3" t="s">
        <v>8976</v>
      </c>
    </row>
    <row r="490">
      <c r="B490" s="3" t="s">
        <v>8977</v>
      </c>
      <c r="C490" s="3" t="s">
        <v>7736</v>
      </c>
      <c r="F490" s="3" t="s">
        <v>8978</v>
      </c>
      <c r="G490" s="3" t="s">
        <v>7249</v>
      </c>
      <c r="H490" s="3" t="s">
        <v>8979</v>
      </c>
    </row>
    <row r="491">
      <c r="H491" s="3" t="s">
        <v>8980</v>
      </c>
    </row>
    <row r="493">
      <c r="B493" s="3" t="s">
        <v>8981</v>
      </c>
    </row>
    <row r="529">
      <c r="A529" s="1"/>
      <c r="B529" s="2" t="s">
        <v>8982</v>
      </c>
      <c r="C529" s="1"/>
      <c r="D529" s="1"/>
      <c r="E529" s="1"/>
      <c r="F529" s="1"/>
      <c r="G529" s="1"/>
      <c r="H529" s="1"/>
      <c r="I529" s="1"/>
      <c r="J529" s="1"/>
      <c r="K529" s="1"/>
      <c r="L529" s="1"/>
      <c r="M529" s="1"/>
      <c r="N529" s="1"/>
      <c r="O529" s="1"/>
      <c r="P529" s="1"/>
      <c r="Q529" s="1"/>
      <c r="R529" s="1"/>
      <c r="S529" s="1"/>
      <c r="T529" s="1"/>
      <c r="U529" s="1"/>
      <c r="V529" s="1"/>
      <c r="W529" s="1"/>
      <c r="X529" s="1"/>
      <c r="Y529" s="1"/>
      <c r="Z529" s="1"/>
    </row>
    <row r="531">
      <c r="B531" s="3" t="s">
        <v>8983</v>
      </c>
      <c r="D531" s="3" t="s">
        <v>8984</v>
      </c>
    </row>
    <row r="532">
      <c r="D532" s="3" t="s">
        <v>8985</v>
      </c>
    </row>
    <row r="533">
      <c r="B533" s="3" t="s">
        <v>8986</v>
      </c>
    </row>
    <row r="536">
      <c r="B536" s="3" t="s">
        <v>8987</v>
      </c>
    </row>
    <row r="543">
      <c r="B543" s="3" t="s">
        <v>8988</v>
      </c>
    </row>
  </sheetData>
  <mergeCells count="3">
    <mergeCell ref="B286:E286"/>
    <mergeCell ref="B289:E289"/>
    <mergeCell ref="C292:D292"/>
  </mergeCells>
  <hyperlinks>
    <hyperlink r:id="rId1" ref="F36"/>
    <hyperlink r:id="rId2" ref="F42"/>
    <hyperlink r:id="rId3" ref="D64"/>
    <hyperlink r:id="rId4" ref="C98"/>
    <hyperlink r:id="rId5" ref="E116"/>
  </hyperlinks>
  <drawing r:id="rId6"/>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3" width="17.0"/>
    <col customWidth="1" min="4" max="4" width="37.29"/>
    <col customWidth="1" min="5" max="5" width="32.14"/>
    <col customWidth="1" min="6" max="27" width="17.0"/>
  </cols>
  <sheetData>
    <row r="1">
      <c r="A1" s="475"/>
      <c r="B1" s="171" t="s">
        <v>8401</v>
      </c>
      <c r="C1" s="475"/>
      <c r="D1" s="1139" t="s">
        <v>45</v>
      </c>
      <c r="E1" s="905" t="s">
        <v>45</v>
      </c>
      <c r="F1" s="1140"/>
      <c r="G1" s="1139" t="s">
        <v>4378</v>
      </c>
      <c r="H1" s="475"/>
      <c r="I1" s="475"/>
      <c r="J1" s="475"/>
      <c r="K1" s="475"/>
      <c r="L1" s="475"/>
      <c r="M1" s="475"/>
      <c r="N1" s="475"/>
      <c r="O1" s="475"/>
      <c r="P1" s="475"/>
      <c r="Q1" s="475"/>
      <c r="R1" s="475"/>
      <c r="S1" s="475"/>
      <c r="T1" s="475"/>
      <c r="U1" s="475"/>
      <c r="V1" s="475"/>
      <c r="W1" s="475"/>
      <c r="X1" s="475"/>
      <c r="Y1" s="475"/>
      <c r="Z1" s="475"/>
      <c r="AA1" s="475"/>
    </row>
    <row r="2">
      <c r="A2" s="475"/>
      <c r="B2" s="475"/>
      <c r="C2" s="475"/>
      <c r="D2" s="1141" t="s">
        <v>8989</v>
      </c>
      <c r="E2" s="1141" t="s">
        <v>8990</v>
      </c>
      <c r="F2" s="1140"/>
      <c r="G2" s="1141" t="s">
        <v>8991</v>
      </c>
      <c r="H2" s="475"/>
      <c r="I2" s="171" t="s">
        <v>8992</v>
      </c>
      <c r="J2" s="475"/>
      <c r="K2" s="475"/>
      <c r="L2" s="475"/>
      <c r="M2" s="475"/>
      <c r="N2" s="475"/>
      <c r="O2" s="475"/>
      <c r="P2" s="475"/>
      <c r="Q2" s="475"/>
      <c r="R2" s="475"/>
      <c r="S2" s="475"/>
      <c r="T2" s="475"/>
      <c r="U2" s="475"/>
      <c r="V2" s="475"/>
      <c r="W2" s="475"/>
      <c r="X2" s="475"/>
      <c r="Y2" s="475"/>
      <c r="Z2" s="475"/>
      <c r="AA2" s="475"/>
    </row>
    <row r="3">
      <c r="A3" s="475"/>
      <c r="B3" s="475"/>
      <c r="C3" s="475"/>
      <c r="D3" s="1141" t="s">
        <v>8993</v>
      </c>
      <c r="E3" s="1141" t="s">
        <v>8994</v>
      </c>
      <c r="F3" s="1140"/>
      <c r="G3" s="1141" t="s">
        <v>8994</v>
      </c>
      <c r="H3" s="475"/>
      <c r="I3" s="475"/>
      <c r="J3" s="475"/>
      <c r="K3" s="475"/>
      <c r="L3" s="475"/>
      <c r="M3" s="475"/>
      <c r="N3" s="475"/>
      <c r="O3" s="475"/>
      <c r="P3" s="475"/>
      <c r="Q3" s="475"/>
      <c r="R3" s="475"/>
      <c r="S3" s="475"/>
      <c r="T3" s="475"/>
      <c r="U3" s="475"/>
      <c r="V3" s="475"/>
      <c r="W3" s="475"/>
      <c r="X3" s="475"/>
      <c r="Y3" s="475"/>
      <c r="Z3" s="475"/>
      <c r="AA3" s="475"/>
    </row>
    <row r="4">
      <c r="A4" s="475"/>
      <c r="B4" s="171" t="s">
        <v>8995</v>
      </c>
      <c r="C4" s="171"/>
      <c r="D4" s="1141" t="s">
        <v>8996</v>
      </c>
      <c r="E4" s="1141" t="s">
        <v>4765</v>
      </c>
      <c r="F4" s="1140"/>
      <c r="G4" s="1141" t="s">
        <v>8997</v>
      </c>
      <c r="H4" s="475"/>
      <c r="I4" s="475"/>
      <c r="J4" s="475"/>
      <c r="K4" s="475"/>
      <c r="L4" s="475"/>
      <c r="M4" s="475"/>
      <c r="N4" s="475"/>
      <c r="O4" s="475"/>
      <c r="P4" s="475"/>
      <c r="Q4" s="475"/>
      <c r="R4" s="475"/>
      <c r="S4" s="475"/>
      <c r="T4" s="475"/>
      <c r="U4" s="475"/>
      <c r="V4" s="475"/>
      <c r="W4" s="475"/>
      <c r="X4" s="475"/>
      <c r="Y4" s="475"/>
      <c r="Z4" s="475"/>
      <c r="AA4" s="475"/>
    </row>
    <row r="5">
      <c r="A5" s="475"/>
      <c r="B5" s="171" t="s">
        <v>8998</v>
      </c>
      <c r="C5" s="171"/>
      <c r="D5" s="1141"/>
      <c r="E5" s="1141" t="s">
        <v>4765</v>
      </c>
      <c r="F5" s="1140"/>
      <c r="G5" s="1141" t="s">
        <v>8997</v>
      </c>
      <c r="H5" s="475"/>
      <c r="I5" s="475"/>
      <c r="J5" s="475"/>
      <c r="K5" s="475"/>
      <c r="L5" s="475"/>
      <c r="M5" s="475"/>
      <c r="N5" s="475"/>
      <c r="O5" s="475"/>
      <c r="P5" s="475"/>
      <c r="Q5" s="475"/>
      <c r="R5" s="475"/>
      <c r="S5" s="475"/>
      <c r="T5" s="475"/>
      <c r="U5" s="475"/>
      <c r="V5" s="475"/>
      <c r="W5" s="475"/>
      <c r="X5" s="475"/>
      <c r="Y5" s="475"/>
      <c r="Z5" s="475"/>
      <c r="AA5" s="475"/>
    </row>
    <row r="6">
      <c r="A6" s="475"/>
      <c r="B6" s="171" t="s">
        <v>1840</v>
      </c>
      <c r="C6" s="171"/>
      <c r="D6" s="1141" t="s">
        <v>8999</v>
      </c>
      <c r="E6" s="1141" t="s">
        <v>935</v>
      </c>
      <c r="F6" s="1140"/>
      <c r="G6" s="1141" t="s">
        <v>935</v>
      </c>
      <c r="H6" s="475"/>
      <c r="I6" s="475"/>
      <c r="J6" s="475"/>
      <c r="K6" s="475"/>
      <c r="L6" s="475"/>
      <c r="M6" s="475"/>
      <c r="N6" s="475"/>
      <c r="O6" s="475"/>
      <c r="P6" s="475"/>
      <c r="Q6" s="475"/>
      <c r="R6" s="475"/>
      <c r="S6" s="475"/>
      <c r="T6" s="475"/>
      <c r="U6" s="475"/>
      <c r="V6" s="475"/>
      <c r="W6" s="475"/>
      <c r="X6" s="475"/>
      <c r="Y6" s="475"/>
      <c r="Z6" s="475"/>
      <c r="AA6" s="475"/>
    </row>
    <row r="7">
      <c r="A7" s="475"/>
      <c r="B7" s="171" t="s">
        <v>9000</v>
      </c>
      <c r="C7" s="171"/>
      <c r="D7" s="1141">
        <v>8090.0</v>
      </c>
      <c r="E7" s="1141">
        <v>8070.0</v>
      </c>
      <c r="F7" s="1140"/>
      <c r="G7" s="1141" t="s">
        <v>9001</v>
      </c>
      <c r="H7" s="475"/>
      <c r="I7" s="475"/>
      <c r="J7" s="475"/>
      <c r="K7" s="475"/>
      <c r="L7" s="475"/>
      <c r="M7" s="475"/>
      <c r="N7" s="475"/>
      <c r="O7" s="475"/>
      <c r="P7" s="475"/>
      <c r="Q7" s="475"/>
      <c r="R7" s="475"/>
      <c r="S7" s="475"/>
      <c r="T7" s="475"/>
      <c r="U7" s="475"/>
      <c r="V7" s="475"/>
      <c r="W7" s="475"/>
      <c r="X7" s="475"/>
      <c r="Y7" s="475"/>
      <c r="Z7" s="475"/>
      <c r="AA7" s="475"/>
    </row>
    <row r="8">
      <c r="A8" s="475"/>
      <c r="B8" s="171" t="s">
        <v>9002</v>
      </c>
      <c r="C8" s="171" t="s">
        <v>9003</v>
      </c>
      <c r="D8" s="23" t="s">
        <v>9004</v>
      </c>
      <c r="E8" s="1141" t="s">
        <v>9005</v>
      </c>
      <c r="F8" s="1140"/>
      <c r="H8" s="475"/>
      <c r="I8" s="475"/>
      <c r="J8" s="475"/>
      <c r="K8" s="475"/>
      <c r="L8" s="475"/>
      <c r="M8" s="475"/>
      <c r="N8" s="475"/>
      <c r="O8" s="475"/>
      <c r="P8" s="475"/>
      <c r="Q8" s="475"/>
      <c r="R8" s="475"/>
      <c r="S8" s="475"/>
      <c r="T8" s="475"/>
      <c r="U8" s="475"/>
      <c r="V8" s="475"/>
      <c r="W8" s="475"/>
      <c r="X8" s="475"/>
      <c r="Y8" s="475"/>
      <c r="Z8" s="475"/>
      <c r="AA8" s="475"/>
    </row>
    <row r="9">
      <c r="A9" s="475"/>
      <c r="B9" s="475"/>
      <c r="C9" s="475"/>
      <c r="D9" s="1141" t="s">
        <v>9006</v>
      </c>
      <c r="E9" s="1141" t="s">
        <v>9007</v>
      </c>
      <c r="F9" s="1140"/>
      <c r="G9" s="1141" t="s">
        <v>9008</v>
      </c>
      <c r="H9" s="475"/>
      <c r="I9" s="475"/>
      <c r="J9" s="475"/>
      <c r="K9" s="475"/>
      <c r="L9" s="475"/>
      <c r="M9" s="475"/>
      <c r="N9" s="475"/>
      <c r="O9" s="475"/>
      <c r="P9" s="475"/>
      <c r="Q9" s="475"/>
      <c r="R9" s="475"/>
      <c r="S9" s="475"/>
      <c r="T9" s="475"/>
      <c r="U9" s="475"/>
      <c r="V9" s="475"/>
      <c r="W9" s="475"/>
      <c r="X9" s="475"/>
      <c r="Y9" s="475"/>
      <c r="Z9" s="475"/>
      <c r="AA9" s="475"/>
    </row>
    <row r="10">
      <c r="A10" s="475"/>
      <c r="B10" s="475"/>
      <c r="C10" s="475"/>
      <c r="D10" s="1140"/>
      <c r="E10" s="1141" t="s">
        <v>9009</v>
      </c>
      <c r="F10" s="1140"/>
      <c r="G10" s="1141" t="s">
        <v>9010</v>
      </c>
      <c r="H10" s="475"/>
      <c r="I10" s="475"/>
      <c r="J10" s="475"/>
      <c r="K10" s="475"/>
      <c r="L10" s="475"/>
      <c r="M10" s="475"/>
      <c r="N10" s="475"/>
      <c r="O10" s="475"/>
      <c r="P10" s="475"/>
      <c r="Q10" s="475"/>
      <c r="R10" s="475"/>
      <c r="S10" s="475"/>
      <c r="T10" s="475"/>
      <c r="U10" s="475"/>
      <c r="V10" s="475"/>
      <c r="W10" s="475"/>
      <c r="X10" s="475"/>
      <c r="Y10" s="475"/>
      <c r="Z10" s="475"/>
      <c r="AA10" s="475"/>
    </row>
    <row r="11">
      <c r="A11" s="475"/>
      <c r="B11" s="475"/>
      <c r="C11" s="1142" t="s">
        <v>195</v>
      </c>
      <c r="D11" s="1141" t="s">
        <v>9011</v>
      </c>
      <c r="E11" s="1141" t="s">
        <v>9012</v>
      </c>
      <c r="F11" s="1140"/>
      <c r="G11" s="1140"/>
      <c r="H11" s="475"/>
      <c r="I11" s="475"/>
      <c r="J11" s="475"/>
      <c r="K11" s="475"/>
      <c r="L11" s="475"/>
      <c r="M11" s="475"/>
      <c r="N11" s="475"/>
      <c r="O11" s="475"/>
      <c r="P11" s="475"/>
      <c r="Q11" s="475"/>
      <c r="R11" s="475"/>
      <c r="S11" s="475"/>
      <c r="T11" s="475"/>
      <c r="U11" s="475"/>
      <c r="V11" s="475"/>
      <c r="W11" s="475"/>
      <c r="X11" s="475"/>
      <c r="Y11" s="475"/>
      <c r="Z11" s="475"/>
      <c r="AA11" s="475"/>
    </row>
    <row r="12">
      <c r="A12" s="475"/>
      <c r="B12" s="475"/>
      <c r="C12" s="171" t="s">
        <v>9013</v>
      </c>
      <c r="D12" s="1141" t="s">
        <v>9014</v>
      </c>
      <c r="E12" s="1141" t="s">
        <v>9015</v>
      </c>
      <c r="F12" s="1140"/>
      <c r="G12" s="1141" t="s">
        <v>9016</v>
      </c>
      <c r="H12" s="475"/>
      <c r="I12" s="475"/>
      <c r="J12" s="475"/>
      <c r="K12" s="475"/>
      <c r="L12" s="475"/>
      <c r="M12" s="475"/>
      <c r="N12" s="475"/>
      <c r="O12" s="475"/>
      <c r="P12" s="475"/>
      <c r="Q12" s="475"/>
      <c r="R12" s="475"/>
      <c r="S12" s="475"/>
      <c r="T12" s="475"/>
      <c r="U12" s="475"/>
      <c r="V12" s="475"/>
      <c r="W12" s="475"/>
      <c r="X12" s="475"/>
      <c r="Y12" s="475"/>
      <c r="Z12" s="475"/>
      <c r="AA12" s="475"/>
    </row>
    <row r="13">
      <c r="A13" s="475"/>
      <c r="B13" s="475"/>
      <c r="C13" s="171" t="s">
        <v>1844</v>
      </c>
      <c r="D13" s="1141" t="s">
        <v>9017</v>
      </c>
      <c r="E13" s="1141" t="s">
        <v>9018</v>
      </c>
      <c r="F13" s="1140"/>
      <c r="G13" s="1140"/>
      <c r="H13" s="475"/>
      <c r="I13" s="475"/>
      <c r="J13" s="475"/>
      <c r="K13" s="475"/>
      <c r="L13" s="475"/>
      <c r="M13" s="475"/>
      <c r="N13" s="475"/>
      <c r="O13" s="475"/>
      <c r="P13" s="475"/>
      <c r="Q13" s="475"/>
      <c r="R13" s="475"/>
      <c r="S13" s="475"/>
      <c r="T13" s="475"/>
      <c r="U13" s="475"/>
      <c r="V13" s="475"/>
      <c r="W13" s="475"/>
      <c r="X13" s="475"/>
      <c r="Y13" s="475"/>
      <c r="Z13" s="475"/>
      <c r="AA13" s="475"/>
    </row>
    <row r="14">
      <c r="A14" s="475"/>
      <c r="B14" s="1141" t="s">
        <v>1671</v>
      </c>
      <c r="C14" s="1140"/>
      <c r="D14" s="1141" t="s">
        <v>706</v>
      </c>
      <c r="E14" s="1140"/>
      <c r="F14" s="1140"/>
      <c r="G14" s="1141" t="s">
        <v>9019</v>
      </c>
      <c r="H14" s="475"/>
      <c r="I14" s="475"/>
      <c r="J14" s="475"/>
      <c r="K14" s="475"/>
      <c r="L14" s="475"/>
      <c r="M14" s="475"/>
      <c r="N14" s="475"/>
      <c r="O14" s="475"/>
      <c r="P14" s="475"/>
      <c r="Q14" s="475"/>
      <c r="R14" s="475"/>
      <c r="S14" s="475"/>
      <c r="T14" s="475"/>
      <c r="U14" s="475"/>
      <c r="V14" s="475"/>
      <c r="W14" s="475"/>
      <c r="X14" s="475"/>
      <c r="Y14" s="475"/>
      <c r="Z14" s="475"/>
      <c r="AA14" s="475"/>
    </row>
    <row r="15">
      <c r="A15" s="475"/>
      <c r="B15" s="1141" t="s">
        <v>9020</v>
      </c>
      <c r="C15" s="1140"/>
      <c r="D15" s="1141" t="s">
        <v>9021</v>
      </c>
      <c r="E15" s="1141" t="s">
        <v>9022</v>
      </c>
      <c r="F15" s="1140"/>
      <c r="G15" s="1141" t="s">
        <v>9023</v>
      </c>
      <c r="H15" s="475"/>
      <c r="I15" s="475"/>
      <c r="J15" s="475"/>
      <c r="K15" s="475"/>
      <c r="L15" s="475"/>
      <c r="M15" s="475"/>
      <c r="N15" s="475"/>
      <c r="O15" s="475"/>
      <c r="P15" s="475"/>
      <c r="Q15" s="475"/>
      <c r="R15" s="475"/>
      <c r="S15" s="475"/>
      <c r="T15" s="475"/>
      <c r="U15" s="475"/>
      <c r="V15" s="475"/>
      <c r="W15" s="475"/>
      <c r="X15" s="475"/>
      <c r="Y15" s="475"/>
      <c r="Z15" s="475"/>
      <c r="AA15" s="475"/>
    </row>
    <row r="16">
      <c r="A16" s="475"/>
      <c r="B16" s="171"/>
      <c r="C16" s="475"/>
      <c r="D16" s="1141"/>
      <c r="E16" s="1141"/>
      <c r="F16" s="1140"/>
      <c r="G16" s="1143" t="s">
        <v>9024</v>
      </c>
      <c r="H16" s="475"/>
      <c r="I16" s="475"/>
      <c r="J16" s="475"/>
      <c r="K16" s="475"/>
      <c r="L16" s="475"/>
      <c r="M16" s="475"/>
      <c r="N16" s="475"/>
      <c r="O16" s="475"/>
      <c r="P16" s="475"/>
      <c r="Q16" s="475"/>
      <c r="R16" s="475"/>
      <c r="S16" s="475"/>
      <c r="T16" s="475"/>
      <c r="U16" s="475"/>
      <c r="V16" s="475"/>
      <c r="W16" s="475"/>
      <c r="X16" s="475"/>
      <c r="Y16" s="475"/>
      <c r="Z16" s="475"/>
      <c r="AA16" s="475"/>
    </row>
    <row r="17">
      <c r="A17" s="475"/>
      <c r="B17" s="171" t="s">
        <v>9025</v>
      </c>
      <c r="C17" s="475"/>
      <c r="D17" s="1140"/>
      <c r="E17" s="1140"/>
      <c r="F17" s="1140"/>
      <c r="G17" s="1141" t="s">
        <v>9026</v>
      </c>
      <c r="H17" s="475"/>
      <c r="I17" s="475"/>
      <c r="J17" s="475"/>
      <c r="K17" s="475"/>
      <c r="L17" s="475"/>
      <c r="M17" s="475"/>
      <c r="N17" s="475"/>
      <c r="O17" s="475"/>
      <c r="P17" s="475"/>
      <c r="Q17" s="475"/>
      <c r="R17" s="475"/>
      <c r="S17" s="475"/>
      <c r="T17" s="475"/>
      <c r="U17" s="475"/>
      <c r="V17" s="475"/>
      <c r="W17" s="475"/>
      <c r="X17" s="475"/>
      <c r="Y17" s="475"/>
      <c r="Z17" s="475"/>
      <c r="AA17" s="475"/>
    </row>
    <row r="18">
      <c r="A18" s="475"/>
      <c r="B18" s="475"/>
      <c r="C18" s="475"/>
      <c r="D18" s="1140"/>
      <c r="E18" s="1140"/>
      <c r="F18" s="1140"/>
      <c r="G18" s="1140"/>
      <c r="H18" s="475"/>
      <c r="I18" s="475"/>
      <c r="J18" s="475"/>
      <c r="K18" s="475"/>
      <c r="L18" s="475"/>
      <c r="M18" s="475"/>
      <c r="N18" s="475"/>
      <c r="O18" s="475"/>
      <c r="P18" s="475"/>
      <c r="Q18" s="475"/>
      <c r="R18" s="475"/>
      <c r="S18" s="475"/>
      <c r="T18" s="475"/>
      <c r="U18" s="475"/>
      <c r="V18" s="475"/>
      <c r="W18" s="475"/>
      <c r="X18" s="475"/>
      <c r="Y18" s="475"/>
      <c r="Z18" s="475"/>
      <c r="AA18" s="475"/>
    </row>
    <row r="19">
      <c r="A19" s="475"/>
      <c r="B19" s="171" t="s">
        <v>9027</v>
      </c>
      <c r="C19" s="475"/>
      <c r="D19" s="1141" t="s">
        <v>9028</v>
      </c>
      <c r="E19" s="1144" t="s">
        <v>9029</v>
      </c>
      <c r="F19" s="1140"/>
      <c r="G19" s="1140"/>
      <c r="H19" s="475"/>
      <c r="I19" s="1145" t="s">
        <v>9030</v>
      </c>
      <c r="J19" s="475"/>
      <c r="K19" s="475"/>
      <c r="L19" s="475"/>
      <c r="M19" s="475"/>
      <c r="N19" s="475"/>
      <c r="O19" s="475"/>
      <c r="P19" s="475"/>
      <c r="Q19" s="475"/>
      <c r="R19" s="475"/>
      <c r="S19" s="475"/>
      <c r="T19" s="475"/>
      <c r="U19" s="475"/>
      <c r="V19" s="475"/>
      <c r="W19" s="475"/>
      <c r="X19" s="475"/>
      <c r="Y19" s="475"/>
      <c r="Z19" s="475"/>
      <c r="AA19" s="475"/>
    </row>
    <row r="20">
      <c r="A20" s="475"/>
      <c r="B20" s="475"/>
      <c r="C20" s="475"/>
      <c r="D20" s="1140"/>
      <c r="E20" s="1141" t="s">
        <v>9031</v>
      </c>
      <c r="F20" s="1140"/>
      <c r="G20" s="1140"/>
      <c r="H20" s="475"/>
      <c r="I20" s="916" t="s">
        <v>9032</v>
      </c>
      <c r="J20" s="475"/>
      <c r="K20" s="475"/>
      <c r="L20" s="475"/>
      <c r="M20" s="475"/>
      <c r="N20" s="475"/>
      <c r="O20" s="475"/>
      <c r="P20" s="475"/>
      <c r="Q20" s="475"/>
      <c r="R20" s="475"/>
      <c r="S20" s="475"/>
      <c r="T20" s="475"/>
      <c r="U20" s="475"/>
      <c r="V20" s="475"/>
      <c r="W20" s="475"/>
      <c r="X20" s="475"/>
      <c r="Y20" s="475"/>
      <c r="Z20" s="475"/>
      <c r="AA20" s="475"/>
    </row>
    <row r="21">
      <c r="A21" s="475"/>
      <c r="B21" s="475"/>
      <c r="C21" s="475"/>
      <c r="D21" s="1140"/>
      <c r="E21" s="1140"/>
      <c r="F21" s="1140"/>
      <c r="G21" s="1140"/>
      <c r="H21" s="475"/>
      <c r="I21" s="915"/>
      <c r="J21" s="475"/>
      <c r="K21" s="475"/>
      <c r="L21" s="475"/>
      <c r="M21" s="475"/>
      <c r="N21" s="475"/>
      <c r="O21" s="475"/>
      <c r="P21" s="475"/>
      <c r="Q21" s="475"/>
      <c r="R21" s="475"/>
      <c r="S21" s="475"/>
      <c r="T21" s="475"/>
      <c r="U21" s="475"/>
      <c r="V21" s="475"/>
      <c r="W21" s="475"/>
      <c r="X21" s="475"/>
      <c r="Y21" s="475"/>
      <c r="Z21" s="475"/>
      <c r="AA21" s="475"/>
    </row>
    <row r="22">
      <c r="A22" s="475"/>
      <c r="B22" s="475"/>
      <c r="C22" s="475"/>
      <c r="D22" s="1140"/>
      <c r="E22" s="1140"/>
      <c r="F22" s="1140"/>
      <c r="G22" s="1140"/>
      <c r="H22" s="475"/>
      <c r="I22" s="916" t="s">
        <v>9033</v>
      </c>
      <c r="J22" s="475"/>
      <c r="K22" s="475"/>
      <c r="L22" s="475"/>
      <c r="M22" s="475"/>
      <c r="N22" s="475"/>
      <c r="O22" s="475"/>
      <c r="P22" s="475"/>
      <c r="Q22" s="475"/>
      <c r="R22" s="475"/>
      <c r="S22" s="475"/>
      <c r="T22" s="475"/>
      <c r="U22" s="475"/>
      <c r="V22" s="475"/>
      <c r="W22" s="475"/>
      <c r="X22" s="475"/>
      <c r="Y22" s="475"/>
      <c r="Z22" s="475"/>
      <c r="AA22" s="475"/>
    </row>
    <row r="23">
      <c r="A23" s="475"/>
      <c r="B23" s="475"/>
      <c r="C23" s="475"/>
      <c r="D23" s="1140"/>
      <c r="E23" s="1140"/>
      <c r="F23" s="1140"/>
      <c r="G23" s="1140"/>
      <c r="H23" s="475"/>
      <c r="I23" s="916" t="s">
        <v>9034</v>
      </c>
      <c r="J23" s="475"/>
      <c r="K23" s="475"/>
      <c r="L23" s="475"/>
      <c r="M23" s="475"/>
      <c r="N23" s="475"/>
      <c r="O23" s="475"/>
      <c r="P23" s="475"/>
      <c r="Q23" s="475"/>
      <c r="R23" s="475"/>
      <c r="S23" s="475"/>
      <c r="T23" s="475"/>
      <c r="U23" s="475"/>
      <c r="V23" s="475"/>
      <c r="W23" s="475"/>
      <c r="X23" s="475"/>
      <c r="Y23" s="475"/>
      <c r="Z23" s="475"/>
      <c r="AA23" s="475"/>
    </row>
    <row r="24">
      <c r="A24" s="475"/>
      <c r="B24" s="475"/>
      <c r="C24" s="475"/>
      <c r="D24" s="1140"/>
      <c r="E24" s="1140"/>
      <c r="F24" s="1140"/>
      <c r="G24" s="1140"/>
      <c r="H24" s="475"/>
      <c r="I24" s="916" t="s">
        <v>9035</v>
      </c>
      <c r="J24" s="475"/>
      <c r="K24" s="475"/>
      <c r="L24" s="475"/>
      <c r="M24" s="475"/>
      <c r="N24" s="475"/>
      <c r="O24" s="475"/>
      <c r="P24" s="475"/>
      <c r="Q24" s="475"/>
      <c r="R24" s="475"/>
      <c r="S24" s="475"/>
      <c r="T24" s="475"/>
      <c r="U24" s="475"/>
      <c r="V24" s="475"/>
      <c r="W24" s="475"/>
      <c r="X24" s="475"/>
      <c r="Y24" s="475"/>
      <c r="Z24" s="475"/>
      <c r="AA24" s="475"/>
    </row>
    <row r="25">
      <c r="A25" s="475"/>
      <c r="B25" s="475"/>
      <c r="C25" s="475"/>
      <c r="D25" s="1140"/>
      <c r="E25" s="1140"/>
      <c r="F25" s="1140"/>
      <c r="G25" s="1140"/>
      <c r="H25" s="475"/>
      <c r="I25" s="916" t="s">
        <v>9036</v>
      </c>
      <c r="J25" s="475"/>
      <c r="K25" s="475"/>
      <c r="L25" s="475"/>
      <c r="M25" s="475"/>
      <c r="N25" s="475"/>
      <c r="O25" s="475"/>
      <c r="P25" s="475"/>
      <c r="Q25" s="475"/>
      <c r="R25" s="475"/>
      <c r="S25" s="475"/>
      <c r="T25" s="475"/>
      <c r="U25" s="475"/>
      <c r="V25" s="475"/>
      <c r="W25" s="475"/>
      <c r="X25" s="475"/>
      <c r="Y25" s="475"/>
      <c r="Z25" s="475"/>
      <c r="AA25" s="475"/>
    </row>
    <row r="26">
      <c r="A26" s="475"/>
      <c r="B26" s="475"/>
      <c r="C26" s="475"/>
      <c r="D26" s="1140"/>
      <c r="E26" s="1140"/>
      <c r="F26" s="1140"/>
      <c r="G26" s="1140"/>
      <c r="H26" s="475"/>
      <c r="I26" s="916" t="s">
        <v>9037</v>
      </c>
      <c r="J26" s="475"/>
      <c r="K26" s="475"/>
      <c r="L26" s="475"/>
      <c r="M26" s="475"/>
      <c r="N26" s="475"/>
      <c r="O26" s="475"/>
      <c r="P26" s="475"/>
      <c r="Q26" s="475"/>
      <c r="R26" s="475"/>
      <c r="S26" s="475"/>
      <c r="T26" s="475"/>
      <c r="U26" s="475"/>
      <c r="V26" s="475"/>
      <c r="W26" s="475"/>
      <c r="X26" s="475"/>
      <c r="Y26" s="475"/>
      <c r="Z26" s="475"/>
      <c r="AA26" s="475"/>
    </row>
    <row r="27">
      <c r="A27" s="475"/>
      <c r="B27" s="475"/>
      <c r="C27" s="475"/>
      <c r="D27" s="1140"/>
      <c r="E27" s="1140"/>
      <c r="F27" s="1140"/>
      <c r="G27" s="1140"/>
      <c r="H27" s="475"/>
      <c r="I27" s="916" t="s">
        <v>9038</v>
      </c>
      <c r="J27" s="475"/>
      <c r="K27" s="475"/>
      <c r="L27" s="475"/>
      <c r="M27" s="475"/>
      <c r="N27" s="475"/>
      <c r="O27" s="475"/>
      <c r="P27" s="475"/>
      <c r="Q27" s="475"/>
      <c r="R27" s="475"/>
      <c r="S27" s="475"/>
      <c r="T27" s="475"/>
      <c r="U27" s="475"/>
      <c r="V27" s="475"/>
      <c r="W27" s="475"/>
      <c r="X27" s="475"/>
      <c r="Y27" s="475"/>
      <c r="Z27" s="475"/>
      <c r="AA27" s="475"/>
    </row>
    <row r="28">
      <c r="A28" s="475"/>
      <c r="B28" s="475"/>
      <c r="C28" s="475"/>
      <c r="D28" s="1140"/>
      <c r="E28" s="1140"/>
      <c r="F28" s="1140"/>
      <c r="G28" s="1140"/>
      <c r="H28" s="475"/>
      <c r="I28" s="916" t="s">
        <v>9039</v>
      </c>
      <c r="J28" s="475"/>
      <c r="K28" s="475"/>
      <c r="L28" s="475"/>
      <c r="M28" s="475"/>
      <c r="N28" s="475"/>
      <c r="O28" s="475"/>
      <c r="P28" s="475"/>
      <c r="Q28" s="475"/>
      <c r="R28" s="475"/>
      <c r="S28" s="475"/>
      <c r="T28" s="475"/>
      <c r="U28" s="475"/>
      <c r="V28" s="475"/>
      <c r="W28" s="475"/>
      <c r="X28" s="475"/>
      <c r="Y28" s="475"/>
      <c r="Z28" s="475"/>
      <c r="AA28" s="475"/>
    </row>
    <row r="29">
      <c r="A29" s="475"/>
      <c r="B29" s="475"/>
      <c r="C29" s="475"/>
      <c r="D29" s="1140"/>
      <c r="E29" s="1140"/>
      <c r="F29" s="1140"/>
      <c r="G29" s="1140"/>
      <c r="H29" s="475"/>
      <c r="I29" s="916" t="s">
        <v>9040</v>
      </c>
      <c r="J29" s="475"/>
      <c r="K29" s="475"/>
      <c r="L29" s="475"/>
      <c r="M29" s="475"/>
      <c r="N29" s="475"/>
      <c r="O29" s="475"/>
      <c r="P29" s="475"/>
      <c r="Q29" s="475"/>
      <c r="R29" s="475"/>
      <c r="S29" s="475"/>
      <c r="T29" s="475"/>
      <c r="U29" s="475"/>
      <c r="V29" s="475"/>
      <c r="W29" s="475"/>
      <c r="X29" s="475"/>
      <c r="Y29" s="475"/>
      <c r="Z29" s="475"/>
      <c r="AA29" s="475"/>
    </row>
    <row r="30">
      <c r="A30" s="475"/>
      <c r="B30" s="171" t="s">
        <v>9041</v>
      </c>
      <c r="C30" s="475"/>
      <c r="D30" s="1141" t="s">
        <v>9042</v>
      </c>
      <c r="E30" s="1141" t="s">
        <v>9042</v>
      </c>
      <c r="F30" s="1140"/>
      <c r="G30" s="1141" t="s">
        <v>9043</v>
      </c>
      <c r="H30" s="475"/>
      <c r="I30" s="916" t="s">
        <v>9044</v>
      </c>
      <c r="J30" s="475"/>
      <c r="K30" s="475"/>
      <c r="L30" s="475"/>
      <c r="M30" s="475"/>
      <c r="N30" s="475"/>
      <c r="O30" s="475"/>
      <c r="P30" s="475"/>
      <c r="Q30" s="475"/>
      <c r="R30" s="475"/>
      <c r="S30" s="475"/>
      <c r="T30" s="475"/>
      <c r="U30" s="475"/>
      <c r="V30" s="475"/>
      <c r="W30" s="475"/>
      <c r="X30" s="475"/>
      <c r="Y30" s="475"/>
      <c r="Z30" s="475"/>
      <c r="AA30" s="475"/>
    </row>
    <row r="31">
      <c r="A31" s="475"/>
      <c r="B31" s="475"/>
      <c r="C31" s="475"/>
      <c r="D31" s="1140"/>
      <c r="E31" s="1140"/>
      <c r="F31" s="1140"/>
      <c r="G31" s="1140"/>
      <c r="H31" s="475"/>
      <c r="I31" s="916" t="s">
        <v>9045</v>
      </c>
      <c r="J31" s="475"/>
      <c r="K31" s="475"/>
      <c r="L31" s="475"/>
      <c r="M31" s="475"/>
      <c r="N31" s="475"/>
      <c r="O31" s="475"/>
      <c r="P31" s="475"/>
      <c r="Q31" s="475"/>
      <c r="R31" s="475"/>
      <c r="S31" s="475"/>
      <c r="T31" s="475"/>
      <c r="U31" s="475"/>
      <c r="V31" s="475"/>
      <c r="W31" s="475"/>
      <c r="X31" s="475"/>
      <c r="Y31" s="475"/>
      <c r="Z31" s="475"/>
      <c r="AA31" s="475"/>
    </row>
    <row r="32">
      <c r="A32" s="475"/>
      <c r="B32" s="475"/>
      <c r="C32" s="475"/>
      <c r="D32" s="1140"/>
      <c r="E32" s="1140"/>
      <c r="F32" s="1140"/>
      <c r="G32" s="1140"/>
      <c r="H32" s="475"/>
      <c r="I32" s="916" t="s">
        <v>9046</v>
      </c>
      <c r="J32" s="475"/>
      <c r="K32" s="475"/>
      <c r="L32" s="475"/>
      <c r="M32" s="475"/>
      <c r="N32" s="475"/>
      <c r="O32" s="475"/>
      <c r="P32" s="475"/>
      <c r="Q32" s="475"/>
      <c r="R32" s="475"/>
      <c r="S32" s="475"/>
      <c r="T32" s="475"/>
      <c r="U32" s="475"/>
      <c r="V32" s="475"/>
      <c r="W32" s="475"/>
      <c r="X32" s="475"/>
      <c r="Y32" s="475"/>
      <c r="Z32" s="475"/>
      <c r="AA32" s="475"/>
    </row>
    <row r="33">
      <c r="A33" s="475"/>
      <c r="B33" s="171" t="s">
        <v>9047</v>
      </c>
      <c r="C33" s="475"/>
      <c r="D33" s="1140"/>
      <c r="E33" s="1140"/>
      <c r="F33" s="1140"/>
      <c r="G33" s="1141" t="s">
        <v>9048</v>
      </c>
      <c r="H33" s="475"/>
      <c r="I33" s="475"/>
      <c r="J33" s="475"/>
      <c r="K33" s="475"/>
      <c r="L33" s="475"/>
      <c r="M33" s="475"/>
      <c r="N33" s="475"/>
      <c r="O33" s="475"/>
      <c r="P33" s="475"/>
      <c r="Q33" s="475"/>
      <c r="R33" s="475"/>
      <c r="S33" s="475"/>
      <c r="T33" s="475"/>
      <c r="U33" s="475"/>
      <c r="V33" s="475"/>
      <c r="W33" s="475"/>
      <c r="X33" s="475"/>
      <c r="Y33" s="475"/>
      <c r="Z33" s="475"/>
      <c r="AA33" s="475"/>
    </row>
    <row r="34">
      <c r="A34" s="475"/>
      <c r="B34" s="475"/>
      <c r="C34" s="475"/>
      <c r="D34" s="1140"/>
      <c r="E34" s="1140"/>
      <c r="F34" s="1140"/>
      <c r="G34" s="1141" t="s">
        <v>9049</v>
      </c>
      <c r="H34" s="475"/>
      <c r="I34" s="475"/>
      <c r="J34" s="475"/>
      <c r="K34" s="475"/>
      <c r="L34" s="475"/>
      <c r="M34" s="475"/>
      <c r="N34" s="475"/>
      <c r="O34" s="475"/>
      <c r="P34" s="475"/>
      <c r="Q34" s="475"/>
      <c r="R34" s="475"/>
      <c r="S34" s="475"/>
      <c r="T34" s="475"/>
      <c r="U34" s="475"/>
      <c r="V34" s="475"/>
      <c r="W34" s="475"/>
      <c r="X34" s="475"/>
      <c r="Y34" s="475"/>
      <c r="Z34" s="475"/>
      <c r="AA34" s="475"/>
    </row>
    <row r="35">
      <c r="A35" s="475"/>
      <c r="B35" s="475"/>
      <c r="C35" s="475"/>
      <c r="D35" s="1140"/>
      <c r="E35" s="1140"/>
      <c r="F35" s="1140"/>
      <c r="G35" s="1141" t="s">
        <v>9050</v>
      </c>
      <c r="H35" s="475"/>
      <c r="I35" s="475"/>
      <c r="J35" s="475"/>
      <c r="K35" s="475"/>
      <c r="L35" s="475"/>
      <c r="M35" s="475"/>
      <c r="N35" s="475"/>
      <c r="O35" s="475"/>
      <c r="P35" s="475"/>
      <c r="Q35" s="475"/>
      <c r="R35" s="475"/>
      <c r="S35" s="475"/>
      <c r="T35" s="475"/>
      <c r="U35" s="475"/>
      <c r="V35" s="475"/>
      <c r="W35" s="475"/>
      <c r="X35" s="475"/>
      <c r="Y35" s="475"/>
      <c r="Z35" s="475"/>
      <c r="AA35" s="475"/>
    </row>
    <row r="36">
      <c r="A36" s="475"/>
      <c r="B36" s="475"/>
      <c r="C36" s="475"/>
      <c r="D36" s="1140"/>
      <c r="E36" s="1140"/>
      <c r="F36" s="1140"/>
      <c r="G36" s="1141" t="s">
        <v>9051</v>
      </c>
      <c r="H36" s="475"/>
      <c r="I36" s="475"/>
      <c r="J36" s="475"/>
      <c r="K36" s="475"/>
      <c r="L36" s="475"/>
      <c r="M36" s="475"/>
      <c r="N36" s="475"/>
      <c r="O36" s="475"/>
      <c r="P36" s="475"/>
      <c r="Q36" s="475"/>
      <c r="R36" s="475"/>
      <c r="S36" s="475"/>
      <c r="T36" s="475"/>
      <c r="U36" s="475"/>
      <c r="V36" s="475"/>
      <c r="W36" s="475"/>
      <c r="X36" s="475"/>
      <c r="Y36" s="475"/>
      <c r="Z36" s="475"/>
      <c r="AA36" s="475"/>
    </row>
    <row r="37">
      <c r="A37" s="475"/>
      <c r="B37" s="475"/>
      <c r="C37" s="475"/>
      <c r="D37" s="1140"/>
      <c r="E37" s="1140"/>
      <c r="F37" s="1140"/>
      <c r="G37" s="1141" t="s">
        <v>9052</v>
      </c>
      <c r="H37" s="475"/>
      <c r="I37" s="475"/>
      <c r="J37" s="475"/>
      <c r="K37" s="475"/>
      <c r="L37" s="475"/>
      <c r="M37" s="475"/>
      <c r="N37" s="475"/>
      <c r="O37" s="475"/>
      <c r="P37" s="475"/>
      <c r="Q37" s="475"/>
      <c r="R37" s="475"/>
      <c r="S37" s="475"/>
      <c r="T37" s="475"/>
      <c r="U37" s="475"/>
      <c r="V37" s="475"/>
      <c r="W37" s="475"/>
      <c r="X37" s="475"/>
      <c r="Y37" s="475"/>
      <c r="Z37" s="475"/>
      <c r="AA37" s="475"/>
    </row>
    <row r="38">
      <c r="A38" s="475"/>
      <c r="C38" s="475"/>
      <c r="D38" s="1140"/>
      <c r="E38" s="1140"/>
      <c r="F38" s="1140"/>
      <c r="G38" s="1140"/>
      <c r="H38" s="475"/>
      <c r="I38" s="475"/>
      <c r="J38" s="475"/>
      <c r="K38" s="475"/>
      <c r="L38" s="475"/>
      <c r="M38" s="475"/>
      <c r="N38" s="475"/>
      <c r="O38" s="475"/>
      <c r="P38" s="475"/>
      <c r="Q38" s="475"/>
      <c r="R38" s="475"/>
      <c r="S38" s="475"/>
      <c r="T38" s="475"/>
      <c r="U38" s="475"/>
      <c r="V38" s="475"/>
      <c r="W38" s="475"/>
      <c r="X38" s="475"/>
      <c r="Y38" s="475"/>
      <c r="Z38" s="475"/>
      <c r="AA38" s="475"/>
    </row>
    <row r="39">
      <c r="A39" s="475"/>
      <c r="B39" s="475"/>
      <c r="C39" s="475"/>
      <c r="D39" s="1140"/>
      <c r="E39" s="1140"/>
      <c r="F39" s="1140"/>
      <c r="G39" s="1140"/>
      <c r="H39" s="475"/>
      <c r="I39" s="475"/>
      <c r="J39" s="475"/>
      <c r="K39" s="475"/>
      <c r="L39" s="475"/>
      <c r="M39" s="475"/>
      <c r="N39" s="475"/>
      <c r="O39" s="475"/>
      <c r="P39" s="475"/>
      <c r="Q39" s="475"/>
      <c r="R39" s="475"/>
      <c r="S39" s="475"/>
      <c r="T39" s="475"/>
      <c r="U39" s="475"/>
      <c r="V39" s="475"/>
      <c r="W39" s="475"/>
      <c r="X39" s="475"/>
      <c r="Y39" s="475"/>
      <c r="Z39" s="475"/>
      <c r="AA39" s="475"/>
    </row>
    <row r="40">
      <c r="A40" s="475"/>
      <c r="B40" s="171" t="s">
        <v>9053</v>
      </c>
      <c r="C40" s="475"/>
      <c r="D40" s="1140"/>
      <c r="E40" s="1140"/>
      <c r="F40" s="1140"/>
      <c r="G40" s="1141" t="s">
        <v>9054</v>
      </c>
      <c r="H40" s="475"/>
      <c r="I40" s="475"/>
      <c r="J40" s="475"/>
      <c r="K40" s="475"/>
      <c r="L40" s="475"/>
      <c r="M40" s="475"/>
      <c r="N40" s="475"/>
      <c r="O40" s="475"/>
      <c r="P40" s="475"/>
      <c r="Q40" s="475"/>
      <c r="R40" s="475"/>
      <c r="S40" s="475"/>
      <c r="T40" s="475"/>
      <c r="U40" s="475"/>
      <c r="V40" s="475"/>
      <c r="W40" s="475"/>
      <c r="X40" s="475"/>
      <c r="Y40" s="475"/>
      <c r="Z40" s="475"/>
      <c r="AA40" s="475"/>
    </row>
    <row r="41">
      <c r="A41" s="475"/>
      <c r="B41" s="475"/>
      <c r="C41" s="475"/>
      <c r="D41" s="1140"/>
      <c r="E41" s="1140"/>
      <c r="F41" s="1140"/>
      <c r="G41" s="1140"/>
      <c r="H41" s="475"/>
      <c r="I41" s="475"/>
      <c r="J41" s="475"/>
      <c r="K41" s="475"/>
      <c r="L41" s="475"/>
      <c r="M41" s="475"/>
      <c r="N41" s="475"/>
      <c r="O41" s="475"/>
      <c r="P41" s="475"/>
      <c r="Q41" s="475"/>
      <c r="R41" s="475"/>
      <c r="S41" s="475"/>
      <c r="T41" s="475"/>
      <c r="U41" s="475"/>
      <c r="V41" s="475"/>
      <c r="W41" s="475"/>
      <c r="X41" s="475"/>
      <c r="Y41" s="475"/>
      <c r="Z41" s="475"/>
      <c r="AA41" s="475"/>
    </row>
    <row r="42">
      <c r="A42" s="475"/>
      <c r="B42" s="475"/>
      <c r="C42" s="475"/>
      <c r="D42" s="1140"/>
      <c r="E42" s="1140"/>
      <c r="F42" s="1140"/>
      <c r="G42" s="1140"/>
      <c r="H42" s="475"/>
      <c r="I42" s="475"/>
      <c r="J42" s="475"/>
      <c r="K42" s="475"/>
      <c r="L42" s="475"/>
      <c r="M42" s="475"/>
      <c r="N42" s="475"/>
      <c r="O42" s="475"/>
      <c r="P42" s="475"/>
      <c r="Q42" s="475"/>
      <c r="R42" s="475"/>
      <c r="S42" s="475"/>
      <c r="T42" s="475"/>
      <c r="U42" s="475"/>
      <c r="V42" s="475"/>
      <c r="W42" s="475"/>
      <c r="X42" s="475"/>
      <c r="Y42" s="475"/>
      <c r="Z42" s="475"/>
      <c r="AA42" s="475"/>
    </row>
    <row r="43">
      <c r="A43" s="475"/>
      <c r="B43" s="171" t="s">
        <v>9055</v>
      </c>
      <c r="C43" s="475"/>
      <c r="D43" s="1140"/>
      <c r="E43" s="1141" t="s">
        <v>9056</v>
      </c>
      <c r="F43" s="1140"/>
      <c r="G43" s="1140"/>
      <c r="H43" s="475"/>
      <c r="I43" s="475"/>
      <c r="J43" s="475"/>
      <c r="K43" s="475"/>
      <c r="L43" s="475"/>
      <c r="M43" s="475"/>
      <c r="N43" s="475"/>
      <c r="O43" s="475"/>
      <c r="P43" s="475"/>
      <c r="Q43" s="475"/>
      <c r="R43" s="475"/>
      <c r="S43" s="475"/>
      <c r="T43" s="475"/>
      <c r="U43" s="475"/>
      <c r="V43" s="475"/>
      <c r="W43" s="475"/>
      <c r="X43" s="475"/>
      <c r="Y43" s="475"/>
      <c r="Z43" s="475"/>
      <c r="AA43" s="475"/>
    </row>
    <row r="44">
      <c r="A44" s="475"/>
      <c r="B44" s="475"/>
      <c r="C44" s="475"/>
      <c r="D44" s="1140"/>
      <c r="E44" s="1140"/>
      <c r="F44" s="1140"/>
      <c r="G44" s="1140"/>
      <c r="H44" s="475"/>
      <c r="I44" s="475"/>
      <c r="J44" s="475"/>
      <c r="K44" s="475"/>
      <c r="L44" s="475"/>
      <c r="M44" s="475"/>
      <c r="N44" s="475"/>
      <c r="O44" s="475"/>
      <c r="P44" s="475"/>
      <c r="Q44" s="475"/>
      <c r="R44" s="475"/>
      <c r="S44" s="475"/>
      <c r="T44" s="475"/>
      <c r="U44" s="475"/>
      <c r="V44" s="475"/>
      <c r="W44" s="475"/>
      <c r="X44" s="475"/>
      <c r="Y44" s="475"/>
      <c r="Z44" s="475"/>
      <c r="AA44" s="475"/>
    </row>
    <row r="45">
      <c r="A45" s="475"/>
      <c r="B45" s="475"/>
      <c r="C45" s="475"/>
      <c r="D45" s="1140"/>
      <c r="E45" s="1140"/>
      <c r="F45" s="1140"/>
      <c r="G45" s="1140"/>
      <c r="H45" s="475"/>
      <c r="I45" s="475"/>
      <c r="J45" s="475"/>
      <c r="K45" s="475"/>
      <c r="L45" s="475"/>
      <c r="M45" s="475"/>
      <c r="N45" s="475"/>
      <c r="O45" s="475"/>
      <c r="P45" s="475"/>
      <c r="Q45" s="475"/>
      <c r="R45" s="475"/>
      <c r="S45" s="475"/>
      <c r="T45" s="475"/>
      <c r="U45" s="475"/>
      <c r="V45" s="475"/>
      <c r="W45" s="475"/>
      <c r="X45" s="475"/>
      <c r="Y45" s="475"/>
      <c r="Z45" s="475"/>
      <c r="AA45" s="475"/>
    </row>
    <row r="46">
      <c r="A46" s="475"/>
      <c r="B46" s="475"/>
      <c r="C46" s="475"/>
      <c r="D46" s="1140"/>
      <c r="E46" s="1140"/>
      <c r="F46" s="1140"/>
      <c r="G46" s="1140"/>
      <c r="H46" s="475"/>
      <c r="I46" s="475"/>
      <c r="J46" s="475"/>
      <c r="K46" s="475"/>
      <c r="L46" s="475"/>
      <c r="M46" s="475"/>
      <c r="N46" s="475"/>
      <c r="O46" s="475"/>
      <c r="P46" s="475"/>
      <c r="Q46" s="475"/>
      <c r="R46" s="475"/>
      <c r="S46" s="475"/>
      <c r="T46" s="475"/>
      <c r="U46" s="475"/>
      <c r="V46" s="475"/>
      <c r="W46" s="475"/>
      <c r="X46" s="475"/>
      <c r="Y46" s="475"/>
      <c r="Z46" s="475"/>
      <c r="AA46" s="475"/>
    </row>
    <row r="47">
      <c r="A47" s="475"/>
      <c r="B47" s="475"/>
      <c r="C47" s="475"/>
      <c r="D47" s="1140"/>
      <c r="E47" s="1140"/>
      <c r="F47" s="1140"/>
      <c r="G47" s="1140"/>
      <c r="H47" s="475"/>
      <c r="I47" s="475"/>
      <c r="J47" s="475"/>
      <c r="K47" s="475"/>
      <c r="L47" s="475"/>
      <c r="M47" s="475"/>
      <c r="N47" s="475"/>
      <c r="O47" s="475"/>
      <c r="P47" s="475"/>
      <c r="Q47" s="475"/>
      <c r="R47" s="475"/>
      <c r="S47" s="475"/>
      <c r="T47" s="475"/>
      <c r="U47" s="475"/>
      <c r="V47" s="475"/>
      <c r="W47" s="475"/>
      <c r="X47" s="475"/>
      <c r="Y47" s="475"/>
      <c r="Z47" s="475"/>
      <c r="AA47" s="475"/>
    </row>
    <row r="48">
      <c r="A48" s="475"/>
      <c r="B48" s="475"/>
      <c r="C48" s="475"/>
      <c r="D48" s="1140"/>
      <c r="E48" s="1140"/>
      <c r="F48" s="1140"/>
      <c r="G48" s="1140"/>
      <c r="H48" s="475"/>
      <c r="I48" s="475"/>
      <c r="J48" s="475"/>
      <c r="K48" s="475"/>
      <c r="L48" s="475"/>
      <c r="M48" s="475"/>
      <c r="N48" s="475"/>
      <c r="O48" s="475"/>
      <c r="P48" s="475"/>
      <c r="Q48" s="475"/>
      <c r="R48" s="475"/>
      <c r="S48" s="475"/>
      <c r="T48" s="475"/>
      <c r="U48" s="475"/>
      <c r="V48" s="475"/>
      <c r="W48" s="475"/>
      <c r="X48" s="475"/>
      <c r="Y48" s="475"/>
      <c r="Z48" s="475"/>
      <c r="AA48" s="475"/>
    </row>
    <row r="49">
      <c r="A49" s="1146"/>
      <c r="B49" s="117" t="s">
        <v>9057</v>
      </c>
      <c r="C49" s="1146"/>
      <c r="D49" s="1147"/>
      <c r="E49" s="1147"/>
      <c r="F49" s="1147"/>
      <c r="G49" s="1147"/>
      <c r="H49" s="1146"/>
      <c r="I49" s="1146"/>
      <c r="J49" s="1146"/>
      <c r="K49" s="1146"/>
      <c r="L49" s="1146"/>
      <c r="M49" s="1146"/>
      <c r="N49" s="1146"/>
      <c r="O49" s="1146"/>
      <c r="P49" s="1146"/>
      <c r="Q49" s="1146"/>
      <c r="R49" s="1146"/>
      <c r="S49" s="1146"/>
      <c r="T49" s="1146"/>
      <c r="U49" s="1146"/>
      <c r="V49" s="1146"/>
      <c r="W49" s="1146"/>
      <c r="X49" s="1146"/>
      <c r="Y49" s="1146"/>
      <c r="Z49" s="1146"/>
      <c r="AA49" s="1146"/>
    </row>
    <row r="50">
      <c r="A50" s="475"/>
      <c r="B50" s="475"/>
      <c r="C50" s="475"/>
      <c r="D50" s="1140"/>
      <c r="E50" s="1140"/>
      <c r="F50" s="1140"/>
      <c r="G50" s="1140"/>
      <c r="H50" s="475"/>
      <c r="I50" s="475"/>
      <c r="J50" s="475"/>
      <c r="K50" s="475"/>
      <c r="L50" s="475"/>
      <c r="M50" s="475"/>
      <c r="N50" s="475"/>
      <c r="O50" s="475"/>
      <c r="P50" s="475"/>
      <c r="Q50" s="475"/>
      <c r="R50" s="475"/>
      <c r="S50" s="475"/>
      <c r="T50" s="475"/>
      <c r="U50" s="475"/>
      <c r="V50" s="475"/>
      <c r="W50" s="475"/>
      <c r="X50" s="475"/>
      <c r="Y50" s="475"/>
      <c r="Z50" s="475"/>
      <c r="AA50" s="475"/>
    </row>
    <row r="51">
      <c r="A51" s="475"/>
      <c r="B51" s="475"/>
      <c r="C51" s="475"/>
      <c r="D51" s="1140"/>
      <c r="E51" s="1140"/>
      <c r="F51" s="1140"/>
      <c r="G51" s="1140"/>
      <c r="H51" s="475"/>
      <c r="I51" s="475"/>
      <c r="J51" s="475"/>
      <c r="K51" s="475"/>
      <c r="L51" s="475"/>
      <c r="M51" s="475"/>
      <c r="N51" s="475"/>
      <c r="O51" s="475"/>
      <c r="P51" s="475"/>
      <c r="Q51" s="475"/>
      <c r="R51" s="475"/>
      <c r="S51" s="475"/>
      <c r="T51" s="475"/>
      <c r="U51" s="475"/>
      <c r="V51" s="475"/>
      <c r="W51" s="475"/>
      <c r="X51" s="475"/>
      <c r="Y51" s="475"/>
      <c r="Z51" s="475"/>
      <c r="AA51" s="475"/>
    </row>
    <row r="52">
      <c r="A52" s="475"/>
      <c r="B52" s="171" t="s">
        <v>45</v>
      </c>
      <c r="C52" s="475"/>
      <c r="D52" s="1140"/>
      <c r="E52" s="1141" t="s">
        <v>9058</v>
      </c>
      <c r="F52" s="1140"/>
      <c r="G52" s="1140"/>
      <c r="H52" s="475"/>
      <c r="I52" s="475"/>
      <c r="J52" s="475"/>
      <c r="K52" s="475"/>
      <c r="L52" s="475"/>
      <c r="M52" s="475"/>
      <c r="N52" s="475"/>
      <c r="O52" s="475"/>
      <c r="P52" s="475"/>
      <c r="Q52" s="475"/>
      <c r="R52" s="475"/>
      <c r="S52" s="475"/>
      <c r="T52" s="475"/>
      <c r="U52" s="475"/>
      <c r="V52" s="475"/>
      <c r="W52" s="475"/>
      <c r="X52" s="475"/>
      <c r="Y52" s="475"/>
      <c r="Z52" s="475"/>
      <c r="AA52" s="475"/>
    </row>
    <row r="53">
      <c r="A53" s="475"/>
      <c r="B53" s="475"/>
      <c r="C53" s="475"/>
      <c r="D53" s="1140"/>
      <c r="E53" s="1140"/>
      <c r="F53" s="1140"/>
      <c r="G53" s="1140"/>
      <c r="H53" s="475"/>
      <c r="I53" s="475"/>
      <c r="J53" s="475"/>
      <c r="K53" s="475"/>
      <c r="L53" s="475"/>
      <c r="M53" s="475"/>
      <c r="N53" s="475"/>
      <c r="O53" s="475"/>
      <c r="P53" s="475"/>
      <c r="Q53" s="475"/>
      <c r="R53" s="475"/>
      <c r="S53" s="475"/>
      <c r="T53" s="475"/>
      <c r="U53" s="475"/>
      <c r="V53" s="475"/>
      <c r="W53" s="475"/>
      <c r="X53" s="475"/>
      <c r="Y53" s="475"/>
      <c r="Z53" s="475"/>
      <c r="AA53" s="475"/>
    </row>
    <row r="54">
      <c r="A54" s="475"/>
      <c r="B54" s="475"/>
      <c r="C54" s="475"/>
      <c r="D54" s="1140"/>
      <c r="E54" s="1140"/>
      <c r="F54" s="1140"/>
      <c r="G54" s="1140"/>
      <c r="H54" s="475"/>
      <c r="I54" s="475"/>
      <c r="J54" s="475"/>
      <c r="K54" s="475"/>
      <c r="L54" s="475"/>
      <c r="M54" s="475"/>
      <c r="N54" s="475"/>
      <c r="O54" s="475"/>
      <c r="P54" s="475"/>
      <c r="Q54" s="475"/>
      <c r="R54" s="475"/>
      <c r="S54" s="475"/>
      <c r="T54" s="475"/>
      <c r="U54" s="475"/>
      <c r="V54" s="475"/>
      <c r="W54" s="475"/>
      <c r="X54" s="475"/>
      <c r="Y54" s="475"/>
      <c r="Z54" s="475"/>
      <c r="AA54" s="475"/>
    </row>
    <row r="55">
      <c r="A55" s="475"/>
      <c r="B55" s="475"/>
      <c r="C55" s="475"/>
      <c r="D55" s="1140"/>
      <c r="E55" s="1140"/>
      <c r="F55" s="1140"/>
      <c r="G55" s="1140"/>
      <c r="H55" s="475"/>
      <c r="I55" s="475"/>
      <c r="J55" s="475"/>
      <c r="K55" s="475"/>
      <c r="L55" s="475"/>
      <c r="M55" s="475"/>
      <c r="N55" s="475"/>
      <c r="O55" s="475"/>
      <c r="P55" s="475"/>
      <c r="Q55" s="475"/>
      <c r="R55" s="475"/>
      <c r="S55" s="475"/>
      <c r="T55" s="475"/>
      <c r="U55" s="475"/>
      <c r="V55" s="475"/>
      <c r="W55" s="475"/>
      <c r="X55" s="475"/>
      <c r="Y55" s="475"/>
      <c r="Z55" s="475"/>
      <c r="AA55" s="475"/>
    </row>
    <row r="56">
      <c r="A56" s="475"/>
      <c r="B56" s="475"/>
      <c r="C56" s="475"/>
      <c r="D56" s="1140"/>
      <c r="E56" s="1140"/>
      <c r="F56" s="1140"/>
      <c r="G56" s="1140"/>
      <c r="H56" s="475"/>
      <c r="I56" s="475"/>
      <c r="J56" s="475"/>
      <c r="K56" s="475"/>
      <c r="L56" s="475"/>
      <c r="M56" s="475"/>
      <c r="N56" s="475"/>
      <c r="O56" s="475"/>
      <c r="P56" s="475"/>
      <c r="Q56" s="475"/>
      <c r="R56" s="475"/>
      <c r="S56" s="475"/>
      <c r="T56" s="475"/>
      <c r="U56" s="475"/>
      <c r="V56" s="475"/>
      <c r="W56" s="475"/>
      <c r="X56" s="475"/>
      <c r="Y56" s="475"/>
      <c r="Z56" s="475"/>
      <c r="AA56" s="475"/>
    </row>
    <row r="57">
      <c r="A57" s="475"/>
      <c r="B57" s="475"/>
      <c r="C57" s="475"/>
      <c r="D57" s="1140"/>
      <c r="E57" s="1140"/>
      <c r="F57" s="1140"/>
      <c r="G57" s="1140"/>
      <c r="H57" s="475"/>
      <c r="I57" s="475"/>
      <c r="J57" s="475"/>
      <c r="K57" s="475"/>
      <c r="L57" s="475"/>
      <c r="M57" s="475"/>
      <c r="N57" s="475"/>
      <c r="O57" s="475"/>
      <c r="P57" s="475"/>
      <c r="Q57" s="475"/>
      <c r="R57" s="475"/>
      <c r="S57" s="475"/>
      <c r="T57" s="475"/>
      <c r="U57" s="475"/>
      <c r="V57" s="475"/>
      <c r="W57" s="475"/>
      <c r="X57" s="475"/>
      <c r="Y57" s="475"/>
      <c r="Z57" s="475"/>
      <c r="AA57" s="475"/>
    </row>
    <row r="58">
      <c r="A58" s="475"/>
      <c r="B58" s="475"/>
      <c r="C58" s="475"/>
      <c r="D58" s="1140"/>
      <c r="E58" s="1140"/>
      <c r="F58" s="1140"/>
      <c r="G58" s="1140"/>
      <c r="H58" s="475"/>
      <c r="I58" s="475"/>
      <c r="J58" s="475"/>
      <c r="K58" s="475"/>
      <c r="L58" s="475"/>
      <c r="M58" s="475"/>
      <c r="N58" s="475"/>
      <c r="O58" s="475"/>
      <c r="P58" s="475"/>
      <c r="Q58" s="475"/>
      <c r="R58" s="475"/>
      <c r="S58" s="475"/>
      <c r="T58" s="475"/>
      <c r="U58" s="475"/>
      <c r="V58" s="475"/>
      <c r="W58" s="475"/>
      <c r="X58" s="475"/>
      <c r="Y58" s="475"/>
      <c r="Z58" s="475"/>
      <c r="AA58" s="475"/>
    </row>
    <row r="59">
      <c r="A59" s="475"/>
      <c r="B59" s="475"/>
      <c r="C59" s="475"/>
      <c r="D59" s="1140"/>
      <c r="E59" s="1140"/>
      <c r="F59" s="1140"/>
      <c r="G59" s="1140"/>
      <c r="H59" s="475"/>
      <c r="I59" s="475"/>
      <c r="J59" s="475"/>
      <c r="K59" s="475"/>
      <c r="L59" s="475"/>
      <c r="M59" s="475"/>
      <c r="N59" s="475"/>
      <c r="O59" s="475"/>
      <c r="P59" s="475"/>
      <c r="Q59" s="475"/>
      <c r="R59" s="475"/>
      <c r="S59" s="475"/>
      <c r="T59" s="475"/>
      <c r="U59" s="475"/>
      <c r="V59" s="475"/>
      <c r="W59" s="475"/>
      <c r="X59" s="475"/>
      <c r="Y59" s="475"/>
      <c r="Z59" s="475"/>
      <c r="AA59" s="475"/>
    </row>
    <row r="60">
      <c r="A60" s="475"/>
      <c r="B60" s="475"/>
      <c r="C60" s="475"/>
      <c r="D60" s="1140"/>
      <c r="E60" s="1140"/>
      <c r="F60" s="1140"/>
      <c r="G60" s="1140"/>
      <c r="H60" s="475"/>
      <c r="I60" s="475"/>
      <c r="J60" s="475"/>
      <c r="K60" s="475"/>
      <c r="L60" s="475"/>
      <c r="M60" s="475"/>
      <c r="N60" s="475"/>
      <c r="O60" s="475"/>
      <c r="P60" s="475"/>
      <c r="Q60" s="475"/>
      <c r="R60" s="475"/>
      <c r="S60" s="475"/>
      <c r="T60" s="475"/>
      <c r="U60" s="475"/>
      <c r="V60" s="475"/>
      <c r="W60" s="475"/>
      <c r="X60" s="475"/>
      <c r="Y60" s="475"/>
      <c r="Z60" s="475"/>
      <c r="AA60" s="475"/>
    </row>
    <row r="61">
      <c r="A61" s="475"/>
      <c r="B61" s="475"/>
      <c r="C61" s="475"/>
      <c r="D61" s="1140"/>
      <c r="E61" s="1140"/>
      <c r="F61" s="1140"/>
      <c r="G61" s="1140"/>
      <c r="H61" s="475"/>
      <c r="I61" s="475"/>
      <c r="J61" s="475"/>
      <c r="K61" s="475"/>
      <c r="L61" s="475"/>
      <c r="M61" s="475"/>
      <c r="N61" s="475"/>
      <c r="O61" s="475"/>
      <c r="P61" s="475"/>
      <c r="Q61" s="475"/>
      <c r="R61" s="475"/>
      <c r="S61" s="475"/>
      <c r="T61" s="475"/>
      <c r="U61" s="475"/>
      <c r="V61" s="475"/>
      <c r="W61" s="475"/>
      <c r="X61" s="475"/>
      <c r="Y61" s="475"/>
      <c r="Z61" s="475"/>
      <c r="AA61" s="475"/>
    </row>
    <row r="62">
      <c r="A62" s="475"/>
      <c r="B62" s="475"/>
      <c r="C62" s="475"/>
      <c r="D62" s="1140"/>
      <c r="E62" s="1140"/>
      <c r="F62" s="1140"/>
      <c r="G62" s="1140"/>
      <c r="H62" s="475"/>
      <c r="I62" s="475"/>
      <c r="J62" s="475"/>
      <c r="K62" s="475"/>
      <c r="L62" s="475"/>
      <c r="M62" s="475"/>
      <c r="N62" s="475"/>
      <c r="O62" s="475"/>
      <c r="P62" s="475"/>
      <c r="Q62" s="475"/>
      <c r="R62" s="475"/>
      <c r="S62" s="475"/>
      <c r="T62" s="475"/>
      <c r="U62" s="475"/>
      <c r="V62" s="475"/>
      <c r="W62" s="475"/>
      <c r="X62" s="475"/>
      <c r="Y62" s="475"/>
      <c r="Z62" s="475"/>
      <c r="AA62" s="475"/>
    </row>
    <row r="63">
      <c r="A63" s="475"/>
      <c r="B63" s="475"/>
      <c r="C63" s="475"/>
      <c r="D63" s="1140"/>
      <c r="E63" s="1140"/>
      <c r="F63" s="1140"/>
      <c r="G63" s="1140"/>
      <c r="H63" s="475"/>
      <c r="I63" s="475"/>
      <c r="J63" s="475"/>
      <c r="K63" s="475"/>
      <c r="L63" s="475"/>
      <c r="M63" s="475"/>
      <c r="N63" s="475"/>
      <c r="O63" s="475"/>
      <c r="P63" s="475"/>
      <c r="Q63" s="475"/>
      <c r="R63" s="475"/>
      <c r="S63" s="475"/>
      <c r="T63" s="475"/>
      <c r="U63" s="475"/>
      <c r="V63" s="475"/>
      <c r="W63" s="475"/>
      <c r="X63" s="475"/>
      <c r="Y63" s="475"/>
      <c r="Z63" s="475"/>
      <c r="AA63" s="475"/>
    </row>
    <row r="64">
      <c r="A64" s="475"/>
      <c r="B64" s="475"/>
      <c r="C64" s="475"/>
      <c r="D64" s="1140"/>
      <c r="E64" s="1140"/>
      <c r="F64" s="1140"/>
      <c r="G64" s="1140"/>
      <c r="H64" s="475"/>
      <c r="I64" s="475"/>
      <c r="J64" s="475"/>
      <c r="K64" s="475"/>
      <c r="L64" s="475"/>
      <c r="M64" s="475"/>
      <c r="N64" s="475"/>
      <c r="O64" s="475"/>
      <c r="P64" s="475"/>
      <c r="Q64" s="475"/>
      <c r="R64" s="475"/>
      <c r="S64" s="475"/>
      <c r="T64" s="475"/>
      <c r="U64" s="475"/>
      <c r="V64" s="475"/>
      <c r="W64" s="475"/>
      <c r="X64" s="475"/>
      <c r="Y64" s="475"/>
      <c r="Z64" s="475"/>
      <c r="AA64" s="475"/>
    </row>
    <row r="65">
      <c r="A65" s="475"/>
      <c r="B65" s="475"/>
      <c r="C65" s="475"/>
      <c r="D65" s="1140"/>
      <c r="E65" s="1140"/>
      <c r="F65" s="1140"/>
      <c r="G65" s="1140"/>
      <c r="H65" s="475"/>
      <c r="I65" s="475"/>
      <c r="J65" s="475"/>
      <c r="K65" s="475"/>
      <c r="L65" s="475"/>
      <c r="M65" s="475"/>
      <c r="N65" s="475"/>
      <c r="O65" s="475"/>
      <c r="P65" s="475"/>
      <c r="Q65" s="475"/>
      <c r="R65" s="475"/>
      <c r="S65" s="475"/>
      <c r="T65" s="475"/>
      <c r="U65" s="475"/>
      <c r="V65" s="475"/>
      <c r="W65" s="475"/>
      <c r="X65" s="475"/>
      <c r="Y65" s="475"/>
      <c r="Z65" s="475"/>
      <c r="AA65" s="475"/>
    </row>
    <row r="66">
      <c r="A66" s="475"/>
      <c r="B66" s="475"/>
      <c r="C66" s="475"/>
      <c r="D66" s="1140"/>
      <c r="E66" s="1140"/>
      <c r="F66" s="1140"/>
      <c r="G66" s="1140"/>
      <c r="H66" s="475"/>
      <c r="I66" s="475"/>
      <c r="J66" s="475"/>
      <c r="K66" s="475"/>
      <c r="L66" s="475"/>
      <c r="M66" s="475"/>
      <c r="N66" s="475"/>
      <c r="O66" s="475"/>
      <c r="P66" s="475"/>
      <c r="Q66" s="475"/>
      <c r="R66" s="475"/>
      <c r="S66" s="475"/>
      <c r="T66" s="475"/>
      <c r="U66" s="475"/>
      <c r="V66" s="475"/>
      <c r="W66" s="475"/>
      <c r="X66" s="475"/>
      <c r="Y66" s="475"/>
      <c r="Z66" s="475"/>
      <c r="AA66" s="475"/>
    </row>
    <row r="67">
      <c r="A67" s="475"/>
      <c r="B67" s="475"/>
      <c r="C67" s="475"/>
      <c r="D67" s="1140"/>
      <c r="E67" s="1140"/>
      <c r="F67" s="1140"/>
      <c r="G67" s="1140"/>
      <c r="H67" s="475"/>
      <c r="I67" s="475"/>
      <c r="J67" s="475"/>
      <c r="K67" s="475"/>
      <c r="L67" s="475"/>
      <c r="M67" s="475"/>
      <c r="N67" s="475"/>
      <c r="O67" s="475"/>
      <c r="P67" s="475"/>
      <c r="Q67" s="475"/>
      <c r="R67" s="475"/>
      <c r="S67" s="475"/>
      <c r="T67" s="475"/>
      <c r="U67" s="475"/>
      <c r="V67" s="475"/>
      <c r="W67" s="475"/>
      <c r="X67" s="475"/>
      <c r="Y67" s="475"/>
      <c r="Z67" s="475"/>
      <c r="AA67" s="475"/>
    </row>
    <row r="68">
      <c r="A68" s="475"/>
      <c r="B68" s="475"/>
      <c r="C68" s="475"/>
      <c r="D68" s="1140"/>
      <c r="E68" s="1140"/>
      <c r="F68" s="1140"/>
      <c r="G68" s="1140"/>
      <c r="H68" s="475"/>
      <c r="I68" s="475"/>
      <c r="J68" s="475"/>
      <c r="K68" s="475"/>
      <c r="L68" s="475"/>
      <c r="M68" s="475"/>
      <c r="N68" s="475"/>
      <c r="O68" s="475"/>
      <c r="P68" s="475"/>
      <c r="Q68" s="475"/>
      <c r="R68" s="475"/>
      <c r="S68" s="475"/>
      <c r="T68" s="475"/>
      <c r="U68" s="475"/>
      <c r="V68" s="475"/>
      <c r="W68" s="475"/>
      <c r="X68" s="475"/>
      <c r="Y68" s="475"/>
      <c r="Z68" s="475"/>
      <c r="AA68" s="475"/>
    </row>
    <row r="69">
      <c r="A69" s="475"/>
      <c r="B69" s="475"/>
      <c r="C69" s="475"/>
      <c r="D69" s="1140"/>
      <c r="E69" s="1140"/>
      <c r="F69" s="1140"/>
      <c r="G69" s="1140"/>
      <c r="H69" s="475"/>
      <c r="I69" s="475"/>
      <c r="J69" s="475"/>
      <c r="K69" s="475"/>
      <c r="L69" s="475"/>
      <c r="M69" s="475"/>
      <c r="N69" s="475"/>
      <c r="O69" s="475"/>
      <c r="P69" s="475"/>
      <c r="Q69" s="475"/>
      <c r="R69" s="475"/>
      <c r="S69" s="475"/>
      <c r="T69" s="475"/>
      <c r="U69" s="475"/>
      <c r="V69" s="475"/>
      <c r="W69" s="475"/>
      <c r="X69" s="475"/>
      <c r="Y69" s="475"/>
      <c r="Z69" s="475"/>
      <c r="AA69" s="475"/>
    </row>
    <row r="70">
      <c r="A70" s="475"/>
      <c r="B70" s="475"/>
      <c r="C70" s="475"/>
      <c r="D70" s="1140"/>
      <c r="E70" s="1140"/>
      <c r="F70" s="1140"/>
      <c r="G70" s="1140"/>
      <c r="H70" s="475"/>
      <c r="I70" s="475"/>
      <c r="J70" s="475"/>
      <c r="K70" s="475"/>
      <c r="L70" s="475"/>
      <c r="M70" s="475"/>
      <c r="N70" s="475"/>
      <c r="O70" s="475"/>
      <c r="P70" s="475"/>
      <c r="Q70" s="475"/>
      <c r="R70" s="475"/>
      <c r="S70" s="475"/>
      <c r="T70" s="475"/>
      <c r="U70" s="475"/>
      <c r="V70" s="475"/>
      <c r="W70" s="475"/>
      <c r="X70" s="475"/>
      <c r="Y70" s="475"/>
      <c r="Z70" s="475"/>
      <c r="AA70" s="475"/>
    </row>
    <row r="71">
      <c r="A71" s="475"/>
      <c r="B71" s="475"/>
      <c r="C71" s="475"/>
      <c r="D71" s="1140"/>
      <c r="E71" s="1140"/>
      <c r="F71" s="1140"/>
      <c r="G71" s="1140"/>
      <c r="H71" s="475"/>
      <c r="I71" s="475"/>
      <c r="J71" s="475"/>
      <c r="K71" s="475"/>
      <c r="L71" s="475"/>
      <c r="M71" s="475"/>
      <c r="N71" s="475"/>
      <c r="O71" s="475"/>
      <c r="P71" s="475"/>
      <c r="Q71" s="475"/>
      <c r="R71" s="475"/>
      <c r="S71" s="475"/>
      <c r="T71" s="475"/>
      <c r="U71" s="475"/>
      <c r="V71" s="475"/>
      <c r="W71" s="475"/>
      <c r="X71" s="475"/>
      <c r="Y71" s="475"/>
      <c r="Z71" s="475"/>
      <c r="AA71" s="475"/>
    </row>
    <row r="72">
      <c r="A72" s="475"/>
      <c r="B72" s="475"/>
      <c r="C72" s="475"/>
      <c r="D72" s="1140"/>
      <c r="E72" s="1140"/>
      <c r="F72" s="1140"/>
      <c r="G72" s="1140"/>
      <c r="H72" s="475"/>
      <c r="I72" s="475"/>
      <c r="J72" s="475"/>
      <c r="K72" s="475"/>
      <c r="L72" s="475"/>
      <c r="M72" s="475"/>
      <c r="N72" s="475"/>
      <c r="O72" s="475"/>
      <c r="P72" s="475"/>
      <c r="Q72" s="475"/>
      <c r="R72" s="475"/>
      <c r="S72" s="475"/>
      <c r="T72" s="475"/>
      <c r="U72" s="475"/>
      <c r="V72" s="475"/>
      <c r="W72" s="475"/>
      <c r="X72" s="475"/>
      <c r="Y72" s="475"/>
      <c r="Z72" s="475"/>
      <c r="AA72" s="475"/>
    </row>
    <row r="73">
      <c r="A73" s="475"/>
      <c r="B73" s="475"/>
      <c r="C73" s="475"/>
      <c r="D73" s="1140"/>
      <c r="E73" s="1140"/>
      <c r="F73" s="1140"/>
      <c r="G73" s="1140"/>
      <c r="H73" s="475"/>
      <c r="I73" s="475"/>
      <c r="J73" s="475"/>
      <c r="K73" s="475"/>
      <c r="L73" s="475"/>
      <c r="M73" s="475"/>
      <c r="N73" s="475"/>
      <c r="O73" s="475"/>
      <c r="P73" s="475"/>
      <c r="Q73" s="475"/>
      <c r="R73" s="475"/>
      <c r="S73" s="475"/>
      <c r="T73" s="475"/>
      <c r="U73" s="475"/>
      <c r="V73" s="475"/>
      <c r="W73" s="475"/>
      <c r="X73" s="475"/>
      <c r="Y73" s="475"/>
      <c r="Z73" s="475"/>
      <c r="AA73" s="475"/>
    </row>
    <row r="74">
      <c r="A74" s="475"/>
      <c r="B74" s="475"/>
      <c r="C74" s="475"/>
      <c r="D74" s="1140"/>
      <c r="E74" s="1140"/>
      <c r="F74" s="1140"/>
      <c r="G74" s="1140"/>
      <c r="H74" s="475"/>
      <c r="I74" s="475"/>
      <c r="J74" s="475"/>
      <c r="K74" s="475"/>
      <c r="L74" s="475"/>
      <c r="M74" s="475"/>
      <c r="N74" s="475"/>
      <c r="O74" s="475"/>
      <c r="P74" s="475"/>
      <c r="Q74" s="475"/>
      <c r="R74" s="475"/>
      <c r="S74" s="475"/>
      <c r="T74" s="475"/>
      <c r="U74" s="475"/>
      <c r="V74" s="475"/>
      <c r="W74" s="475"/>
      <c r="X74" s="475"/>
      <c r="Y74" s="475"/>
      <c r="Z74" s="475"/>
      <c r="AA74" s="475"/>
    </row>
    <row r="75">
      <c r="A75" s="475"/>
      <c r="B75" s="475"/>
      <c r="C75" s="475"/>
      <c r="D75" s="1140"/>
      <c r="E75" s="1140"/>
      <c r="F75" s="1140"/>
      <c r="G75" s="1140"/>
      <c r="H75" s="475"/>
      <c r="I75" s="475"/>
      <c r="J75" s="475"/>
      <c r="K75" s="475"/>
      <c r="L75" s="475"/>
      <c r="M75" s="475"/>
      <c r="N75" s="475"/>
      <c r="O75" s="475"/>
      <c r="P75" s="475"/>
      <c r="Q75" s="475"/>
      <c r="R75" s="475"/>
      <c r="S75" s="475"/>
      <c r="T75" s="475"/>
      <c r="U75" s="475"/>
      <c r="V75" s="475"/>
      <c r="W75" s="475"/>
      <c r="X75" s="475"/>
      <c r="Y75" s="475"/>
      <c r="Z75" s="475"/>
      <c r="AA75" s="475"/>
    </row>
    <row r="76">
      <c r="A76" s="475"/>
      <c r="B76" s="475"/>
      <c r="C76" s="475"/>
      <c r="D76" s="1140"/>
      <c r="E76" s="1140"/>
      <c r="F76" s="1140"/>
      <c r="G76" s="1140"/>
      <c r="H76" s="475"/>
      <c r="I76" s="475"/>
      <c r="J76" s="475"/>
      <c r="K76" s="475"/>
      <c r="L76" s="475"/>
      <c r="M76" s="475"/>
      <c r="N76" s="475"/>
      <c r="O76" s="475"/>
      <c r="P76" s="475"/>
      <c r="Q76" s="475"/>
      <c r="R76" s="475"/>
      <c r="S76" s="475"/>
      <c r="T76" s="475"/>
      <c r="U76" s="475"/>
      <c r="V76" s="475"/>
      <c r="W76" s="475"/>
      <c r="X76" s="475"/>
      <c r="Y76" s="475"/>
      <c r="Z76" s="475"/>
      <c r="AA76" s="475"/>
    </row>
    <row r="77">
      <c r="A77" s="475"/>
      <c r="B77" s="475"/>
      <c r="C77" s="475"/>
      <c r="D77" s="1140"/>
      <c r="E77" s="1140"/>
      <c r="F77" s="1140"/>
      <c r="G77" s="1140"/>
      <c r="H77" s="475"/>
      <c r="I77" s="475"/>
      <c r="J77" s="475"/>
      <c r="K77" s="475"/>
      <c r="L77" s="475"/>
      <c r="M77" s="475"/>
      <c r="N77" s="475"/>
      <c r="O77" s="475"/>
      <c r="P77" s="475"/>
      <c r="Q77" s="475"/>
      <c r="R77" s="475"/>
      <c r="S77" s="475"/>
      <c r="T77" s="475"/>
      <c r="U77" s="475"/>
      <c r="V77" s="475"/>
      <c r="W77" s="475"/>
      <c r="X77" s="475"/>
      <c r="Y77" s="475"/>
      <c r="Z77" s="475"/>
      <c r="AA77" s="475"/>
    </row>
    <row r="78">
      <c r="A78" s="475"/>
      <c r="B78" s="475"/>
      <c r="C78" s="475"/>
      <c r="D78" s="1140"/>
      <c r="E78" s="1140"/>
      <c r="F78" s="1140"/>
      <c r="G78" s="1140"/>
      <c r="H78" s="475"/>
      <c r="I78" s="475"/>
      <c r="J78" s="475"/>
      <c r="K78" s="475"/>
      <c r="L78" s="475"/>
      <c r="M78" s="475"/>
      <c r="N78" s="475"/>
      <c r="O78" s="475"/>
      <c r="P78" s="475"/>
      <c r="Q78" s="475"/>
      <c r="R78" s="475"/>
      <c r="S78" s="475"/>
      <c r="T78" s="475"/>
      <c r="U78" s="475"/>
      <c r="V78" s="475"/>
      <c r="W78" s="475"/>
      <c r="X78" s="475"/>
      <c r="Y78" s="475"/>
      <c r="Z78" s="475"/>
      <c r="AA78" s="475"/>
    </row>
    <row r="79">
      <c r="A79" s="475"/>
      <c r="B79" s="475"/>
      <c r="C79" s="475"/>
      <c r="D79" s="1140"/>
      <c r="E79" s="1140"/>
      <c r="F79" s="1140"/>
      <c r="G79" s="1140"/>
      <c r="H79" s="475"/>
      <c r="I79" s="475"/>
      <c r="J79" s="475"/>
      <c r="K79" s="475"/>
      <c r="L79" s="475"/>
      <c r="M79" s="475"/>
      <c r="N79" s="475"/>
      <c r="O79" s="475"/>
      <c r="P79" s="475"/>
      <c r="Q79" s="475"/>
      <c r="R79" s="475"/>
      <c r="S79" s="475"/>
      <c r="T79" s="475"/>
      <c r="U79" s="475"/>
      <c r="V79" s="475"/>
      <c r="W79" s="475"/>
      <c r="X79" s="475"/>
      <c r="Y79" s="475"/>
      <c r="Z79" s="475"/>
      <c r="AA79" s="475"/>
    </row>
    <row r="80">
      <c r="A80" s="475"/>
      <c r="B80" s="475"/>
      <c r="C80" s="475"/>
      <c r="D80" s="1140"/>
      <c r="E80" s="1140"/>
      <c r="F80" s="1140"/>
      <c r="G80" s="1140"/>
      <c r="H80" s="475"/>
      <c r="I80" s="475"/>
      <c r="J80" s="475"/>
      <c r="K80" s="475"/>
      <c r="L80" s="475"/>
      <c r="M80" s="475"/>
      <c r="N80" s="475"/>
      <c r="O80" s="475"/>
      <c r="P80" s="475"/>
      <c r="Q80" s="475"/>
      <c r="R80" s="475"/>
      <c r="S80" s="475"/>
      <c r="T80" s="475"/>
      <c r="U80" s="475"/>
      <c r="V80" s="475"/>
      <c r="W80" s="475"/>
      <c r="X80" s="475"/>
      <c r="Y80" s="475"/>
      <c r="Z80" s="475"/>
      <c r="AA80" s="475"/>
    </row>
    <row r="81">
      <c r="A81" s="475"/>
      <c r="B81" s="475"/>
      <c r="C81" s="475"/>
      <c r="D81" s="1140"/>
      <c r="E81" s="1140"/>
      <c r="F81" s="1140"/>
      <c r="G81" s="1140"/>
      <c r="H81" s="475"/>
      <c r="I81" s="475"/>
      <c r="J81" s="475"/>
      <c r="K81" s="475"/>
      <c r="L81" s="475"/>
      <c r="M81" s="475"/>
      <c r="N81" s="475"/>
      <c r="O81" s="475"/>
      <c r="P81" s="475"/>
      <c r="Q81" s="475"/>
      <c r="R81" s="475"/>
      <c r="S81" s="475"/>
      <c r="T81" s="475"/>
      <c r="U81" s="475"/>
      <c r="V81" s="475"/>
      <c r="W81" s="475"/>
      <c r="X81" s="475"/>
      <c r="Y81" s="475"/>
      <c r="Z81" s="475"/>
      <c r="AA81" s="475"/>
    </row>
    <row r="82">
      <c r="A82" s="475"/>
      <c r="B82" s="475"/>
      <c r="C82" s="475"/>
      <c r="D82" s="1140"/>
      <c r="E82" s="1140"/>
      <c r="F82" s="1140"/>
      <c r="G82" s="1140"/>
      <c r="H82" s="475"/>
      <c r="I82" s="475"/>
      <c r="J82" s="475"/>
      <c r="K82" s="475"/>
      <c r="L82" s="475"/>
      <c r="M82" s="475"/>
      <c r="N82" s="475"/>
      <c r="O82" s="475"/>
      <c r="P82" s="475"/>
      <c r="Q82" s="475"/>
      <c r="R82" s="475"/>
      <c r="S82" s="475"/>
      <c r="T82" s="475"/>
      <c r="U82" s="475"/>
      <c r="V82" s="475"/>
      <c r="W82" s="475"/>
      <c r="X82" s="475"/>
      <c r="Y82" s="475"/>
      <c r="Z82" s="475"/>
      <c r="AA82" s="475"/>
    </row>
    <row r="83">
      <c r="A83" s="475"/>
      <c r="B83" s="475"/>
      <c r="C83" s="475"/>
      <c r="D83" s="1140"/>
      <c r="E83" s="1140"/>
      <c r="F83" s="1140"/>
      <c r="G83" s="1140"/>
      <c r="H83" s="475"/>
      <c r="I83" s="475"/>
      <c r="J83" s="475"/>
      <c r="K83" s="475"/>
      <c r="L83" s="475"/>
      <c r="M83" s="475"/>
      <c r="N83" s="475"/>
      <c r="O83" s="475"/>
      <c r="P83" s="475"/>
      <c r="Q83" s="475"/>
      <c r="R83" s="475"/>
      <c r="S83" s="475"/>
      <c r="T83" s="475"/>
      <c r="U83" s="475"/>
      <c r="V83" s="475"/>
      <c r="W83" s="475"/>
      <c r="X83" s="475"/>
      <c r="Y83" s="475"/>
      <c r="Z83" s="475"/>
      <c r="AA83" s="475"/>
    </row>
    <row r="84">
      <c r="A84" s="475"/>
      <c r="B84" s="475"/>
      <c r="C84" s="475"/>
      <c r="D84" s="1140"/>
      <c r="E84" s="1140"/>
      <c r="F84" s="1140"/>
      <c r="G84" s="1140"/>
      <c r="H84" s="475"/>
      <c r="I84" s="475"/>
      <c r="J84" s="475"/>
      <c r="K84" s="475"/>
      <c r="L84" s="475"/>
      <c r="M84" s="475"/>
      <c r="N84" s="475"/>
      <c r="O84" s="475"/>
      <c r="P84" s="475"/>
      <c r="Q84" s="475"/>
      <c r="R84" s="475"/>
      <c r="S84" s="475"/>
      <c r="T84" s="475"/>
      <c r="U84" s="475"/>
      <c r="V84" s="475"/>
      <c r="W84" s="475"/>
      <c r="X84" s="475"/>
      <c r="Y84" s="475"/>
      <c r="Z84" s="475"/>
      <c r="AA84" s="475"/>
    </row>
    <row r="85">
      <c r="A85" s="475"/>
      <c r="B85" s="475"/>
      <c r="C85" s="475"/>
      <c r="D85" s="1140"/>
      <c r="E85" s="1140"/>
      <c r="F85" s="1140"/>
      <c r="G85" s="1140"/>
      <c r="H85" s="475"/>
      <c r="I85" s="475"/>
      <c r="J85" s="475"/>
      <c r="K85" s="475"/>
      <c r="L85" s="475"/>
      <c r="M85" s="475"/>
      <c r="N85" s="475"/>
      <c r="O85" s="475"/>
      <c r="P85" s="475"/>
      <c r="Q85" s="475"/>
      <c r="R85" s="475"/>
      <c r="S85" s="475"/>
      <c r="T85" s="475"/>
      <c r="U85" s="475"/>
      <c r="V85" s="475"/>
      <c r="W85" s="475"/>
      <c r="X85" s="475"/>
      <c r="Y85" s="475"/>
      <c r="Z85" s="475"/>
      <c r="AA85" s="475"/>
    </row>
    <row r="86">
      <c r="A86" s="475"/>
      <c r="B86" s="475"/>
      <c r="C86" s="475"/>
      <c r="D86" s="1140"/>
      <c r="E86" s="1140"/>
      <c r="F86" s="1140"/>
      <c r="G86" s="1140"/>
      <c r="H86" s="475"/>
      <c r="I86" s="475"/>
      <c r="J86" s="475"/>
      <c r="K86" s="475"/>
      <c r="L86" s="475"/>
      <c r="M86" s="475"/>
      <c r="N86" s="475"/>
      <c r="O86" s="475"/>
      <c r="P86" s="475"/>
      <c r="Q86" s="475"/>
      <c r="R86" s="475"/>
      <c r="S86" s="475"/>
      <c r="T86" s="475"/>
      <c r="U86" s="475"/>
      <c r="V86" s="475"/>
      <c r="W86" s="475"/>
      <c r="X86" s="475"/>
      <c r="Y86" s="475"/>
      <c r="Z86" s="475"/>
      <c r="AA86" s="475"/>
    </row>
    <row r="87">
      <c r="A87" s="475"/>
      <c r="B87" s="475"/>
      <c r="C87" s="475"/>
      <c r="D87" s="1140"/>
      <c r="E87" s="1140"/>
      <c r="F87" s="1140"/>
      <c r="G87" s="1140"/>
      <c r="H87" s="475"/>
      <c r="I87" s="475"/>
      <c r="J87" s="475"/>
      <c r="K87" s="475"/>
      <c r="L87" s="475"/>
      <c r="M87" s="475"/>
      <c r="N87" s="475"/>
      <c r="O87" s="475"/>
      <c r="P87" s="475"/>
      <c r="Q87" s="475"/>
      <c r="R87" s="475"/>
      <c r="S87" s="475"/>
      <c r="T87" s="475"/>
      <c r="U87" s="475"/>
      <c r="V87" s="475"/>
      <c r="W87" s="475"/>
      <c r="X87" s="475"/>
      <c r="Y87" s="475"/>
      <c r="Z87" s="475"/>
      <c r="AA87" s="475"/>
    </row>
    <row r="88">
      <c r="A88" s="475"/>
      <c r="B88" s="475"/>
      <c r="C88" s="475"/>
      <c r="D88" s="1140"/>
      <c r="E88" s="1140"/>
      <c r="F88" s="1140"/>
      <c r="G88" s="1140"/>
      <c r="H88" s="475"/>
      <c r="I88" s="475"/>
      <c r="J88" s="475"/>
      <c r="K88" s="475"/>
      <c r="L88" s="475"/>
      <c r="M88" s="475"/>
      <c r="N88" s="475"/>
      <c r="O88" s="475"/>
      <c r="P88" s="475"/>
      <c r="Q88" s="475"/>
      <c r="R88" s="475"/>
      <c r="S88" s="475"/>
      <c r="T88" s="475"/>
      <c r="U88" s="475"/>
      <c r="V88" s="475"/>
      <c r="W88" s="475"/>
      <c r="X88" s="475"/>
      <c r="Y88" s="475"/>
      <c r="Z88" s="475"/>
      <c r="AA88" s="475"/>
    </row>
    <row r="89">
      <c r="A89" s="475"/>
      <c r="B89" s="475"/>
      <c r="C89" s="475"/>
      <c r="D89" s="1140"/>
      <c r="E89" s="1140"/>
      <c r="F89" s="1140"/>
      <c r="G89" s="1140"/>
      <c r="H89" s="475"/>
      <c r="I89" s="475"/>
      <c r="J89" s="475"/>
      <c r="K89" s="475"/>
      <c r="L89" s="475"/>
      <c r="M89" s="475"/>
      <c r="N89" s="475"/>
      <c r="O89" s="475"/>
      <c r="P89" s="475"/>
      <c r="Q89" s="475"/>
      <c r="R89" s="475"/>
      <c r="S89" s="475"/>
      <c r="T89" s="475"/>
      <c r="U89" s="475"/>
      <c r="V89" s="475"/>
      <c r="W89" s="475"/>
      <c r="X89" s="475"/>
      <c r="Y89" s="475"/>
      <c r="Z89" s="475"/>
      <c r="AA89" s="475"/>
    </row>
    <row r="90">
      <c r="A90" s="475"/>
      <c r="B90" s="475"/>
      <c r="C90" s="475"/>
      <c r="D90" s="1140"/>
      <c r="E90" s="1140"/>
      <c r="F90" s="1140"/>
      <c r="G90" s="1140"/>
      <c r="H90" s="475"/>
      <c r="I90" s="475"/>
      <c r="J90" s="475"/>
      <c r="K90" s="475"/>
      <c r="L90" s="475"/>
      <c r="M90" s="475"/>
      <c r="N90" s="475"/>
      <c r="O90" s="475"/>
      <c r="P90" s="475"/>
      <c r="Q90" s="475"/>
      <c r="R90" s="475"/>
      <c r="S90" s="475"/>
      <c r="T90" s="475"/>
      <c r="U90" s="475"/>
      <c r="V90" s="475"/>
      <c r="W90" s="475"/>
      <c r="X90" s="475"/>
      <c r="Y90" s="475"/>
      <c r="Z90" s="475"/>
      <c r="AA90" s="475"/>
    </row>
    <row r="91">
      <c r="A91" s="475"/>
      <c r="B91" s="475"/>
      <c r="C91" s="475"/>
      <c r="D91" s="1140"/>
      <c r="E91" s="1140"/>
      <c r="F91" s="1140"/>
      <c r="G91" s="1140"/>
      <c r="H91" s="475"/>
      <c r="I91" s="475"/>
      <c r="J91" s="475"/>
      <c r="K91" s="475"/>
      <c r="L91" s="475"/>
      <c r="M91" s="475"/>
      <c r="N91" s="475"/>
      <c r="O91" s="475"/>
      <c r="P91" s="475"/>
      <c r="Q91" s="475"/>
      <c r="R91" s="475"/>
      <c r="S91" s="475"/>
      <c r="T91" s="475"/>
      <c r="U91" s="475"/>
      <c r="V91" s="475"/>
      <c r="W91" s="475"/>
      <c r="X91" s="475"/>
      <c r="Y91" s="475"/>
      <c r="Z91" s="475"/>
      <c r="AA91" s="475"/>
    </row>
    <row r="92">
      <c r="A92" s="475"/>
      <c r="B92" s="475"/>
      <c r="C92" s="475"/>
      <c r="D92" s="1140"/>
      <c r="E92" s="1140"/>
      <c r="F92" s="1140"/>
      <c r="G92" s="1140"/>
      <c r="H92" s="475"/>
      <c r="I92" s="475"/>
      <c r="J92" s="475"/>
      <c r="K92" s="475"/>
      <c r="L92" s="475"/>
      <c r="M92" s="475"/>
      <c r="N92" s="475"/>
      <c r="O92" s="475"/>
      <c r="P92" s="475"/>
      <c r="Q92" s="475"/>
      <c r="R92" s="475"/>
      <c r="S92" s="475"/>
      <c r="T92" s="475"/>
      <c r="U92" s="475"/>
      <c r="V92" s="475"/>
      <c r="W92" s="475"/>
      <c r="X92" s="475"/>
      <c r="Y92" s="475"/>
      <c r="Z92" s="475"/>
      <c r="AA92" s="475"/>
    </row>
    <row r="93">
      <c r="A93" s="475"/>
      <c r="B93" s="475"/>
      <c r="C93" s="475"/>
      <c r="D93" s="1140"/>
      <c r="E93" s="1140"/>
      <c r="F93" s="1140"/>
      <c r="G93" s="1140"/>
      <c r="H93" s="475"/>
      <c r="I93" s="475"/>
      <c r="J93" s="475"/>
      <c r="K93" s="475"/>
      <c r="L93" s="475"/>
      <c r="M93" s="475"/>
      <c r="N93" s="475"/>
      <c r="O93" s="475"/>
      <c r="P93" s="475"/>
      <c r="Q93" s="475"/>
      <c r="R93" s="475"/>
      <c r="S93" s="475"/>
      <c r="T93" s="475"/>
      <c r="U93" s="475"/>
      <c r="V93" s="475"/>
      <c r="W93" s="475"/>
      <c r="X93" s="475"/>
      <c r="Y93" s="475"/>
      <c r="Z93" s="475"/>
      <c r="AA93" s="475"/>
    </row>
    <row r="94">
      <c r="A94" s="475"/>
      <c r="B94" s="475"/>
      <c r="C94" s="475"/>
      <c r="D94" s="1140"/>
      <c r="E94" s="1140"/>
      <c r="F94" s="1140"/>
      <c r="G94" s="1140"/>
      <c r="H94" s="475"/>
      <c r="I94" s="475"/>
      <c r="J94" s="475"/>
      <c r="K94" s="475"/>
      <c r="L94" s="475"/>
      <c r="M94" s="475"/>
      <c r="N94" s="475"/>
      <c r="O94" s="475"/>
      <c r="P94" s="475"/>
      <c r="Q94" s="475"/>
      <c r="R94" s="475"/>
      <c r="S94" s="475"/>
      <c r="T94" s="475"/>
      <c r="U94" s="475"/>
      <c r="V94" s="475"/>
      <c r="W94" s="475"/>
      <c r="X94" s="475"/>
      <c r="Y94" s="475"/>
      <c r="Z94" s="475"/>
      <c r="AA94" s="475"/>
    </row>
    <row r="95">
      <c r="A95" s="475"/>
      <c r="B95" s="475"/>
      <c r="C95" s="475"/>
      <c r="D95" s="1140"/>
      <c r="E95" s="1140"/>
      <c r="F95" s="1140"/>
      <c r="G95" s="1140"/>
      <c r="H95" s="475"/>
      <c r="I95" s="475"/>
      <c r="J95" s="475"/>
      <c r="K95" s="475"/>
      <c r="L95" s="475"/>
      <c r="M95" s="475"/>
      <c r="N95" s="475"/>
      <c r="O95" s="475"/>
      <c r="P95" s="475"/>
      <c r="Q95" s="475"/>
      <c r="R95" s="475"/>
      <c r="S95" s="475"/>
      <c r="T95" s="475"/>
      <c r="U95" s="475"/>
      <c r="V95" s="475"/>
      <c r="W95" s="475"/>
      <c r="X95" s="475"/>
      <c r="Y95" s="475"/>
      <c r="Z95" s="475"/>
      <c r="AA95" s="475"/>
    </row>
    <row r="96">
      <c r="A96" s="1146"/>
      <c r="B96" s="117" t="s">
        <v>9059</v>
      </c>
      <c r="C96" s="1146"/>
      <c r="D96" s="1147"/>
      <c r="E96" s="1147"/>
      <c r="F96" s="1147"/>
      <c r="G96" s="1147"/>
      <c r="H96" s="1146"/>
      <c r="I96" s="1146"/>
      <c r="J96" s="1146"/>
      <c r="K96" s="1146"/>
      <c r="L96" s="1146"/>
      <c r="M96" s="1146"/>
      <c r="N96" s="1146"/>
      <c r="O96" s="1146"/>
      <c r="P96" s="1146"/>
      <c r="Q96" s="1146"/>
      <c r="R96" s="1146"/>
      <c r="S96" s="1146"/>
      <c r="T96" s="1146"/>
      <c r="U96" s="1146"/>
      <c r="V96" s="1146"/>
      <c r="W96" s="1146"/>
      <c r="X96" s="1146"/>
      <c r="Y96" s="1146"/>
      <c r="Z96" s="1146"/>
      <c r="AA96" s="1146"/>
    </row>
    <row r="97">
      <c r="A97" s="475"/>
      <c r="B97" s="475"/>
      <c r="C97" s="475"/>
      <c r="D97" s="1140"/>
      <c r="E97" s="1140"/>
      <c r="F97" s="1140"/>
      <c r="G97" s="1140"/>
      <c r="H97" s="475"/>
      <c r="I97" s="475"/>
      <c r="J97" s="475"/>
      <c r="K97" s="475"/>
      <c r="L97" s="475"/>
      <c r="M97" s="475"/>
      <c r="N97" s="475"/>
      <c r="O97" s="475"/>
      <c r="P97" s="475"/>
      <c r="Q97" s="475"/>
      <c r="R97" s="475"/>
      <c r="S97" s="475"/>
      <c r="T97" s="475"/>
      <c r="U97" s="475"/>
      <c r="V97" s="475"/>
      <c r="W97" s="475"/>
      <c r="X97" s="475"/>
      <c r="Y97" s="475"/>
      <c r="Z97" s="475"/>
      <c r="AA97" s="475"/>
    </row>
    <row r="98">
      <c r="A98" s="475"/>
      <c r="B98" s="171" t="s">
        <v>9060</v>
      </c>
      <c r="C98" s="475"/>
      <c r="D98" s="1140"/>
      <c r="E98" s="1140"/>
      <c r="F98" s="1140"/>
      <c r="G98" s="1140"/>
      <c r="H98" s="475"/>
      <c r="I98" s="475"/>
      <c r="J98" s="475"/>
      <c r="K98" s="475"/>
      <c r="L98" s="475"/>
      <c r="M98" s="475"/>
      <c r="N98" s="475"/>
      <c r="O98" s="475"/>
      <c r="P98" s="475"/>
      <c r="Q98" s="475"/>
      <c r="R98" s="475"/>
      <c r="S98" s="475"/>
      <c r="T98" s="475"/>
      <c r="U98" s="475"/>
      <c r="V98" s="475"/>
      <c r="W98" s="475"/>
      <c r="X98" s="475"/>
      <c r="Y98" s="475"/>
      <c r="Z98" s="475"/>
      <c r="AA98" s="475"/>
    </row>
    <row r="99">
      <c r="A99" s="475"/>
      <c r="B99" s="475"/>
      <c r="C99" s="475"/>
      <c r="D99" s="1140"/>
      <c r="E99" s="1140"/>
      <c r="F99" s="1140"/>
      <c r="G99" s="1140"/>
      <c r="H99" s="475"/>
      <c r="I99" s="475"/>
      <c r="J99" s="475"/>
      <c r="K99" s="475"/>
      <c r="L99" s="475"/>
      <c r="M99" s="475"/>
      <c r="N99" s="475"/>
      <c r="O99" s="475"/>
      <c r="P99" s="475"/>
      <c r="Q99" s="475"/>
      <c r="R99" s="475"/>
      <c r="S99" s="475"/>
      <c r="T99" s="475"/>
      <c r="U99" s="475"/>
      <c r="V99" s="475"/>
      <c r="W99" s="475"/>
      <c r="X99" s="475"/>
      <c r="Y99" s="475"/>
      <c r="Z99" s="475"/>
      <c r="AA99" s="475"/>
    </row>
    <row r="100">
      <c r="A100" s="475"/>
      <c r="B100" s="475"/>
      <c r="C100" s="171" t="s">
        <v>9061</v>
      </c>
      <c r="D100" s="1141" t="s">
        <v>9062</v>
      </c>
      <c r="E100" s="1140"/>
      <c r="F100" s="1140"/>
      <c r="G100" s="1140"/>
      <c r="H100" s="475"/>
      <c r="I100" s="475"/>
      <c r="J100" s="475"/>
      <c r="K100" s="475"/>
      <c r="L100" s="475"/>
      <c r="M100" s="475"/>
      <c r="N100" s="475"/>
      <c r="O100" s="475"/>
      <c r="P100" s="475"/>
      <c r="Q100" s="475"/>
      <c r="R100" s="475"/>
      <c r="S100" s="475"/>
      <c r="T100" s="475"/>
      <c r="U100" s="475"/>
      <c r="V100" s="475"/>
      <c r="W100" s="475"/>
      <c r="X100" s="475"/>
      <c r="Y100" s="475"/>
      <c r="Z100" s="475"/>
      <c r="AA100" s="475"/>
    </row>
    <row r="101">
      <c r="A101" s="475"/>
      <c r="B101" s="475"/>
      <c r="C101" s="475"/>
      <c r="D101" s="1140"/>
      <c r="E101" s="1140"/>
      <c r="F101" s="1140"/>
      <c r="G101" s="1140"/>
      <c r="H101" s="475"/>
      <c r="I101" s="475"/>
      <c r="J101" s="475"/>
      <c r="K101" s="475"/>
      <c r="L101" s="475"/>
      <c r="M101" s="475"/>
      <c r="N101" s="475"/>
      <c r="O101" s="475"/>
      <c r="P101" s="475"/>
      <c r="Q101" s="475"/>
      <c r="R101" s="475"/>
      <c r="S101" s="475"/>
      <c r="T101" s="475"/>
      <c r="U101" s="475"/>
      <c r="V101" s="475"/>
      <c r="W101" s="475"/>
      <c r="X101" s="475"/>
      <c r="Y101" s="475"/>
      <c r="Z101" s="475"/>
      <c r="AA101" s="475"/>
    </row>
    <row r="102">
      <c r="A102" s="475"/>
      <c r="B102" s="475"/>
      <c r="C102" s="475"/>
      <c r="D102" s="1140"/>
      <c r="E102" s="1140"/>
      <c r="F102" s="1140"/>
      <c r="G102" s="1140"/>
      <c r="H102" s="475"/>
      <c r="I102" s="475"/>
      <c r="J102" s="475"/>
      <c r="K102" s="475"/>
      <c r="L102" s="475"/>
      <c r="M102" s="475"/>
      <c r="N102" s="475"/>
      <c r="O102" s="475"/>
      <c r="P102" s="475"/>
      <c r="Q102" s="475"/>
      <c r="R102" s="475"/>
      <c r="S102" s="475"/>
      <c r="T102" s="475"/>
      <c r="U102" s="475"/>
      <c r="V102" s="475"/>
      <c r="W102" s="475"/>
      <c r="X102" s="475"/>
      <c r="Y102" s="475"/>
      <c r="Z102" s="475"/>
      <c r="AA102" s="475"/>
    </row>
    <row r="103">
      <c r="A103" s="475"/>
      <c r="B103" s="475"/>
      <c r="C103" s="475"/>
      <c r="D103" s="1140"/>
      <c r="E103" s="1140"/>
      <c r="F103" s="1140"/>
      <c r="G103" s="1140"/>
      <c r="H103" s="475"/>
      <c r="I103" s="475"/>
      <c r="J103" s="475"/>
      <c r="K103" s="475"/>
      <c r="L103" s="475"/>
      <c r="M103" s="475"/>
      <c r="N103" s="475"/>
      <c r="O103" s="475"/>
      <c r="P103" s="475"/>
      <c r="Q103" s="475"/>
      <c r="R103" s="475"/>
      <c r="S103" s="475"/>
      <c r="T103" s="475"/>
      <c r="U103" s="475"/>
      <c r="V103" s="475"/>
      <c r="W103" s="475"/>
      <c r="X103" s="475"/>
      <c r="Y103" s="475"/>
      <c r="Z103" s="475"/>
      <c r="AA103" s="475"/>
    </row>
    <row r="104">
      <c r="A104" s="475"/>
      <c r="B104" s="475"/>
      <c r="C104" s="475"/>
      <c r="D104" s="1140"/>
      <c r="E104" s="1140"/>
      <c r="F104" s="1140"/>
      <c r="G104" s="1140"/>
      <c r="H104" s="475"/>
      <c r="I104" s="475"/>
      <c r="J104" s="475"/>
      <c r="K104" s="475"/>
      <c r="L104" s="475"/>
      <c r="M104" s="475"/>
      <c r="N104" s="475"/>
      <c r="O104" s="475"/>
      <c r="P104" s="475"/>
      <c r="Q104" s="475"/>
      <c r="R104" s="475"/>
      <c r="S104" s="475"/>
      <c r="T104" s="475"/>
      <c r="U104" s="475"/>
      <c r="V104" s="475"/>
      <c r="W104" s="475"/>
      <c r="X104" s="475"/>
      <c r="Y104" s="475"/>
      <c r="Z104" s="475"/>
      <c r="AA104" s="475"/>
    </row>
    <row r="105">
      <c r="A105" s="475"/>
      <c r="B105" s="475"/>
      <c r="C105" s="475"/>
      <c r="D105" s="1140"/>
      <c r="E105" s="1140"/>
      <c r="F105" s="1140"/>
      <c r="G105" s="1140"/>
      <c r="H105" s="475"/>
      <c r="I105" s="475"/>
      <c r="J105" s="475"/>
      <c r="K105" s="475"/>
      <c r="L105" s="475"/>
      <c r="M105" s="475"/>
      <c r="N105" s="475"/>
      <c r="O105" s="475"/>
      <c r="P105" s="475"/>
      <c r="Q105" s="475"/>
      <c r="R105" s="475"/>
      <c r="S105" s="475"/>
      <c r="T105" s="475"/>
      <c r="U105" s="475"/>
      <c r="V105" s="475"/>
      <c r="W105" s="475"/>
      <c r="X105" s="475"/>
      <c r="Y105" s="475"/>
      <c r="Z105" s="475"/>
      <c r="AA105" s="475"/>
    </row>
    <row r="106">
      <c r="A106" s="475"/>
      <c r="B106" s="475"/>
      <c r="C106" s="475"/>
      <c r="D106" s="1140"/>
      <c r="E106" s="1140"/>
      <c r="F106" s="1140"/>
      <c r="G106" s="1140"/>
      <c r="H106" s="475"/>
      <c r="I106" s="475"/>
      <c r="J106" s="475"/>
      <c r="K106" s="475"/>
      <c r="L106" s="475"/>
      <c r="M106" s="475"/>
      <c r="N106" s="475"/>
      <c r="O106" s="475"/>
      <c r="P106" s="475"/>
      <c r="Q106" s="475"/>
      <c r="R106" s="475"/>
      <c r="S106" s="475"/>
      <c r="T106" s="475"/>
      <c r="U106" s="475"/>
      <c r="V106" s="475"/>
      <c r="W106" s="475"/>
      <c r="X106" s="475"/>
      <c r="Y106" s="475"/>
      <c r="Z106" s="475"/>
      <c r="AA106" s="475"/>
    </row>
    <row r="107">
      <c r="A107" s="475"/>
      <c r="B107" s="475"/>
      <c r="C107" s="475"/>
      <c r="D107" s="1140"/>
      <c r="E107" s="1140"/>
      <c r="F107" s="1140"/>
      <c r="G107" s="1140"/>
      <c r="H107" s="475"/>
      <c r="I107" s="475"/>
      <c r="J107" s="475"/>
      <c r="K107" s="475"/>
      <c r="L107" s="475"/>
      <c r="M107" s="475"/>
      <c r="N107" s="475"/>
      <c r="O107" s="475"/>
      <c r="P107" s="475"/>
      <c r="Q107" s="475"/>
      <c r="R107" s="475"/>
      <c r="S107" s="475"/>
      <c r="T107" s="475"/>
      <c r="U107" s="475"/>
      <c r="V107" s="475"/>
      <c r="W107" s="475"/>
      <c r="X107" s="475"/>
      <c r="Y107" s="475"/>
      <c r="Z107" s="475"/>
      <c r="AA107" s="475"/>
    </row>
    <row r="108">
      <c r="A108" s="475"/>
      <c r="B108" s="475"/>
      <c r="C108" s="475"/>
      <c r="D108" s="1140"/>
      <c r="E108" s="1140"/>
      <c r="F108" s="1140"/>
      <c r="G108" s="1140"/>
      <c r="H108" s="475"/>
      <c r="I108" s="475"/>
      <c r="J108" s="475"/>
      <c r="K108" s="475"/>
      <c r="L108" s="475"/>
      <c r="M108" s="475"/>
      <c r="N108" s="475"/>
      <c r="O108" s="475"/>
      <c r="P108" s="475"/>
      <c r="Q108" s="475"/>
      <c r="R108" s="475"/>
      <c r="S108" s="475"/>
      <c r="T108" s="475"/>
      <c r="U108" s="475"/>
      <c r="V108" s="475"/>
      <c r="W108" s="475"/>
      <c r="X108" s="475"/>
      <c r="Y108" s="475"/>
      <c r="Z108" s="475"/>
      <c r="AA108" s="475"/>
    </row>
    <row r="109">
      <c r="A109" s="475"/>
      <c r="B109" s="475"/>
      <c r="C109" s="475"/>
      <c r="D109" s="1140"/>
      <c r="E109" s="1140"/>
      <c r="F109" s="1140"/>
      <c r="G109" s="1140"/>
      <c r="H109" s="475"/>
      <c r="I109" s="475"/>
      <c r="J109" s="475"/>
      <c r="K109" s="475"/>
      <c r="L109" s="475"/>
      <c r="M109" s="475"/>
      <c r="N109" s="475"/>
      <c r="O109" s="475"/>
      <c r="P109" s="475"/>
      <c r="Q109" s="475"/>
      <c r="R109" s="475"/>
      <c r="S109" s="475"/>
      <c r="T109" s="475"/>
      <c r="U109" s="475"/>
      <c r="V109" s="475"/>
      <c r="W109" s="475"/>
      <c r="X109" s="475"/>
      <c r="Y109" s="475"/>
      <c r="Z109" s="475"/>
      <c r="AA109" s="475"/>
    </row>
    <row r="110">
      <c r="A110" s="475"/>
      <c r="B110" s="475"/>
      <c r="C110" s="475"/>
      <c r="D110" s="1140"/>
      <c r="E110" s="1140"/>
      <c r="F110" s="1140"/>
      <c r="G110" s="1140"/>
      <c r="H110" s="475"/>
      <c r="I110" s="475"/>
      <c r="J110" s="475"/>
      <c r="K110" s="475"/>
      <c r="L110" s="475"/>
      <c r="M110" s="475"/>
      <c r="N110" s="475"/>
      <c r="O110" s="475"/>
      <c r="P110" s="475"/>
      <c r="Q110" s="475"/>
      <c r="R110" s="475"/>
      <c r="S110" s="475"/>
      <c r="T110" s="475"/>
      <c r="U110" s="475"/>
      <c r="V110" s="475"/>
      <c r="W110" s="475"/>
      <c r="X110" s="475"/>
      <c r="Y110" s="475"/>
      <c r="Z110" s="475"/>
      <c r="AA110" s="475"/>
    </row>
    <row r="111">
      <c r="A111" s="475"/>
      <c r="B111" s="475"/>
      <c r="C111" s="475"/>
      <c r="D111" s="1140"/>
      <c r="E111" s="1140"/>
      <c r="F111" s="1140"/>
      <c r="G111" s="1140"/>
      <c r="H111" s="475"/>
      <c r="I111" s="475"/>
      <c r="J111" s="475"/>
      <c r="K111" s="475"/>
      <c r="L111" s="475"/>
      <c r="M111" s="475"/>
      <c r="N111" s="475"/>
      <c r="O111" s="475"/>
      <c r="P111" s="475"/>
      <c r="Q111" s="475"/>
      <c r="R111" s="475"/>
      <c r="S111" s="475"/>
      <c r="T111" s="475"/>
      <c r="U111" s="475"/>
      <c r="V111" s="475"/>
      <c r="W111" s="475"/>
      <c r="X111" s="475"/>
      <c r="Y111" s="475"/>
      <c r="Z111" s="475"/>
      <c r="AA111" s="475"/>
    </row>
    <row r="112">
      <c r="A112" s="475"/>
      <c r="B112" s="475"/>
      <c r="C112" s="475"/>
      <c r="D112" s="1140"/>
      <c r="E112" s="1140"/>
      <c r="F112" s="1140"/>
      <c r="G112" s="1140"/>
      <c r="H112" s="475"/>
      <c r="I112" s="475"/>
      <c r="J112" s="475"/>
      <c r="K112" s="475"/>
      <c r="L112" s="475"/>
      <c r="M112" s="475"/>
      <c r="N112" s="475"/>
      <c r="O112" s="475"/>
      <c r="P112" s="475"/>
      <c r="Q112" s="475"/>
      <c r="R112" s="475"/>
      <c r="S112" s="475"/>
      <c r="T112" s="475"/>
      <c r="U112" s="475"/>
      <c r="V112" s="475"/>
      <c r="W112" s="475"/>
      <c r="X112" s="475"/>
      <c r="Y112" s="475"/>
      <c r="Z112" s="475"/>
      <c r="AA112" s="475"/>
    </row>
    <row r="113">
      <c r="A113" s="475"/>
      <c r="B113" s="475"/>
      <c r="C113" s="475"/>
      <c r="D113" s="1140"/>
      <c r="E113" s="1140"/>
      <c r="F113" s="1140"/>
      <c r="G113" s="1140"/>
      <c r="H113" s="475"/>
      <c r="I113" s="475"/>
      <c r="J113" s="475"/>
      <c r="K113" s="475"/>
      <c r="L113" s="475"/>
      <c r="M113" s="475"/>
      <c r="N113" s="475"/>
      <c r="O113" s="475"/>
      <c r="P113" s="475"/>
      <c r="Q113" s="475"/>
      <c r="R113" s="475"/>
      <c r="S113" s="475"/>
      <c r="T113" s="475"/>
      <c r="U113" s="475"/>
      <c r="V113" s="475"/>
      <c r="W113" s="475"/>
      <c r="X113" s="475"/>
      <c r="Y113" s="475"/>
      <c r="Z113" s="475"/>
      <c r="AA113" s="475"/>
    </row>
    <row r="114">
      <c r="A114" s="475"/>
      <c r="B114" s="475"/>
      <c r="C114" s="475"/>
      <c r="D114" s="1140"/>
      <c r="E114" s="1140"/>
      <c r="F114" s="1140"/>
      <c r="G114" s="1140"/>
      <c r="H114" s="475"/>
      <c r="I114" s="475"/>
      <c r="J114" s="475"/>
      <c r="K114" s="475"/>
      <c r="L114" s="475"/>
      <c r="M114" s="475"/>
      <c r="N114" s="475"/>
      <c r="O114" s="475"/>
      <c r="P114" s="475"/>
      <c r="Q114" s="475"/>
      <c r="R114" s="475"/>
      <c r="S114" s="475"/>
      <c r="T114" s="475"/>
      <c r="U114" s="475"/>
      <c r="V114" s="475"/>
      <c r="W114" s="475"/>
      <c r="X114" s="475"/>
      <c r="Y114" s="475"/>
      <c r="Z114" s="475"/>
      <c r="AA114" s="475"/>
    </row>
    <row r="115">
      <c r="A115" s="475"/>
      <c r="B115" s="475"/>
      <c r="C115" s="475"/>
      <c r="D115" s="1140"/>
      <c r="E115" s="1140"/>
      <c r="F115" s="1140"/>
      <c r="G115" s="1140"/>
      <c r="H115" s="475"/>
      <c r="I115" s="475"/>
      <c r="J115" s="475"/>
      <c r="K115" s="475"/>
      <c r="L115" s="475"/>
      <c r="M115" s="475"/>
      <c r="N115" s="475"/>
      <c r="O115" s="475"/>
      <c r="P115" s="475"/>
      <c r="Q115" s="475"/>
      <c r="R115" s="475"/>
      <c r="S115" s="475"/>
      <c r="T115" s="475"/>
      <c r="U115" s="475"/>
      <c r="V115" s="475"/>
      <c r="W115" s="475"/>
      <c r="X115" s="475"/>
      <c r="Y115" s="475"/>
      <c r="Z115" s="475"/>
      <c r="AA115" s="475"/>
    </row>
    <row r="116">
      <c r="A116" s="475"/>
      <c r="B116" s="475"/>
      <c r="C116" s="475"/>
      <c r="D116" s="1140"/>
      <c r="E116" s="1140"/>
      <c r="F116" s="1140"/>
      <c r="G116" s="1140"/>
      <c r="H116" s="475"/>
      <c r="I116" s="475"/>
      <c r="J116" s="475"/>
      <c r="K116" s="475"/>
      <c r="L116" s="475"/>
      <c r="M116" s="475"/>
      <c r="N116" s="475"/>
      <c r="O116" s="475"/>
      <c r="P116" s="475"/>
      <c r="Q116" s="475"/>
      <c r="R116" s="475"/>
      <c r="S116" s="475"/>
      <c r="T116" s="475"/>
      <c r="U116" s="475"/>
      <c r="V116" s="475"/>
      <c r="W116" s="475"/>
      <c r="X116" s="475"/>
      <c r="Y116" s="475"/>
      <c r="Z116" s="475"/>
      <c r="AA116" s="475"/>
    </row>
    <row r="117">
      <c r="A117" s="475"/>
      <c r="B117" s="475"/>
      <c r="C117" s="475"/>
      <c r="D117" s="1140"/>
      <c r="E117" s="1140"/>
      <c r="F117" s="1140"/>
      <c r="G117" s="1140"/>
      <c r="H117" s="475"/>
      <c r="I117" s="475"/>
      <c r="J117" s="475"/>
      <c r="K117" s="475"/>
      <c r="L117" s="475"/>
      <c r="M117" s="475"/>
      <c r="N117" s="475"/>
      <c r="O117" s="475"/>
      <c r="P117" s="475"/>
      <c r="Q117" s="475"/>
      <c r="R117" s="475"/>
      <c r="S117" s="475"/>
      <c r="T117" s="475"/>
      <c r="U117" s="475"/>
      <c r="V117" s="475"/>
      <c r="W117" s="475"/>
      <c r="X117" s="475"/>
      <c r="Y117" s="475"/>
      <c r="Z117" s="475"/>
      <c r="AA117" s="475"/>
    </row>
    <row r="118">
      <c r="A118" s="475"/>
      <c r="B118" s="475"/>
      <c r="C118" s="475"/>
      <c r="D118" s="1140"/>
      <c r="E118" s="1140"/>
      <c r="F118" s="1140"/>
      <c r="G118" s="1140"/>
      <c r="H118" s="475"/>
      <c r="I118" s="475"/>
      <c r="J118" s="475"/>
      <c r="K118" s="475"/>
      <c r="L118" s="475"/>
      <c r="M118" s="475"/>
      <c r="N118" s="475"/>
      <c r="O118" s="475"/>
      <c r="P118" s="475"/>
      <c r="Q118" s="475"/>
      <c r="R118" s="475"/>
      <c r="S118" s="475"/>
      <c r="T118" s="475"/>
      <c r="U118" s="475"/>
      <c r="V118" s="475"/>
      <c r="W118" s="475"/>
      <c r="X118" s="475"/>
      <c r="Y118" s="475"/>
      <c r="Z118" s="475"/>
      <c r="AA118" s="475"/>
    </row>
    <row r="119">
      <c r="A119" s="475"/>
      <c r="B119" s="475"/>
      <c r="C119" s="475"/>
      <c r="D119" s="1140"/>
      <c r="E119" s="1140"/>
      <c r="F119" s="1140"/>
      <c r="G119" s="1140"/>
      <c r="H119" s="475"/>
      <c r="I119" s="475"/>
      <c r="J119" s="475"/>
      <c r="K119" s="475"/>
      <c r="L119" s="475"/>
      <c r="M119" s="475"/>
      <c r="N119" s="475"/>
      <c r="O119" s="475"/>
      <c r="P119" s="475"/>
      <c r="Q119" s="475"/>
      <c r="R119" s="475"/>
      <c r="S119" s="475"/>
      <c r="T119" s="475"/>
      <c r="U119" s="475"/>
      <c r="V119" s="475"/>
      <c r="W119" s="475"/>
      <c r="X119" s="475"/>
      <c r="Y119" s="475"/>
      <c r="Z119" s="475"/>
      <c r="AA119" s="475"/>
    </row>
    <row r="120">
      <c r="A120" s="475"/>
      <c r="B120" s="475"/>
      <c r="C120" s="475"/>
      <c r="D120" s="1140"/>
      <c r="E120" s="1140"/>
      <c r="F120" s="1140"/>
      <c r="G120" s="1140"/>
      <c r="H120" s="475"/>
      <c r="I120" s="475"/>
      <c r="J120" s="475"/>
      <c r="K120" s="475"/>
      <c r="L120" s="475"/>
      <c r="M120" s="475"/>
      <c r="N120" s="475"/>
      <c r="O120" s="475"/>
      <c r="P120" s="475"/>
      <c r="Q120" s="475"/>
      <c r="R120" s="475"/>
      <c r="S120" s="475"/>
      <c r="T120" s="475"/>
      <c r="U120" s="475"/>
      <c r="V120" s="475"/>
      <c r="W120" s="475"/>
      <c r="X120" s="475"/>
      <c r="Y120" s="475"/>
      <c r="Z120" s="475"/>
      <c r="AA120" s="475"/>
    </row>
    <row r="121">
      <c r="A121" s="475"/>
      <c r="B121" s="475"/>
      <c r="C121" s="475"/>
      <c r="D121" s="1140"/>
      <c r="E121" s="1140"/>
      <c r="F121" s="1140"/>
      <c r="G121" s="1140"/>
      <c r="H121" s="475"/>
      <c r="I121" s="475"/>
      <c r="J121" s="475"/>
      <c r="K121" s="475"/>
      <c r="L121" s="475"/>
      <c r="M121" s="475"/>
      <c r="N121" s="475"/>
      <c r="O121" s="475"/>
      <c r="P121" s="475"/>
      <c r="Q121" s="475"/>
      <c r="R121" s="475"/>
      <c r="S121" s="475"/>
      <c r="T121" s="475"/>
      <c r="U121" s="475"/>
      <c r="V121" s="475"/>
      <c r="W121" s="475"/>
      <c r="X121" s="475"/>
      <c r="Y121" s="475"/>
      <c r="Z121" s="475"/>
      <c r="AA121" s="475"/>
    </row>
    <row r="122">
      <c r="A122" s="475"/>
      <c r="B122" s="475"/>
      <c r="C122" s="475"/>
      <c r="D122" s="1140"/>
      <c r="E122" s="1140"/>
      <c r="F122" s="1140"/>
      <c r="G122" s="1140"/>
      <c r="H122" s="475"/>
      <c r="I122" s="475"/>
      <c r="J122" s="475"/>
      <c r="K122" s="475"/>
      <c r="L122" s="475"/>
      <c r="M122" s="475"/>
      <c r="N122" s="475"/>
      <c r="O122" s="475"/>
      <c r="P122" s="475"/>
      <c r="Q122" s="475"/>
      <c r="R122" s="475"/>
      <c r="S122" s="475"/>
      <c r="T122" s="475"/>
      <c r="U122" s="475"/>
      <c r="V122" s="475"/>
      <c r="W122" s="475"/>
      <c r="X122" s="475"/>
      <c r="Y122" s="475"/>
      <c r="Z122" s="475"/>
      <c r="AA122" s="475"/>
    </row>
    <row r="123">
      <c r="A123" s="475"/>
      <c r="B123" s="475"/>
      <c r="C123" s="475"/>
      <c r="D123" s="1140"/>
      <c r="E123" s="1140"/>
      <c r="F123" s="1140"/>
      <c r="G123" s="1140"/>
      <c r="H123" s="475"/>
      <c r="I123" s="475"/>
      <c r="J123" s="475"/>
      <c r="K123" s="475"/>
      <c r="L123" s="475"/>
      <c r="M123" s="475"/>
      <c r="N123" s="475"/>
      <c r="O123" s="475"/>
      <c r="P123" s="475"/>
      <c r="Q123" s="475"/>
      <c r="R123" s="475"/>
      <c r="S123" s="475"/>
      <c r="T123" s="475"/>
      <c r="U123" s="475"/>
      <c r="V123" s="475"/>
      <c r="W123" s="475"/>
      <c r="X123" s="475"/>
      <c r="Y123" s="475"/>
      <c r="Z123" s="475"/>
      <c r="AA123" s="475"/>
    </row>
    <row r="124">
      <c r="A124" s="475"/>
      <c r="B124" s="475"/>
      <c r="C124" s="475"/>
      <c r="D124" s="1140"/>
      <c r="E124" s="1140"/>
      <c r="F124" s="1140"/>
      <c r="G124" s="1140"/>
      <c r="H124" s="475"/>
      <c r="I124" s="475"/>
      <c r="J124" s="475"/>
      <c r="K124" s="475"/>
      <c r="L124" s="475"/>
      <c r="M124" s="475"/>
      <c r="N124" s="475"/>
      <c r="O124" s="475"/>
      <c r="P124" s="475"/>
      <c r="Q124" s="475"/>
      <c r="R124" s="475"/>
      <c r="S124" s="475"/>
      <c r="T124" s="475"/>
      <c r="U124" s="475"/>
      <c r="V124" s="475"/>
      <c r="W124" s="475"/>
      <c r="X124" s="475"/>
      <c r="Y124" s="475"/>
      <c r="Z124" s="475"/>
      <c r="AA124" s="475"/>
    </row>
    <row r="125">
      <c r="A125" s="475"/>
      <c r="B125" s="475"/>
      <c r="C125" s="475"/>
      <c r="D125" s="1140"/>
      <c r="E125" s="1140"/>
      <c r="F125" s="1140"/>
      <c r="G125" s="1140"/>
      <c r="H125" s="475"/>
      <c r="I125" s="475"/>
      <c r="J125" s="475"/>
      <c r="K125" s="475"/>
      <c r="L125" s="475"/>
      <c r="M125" s="475"/>
      <c r="N125" s="475"/>
      <c r="O125" s="475"/>
      <c r="P125" s="475"/>
      <c r="Q125" s="475"/>
      <c r="R125" s="475"/>
      <c r="S125" s="475"/>
      <c r="T125" s="475"/>
      <c r="U125" s="475"/>
      <c r="V125" s="475"/>
      <c r="W125" s="475"/>
      <c r="X125" s="475"/>
      <c r="Y125" s="475"/>
      <c r="Z125" s="475"/>
      <c r="AA125" s="475"/>
    </row>
    <row r="126">
      <c r="A126" s="475"/>
      <c r="B126" s="475"/>
      <c r="C126" s="475"/>
      <c r="D126" s="1140"/>
      <c r="E126" s="1140"/>
      <c r="F126" s="1140"/>
      <c r="G126" s="1140"/>
      <c r="H126" s="475"/>
      <c r="I126" s="475"/>
      <c r="J126" s="475"/>
      <c r="K126" s="475"/>
      <c r="L126" s="475"/>
      <c r="M126" s="475"/>
      <c r="N126" s="475"/>
      <c r="O126" s="475"/>
      <c r="P126" s="475"/>
      <c r="Q126" s="475"/>
      <c r="R126" s="475"/>
      <c r="S126" s="475"/>
      <c r="T126" s="475"/>
      <c r="U126" s="475"/>
      <c r="V126" s="475"/>
      <c r="W126" s="475"/>
      <c r="X126" s="475"/>
      <c r="Y126" s="475"/>
      <c r="Z126" s="475"/>
      <c r="AA126" s="475"/>
    </row>
    <row r="127">
      <c r="A127" s="475"/>
      <c r="B127" s="475"/>
      <c r="C127" s="475"/>
      <c r="D127" s="1140"/>
      <c r="E127" s="1140"/>
      <c r="F127" s="1140"/>
      <c r="G127" s="1140"/>
      <c r="H127" s="475"/>
      <c r="I127" s="475"/>
      <c r="J127" s="475"/>
      <c r="K127" s="475"/>
      <c r="L127" s="475"/>
      <c r="M127" s="475"/>
      <c r="N127" s="475"/>
      <c r="O127" s="475"/>
      <c r="P127" s="475"/>
      <c r="Q127" s="475"/>
      <c r="R127" s="475"/>
      <c r="S127" s="475"/>
      <c r="T127" s="475"/>
      <c r="U127" s="475"/>
      <c r="V127" s="475"/>
      <c r="W127" s="475"/>
      <c r="X127" s="475"/>
      <c r="Y127" s="475"/>
      <c r="Z127" s="475"/>
      <c r="AA127" s="475"/>
    </row>
    <row r="128">
      <c r="A128" s="475"/>
      <c r="B128" s="475"/>
      <c r="C128" s="475"/>
      <c r="D128" s="1140"/>
      <c r="E128" s="1140"/>
      <c r="F128" s="1140"/>
      <c r="G128" s="1140"/>
      <c r="H128" s="475"/>
      <c r="I128" s="475"/>
      <c r="J128" s="475"/>
      <c r="K128" s="475"/>
      <c r="L128" s="475"/>
      <c r="M128" s="475"/>
      <c r="N128" s="475"/>
      <c r="O128" s="475"/>
      <c r="P128" s="475"/>
      <c r="Q128" s="475"/>
      <c r="R128" s="475"/>
      <c r="S128" s="475"/>
      <c r="T128" s="475"/>
      <c r="U128" s="475"/>
      <c r="V128" s="475"/>
      <c r="W128" s="475"/>
      <c r="X128" s="475"/>
      <c r="Y128" s="475"/>
      <c r="Z128" s="475"/>
      <c r="AA128" s="475"/>
    </row>
    <row r="129">
      <c r="A129" s="475"/>
      <c r="B129" s="475"/>
      <c r="C129" s="475"/>
      <c r="D129" s="1140"/>
      <c r="E129" s="1140"/>
      <c r="F129" s="1140"/>
      <c r="G129" s="1140"/>
      <c r="H129" s="475"/>
      <c r="I129" s="475"/>
      <c r="J129" s="475"/>
      <c r="K129" s="475"/>
      <c r="L129" s="475"/>
      <c r="M129" s="475"/>
      <c r="N129" s="475"/>
      <c r="O129" s="475"/>
      <c r="P129" s="475"/>
      <c r="Q129" s="475"/>
      <c r="R129" s="475"/>
      <c r="S129" s="475"/>
      <c r="T129" s="475"/>
      <c r="U129" s="475"/>
      <c r="V129" s="475"/>
      <c r="W129" s="475"/>
      <c r="X129" s="475"/>
      <c r="Y129" s="475"/>
      <c r="Z129" s="475"/>
      <c r="AA129" s="475"/>
    </row>
    <row r="130">
      <c r="A130" s="475"/>
      <c r="B130" s="475"/>
      <c r="C130" s="475"/>
      <c r="D130" s="1140"/>
      <c r="E130" s="1140"/>
      <c r="F130" s="1140"/>
      <c r="G130" s="1140"/>
      <c r="H130" s="475"/>
      <c r="I130" s="475"/>
      <c r="J130" s="475"/>
      <c r="K130" s="475"/>
      <c r="L130" s="475"/>
      <c r="M130" s="475"/>
      <c r="N130" s="475"/>
      <c r="O130" s="475"/>
      <c r="P130" s="475"/>
      <c r="Q130" s="475"/>
      <c r="R130" s="475"/>
      <c r="S130" s="475"/>
      <c r="T130" s="475"/>
      <c r="U130" s="475"/>
      <c r="V130" s="475"/>
      <c r="W130" s="475"/>
      <c r="X130" s="475"/>
      <c r="Y130" s="475"/>
      <c r="Z130" s="475"/>
      <c r="AA130" s="475"/>
    </row>
    <row r="131">
      <c r="A131" s="475"/>
      <c r="B131" s="475"/>
      <c r="C131" s="475"/>
      <c r="D131" s="1140"/>
      <c r="E131" s="1140"/>
      <c r="F131" s="1140"/>
      <c r="G131" s="1140"/>
      <c r="H131" s="475"/>
      <c r="I131" s="475"/>
      <c r="J131" s="475"/>
      <c r="K131" s="475"/>
      <c r="L131" s="475"/>
      <c r="M131" s="475"/>
      <c r="N131" s="475"/>
      <c r="O131" s="475"/>
      <c r="P131" s="475"/>
      <c r="Q131" s="475"/>
      <c r="R131" s="475"/>
      <c r="S131" s="475"/>
      <c r="T131" s="475"/>
      <c r="U131" s="475"/>
      <c r="V131" s="475"/>
      <c r="W131" s="475"/>
      <c r="X131" s="475"/>
      <c r="Y131" s="475"/>
      <c r="Z131" s="475"/>
      <c r="AA131" s="475"/>
    </row>
    <row r="132">
      <c r="A132" s="475"/>
      <c r="B132" s="475"/>
      <c r="C132" s="475"/>
      <c r="D132" s="1140"/>
      <c r="E132" s="1140"/>
      <c r="F132" s="1140"/>
      <c r="G132" s="1140"/>
      <c r="H132" s="475"/>
      <c r="I132" s="475"/>
      <c r="J132" s="475"/>
      <c r="K132" s="475"/>
      <c r="L132" s="475"/>
      <c r="M132" s="475"/>
      <c r="N132" s="475"/>
      <c r="O132" s="475"/>
      <c r="P132" s="475"/>
      <c r="Q132" s="475"/>
      <c r="R132" s="475"/>
      <c r="S132" s="475"/>
      <c r="T132" s="475"/>
      <c r="U132" s="475"/>
      <c r="V132" s="475"/>
      <c r="W132" s="475"/>
      <c r="X132" s="475"/>
      <c r="Y132" s="475"/>
      <c r="Z132" s="475"/>
      <c r="AA132" s="475"/>
    </row>
    <row r="133">
      <c r="A133" s="475"/>
      <c r="B133" s="475"/>
      <c r="C133" s="475"/>
      <c r="D133" s="1140"/>
      <c r="E133" s="1140"/>
      <c r="F133" s="1140"/>
      <c r="G133" s="1140"/>
      <c r="H133" s="475"/>
      <c r="I133" s="475"/>
      <c r="J133" s="475"/>
      <c r="K133" s="475"/>
      <c r="L133" s="475"/>
      <c r="M133" s="475"/>
      <c r="N133" s="475"/>
      <c r="O133" s="475"/>
      <c r="P133" s="475"/>
      <c r="Q133" s="475"/>
      <c r="R133" s="475"/>
      <c r="S133" s="475"/>
      <c r="T133" s="475"/>
      <c r="U133" s="475"/>
      <c r="V133" s="475"/>
      <c r="W133" s="475"/>
      <c r="X133" s="475"/>
      <c r="Y133" s="475"/>
      <c r="Z133" s="475"/>
      <c r="AA133" s="475"/>
    </row>
    <row r="134">
      <c r="A134" s="475"/>
      <c r="B134" s="475"/>
      <c r="C134" s="475"/>
      <c r="D134" s="1140"/>
      <c r="E134" s="1140"/>
      <c r="F134" s="1140"/>
      <c r="G134" s="1140"/>
      <c r="H134" s="475"/>
      <c r="I134" s="475"/>
      <c r="J134" s="475"/>
      <c r="K134" s="475"/>
      <c r="L134" s="475"/>
      <c r="M134" s="475"/>
      <c r="N134" s="475"/>
      <c r="O134" s="475"/>
      <c r="P134" s="475"/>
      <c r="Q134" s="475"/>
      <c r="R134" s="475"/>
      <c r="S134" s="475"/>
      <c r="T134" s="475"/>
      <c r="U134" s="475"/>
      <c r="V134" s="475"/>
      <c r="W134" s="475"/>
      <c r="X134" s="475"/>
      <c r="Y134" s="475"/>
      <c r="Z134" s="475"/>
      <c r="AA134" s="475"/>
    </row>
    <row r="135">
      <c r="A135" s="475"/>
      <c r="B135" s="475"/>
      <c r="C135" s="475"/>
      <c r="D135" s="1140"/>
      <c r="E135" s="1140"/>
      <c r="F135" s="1140"/>
      <c r="G135" s="1140"/>
      <c r="H135" s="475"/>
      <c r="I135" s="475"/>
      <c r="J135" s="475"/>
      <c r="K135" s="475"/>
      <c r="L135" s="475"/>
      <c r="M135" s="475"/>
      <c r="N135" s="475"/>
      <c r="O135" s="475"/>
      <c r="P135" s="475"/>
      <c r="Q135" s="475"/>
      <c r="R135" s="475"/>
      <c r="S135" s="475"/>
      <c r="T135" s="475"/>
      <c r="U135" s="475"/>
      <c r="V135" s="475"/>
      <c r="W135" s="475"/>
      <c r="X135" s="475"/>
      <c r="Y135" s="475"/>
      <c r="Z135" s="475"/>
      <c r="AA135" s="475"/>
    </row>
    <row r="136">
      <c r="A136" s="475"/>
      <c r="B136" s="475"/>
      <c r="C136" s="475"/>
      <c r="D136" s="1140"/>
      <c r="E136" s="1140"/>
      <c r="F136" s="1140"/>
      <c r="G136" s="1140"/>
      <c r="H136" s="475"/>
      <c r="I136" s="475"/>
      <c r="J136" s="475"/>
      <c r="K136" s="475"/>
      <c r="L136" s="475"/>
      <c r="M136" s="475"/>
      <c r="N136" s="475"/>
      <c r="O136" s="475"/>
      <c r="P136" s="475"/>
      <c r="Q136" s="475"/>
      <c r="R136" s="475"/>
      <c r="S136" s="475"/>
      <c r="T136" s="475"/>
      <c r="U136" s="475"/>
      <c r="V136" s="475"/>
      <c r="W136" s="475"/>
      <c r="X136" s="475"/>
      <c r="Y136" s="475"/>
      <c r="Z136" s="475"/>
      <c r="AA136" s="475"/>
    </row>
    <row r="137">
      <c r="A137" s="475"/>
      <c r="B137" s="475"/>
      <c r="C137" s="475"/>
      <c r="D137" s="1140"/>
      <c r="E137" s="1140"/>
      <c r="F137" s="1140"/>
      <c r="G137" s="1140"/>
      <c r="H137" s="475"/>
      <c r="I137" s="475"/>
      <c r="J137" s="475"/>
      <c r="K137" s="475"/>
      <c r="L137" s="475"/>
      <c r="M137" s="475"/>
      <c r="N137" s="475"/>
      <c r="O137" s="475"/>
      <c r="P137" s="475"/>
      <c r="Q137" s="475"/>
      <c r="R137" s="475"/>
      <c r="S137" s="475"/>
      <c r="T137" s="475"/>
      <c r="U137" s="475"/>
      <c r="V137" s="475"/>
      <c r="W137" s="475"/>
      <c r="X137" s="475"/>
      <c r="Y137" s="475"/>
      <c r="Z137" s="475"/>
      <c r="AA137" s="475"/>
    </row>
    <row r="138">
      <c r="A138" s="475"/>
      <c r="B138" s="475"/>
      <c r="C138" s="475"/>
      <c r="D138" s="1140"/>
      <c r="E138" s="1140"/>
      <c r="F138" s="1140"/>
      <c r="G138" s="1140"/>
      <c r="H138" s="475"/>
      <c r="I138" s="475"/>
      <c r="J138" s="475"/>
      <c r="K138" s="475"/>
      <c r="L138" s="475"/>
      <c r="M138" s="475"/>
      <c r="N138" s="475"/>
      <c r="O138" s="475"/>
      <c r="P138" s="475"/>
      <c r="Q138" s="475"/>
      <c r="R138" s="475"/>
      <c r="S138" s="475"/>
      <c r="T138" s="475"/>
      <c r="U138" s="475"/>
      <c r="V138" s="475"/>
      <c r="W138" s="475"/>
      <c r="X138" s="475"/>
      <c r="Y138" s="475"/>
      <c r="Z138" s="475"/>
      <c r="AA138" s="475"/>
    </row>
    <row r="139">
      <c r="A139" s="475"/>
      <c r="B139" s="475"/>
      <c r="C139" s="475"/>
      <c r="D139" s="1140"/>
      <c r="E139" s="1140"/>
      <c r="F139" s="1140"/>
      <c r="G139" s="1140"/>
      <c r="H139" s="475"/>
      <c r="I139" s="475"/>
      <c r="J139" s="475"/>
      <c r="K139" s="475"/>
      <c r="L139" s="475"/>
      <c r="M139" s="475"/>
      <c r="N139" s="475"/>
      <c r="O139" s="475"/>
      <c r="P139" s="475"/>
      <c r="Q139" s="475"/>
      <c r="R139" s="475"/>
      <c r="S139" s="475"/>
      <c r="T139" s="475"/>
      <c r="U139" s="475"/>
      <c r="V139" s="475"/>
      <c r="W139" s="475"/>
      <c r="X139" s="475"/>
      <c r="Y139" s="475"/>
      <c r="Z139" s="475"/>
      <c r="AA139" s="475"/>
    </row>
    <row r="140">
      <c r="A140" s="475"/>
      <c r="B140" s="475"/>
      <c r="C140" s="475"/>
      <c r="D140" s="1140"/>
      <c r="E140" s="1140"/>
      <c r="F140" s="1140"/>
      <c r="G140" s="1140"/>
      <c r="H140" s="475"/>
      <c r="I140" s="475"/>
      <c r="J140" s="475"/>
      <c r="K140" s="475"/>
      <c r="L140" s="475"/>
      <c r="M140" s="475"/>
      <c r="N140" s="475"/>
      <c r="O140" s="475"/>
      <c r="P140" s="475"/>
      <c r="Q140" s="475"/>
      <c r="R140" s="475"/>
      <c r="S140" s="475"/>
      <c r="T140" s="475"/>
      <c r="U140" s="475"/>
      <c r="V140" s="475"/>
      <c r="W140" s="475"/>
      <c r="X140" s="475"/>
      <c r="Y140" s="475"/>
      <c r="Z140" s="475"/>
      <c r="AA140" s="475"/>
    </row>
    <row r="141">
      <c r="A141" s="475"/>
      <c r="B141" s="475"/>
      <c r="C141" s="475"/>
      <c r="D141" s="1140"/>
      <c r="E141" s="1140"/>
      <c r="F141" s="1140"/>
      <c r="G141" s="1140"/>
      <c r="H141" s="475"/>
      <c r="I141" s="475"/>
      <c r="J141" s="475"/>
      <c r="K141" s="475"/>
      <c r="L141" s="475"/>
      <c r="M141" s="475"/>
      <c r="N141" s="475"/>
      <c r="O141" s="475"/>
      <c r="P141" s="475"/>
      <c r="Q141" s="475"/>
      <c r="R141" s="475"/>
      <c r="S141" s="475"/>
      <c r="T141" s="475"/>
      <c r="U141" s="475"/>
      <c r="V141" s="475"/>
      <c r="W141" s="475"/>
      <c r="X141" s="475"/>
      <c r="Y141" s="475"/>
      <c r="Z141" s="475"/>
      <c r="AA141" s="475"/>
    </row>
    <row r="142">
      <c r="A142" s="475"/>
      <c r="B142" s="475"/>
      <c r="C142" s="475"/>
      <c r="D142" s="1140"/>
      <c r="E142" s="1140"/>
      <c r="F142" s="1140"/>
      <c r="G142" s="1140"/>
      <c r="H142" s="475"/>
      <c r="I142" s="475"/>
      <c r="J142" s="475"/>
      <c r="K142" s="475"/>
      <c r="L142" s="475"/>
      <c r="M142" s="475"/>
      <c r="N142" s="475"/>
      <c r="O142" s="475"/>
      <c r="P142" s="475"/>
      <c r="Q142" s="475"/>
      <c r="R142" s="475"/>
      <c r="S142" s="475"/>
      <c r="T142" s="475"/>
      <c r="U142" s="475"/>
      <c r="V142" s="475"/>
      <c r="W142" s="475"/>
      <c r="X142" s="475"/>
      <c r="Y142" s="475"/>
      <c r="Z142" s="475"/>
      <c r="AA142" s="475"/>
    </row>
    <row r="143">
      <c r="A143" s="475"/>
      <c r="B143" s="475"/>
      <c r="C143" s="475"/>
      <c r="D143" s="1140"/>
      <c r="E143" s="1140"/>
      <c r="F143" s="1140"/>
      <c r="G143" s="1140"/>
      <c r="H143" s="475"/>
      <c r="I143" s="475"/>
      <c r="J143" s="475"/>
      <c r="K143" s="475"/>
      <c r="L143" s="475"/>
      <c r="M143" s="475"/>
      <c r="N143" s="475"/>
      <c r="O143" s="475"/>
      <c r="P143" s="475"/>
      <c r="Q143" s="475"/>
      <c r="R143" s="475"/>
      <c r="S143" s="475"/>
      <c r="T143" s="475"/>
      <c r="U143" s="475"/>
      <c r="V143" s="475"/>
      <c r="W143" s="475"/>
      <c r="X143" s="475"/>
      <c r="Y143" s="475"/>
      <c r="Z143" s="475"/>
      <c r="AA143" s="475"/>
    </row>
    <row r="144">
      <c r="A144" s="475"/>
      <c r="B144" s="475"/>
      <c r="C144" s="475"/>
      <c r="D144" s="1140"/>
      <c r="E144" s="1140"/>
      <c r="F144" s="1140"/>
      <c r="G144" s="1140"/>
      <c r="H144" s="475"/>
      <c r="I144" s="475"/>
      <c r="J144" s="475"/>
      <c r="K144" s="475"/>
      <c r="L144" s="475"/>
      <c r="M144" s="475"/>
      <c r="N144" s="475"/>
      <c r="O144" s="475"/>
      <c r="P144" s="475"/>
      <c r="Q144" s="475"/>
      <c r="R144" s="475"/>
      <c r="S144" s="475"/>
      <c r="T144" s="475"/>
      <c r="U144" s="475"/>
      <c r="V144" s="475"/>
      <c r="W144" s="475"/>
      <c r="X144" s="475"/>
      <c r="Y144" s="475"/>
      <c r="Z144" s="475"/>
      <c r="AA144" s="475"/>
    </row>
    <row r="145">
      <c r="A145" s="475"/>
      <c r="B145" s="475"/>
      <c r="C145" s="475"/>
      <c r="D145" s="1140"/>
      <c r="E145" s="1140"/>
      <c r="F145" s="1140"/>
      <c r="G145" s="1140"/>
      <c r="H145" s="475"/>
      <c r="I145" s="475"/>
      <c r="J145" s="475"/>
      <c r="K145" s="475"/>
      <c r="L145" s="475"/>
      <c r="M145" s="475"/>
      <c r="N145" s="475"/>
      <c r="O145" s="475"/>
      <c r="P145" s="475"/>
      <c r="Q145" s="475"/>
      <c r="R145" s="475"/>
      <c r="S145" s="475"/>
      <c r="T145" s="475"/>
      <c r="U145" s="475"/>
      <c r="V145" s="475"/>
      <c r="W145" s="475"/>
      <c r="X145" s="475"/>
      <c r="Y145" s="475"/>
      <c r="Z145" s="475"/>
      <c r="AA145" s="475"/>
    </row>
    <row r="146">
      <c r="A146" s="475"/>
      <c r="B146" s="475"/>
      <c r="C146" s="475"/>
      <c r="D146" s="1140"/>
      <c r="E146" s="1140"/>
      <c r="F146" s="1140"/>
      <c r="G146" s="1140"/>
      <c r="H146" s="475"/>
      <c r="I146" s="475"/>
      <c r="J146" s="475"/>
      <c r="K146" s="475"/>
      <c r="L146" s="475"/>
      <c r="M146" s="475"/>
      <c r="N146" s="475"/>
      <c r="O146" s="475"/>
      <c r="P146" s="475"/>
      <c r="Q146" s="475"/>
      <c r="R146" s="475"/>
      <c r="S146" s="475"/>
      <c r="T146" s="475"/>
      <c r="U146" s="475"/>
      <c r="V146" s="475"/>
      <c r="W146" s="475"/>
      <c r="X146" s="475"/>
      <c r="Y146" s="475"/>
      <c r="Z146" s="475"/>
      <c r="AA146" s="475"/>
    </row>
    <row r="147">
      <c r="A147" s="475"/>
      <c r="B147" s="475"/>
      <c r="C147" s="475"/>
      <c r="D147" s="1140"/>
      <c r="E147" s="1140"/>
      <c r="F147" s="1140"/>
      <c r="G147" s="1140"/>
      <c r="H147" s="475"/>
      <c r="I147" s="475"/>
      <c r="J147" s="475"/>
      <c r="K147" s="475"/>
      <c r="L147" s="475"/>
      <c r="M147" s="475"/>
      <c r="N147" s="475"/>
      <c r="O147" s="475"/>
      <c r="P147" s="475"/>
      <c r="Q147" s="475"/>
      <c r="R147" s="475"/>
      <c r="S147" s="475"/>
      <c r="T147" s="475"/>
      <c r="U147" s="475"/>
      <c r="V147" s="475"/>
      <c r="W147" s="475"/>
      <c r="X147" s="475"/>
      <c r="Y147" s="475"/>
      <c r="Z147" s="475"/>
      <c r="AA147" s="475"/>
    </row>
    <row r="148">
      <c r="A148" s="475"/>
      <c r="B148" s="475"/>
      <c r="C148" s="475"/>
      <c r="D148" s="1140"/>
      <c r="E148" s="1140"/>
      <c r="F148" s="1140"/>
      <c r="G148" s="1140"/>
      <c r="H148" s="475"/>
      <c r="I148" s="475"/>
      <c r="J148" s="475"/>
      <c r="K148" s="475"/>
      <c r="L148" s="475"/>
      <c r="M148" s="475"/>
      <c r="N148" s="475"/>
      <c r="O148" s="475"/>
      <c r="P148" s="475"/>
      <c r="Q148" s="475"/>
      <c r="R148" s="475"/>
      <c r="S148" s="475"/>
      <c r="T148" s="475"/>
      <c r="U148" s="475"/>
      <c r="V148" s="475"/>
      <c r="W148" s="475"/>
      <c r="X148" s="475"/>
      <c r="Y148" s="475"/>
      <c r="Z148" s="475"/>
      <c r="AA148" s="475"/>
    </row>
    <row r="149">
      <c r="A149" s="475"/>
      <c r="B149" s="475"/>
      <c r="C149" s="475"/>
      <c r="D149" s="1140"/>
      <c r="E149" s="1140"/>
      <c r="F149" s="1140"/>
      <c r="G149" s="1140"/>
      <c r="H149" s="475"/>
      <c r="I149" s="475"/>
      <c r="J149" s="475"/>
      <c r="K149" s="475"/>
      <c r="L149" s="475"/>
      <c r="M149" s="475"/>
      <c r="N149" s="475"/>
      <c r="O149" s="475"/>
      <c r="P149" s="475"/>
      <c r="Q149" s="475"/>
      <c r="R149" s="475"/>
      <c r="S149" s="475"/>
      <c r="T149" s="475"/>
      <c r="U149" s="475"/>
      <c r="V149" s="475"/>
      <c r="W149" s="475"/>
      <c r="X149" s="475"/>
      <c r="Y149" s="475"/>
      <c r="Z149" s="475"/>
      <c r="AA149" s="475"/>
    </row>
    <row r="150">
      <c r="A150" s="475"/>
      <c r="B150" s="475"/>
      <c r="C150" s="475"/>
      <c r="D150" s="1140"/>
      <c r="E150" s="1140"/>
      <c r="F150" s="1140"/>
      <c r="G150" s="1140"/>
      <c r="H150" s="475"/>
      <c r="I150" s="475"/>
      <c r="J150" s="475"/>
      <c r="K150" s="475"/>
      <c r="L150" s="475"/>
      <c r="M150" s="475"/>
      <c r="N150" s="475"/>
      <c r="O150" s="475"/>
      <c r="P150" s="475"/>
      <c r="Q150" s="475"/>
      <c r="R150" s="475"/>
      <c r="S150" s="475"/>
      <c r="T150" s="475"/>
      <c r="U150" s="475"/>
      <c r="V150" s="475"/>
      <c r="W150" s="475"/>
      <c r="X150" s="475"/>
      <c r="Y150" s="475"/>
      <c r="Z150" s="475"/>
      <c r="AA150" s="475"/>
    </row>
    <row r="151">
      <c r="A151" s="475"/>
      <c r="B151" s="475"/>
      <c r="C151" s="475"/>
      <c r="D151" s="1140"/>
      <c r="E151" s="1140"/>
      <c r="F151" s="1140"/>
      <c r="G151" s="1140"/>
      <c r="H151" s="475"/>
      <c r="I151" s="475"/>
      <c r="J151" s="475"/>
      <c r="K151" s="475"/>
      <c r="L151" s="475"/>
      <c r="M151" s="475"/>
      <c r="N151" s="475"/>
      <c r="O151" s="475"/>
      <c r="P151" s="475"/>
      <c r="Q151" s="475"/>
      <c r="R151" s="475"/>
      <c r="S151" s="475"/>
      <c r="T151" s="475"/>
      <c r="U151" s="475"/>
      <c r="V151" s="475"/>
      <c r="W151" s="475"/>
      <c r="X151" s="475"/>
      <c r="Y151" s="475"/>
      <c r="Z151" s="475"/>
      <c r="AA151" s="475"/>
    </row>
    <row r="152">
      <c r="A152" s="475"/>
      <c r="B152" s="475"/>
      <c r="C152" s="475"/>
      <c r="D152" s="1140"/>
      <c r="E152" s="1140"/>
      <c r="F152" s="1140"/>
      <c r="G152" s="1140"/>
      <c r="H152" s="475"/>
      <c r="I152" s="475"/>
      <c r="J152" s="475"/>
      <c r="K152" s="475"/>
      <c r="L152" s="475"/>
      <c r="M152" s="475"/>
      <c r="N152" s="475"/>
      <c r="O152" s="475"/>
      <c r="P152" s="475"/>
      <c r="Q152" s="475"/>
      <c r="R152" s="475"/>
      <c r="S152" s="475"/>
      <c r="T152" s="475"/>
      <c r="U152" s="475"/>
      <c r="V152" s="475"/>
      <c r="W152" s="475"/>
      <c r="X152" s="475"/>
      <c r="Y152" s="475"/>
      <c r="Z152" s="475"/>
      <c r="AA152" s="475"/>
    </row>
    <row r="153">
      <c r="A153" s="475"/>
      <c r="B153" s="475"/>
      <c r="C153" s="475"/>
      <c r="D153" s="1140"/>
      <c r="E153" s="1140"/>
      <c r="F153" s="1140"/>
      <c r="G153" s="1140"/>
      <c r="H153" s="475"/>
      <c r="I153" s="475"/>
      <c r="J153" s="475"/>
      <c r="K153" s="475"/>
      <c r="L153" s="475"/>
      <c r="M153" s="475"/>
      <c r="N153" s="475"/>
      <c r="O153" s="475"/>
      <c r="P153" s="475"/>
      <c r="Q153" s="475"/>
      <c r="R153" s="475"/>
      <c r="S153" s="475"/>
      <c r="T153" s="475"/>
      <c r="U153" s="475"/>
      <c r="V153" s="475"/>
      <c r="W153" s="475"/>
      <c r="X153" s="475"/>
      <c r="Y153" s="475"/>
      <c r="Z153" s="475"/>
      <c r="AA153" s="475"/>
    </row>
    <row r="154">
      <c r="A154" s="475"/>
      <c r="B154" s="475"/>
      <c r="C154" s="475"/>
      <c r="D154" s="1140"/>
      <c r="E154" s="1140"/>
      <c r="F154" s="1140"/>
      <c r="G154" s="1140"/>
      <c r="H154" s="475"/>
      <c r="I154" s="475"/>
      <c r="J154" s="475"/>
      <c r="K154" s="475"/>
      <c r="L154" s="475"/>
      <c r="M154" s="475"/>
      <c r="N154" s="475"/>
      <c r="O154" s="475"/>
      <c r="P154" s="475"/>
      <c r="Q154" s="475"/>
      <c r="R154" s="475"/>
      <c r="S154" s="475"/>
      <c r="T154" s="475"/>
      <c r="U154" s="475"/>
      <c r="V154" s="475"/>
      <c r="W154" s="475"/>
      <c r="X154" s="475"/>
      <c r="Y154" s="475"/>
      <c r="Z154" s="475"/>
      <c r="AA154" s="475"/>
    </row>
    <row r="155">
      <c r="A155" s="475"/>
      <c r="B155" s="475"/>
      <c r="C155" s="475"/>
      <c r="D155" s="1140"/>
      <c r="E155" s="1140"/>
      <c r="F155" s="1140"/>
      <c r="G155" s="1140"/>
      <c r="H155" s="475"/>
      <c r="I155" s="475"/>
      <c r="J155" s="475"/>
      <c r="K155" s="475"/>
      <c r="L155" s="475"/>
      <c r="M155" s="475"/>
      <c r="N155" s="475"/>
      <c r="O155" s="475"/>
      <c r="P155" s="475"/>
      <c r="Q155" s="475"/>
      <c r="R155" s="475"/>
      <c r="S155" s="475"/>
      <c r="T155" s="475"/>
      <c r="U155" s="475"/>
      <c r="V155" s="475"/>
      <c r="W155" s="475"/>
      <c r="X155" s="475"/>
      <c r="Y155" s="475"/>
      <c r="Z155" s="475"/>
      <c r="AA155" s="475"/>
    </row>
    <row r="156">
      <c r="A156" s="475"/>
      <c r="B156" s="475"/>
      <c r="C156" s="475"/>
      <c r="D156" s="1140"/>
      <c r="E156" s="1140"/>
      <c r="F156" s="1140"/>
      <c r="G156" s="1140"/>
      <c r="H156" s="475"/>
      <c r="I156" s="475"/>
      <c r="J156" s="475"/>
      <c r="K156" s="475"/>
      <c r="L156" s="475"/>
      <c r="M156" s="475"/>
      <c r="N156" s="475"/>
      <c r="O156" s="475"/>
      <c r="P156" s="475"/>
      <c r="Q156" s="475"/>
      <c r="R156" s="475"/>
      <c r="S156" s="475"/>
      <c r="T156" s="475"/>
      <c r="U156" s="475"/>
      <c r="V156" s="475"/>
      <c r="W156" s="475"/>
      <c r="X156" s="475"/>
      <c r="Y156" s="475"/>
      <c r="Z156" s="475"/>
      <c r="AA156" s="475"/>
    </row>
    <row r="157">
      <c r="A157" s="475"/>
      <c r="B157" s="475"/>
      <c r="C157" s="475"/>
      <c r="D157" s="1140"/>
      <c r="E157" s="1140"/>
      <c r="F157" s="1140"/>
      <c r="G157" s="1140"/>
      <c r="H157" s="475"/>
      <c r="I157" s="475"/>
      <c r="J157" s="475"/>
      <c r="K157" s="475"/>
      <c r="L157" s="475"/>
      <c r="M157" s="475"/>
      <c r="N157" s="475"/>
      <c r="O157" s="475"/>
      <c r="P157" s="475"/>
      <c r="Q157" s="475"/>
      <c r="R157" s="475"/>
      <c r="S157" s="475"/>
      <c r="T157" s="475"/>
      <c r="U157" s="475"/>
      <c r="V157" s="475"/>
      <c r="W157" s="475"/>
      <c r="X157" s="475"/>
      <c r="Y157" s="475"/>
      <c r="Z157" s="475"/>
      <c r="AA157" s="475"/>
    </row>
    <row r="158">
      <c r="A158" s="475"/>
      <c r="B158" s="475"/>
      <c r="C158" s="475"/>
      <c r="D158" s="1140"/>
      <c r="E158" s="1140"/>
      <c r="F158" s="1140"/>
      <c r="G158" s="1140"/>
      <c r="H158" s="475"/>
      <c r="I158" s="475"/>
      <c r="J158" s="475"/>
      <c r="K158" s="475"/>
      <c r="L158" s="475"/>
      <c r="M158" s="475"/>
      <c r="N158" s="475"/>
      <c r="O158" s="475"/>
      <c r="P158" s="475"/>
      <c r="Q158" s="475"/>
      <c r="R158" s="475"/>
      <c r="S158" s="475"/>
      <c r="T158" s="475"/>
      <c r="U158" s="475"/>
      <c r="V158" s="475"/>
      <c r="W158" s="475"/>
      <c r="X158" s="475"/>
      <c r="Y158" s="475"/>
      <c r="Z158" s="475"/>
      <c r="AA158" s="475"/>
    </row>
    <row r="159">
      <c r="A159" s="475"/>
      <c r="B159" s="475"/>
      <c r="C159" s="475"/>
      <c r="D159" s="1140"/>
      <c r="E159" s="1140"/>
      <c r="F159" s="1140"/>
      <c r="G159" s="1140"/>
      <c r="H159" s="475"/>
      <c r="I159" s="475"/>
      <c r="J159" s="475"/>
      <c r="K159" s="475"/>
      <c r="L159" s="475"/>
      <c r="M159" s="475"/>
      <c r="N159" s="475"/>
      <c r="O159" s="475"/>
      <c r="P159" s="475"/>
      <c r="Q159" s="475"/>
      <c r="R159" s="475"/>
      <c r="S159" s="475"/>
      <c r="T159" s="475"/>
      <c r="U159" s="475"/>
      <c r="V159" s="475"/>
      <c r="W159" s="475"/>
      <c r="X159" s="475"/>
      <c r="Y159" s="475"/>
      <c r="Z159" s="475"/>
      <c r="AA159" s="475"/>
    </row>
    <row r="160">
      <c r="A160" s="475"/>
      <c r="B160" s="475"/>
      <c r="C160" s="475"/>
      <c r="D160" s="1140"/>
      <c r="E160" s="1140"/>
      <c r="F160" s="1140"/>
      <c r="G160" s="1140"/>
      <c r="H160" s="475"/>
      <c r="I160" s="475"/>
      <c r="J160" s="475"/>
      <c r="K160" s="475"/>
      <c r="L160" s="475"/>
      <c r="M160" s="475"/>
      <c r="N160" s="475"/>
      <c r="O160" s="475"/>
      <c r="P160" s="475"/>
      <c r="Q160" s="475"/>
      <c r="R160" s="475"/>
      <c r="S160" s="475"/>
      <c r="T160" s="475"/>
      <c r="U160" s="475"/>
      <c r="V160" s="475"/>
      <c r="W160" s="475"/>
      <c r="X160" s="475"/>
      <c r="Y160" s="475"/>
      <c r="Z160" s="475"/>
      <c r="AA160" s="475"/>
    </row>
    <row r="161">
      <c r="A161" s="475"/>
      <c r="B161" s="475"/>
      <c r="C161" s="475"/>
      <c r="D161" s="1140"/>
      <c r="E161" s="1140"/>
      <c r="F161" s="1140"/>
      <c r="G161" s="1140"/>
      <c r="H161" s="475"/>
      <c r="I161" s="475"/>
      <c r="J161" s="475"/>
      <c r="K161" s="475"/>
      <c r="L161" s="475"/>
      <c r="M161" s="475"/>
      <c r="N161" s="475"/>
      <c r="O161" s="475"/>
      <c r="P161" s="475"/>
      <c r="Q161" s="475"/>
      <c r="R161" s="475"/>
      <c r="S161" s="475"/>
      <c r="T161" s="475"/>
      <c r="U161" s="475"/>
      <c r="V161" s="475"/>
      <c r="W161" s="475"/>
      <c r="X161" s="475"/>
      <c r="Y161" s="475"/>
      <c r="Z161" s="475"/>
      <c r="AA161" s="475"/>
    </row>
    <row r="162">
      <c r="A162" s="475"/>
      <c r="B162" s="475"/>
      <c r="C162" s="475"/>
      <c r="D162" s="1140"/>
      <c r="E162" s="1140"/>
      <c r="F162" s="1140"/>
      <c r="G162" s="1140"/>
      <c r="H162" s="475"/>
      <c r="I162" s="475"/>
      <c r="J162" s="475"/>
      <c r="K162" s="475"/>
      <c r="L162" s="475"/>
      <c r="M162" s="475"/>
      <c r="N162" s="475"/>
      <c r="O162" s="475"/>
      <c r="P162" s="475"/>
      <c r="Q162" s="475"/>
      <c r="R162" s="475"/>
      <c r="S162" s="475"/>
      <c r="T162" s="475"/>
      <c r="U162" s="475"/>
      <c r="V162" s="475"/>
      <c r="W162" s="475"/>
      <c r="X162" s="475"/>
      <c r="Y162" s="475"/>
      <c r="Z162" s="475"/>
      <c r="AA162" s="475"/>
    </row>
    <row r="163">
      <c r="A163" s="475"/>
      <c r="B163" s="475"/>
      <c r="C163" s="475"/>
      <c r="D163" s="1140"/>
      <c r="E163" s="1140"/>
      <c r="F163" s="1140"/>
      <c r="G163" s="1140"/>
      <c r="H163" s="475"/>
      <c r="I163" s="475"/>
      <c r="J163" s="475"/>
      <c r="K163" s="475"/>
      <c r="L163" s="475"/>
      <c r="M163" s="475"/>
      <c r="N163" s="475"/>
      <c r="O163" s="475"/>
      <c r="P163" s="475"/>
      <c r="Q163" s="475"/>
      <c r="R163" s="475"/>
      <c r="S163" s="475"/>
      <c r="T163" s="475"/>
      <c r="U163" s="475"/>
      <c r="V163" s="475"/>
      <c r="W163" s="475"/>
      <c r="X163" s="475"/>
      <c r="Y163" s="475"/>
      <c r="Z163" s="475"/>
      <c r="AA163" s="475"/>
    </row>
    <row r="164">
      <c r="A164" s="475"/>
      <c r="B164" s="475"/>
      <c r="C164" s="475"/>
      <c r="D164" s="1140"/>
      <c r="E164" s="1140"/>
      <c r="F164" s="1140"/>
      <c r="G164" s="1140"/>
      <c r="H164" s="475"/>
      <c r="I164" s="475"/>
      <c r="J164" s="475"/>
      <c r="K164" s="475"/>
      <c r="L164" s="475"/>
      <c r="M164" s="475"/>
      <c r="N164" s="475"/>
      <c r="O164" s="475"/>
      <c r="P164" s="475"/>
      <c r="Q164" s="475"/>
      <c r="R164" s="475"/>
      <c r="S164" s="475"/>
      <c r="T164" s="475"/>
      <c r="U164" s="475"/>
      <c r="V164" s="475"/>
      <c r="W164" s="475"/>
      <c r="X164" s="475"/>
      <c r="Y164" s="475"/>
      <c r="Z164" s="475"/>
      <c r="AA164" s="475"/>
    </row>
    <row r="165">
      <c r="A165" s="475"/>
      <c r="B165" s="475"/>
      <c r="C165" s="475"/>
      <c r="D165" s="1140"/>
      <c r="E165" s="1140"/>
      <c r="F165" s="1140"/>
      <c r="G165" s="1140"/>
      <c r="H165" s="475"/>
      <c r="I165" s="475"/>
      <c r="J165" s="475"/>
      <c r="K165" s="475"/>
      <c r="L165" s="475"/>
      <c r="M165" s="475"/>
      <c r="N165" s="475"/>
      <c r="O165" s="475"/>
      <c r="P165" s="475"/>
      <c r="Q165" s="475"/>
      <c r="R165" s="475"/>
      <c r="S165" s="475"/>
      <c r="T165" s="475"/>
      <c r="U165" s="475"/>
      <c r="V165" s="475"/>
      <c r="W165" s="475"/>
      <c r="X165" s="475"/>
      <c r="Y165" s="475"/>
      <c r="Z165" s="475"/>
      <c r="AA165" s="475"/>
    </row>
    <row r="166">
      <c r="A166" s="475"/>
      <c r="B166" s="475"/>
      <c r="C166" s="475"/>
      <c r="D166" s="1140"/>
      <c r="E166" s="1140"/>
      <c r="F166" s="1140"/>
      <c r="G166" s="1140"/>
      <c r="H166" s="475"/>
      <c r="I166" s="475"/>
      <c r="J166" s="475"/>
      <c r="K166" s="475"/>
      <c r="L166" s="475"/>
      <c r="M166" s="475"/>
      <c r="N166" s="475"/>
      <c r="O166" s="475"/>
      <c r="P166" s="475"/>
      <c r="Q166" s="475"/>
      <c r="R166" s="475"/>
      <c r="S166" s="475"/>
      <c r="T166" s="475"/>
      <c r="U166" s="475"/>
      <c r="V166" s="475"/>
      <c r="W166" s="475"/>
      <c r="X166" s="475"/>
      <c r="Y166" s="475"/>
      <c r="Z166" s="475"/>
      <c r="AA166" s="475"/>
    </row>
    <row r="167">
      <c r="A167" s="475"/>
      <c r="B167" s="475"/>
      <c r="C167" s="475"/>
      <c r="D167" s="1140"/>
      <c r="E167" s="1140"/>
      <c r="F167" s="1140"/>
      <c r="G167" s="1140"/>
      <c r="H167" s="475"/>
      <c r="I167" s="475"/>
      <c r="J167" s="475"/>
      <c r="K167" s="475"/>
      <c r="L167" s="475"/>
      <c r="M167" s="475"/>
      <c r="N167" s="475"/>
      <c r="O167" s="475"/>
      <c r="P167" s="475"/>
      <c r="Q167" s="475"/>
      <c r="R167" s="475"/>
      <c r="S167" s="475"/>
      <c r="T167" s="475"/>
      <c r="U167" s="475"/>
      <c r="V167" s="475"/>
      <c r="W167" s="475"/>
      <c r="X167" s="475"/>
      <c r="Y167" s="475"/>
      <c r="Z167" s="475"/>
      <c r="AA167" s="475"/>
    </row>
    <row r="168">
      <c r="A168" s="475"/>
      <c r="B168" s="475"/>
      <c r="C168" s="475"/>
      <c r="D168" s="1140"/>
      <c r="E168" s="1140"/>
      <c r="F168" s="1140"/>
      <c r="G168" s="1140"/>
      <c r="H168" s="475"/>
      <c r="I168" s="475"/>
      <c r="J168" s="475"/>
      <c r="K168" s="475"/>
      <c r="L168" s="475"/>
      <c r="M168" s="475"/>
      <c r="N168" s="475"/>
      <c r="O168" s="475"/>
      <c r="P168" s="475"/>
      <c r="Q168" s="475"/>
      <c r="R168" s="475"/>
      <c r="S168" s="475"/>
      <c r="T168" s="475"/>
      <c r="U168" s="475"/>
      <c r="V168" s="475"/>
      <c r="W168" s="475"/>
      <c r="X168" s="475"/>
      <c r="Y168" s="475"/>
      <c r="Z168" s="475"/>
      <c r="AA168" s="475"/>
    </row>
    <row r="169">
      <c r="A169" s="475"/>
      <c r="B169" s="475"/>
      <c r="C169" s="475"/>
      <c r="D169" s="1140"/>
      <c r="E169" s="1140"/>
      <c r="F169" s="1140"/>
      <c r="G169" s="1140"/>
      <c r="H169" s="475"/>
      <c r="I169" s="475"/>
      <c r="J169" s="475"/>
      <c r="K169" s="475"/>
      <c r="L169" s="475"/>
      <c r="M169" s="475"/>
      <c r="N169" s="475"/>
      <c r="O169" s="475"/>
      <c r="P169" s="475"/>
      <c r="Q169" s="475"/>
      <c r="R169" s="475"/>
      <c r="S169" s="475"/>
      <c r="T169" s="475"/>
      <c r="U169" s="475"/>
      <c r="V169" s="475"/>
      <c r="W169" s="475"/>
      <c r="X169" s="475"/>
      <c r="Y169" s="475"/>
      <c r="Z169" s="475"/>
      <c r="AA169" s="475"/>
    </row>
    <row r="170">
      <c r="A170" s="475"/>
      <c r="B170" s="475"/>
      <c r="C170" s="475"/>
      <c r="D170" s="1140"/>
      <c r="E170" s="1140"/>
      <c r="F170" s="1140"/>
      <c r="G170" s="1140"/>
      <c r="H170" s="475"/>
      <c r="I170" s="475"/>
      <c r="J170" s="475"/>
      <c r="K170" s="475"/>
      <c r="L170" s="475"/>
      <c r="M170" s="475"/>
      <c r="N170" s="475"/>
      <c r="O170" s="475"/>
      <c r="P170" s="475"/>
      <c r="Q170" s="475"/>
      <c r="R170" s="475"/>
      <c r="S170" s="475"/>
      <c r="T170" s="475"/>
      <c r="U170" s="475"/>
      <c r="V170" s="475"/>
      <c r="W170" s="475"/>
      <c r="X170" s="475"/>
      <c r="Y170" s="475"/>
      <c r="Z170" s="475"/>
      <c r="AA170" s="475"/>
    </row>
    <row r="171">
      <c r="A171" s="475"/>
      <c r="B171" s="475"/>
      <c r="C171" s="475"/>
      <c r="D171" s="1140"/>
      <c r="E171" s="1140"/>
      <c r="F171" s="1140"/>
      <c r="G171" s="1140"/>
      <c r="H171" s="475"/>
      <c r="I171" s="475"/>
      <c r="J171" s="475"/>
      <c r="K171" s="475"/>
      <c r="L171" s="475"/>
      <c r="M171" s="475"/>
      <c r="N171" s="475"/>
      <c r="O171" s="475"/>
      <c r="P171" s="475"/>
      <c r="Q171" s="475"/>
      <c r="R171" s="475"/>
      <c r="S171" s="475"/>
      <c r="T171" s="475"/>
      <c r="U171" s="475"/>
      <c r="V171" s="475"/>
      <c r="W171" s="475"/>
      <c r="X171" s="475"/>
      <c r="Y171" s="475"/>
      <c r="Z171" s="475"/>
      <c r="AA171" s="475"/>
    </row>
    <row r="172">
      <c r="A172" s="475"/>
      <c r="B172" s="475"/>
      <c r="C172" s="475"/>
      <c r="D172" s="1140"/>
      <c r="E172" s="1140"/>
      <c r="F172" s="1140"/>
      <c r="G172" s="1140"/>
      <c r="H172" s="475"/>
      <c r="I172" s="475"/>
      <c r="J172" s="475"/>
      <c r="K172" s="475"/>
      <c r="L172" s="475"/>
      <c r="M172" s="475"/>
      <c r="N172" s="475"/>
      <c r="O172" s="475"/>
      <c r="P172" s="475"/>
      <c r="Q172" s="475"/>
      <c r="R172" s="475"/>
      <c r="S172" s="475"/>
      <c r="T172" s="475"/>
      <c r="U172" s="475"/>
      <c r="V172" s="475"/>
      <c r="W172" s="475"/>
      <c r="X172" s="475"/>
      <c r="Y172" s="475"/>
      <c r="Z172" s="475"/>
      <c r="AA172" s="475"/>
    </row>
    <row r="173">
      <c r="A173" s="475"/>
      <c r="B173" s="475"/>
      <c r="C173" s="475"/>
      <c r="D173" s="1140"/>
      <c r="E173" s="1140"/>
      <c r="F173" s="1140"/>
      <c r="G173" s="1140"/>
      <c r="H173" s="475"/>
      <c r="I173" s="475"/>
      <c r="J173" s="475"/>
      <c r="K173" s="475"/>
      <c r="L173" s="475"/>
      <c r="M173" s="475"/>
      <c r="N173" s="475"/>
      <c r="O173" s="475"/>
      <c r="P173" s="475"/>
      <c r="Q173" s="475"/>
      <c r="R173" s="475"/>
      <c r="S173" s="475"/>
      <c r="T173" s="475"/>
      <c r="U173" s="475"/>
      <c r="V173" s="475"/>
      <c r="W173" s="475"/>
      <c r="X173" s="475"/>
      <c r="Y173" s="475"/>
      <c r="Z173" s="475"/>
      <c r="AA173" s="475"/>
    </row>
    <row r="174">
      <c r="A174" s="475"/>
      <c r="B174" s="475"/>
      <c r="C174" s="475"/>
      <c r="D174" s="1140"/>
      <c r="E174" s="1140"/>
      <c r="F174" s="1140"/>
      <c r="G174" s="1140"/>
      <c r="H174" s="475"/>
      <c r="I174" s="475"/>
      <c r="J174" s="475"/>
      <c r="K174" s="475"/>
      <c r="L174" s="475"/>
      <c r="M174" s="475"/>
      <c r="N174" s="475"/>
      <c r="O174" s="475"/>
      <c r="P174" s="475"/>
      <c r="Q174" s="475"/>
      <c r="R174" s="475"/>
      <c r="S174" s="475"/>
      <c r="T174" s="475"/>
      <c r="U174" s="475"/>
      <c r="V174" s="475"/>
      <c r="W174" s="475"/>
      <c r="X174" s="475"/>
      <c r="Y174" s="475"/>
      <c r="Z174" s="475"/>
      <c r="AA174" s="475"/>
    </row>
    <row r="175">
      <c r="A175" s="475"/>
      <c r="B175" s="475"/>
      <c r="C175" s="475"/>
      <c r="D175" s="1140"/>
      <c r="E175" s="1140"/>
      <c r="F175" s="1140"/>
      <c r="G175" s="1140"/>
      <c r="H175" s="475"/>
      <c r="I175" s="475"/>
      <c r="J175" s="475"/>
      <c r="K175" s="475"/>
      <c r="L175" s="475"/>
      <c r="M175" s="475"/>
      <c r="N175" s="475"/>
      <c r="O175" s="475"/>
      <c r="P175" s="475"/>
      <c r="Q175" s="475"/>
      <c r="R175" s="475"/>
      <c r="S175" s="475"/>
      <c r="T175" s="475"/>
      <c r="U175" s="475"/>
      <c r="V175" s="475"/>
      <c r="W175" s="475"/>
      <c r="X175" s="475"/>
      <c r="Y175" s="475"/>
      <c r="Z175" s="475"/>
      <c r="AA175" s="475"/>
    </row>
    <row r="176">
      <c r="A176" s="475"/>
      <c r="B176" s="475"/>
      <c r="C176" s="475"/>
      <c r="D176" s="1140"/>
      <c r="E176" s="1140"/>
      <c r="F176" s="1140"/>
      <c r="G176" s="1140"/>
      <c r="H176" s="475"/>
      <c r="I176" s="475"/>
      <c r="J176" s="475"/>
      <c r="K176" s="475"/>
      <c r="L176" s="475"/>
      <c r="M176" s="475"/>
      <c r="N176" s="475"/>
      <c r="O176" s="475"/>
      <c r="P176" s="475"/>
      <c r="Q176" s="475"/>
      <c r="R176" s="475"/>
      <c r="S176" s="475"/>
      <c r="T176" s="475"/>
      <c r="U176" s="475"/>
      <c r="V176" s="475"/>
      <c r="W176" s="475"/>
      <c r="X176" s="475"/>
      <c r="Y176" s="475"/>
      <c r="Z176" s="475"/>
      <c r="AA176" s="475"/>
    </row>
    <row r="177">
      <c r="A177" s="475"/>
      <c r="B177" s="475"/>
      <c r="C177" s="475"/>
      <c r="D177" s="1140"/>
      <c r="E177" s="1140"/>
      <c r="F177" s="1140"/>
      <c r="G177" s="1140"/>
      <c r="H177" s="475"/>
      <c r="I177" s="475"/>
      <c r="J177" s="475"/>
      <c r="K177" s="475"/>
      <c r="L177" s="475"/>
      <c r="M177" s="475"/>
      <c r="N177" s="475"/>
      <c r="O177" s="475"/>
      <c r="P177" s="475"/>
      <c r="Q177" s="475"/>
      <c r="R177" s="475"/>
      <c r="S177" s="475"/>
      <c r="T177" s="475"/>
      <c r="U177" s="475"/>
      <c r="V177" s="475"/>
      <c r="W177" s="475"/>
      <c r="X177" s="475"/>
      <c r="Y177" s="475"/>
      <c r="Z177" s="475"/>
      <c r="AA177" s="475"/>
    </row>
    <row r="178">
      <c r="A178" s="475"/>
      <c r="B178" s="475"/>
      <c r="C178" s="475"/>
      <c r="D178" s="1140"/>
      <c r="E178" s="1140"/>
      <c r="F178" s="1140"/>
      <c r="G178" s="1140"/>
      <c r="H178" s="475"/>
      <c r="I178" s="475"/>
      <c r="J178" s="475"/>
      <c r="K178" s="475"/>
      <c r="L178" s="475"/>
      <c r="M178" s="475"/>
      <c r="N178" s="475"/>
      <c r="O178" s="475"/>
      <c r="P178" s="475"/>
      <c r="Q178" s="475"/>
      <c r="R178" s="475"/>
      <c r="S178" s="475"/>
      <c r="T178" s="475"/>
      <c r="U178" s="475"/>
      <c r="V178" s="475"/>
      <c r="W178" s="475"/>
      <c r="X178" s="475"/>
      <c r="Y178" s="475"/>
      <c r="Z178" s="475"/>
      <c r="AA178" s="475"/>
    </row>
    <row r="179">
      <c r="A179" s="475"/>
      <c r="B179" s="475"/>
      <c r="C179" s="475"/>
      <c r="D179" s="1140"/>
      <c r="E179" s="1140"/>
      <c r="F179" s="1140"/>
      <c r="G179" s="1140"/>
      <c r="H179" s="475"/>
      <c r="I179" s="475"/>
      <c r="J179" s="475"/>
      <c r="K179" s="475"/>
      <c r="L179" s="475"/>
      <c r="M179" s="475"/>
      <c r="N179" s="475"/>
      <c r="O179" s="475"/>
      <c r="P179" s="475"/>
      <c r="Q179" s="475"/>
      <c r="R179" s="475"/>
      <c r="S179" s="475"/>
      <c r="T179" s="475"/>
      <c r="U179" s="475"/>
      <c r="V179" s="475"/>
      <c r="W179" s="475"/>
      <c r="X179" s="475"/>
      <c r="Y179" s="475"/>
      <c r="Z179" s="475"/>
      <c r="AA179" s="475"/>
    </row>
    <row r="180">
      <c r="A180" s="475"/>
      <c r="B180" s="475"/>
      <c r="C180" s="475"/>
      <c r="D180" s="1140"/>
      <c r="E180" s="1140"/>
      <c r="F180" s="1140"/>
      <c r="G180" s="1140"/>
      <c r="H180" s="475"/>
      <c r="I180" s="475"/>
      <c r="J180" s="475"/>
      <c r="K180" s="475"/>
      <c r="L180" s="475"/>
      <c r="M180" s="475"/>
      <c r="N180" s="475"/>
      <c r="O180" s="475"/>
      <c r="P180" s="475"/>
      <c r="Q180" s="475"/>
      <c r="R180" s="475"/>
      <c r="S180" s="475"/>
      <c r="T180" s="475"/>
      <c r="U180" s="475"/>
      <c r="V180" s="475"/>
      <c r="W180" s="475"/>
      <c r="X180" s="475"/>
      <c r="Y180" s="475"/>
      <c r="Z180" s="475"/>
      <c r="AA180" s="475"/>
    </row>
    <row r="181">
      <c r="A181" s="475"/>
      <c r="B181" s="475"/>
      <c r="C181" s="475"/>
      <c r="D181" s="1140"/>
      <c r="E181" s="1140"/>
      <c r="F181" s="1140"/>
      <c r="G181" s="1140"/>
      <c r="H181" s="475"/>
      <c r="I181" s="475"/>
      <c r="J181" s="475"/>
      <c r="K181" s="475"/>
      <c r="L181" s="475"/>
      <c r="M181" s="475"/>
      <c r="N181" s="475"/>
      <c r="O181" s="475"/>
      <c r="P181" s="475"/>
      <c r="Q181" s="475"/>
      <c r="R181" s="475"/>
      <c r="S181" s="475"/>
      <c r="T181" s="475"/>
      <c r="U181" s="475"/>
      <c r="V181" s="475"/>
      <c r="W181" s="475"/>
      <c r="X181" s="475"/>
      <c r="Y181" s="475"/>
      <c r="Z181" s="475"/>
      <c r="AA181" s="475"/>
    </row>
    <row r="182">
      <c r="A182" s="475"/>
      <c r="B182" s="475"/>
      <c r="C182" s="475"/>
      <c r="D182" s="1140"/>
      <c r="E182" s="1140"/>
      <c r="F182" s="1140"/>
      <c r="G182" s="1140"/>
      <c r="H182" s="475"/>
      <c r="I182" s="475"/>
      <c r="J182" s="475"/>
      <c r="K182" s="475"/>
      <c r="L182" s="475"/>
      <c r="M182" s="475"/>
      <c r="N182" s="475"/>
      <c r="O182" s="475"/>
      <c r="P182" s="475"/>
      <c r="Q182" s="475"/>
      <c r="R182" s="475"/>
      <c r="S182" s="475"/>
      <c r="T182" s="475"/>
      <c r="U182" s="475"/>
      <c r="V182" s="475"/>
      <c r="W182" s="475"/>
      <c r="X182" s="475"/>
      <c r="Y182" s="475"/>
      <c r="Z182" s="475"/>
      <c r="AA182" s="475"/>
    </row>
    <row r="183">
      <c r="A183" s="475"/>
      <c r="B183" s="475"/>
      <c r="C183" s="475"/>
      <c r="D183" s="1140"/>
      <c r="E183" s="1140"/>
      <c r="F183" s="1140"/>
      <c r="G183" s="1140"/>
      <c r="H183" s="475"/>
      <c r="I183" s="475"/>
      <c r="J183" s="475"/>
      <c r="K183" s="475"/>
      <c r="L183" s="475"/>
      <c r="M183" s="475"/>
      <c r="N183" s="475"/>
      <c r="O183" s="475"/>
      <c r="P183" s="475"/>
      <c r="Q183" s="475"/>
      <c r="R183" s="475"/>
      <c r="S183" s="475"/>
      <c r="T183" s="475"/>
      <c r="U183" s="475"/>
      <c r="V183" s="475"/>
      <c r="W183" s="475"/>
      <c r="X183" s="475"/>
      <c r="Y183" s="475"/>
      <c r="Z183" s="475"/>
      <c r="AA183" s="475"/>
    </row>
    <row r="184">
      <c r="A184" s="475"/>
      <c r="B184" s="475"/>
      <c r="C184" s="475"/>
      <c r="D184" s="1140"/>
      <c r="E184" s="1140"/>
      <c r="F184" s="1140"/>
      <c r="G184" s="1140"/>
      <c r="H184" s="475"/>
      <c r="I184" s="475"/>
      <c r="J184" s="475"/>
      <c r="K184" s="475"/>
      <c r="L184" s="475"/>
      <c r="M184" s="475"/>
      <c r="N184" s="475"/>
      <c r="O184" s="475"/>
      <c r="P184" s="475"/>
      <c r="Q184" s="475"/>
      <c r="R184" s="475"/>
      <c r="S184" s="475"/>
      <c r="T184" s="475"/>
      <c r="U184" s="475"/>
      <c r="V184" s="475"/>
      <c r="W184" s="475"/>
      <c r="X184" s="475"/>
      <c r="Y184" s="475"/>
      <c r="Z184" s="475"/>
      <c r="AA184" s="475"/>
    </row>
    <row r="185">
      <c r="A185" s="475"/>
      <c r="B185" s="475"/>
      <c r="C185" s="475"/>
      <c r="D185" s="1140"/>
      <c r="E185" s="1140"/>
      <c r="F185" s="1140"/>
      <c r="G185" s="1140"/>
      <c r="H185" s="475"/>
      <c r="I185" s="475"/>
      <c r="J185" s="475"/>
      <c r="K185" s="475"/>
      <c r="L185" s="475"/>
      <c r="M185" s="475"/>
      <c r="N185" s="475"/>
      <c r="O185" s="475"/>
      <c r="P185" s="475"/>
      <c r="Q185" s="475"/>
      <c r="R185" s="475"/>
      <c r="S185" s="475"/>
      <c r="T185" s="475"/>
      <c r="U185" s="475"/>
      <c r="V185" s="475"/>
      <c r="W185" s="475"/>
      <c r="X185" s="475"/>
      <c r="Y185" s="475"/>
      <c r="Z185" s="475"/>
      <c r="AA185" s="475"/>
    </row>
    <row r="186">
      <c r="A186" s="475"/>
      <c r="B186" s="475"/>
      <c r="C186" s="475"/>
      <c r="D186" s="1140"/>
      <c r="E186" s="1140"/>
      <c r="F186" s="1140"/>
      <c r="G186" s="1140"/>
      <c r="H186" s="475"/>
      <c r="I186" s="475"/>
      <c r="J186" s="475"/>
      <c r="K186" s="475"/>
      <c r="L186" s="475"/>
      <c r="M186" s="475"/>
      <c r="N186" s="475"/>
      <c r="O186" s="475"/>
      <c r="P186" s="475"/>
      <c r="Q186" s="475"/>
      <c r="R186" s="475"/>
      <c r="S186" s="475"/>
      <c r="T186" s="475"/>
      <c r="U186" s="475"/>
      <c r="V186" s="475"/>
      <c r="W186" s="475"/>
      <c r="X186" s="475"/>
      <c r="Y186" s="475"/>
      <c r="Z186" s="475"/>
      <c r="AA186" s="475"/>
    </row>
    <row r="187">
      <c r="A187" s="475"/>
      <c r="B187" s="475"/>
      <c r="C187" s="475"/>
      <c r="D187" s="1140"/>
      <c r="E187" s="1140"/>
      <c r="F187" s="1140"/>
      <c r="G187" s="1140"/>
      <c r="H187" s="475"/>
      <c r="I187" s="475"/>
      <c r="J187" s="475"/>
      <c r="K187" s="475"/>
      <c r="L187" s="475"/>
      <c r="M187" s="475"/>
      <c r="N187" s="475"/>
      <c r="O187" s="475"/>
      <c r="P187" s="475"/>
      <c r="Q187" s="475"/>
      <c r="R187" s="475"/>
      <c r="S187" s="475"/>
      <c r="T187" s="475"/>
      <c r="U187" s="475"/>
      <c r="V187" s="475"/>
      <c r="W187" s="475"/>
      <c r="X187" s="475"/>
      <c r="Y187" s="475"/>
      <c r="Z187" s="475"/>
      <c r="AA187" s="475"/>
    </row>
    <row r="188">
      <c r="A188" s="475"/>
      <c r="B188" s="475"/>
      <c r="C188" s="475"/>
      <c r="D188" s="1140"/>
      <c r="E188" s="1140"/>
      <c r="F188" s="1140"/>
      <c r="G188" s="1140"/>
      <c r="H188" s="475"/>
      <c r="I188" s="475"/>
      <c r="J188" s="475"/>
      <c r="K188" s="475"/>
      <c r="L188" s="475"/>
      <c r="M188" s="475"/>
      <c r="N188" s="475"/>
      <c r="O188" s="475"/>
      <c r="P188" s="475"/>
      <c r="Q188" s="475"/>
      <c r="R188" s="475"/>
      <c r="S188" s="475"/>
      <c r="T188" s="475"/>
      <c r="U188" s="475"/>
      <c r="V188" s="475"/>
      <c r="W188" s="475"/>
      <c r="X188" s="475"/>
      <c r="Y188" s="475"/>
      <c r="Z188" s="475"/>
      <c r="AA188" s="475"/>
    </row>
    <row r="189">
      <c r="A189" s="475"/>
      <c r="B189" s="475"/>
      <c r="C189" s="475"/>
      <c r="D189" s="1140"/>
      <c r="E189" s="1140"/>
      <c r="F189" s="1140"/>
      <c r="G189" s="1140"/>
      <c r="H189" s="475"/>
      <c r="I189" s="475"/>
      <c r="J189" s="475"/>
      <c r="K189" s="475"/>
      <c r="L189" s="475"/>
      <c r="M189" s="475"/>
      <c r="N189" s="475"/>
      <c r="O189" s="475"/>
      <c r="P189" s="475"/>
      <c r="Q189" s="475"/>
      <c r="R189" s="475"/>
      <c r="S189" s="475"/>
      <c r="T189" s="475"/>
      <c r="U189" s="475"/>
      <c r="V189" s="475"/>
      <c r="W189" s="475"/>
      <c r="X189" s="475"/>
      <c r="Y189" s="475"/>
      <c r="Z189" s="475"/>
      <c r="AA189" s="475"/>
    </row>
    <row r="190">
      <c r="A190" s="475"/>
      <c r="B190" s="475"/>
      <c r="C190" s="475"/>
      <c r="D190" s="1140"/>
      <c r="E190" s="1140"/>
      <c r="F190" s="1140"/>
      <c r="G190" s="1140"/>
      <c r="H190" s="475"/>
      <c r="I190" s="475"/>
      <c r="J190" s="475"/>
      <c r="K190" s="475"/>
      <c r="L190" s="475"/>
      <c r="M190" s="475"/>
      <c r="N190" s="475"/>
      <c r="O190" s="475"/>
      <c r="P190" s="475"/>
      <c r="Q190" s="475"/>
      <c r="R190" s="475"/>
      <c r="S190" s="475"/>
      <c r="T190" s="475"/>
      <c r="U190" s="475"/>
      <c r="V190" s="475"/>
      <c r="W190" s="475"/>
      <c r="X190" s="475"/>
      <c r="Y190" s="475"/>
      <c r="Z190" s="475"/>
      <c r="AA190" s="475"/>
    </row>
    <row r="191">
      <c r="A191" s="475"/>
      <c r="B191" s="475"/>
      <c r="C191" s="475"/>
      <c r="D191" s="1140"/>
      <c r="E191" s="1140"/>
      <c r="F191" s="1140"/>
      <c r="G191" s="1140"/>
      <c r="H191" s="475"/>
      <c r="I191" s="475"/>
      <c r="J191" s="475"/>
      <c r="K191" s="475"/>
      <c r="L191" s="475"/>
      <c r="M191" s="475"/>
      <c r="N191" s="475"/>
      <c r="O191" s="475"/>
      <c r="P191" s="475"/>
      <c r="Q191" s="475"/>
      <c r="R191" s="475"/>
      <c r="S191" s="475"/>
      <c r="T191" s="475"/>
      <c r="U191" s="475"/>
      <c r="V191" s="475"/>
      <c r="W191" s="475"/>
      <c r="X191" s="475"/>
      <c r="Y191" s="475"/>
      <c r="Z191" s="475"/>
      <c r="AA191" s="475"/>
    </row>
    <row r="192">
      <c r="A192" s="475"/>
      <c r="B192" s="475"/>
      <c r="C192" s="475"/>
      <c r="D192" s="1140"/>
      <c r="E192" s="1140"/>
      <c r="F192" s="1140"/>
      <c r="G192" s="1140"/>
      <c r="H192" s="475"/>
      <c r="I192" s="475"/>
      <c r="J192" s="475"/>
      <c r="K192" s="475"/>
      <c r="L192" s="475"/>
      <c r="M192" s="475"/>
      <c r="N192" s="475"/>
      <c r="O192" s="475"/>
      <c r="P192" s="475"/>
      <c r="Q192" s="475"/>
      <c r="R192" s="475"/>
      <c r="S192" s="475"/>
      <c r="T192" s="475"/>
      <c r="U192" s="475"/>
      <c r="V192" s="475"/>
      <c r="W192" s="475"/>
      <c r="X192" s="475"/>
      <c r="Y192" s="475"/>
      <c r="Z192" s="475"/>
      <c r="AA192" s="475"/>
    </row>
    <row r="193">
      <c r="A193" s="475"/>
      <c r="B193" s="475"/>
      <c r="C193" s="475"/>
      <c r="D193" s="1140"/>
      <c r="E193" s="1140"/>
      <c r="F193" s="1140"/>
      <c r="G193" s="1140"/>
      <c r="H193" s="475"/>
      <c r="I193" s="475"/>
      <c r="J193" s="475"/>
      <c r="K193" s="475"/>
      <c r="L193" s="475"/>
      <c r="M193" s="475"/>
      <c r="N193" s="475"/>
      <c r="O193" s="475"/>
      <c r="P193" s="475"/>
      <c r="Q193" s="475"/>
      <c r="R193" s="475"/>
      <c r="S193" s="475"/>
      <c r="T193" s="475"/>
      <c r="U193" s="475"/>
      <c r="V193" s="475"/>
      <c r="W193" s="475"/>
      <c r="X193" s="475"/>
      <c r="Y193" s="475"/>
      <c r="Z193" s="475"/>
      <c r="AA193" s="475"/>
    </row>
    <row r="194">
      <c r="A194" s="475"/>
      <c r="B194" s="475"/>
      <c r="C194" s="475"/>
      <c r="D194" s="1140"/>
      <c r="E194" s="1140"/>
      <c r="F194" s="1140"/>
      <c r="G194" s="1140"/>
      <c r="H194" s="475"/>
      <c r="I194" s="475"/>
      <c r="J194" s="475"/>
      <c r="K194" s="475"/>
      <c r="L194" s="475"/>
      <c r="M194" s="475"/>
      <c r="N194" s="475"/>
      <c r="O194" s="475"/>
      <c r="P194" s="475"/>
      <c r="Q194" s="475"/>
      <c r="R194" s="475"/>
      <c r="S194" s="475"/>
      <c r="T194" s="475"/>
      <c r="U194" s="475"/>
      <c r="V194" s="475"/>
      <c r="W194" s="475"/>
      <c r="X194" s="475"/>
      <c r="Y194" s="475"/>
      <c r="Z194" s="475"/>
      <c r="AA194" s="475"/>
    </row>
    <row r="195">
      <c r="A195" s="475"/>
      <c r="B195" s="475"/>
      <c r="C195" s="475"/>
      <c r="D195" s="1140"/>
      <c r="E195" s="1140"/>
      <c r="F195" s="1140"/>
      <c r="G195" s="1140"/>
      <c r="H195" s="475"/>
      <c r="I195" s="475"/>
      <c r="J195" s="475"/>
      <c r="K195" s="475"/>
      <c r="L195" s="475"/>
      <c r="M195" s="475"/>
      <c r="N195" s="475"/>
      <c r="O195" s="475"/>
      <c r="P195" s="475"/>
      <c r="Q195" s="475"/>
      <c r="R195" s="475"/>
      <c r="S195" s="475"/>
      <c r="T195" s="475"/>
      <c r="U195" s="475"/>
      <c r="V195" s="475"/>
      <c r="W195" s="475"/>
      <c r="X195" s="475"/>
      <c r="Y195" s="475"/>
      <c r="Z195" s="475"/>
      <c r="AA195" s="475"/>
    </row>
    <row r="196">
      <c r="A196" s="475"/>
      <c r="B196" s="475"/>
      <c r="C196" s="475"/>
      <c r="D196" s="1140"/>
      <c r="E196" s="1140"/>
      <c r="F196" s="1140"/>
      <c r="G196" s="1140"/>
      <c r="H196" s="475"/>
      <c r="I196" s="475"/>
      <c r="J196" s="475"/>
      <c r="K196" s="475"/>
      <c r="L196" s="475"/>
      <c r="M196" s="475"/>
      <c r="N196" s="475"/>
      <c r="O196" s="475"/>
      <c r="P196" s="475"/>
      <c r="Q196" s="475"/>
      <c r="R196" s="475"/>
      <c r="S196" s="475"/>
      <c r="T196" s="475"/>
      <c r="U196" s="475"/>
      <c r="V196" s="475"/>
      <c r="W196" s="475"/>
      <c r="X196" s="475"/>
      <c r="Y196" s="475"/>
      <c r="Z196" s="475"/>
      <c r="AA196" s="475"/>
    </row>
    <row r="197">
      <c r="A197" s="475"/>
      <c r="B197" s="475"/>
      <c r="C197" s="475"/>
      <c r="D197" s="1140"/>
      <c r="E197" s="1140"/>
      <c r="F197" s="1140"/>
      <c r="G197" s="1140"/>
      <c r="H197" s="475"/>
      <c r="I197" s="475"/>
      <c r="J197" s="475"/>
      <c r="K197" s="475"/>
      <c r="L197" s="475"/>
      <c r="M197" s="475"/>
      <c r="N197" s="475"/>
      <c r="O197" s="475"/>
      <c r="P197" s="475"/>
      <c r="Q197" s="475"/>
      <c r="R197" s="475"/>
      <c r="S197" s="475"/>
      <c r="T197" s="475"/>
      <c r="U197" s="475"/>
      <c r="V197" s="475"/>
      <c r="W197" s="475"/>
      <c r="X197" s="475"/>
      <c r="Y197" s="475"/>
      <c r="Z197" s="475"/>
      <c r="AA197" s="475"/>
    </row>
    <row r="198">
      <c r="A198" s="475"/>
      <c r="B198" s="475"/>
      <c r="C198" s="475"/>
      <c r="D198" s="1140"/>
      <c r="E198" s="1140"/>
      <c r="F198" s="1140"/>
      <c r="G198" s="1140"/>
      <c r="H198" s="475"/>
      <c r="I198" s="475"/>
      <c r="J198" s="475"/>
      <c r="K198" s="475"/>
      <c r="L198" s="475"/>
      <c r="M198" s="475"/>
      <c r="N198" s="475"/>
      <c r="O198" s="475"/>
      <c r="P198" s="475"/>
      <c r="Q198" s="475"/>
      <c r="R198" s="475"/>
      <c r="S198" s="475"/>
      <c r="T198" s="475"/>
      <c r="U198" s="475"/>
      <c r="V198" s="475"/>
      <c r="W198" s="475"/>
      <c r="X198" s="475"/>
      <c r="Y198" s="475"/>
      <c r="Z198" s="475"/>
      <c r="AA198" s="475"/>
    </row>
    <row r="199">
      <c r="A199" s="475"/>
      <c r="B199" s="475"/>
      <c r="C199" s="475"/>
      <c r="D199" s="1140"/>
      <c r="E199" s="1140"/>
      <c r="F199" s="1140"/>
      <c r="G199" s="1140"/>
      <c r="H199" s="475"/>
      <c r="I199" s="475"/>
      <c r="J199" s="475"/>
      <c r="K199" s="475"/>
      <c r="L199" s="475"/>
      <c r="M199" s="475"/>
      <c r="N199" s="475"/>
      <c r="O199" s="475"/>
      <c r="P199" s="475"/>
      <c r="Q199" s="475"/>
      <c r="R199" s="475"/>
      <c r="S199" s="475"/>
      <c r="T199" s="475"/>
      <c r="U199" s="475"/>
      <c r="V199" s="475"/>
      <c r="W199" s="475"/>
      <c r="X199" s="475"/>
      <c r="Y199" s="475"/>
      <c r="Z199" s="475"/>
      <c r="AA199" s="475"/>
    </row>
    <row r="200">
      <c r="A200" s="475"/>
      <c r="B200" s="475"/>
      <c r="C200" s="475"/>
      <c r="D200" s="1140"/>
      <c r="E200" s="1140"/>
      <c r="F200" s="1140"/>
      <c r="G200" s="1140"/>
      <c r="H200" s="475"/>
      <c r="I200" s="475"/>
      <c r="J200" s="475"/>
      <c r="K200" s="475"/>
      <c r="L200" s="475"/>
      <c r="M200" s="475"/>
      <c r="N200" s="475"/>
      <c r="O200" s="475"/>
      <c r="P200" s="475"/>
      <c r="Q200" s="475"/>
      <c r="R200" s="475"/>
      <c r="S200" s="475"/>
      <c r="T200" s="475"/>
      <c r="U200" s="475"/>
      <c r="V200" s="475"/>
      <c r="W200" s="475"/>
      <c r="X200" s="475"/>
      <c r="Y200" s="475"/>
      <c r="Z200" s="475"/>
      <c r="AA200" s="475"/>
    </row>
    <row r="201">
      <c r="A201" s="475"/>
      <c r="B201" s="475"/>
      <c r="C201" s="475"/>
      <c r="D201" s="1140"/>
      <c r="E201" s="1140"/>
      <c r="F201" s="1140"/>
      <c r="G201" s="1140"/>
      <c r="H201" s="475"/>
      <c r="I201" s="475"/>
      <c r="J201" s="475"/>
      <c r="K201" s="475"/>
      <c r="L201" s="475"/>
      <c r="M201" s="475"/>
      <c r="N201" s="475"/>
      <c r="O201" s="475"/>
      <c r="P201" s="475"/>
      <c r="Q201" s="475"/>
      <c r="R201" s="475"/>
      <c r="S201" s="475"/>
      <c r="T201" s="475"/>
      <c r="U201" s="475"/>
      <c r="V201" s="475"/>
      <c r="W201" s="475"/>
      <c r="X201" s="475"/>
      <c r="Y201" s="475"/>
      <c r="Z201" s="475"/>
      <c r="AA201" s="475"/>
    </row>
    <row r="202">
      <c r="A202" s="475"/>
      <c r="B202" s="475"/>
      <c r="C202" s="475"/>
      <c r="D202" s="1140"/>
      <c r="E202" s="1140"/>
      <c r="F202" s="1140"/>
      <c r="G202" s="1140"/>
      <c r="H202" s="475"/>
      <c r="I202" s="475"/>
      <c r="J202" s="475"/>
      <c r="K202" s="475"/>
      <c r="L202" s="475"/>
      <c r="M202" s="475"/>
      <c r="N202" s="475"/>
      <c r="O202" s="475"/>
      <c r="P202" s="475"/>
      <c r="Q202" s="475"/>
      <c r="R202" s="475"/>
      <c r="S202" s="475"/>
      <c r="T202" s="475"/>
      <c r="U202" s="475"/>
      <c r="V202" s="475"/>
      <c r="W202" s="475"/>
      <c r="X202" s="475"/>
      <c r="Y202" s="475"/>
      <c r="Z202" s="475"/>
      <c r="AA202" s="475"/>
    </row>
    <row r="203">
      <c r="A203" s="475"/>
      <c r="B203" s="475"/>
      <c r="C203" s="475"/>
      <c r="D203" s="1140"/>
      <c r="E203" s="1140"/>
      <c r="F203" s="1140"/>
      <c r="G203" s="1140"/>
      <c r="H203" s="475"/>
      <c r="I203" s="475"/>
      <c r="J203" s="475"/>
      <c r="K203" s="475"/>
      <c r="L203" s="475"/>
      <c r="M203" s="475"/>
      <c r="N203" s="475"/>
      <c r="O203" s="475"/>
      <c r="P203" s="475"/>
      <c r="Q203" s="475"/>
      <c r="R203" s="475"/>
      <c r="S203" s="475"/>
      <c r="T203" s="475"/>
      <c r="U203" s="475"/>
      <c r="V203" s="475"/>
      <c r="W203" s="475"/>
      <c r="X203" s="475"/>
      <c r="Y203" s="475"/>
      <c r="Z203" s="475"/>
      <c r="AA203" s="475"/>
    </row>
    <row r="204">
      <c r="A204" s="475"/>
      <c r="B204" s="475"/>
      <c r="C204" s="475"/>
      <c r="D204" s="1140"/>
      <c r="E204" s="1140"/>
      <c r="F204" s="1140"/>
      <c r="G204" s="1140"/>
      <c r="H204" s="475"/>
      <c r="I204" s="475"/>
      <c r="J204" s="475"/>
      <c r="K204" s="475"/>
      <c r="L204" s="475"/>
      <c r="M204" s="475"/>
      <c r="N204" s="475"/>
      <c r="O204" s="475"/>
      <c r="P204" s="475"/>
      <c r="Q204" s="475"/>
      <c r="R204" s="475"/>
      <c r="S204" s="475"/>
      <c r="T204" s="475"/>
      <c r="U204" s="475"/>
      <c r="V204" s="475"/>
      <c r="W204" s="475"/>
      <c r="X204" s="475"/>
      <c r="Y204" s="475"/>
      <c r="Z204" s="475"/>
      <c r="AA204" s="475"/>
    </row>
    <row r="205">
      <c r="A205" s="475"/>
      <c r="B205" s="475"/>
      <c r="C205" s="475"/>
      <c r="D205" s="1140"/>
      <c r="E205" s="1140"/>
      <c r="F205" s="1140"/>
      <c r="G205" s="1140"/>
      <c r="H205" s="475"/>
      <c r="I205" s="475"/>
      <c r="J205" s="475"/>
      <c r="K205" s="475"/>
      <c r="L205" s="475"/>
      <c r="M205" s="475"/>
      <c r="N205" s="475"/>
      <c r="O205" s="475"/>
      <c r="P205" s="475"/>
      <c r="Q205" s="475"/>
      <c r="R205" s="475"/>
      <c r="S205" s="475"/>
      <c r="T205" s="475"/>
      <c r="U205" s="475"/>
      <c r="V205" s="475"/>
      <c r="W205" s="475"/>
      <c r="X205" s="475"/>
      <c r="Y205" s="475"/>
      <c r="Z205" s="475"/>
      <c r="AA205" s="475"/>
    </row>
    <row r="206">
      <c r="A206" s="475"/>
      <c r="B206" s="475"/>
      <c r="C206" s="475"/>
      <c r="D206" s="1140"/>
      <c r="E206" s="1140"/>
      <c r="F206" s="1140"/>
      <c r="G206" s="1140"/>
      <c r="H206" s="475"/>
      <c r="I206" s="475"/>
      <c r="J206" s="475"/>
      <c r="K206" s="475"/>
      <c r="L206" s="475"/>
      <c r="M206" s="475"/>
      <c r="N206" s="475"/>
      <c r="O206" s="475"/>
      <c r="P206" s="475"/>
      <c r="Q206" s="475"/>
      <c r="R206" s="475"/>
      <c r="S206" s="475"/>
      <c r="T206" s="475"/>
      <c r="U206" s="475"/>
      <c r="V206" s="475"/>
      <c r="W206" s="475"/>
      <c r="X206" s="475"/>
      <c r="Y206" s="475"/>
      <c r="Z206" s="475"/>
      <c r="AA206" s="475"/>
    </row>
    <row r="207">
      <c r="A207" s="475"/>
      <c r="B207" s="475"/>
      <c r="C207" s="475"/>
      <c r="D207" s="1140"/>
      <c r="E207" s="1140"/>
      <c r="F207" s="1140"/>
      <c r="G207" s="1140"/>
      <c r="H207" s="475"/>
      <c r="I207" s="475"/>
      <c r="J207" s="475"/>
      <c r="K207" s="475"/>
      <c r="L207" s="475"/>
      <c r="M207" s="475"/>
      <c r="N207" s="475"/>
      <c r="O207" s="475"/>
      <c r="P207" s="475"/>
      <c r="Q207" s="475"/>
      <c r="R207" s="475"/>
      <c r="S207" s="475"/>
      <c r="T207" s="475"/>
      <c r="U207" s="475"/>
      <c r="V207" s="475"/>
      <c r="W207" s="475"/>
      <c r="X207" s="475"/>
      <c r="Y207" s="475"/>
      <c r="Z207" s="475"/>
      <c r="AA207" s="475"/>
    </row>
    <row r="208">
      <c r="A208" s="475"/>
      <c r="B208" s="475"/>
      <c r="C208" s="475"/>
      <c r="D208" s="1140"/>
      <c r="E208" s="1140"/>
      <c r="F208" s="1140"/>
      <c r="G208" s="1140"/>
      <c r="H208" s="475"/>
      <c r="I208" s="475"/>
      <c r="J208" s="475"/>
      <c r="K208" s="475"/>
      <c r="L208" s="475"/>
      <c r="M208" s="475"/>
      <c r="N208" s="475"/>
      <c r="O208" s="475"/>
      <c r="P208" s="475"/>
      <c r="Q208" s="475"/>
      <c r="R208" s="475"/>
      <c r="S208" s="475"/>
      <c r="T208" s="475"/>
      <c r="U208" s="475"/>
      <c r="V208" s="475"/>
      <c r="W208" s="475"/>
      <c r="X208" s="475"/>
      <c r="Y208" s="475"/>
      <c r="Z208" s="475"/>
      <c r="AA208" s="475"/>
    </row>
    <row r="209">
      <c r="A209" s="475"/>
      <c r="B209" s="475"/>
      <c r="C209" s="475"/>
      <c r="D209" s="1140"/>
      <c r="E209" s="1140"/>
      <c r="F209" s="1140"/>
      <c r="G209" s="1140"/>
      <c r="H209" s="475"/>
      <c r="I209" s="475"/>
      <c r="J209" s="475"/>
      <c r="K209" s="475"/>
      <c r="L209" s="475"/>
      <c r="M209" s="475"/>
      <c r="N209" s="475"/>
      <c r="O209" s="475"/>
      <c r="P209" s="475"/>
      <c r="Q209" s="475"/>
      <c r="R209" s="475"/>
      <c r="S209" s="475"/>
      <c r="T209" s="475"/>
      <c r="U209" s="475"/>
      <c r="V209" s="475"/>
      <c r="W209" s="475"/>
      <c r="X209" s="475"/>
      <c r="Y209" s="475"/>
      <c r="Z209" s="475"/>
      <c r="AA209" s="475"/>
    </row>
    <row r="210">
      <c r="A210" s="475"/>
      <c r="B210" s="475"/>
      <c r="C210" s="475"/>
      <c r="D210" s="1140"/>
      <c r="E210" s="1140"/>
      <c r="F210" s="1140"/>
      <c r="G210" s="1140"/>
      <c r="H210" s="475"/>
      <c r="I210" s="475"/>
      <c r="J210" s="475"/>
      <c r="K210" s="475"/>
      <c r="L210" s="475"/>
      <c r="M210" s="475"/>
      <c r="N210" s="475"/>
      <c r="O210" s="475"/>
      <c r="P210" s="475"/>
      <c r="Q210" s="475"/>
      <c r="R210" s="475"/>
      <c r="S210" s="475"/>
      <c r="T210" s="475"/>
      <c r="U210" s="475"/>
      <c r="V210" s="475"/>
      <c r="W210" s="475"/>
      <c r="X210" s="475"/>
      <c r="Y210" s="475"/>
      <c r="Z210" s="475"/>
      <c r="AA210" s="475"/>
    </row>
    <row r="211">
      <c r="A211" s="475"/>
      <c r="B211" s="475"/>
      <c r="C211" s="475"/>
      <c r="D211" s="1140"/>
      <c r="E211" s="1140"/>
      <c r="F211" s="1140"/>
      <c r="G211" s="1140"/>
      <c r="H211" s="475"/>
      <c r="I211" s="475"/>
      <c r="J211" s="475"/>
      <c r="K211" s="475"/>
      <c r="L211" s="475"/>
      <c r="M211" s="475"/>
      <c r="N211" s="475"/>
      <c r="O211" s="475"/>
      <c r="P211" s="475"/>
      <c r="Q211" s="475"/>
      <c r="R211" s="475"/>
      <c r="S211" s="475"/>
      <c r="T211" s="475"/>
      <c r="U211" s="475"/>
      <c r="V211" s="475"/>
      <c r="W211" s="475"/>
      <c r="X211" s="475"/>
      <c r="Y211" s="475"/>
      <c r="Z211" s="475"/>
      <c r="AA211" s="475"/>
    </row>
    <row r="212">
      <c r="A212" s="475"/>
      <c r="B212" s="475"/>
      <c r="C212" s="475"/>
      <c r="D212" s="1140"/>
      <c r="E212" s="1140"/>
      <c r="F212" s="1140"/>
      <c r="G212" s="1140"/>
      <c r="H212" s="475"/>
      <c r="I212" s="475"/>
      <c r="J212" s="475"/>
      <c r="K212" s="475"/>
      <c r="L212" s="475"/>
      <c r="M212" s="475"/>
      <c r="N212" s="475"/>
      <c r="O212" s="475"/>
      <c r="P212" s="475"/>
      <c r="Q212" s="475"/>
      <c r="R212" s="475"/>
      <c r="S212" s="475"/>
      <c r="T212" s="475"/>
      <c r="U212" s="475"/>
      <c r="V212" s="475"/>
      <c r="W212" s="475"/>
      <c r="X212" s="475"/>
      <c r="Y212" s="475"/>
      <c r="Z212" s="475"/>
      <c r="AA212" s="475"/>
    </row>
    <row r="213">
      <c r="A213" s="475"/>
      <c r="B213" s="475"/>
      <c r="C213" s="475"/>
      <c r="D213" s="1140"/>
      <c r="E213" s="1140"/>
      <c r="F213" s="1140"/>
      <c r="G213" s="1140"/>
      <c r="H213" s="475"/>
      <c r="I213" s="475"/>
      <c r="J213" s="475"/>
      <c r="K213" s="475"/>
      <c r="L213" s="475"/>
      <c r="M213" s="475"/>
      <c r="N213" s="475"/>
      <c r="O213" s="475"/>
      <c r="P213" s="475"/>
      <c r="Q213" s="475"/>
      <c r="R213" s="475"/>
      <c r="S213" s="475"/>
      <c r="T213" s="475"/>
      <c r="U213" s="475"/>
      <c r="V213" s="475"/>
      <c r="W213" s="475"/>
      <c r="X213" s="475"/>
      <c r="Y213" s="475"/>
      <c r="Z213" s="475"/>
      <c r="AA213" s="475"/>
    </row>
    <row r="214">
      <c r="A214" s="475"/>
      <c r="B214" s="475"/>
      <c r="C214" s="475"/>
      <c r="D214" s="1140"/>
      <c r="E214" s="1140"/>
      <c r="F214" s="1140"/>
      <c r="G214" s="1140"/>
      <c r="H214" s="475"/>
      <c r="I214" s="475"/>
      <c r="J214" s="475"/>
      <c r="K214" s="475"/>
      <c r="L214" s="475"/>
      <c r="M214" s="475"/>
      <c r="N214" s="475"/>
      <c r="O214" s="475"/>
      <c r="P214" s="475"/>
      <c r="Q214" s="475"/>
      <c r="R214" s="475"/>
      <c r="S214" s="475"/>
      <c r="T214" s="475"/>
      <c r="U214" s="475"/>
      <c r="V214" s="475"/>
      <c r="W214" s="475"/>
      <c r="X214" s="475"/>
      <c r="Y214" s="475"/>
      <c r="Z214" s="475"/>
      <c r="AA214" s="475"/>
    </row>
    <row r="215">
      <c r="A215" s="475"/>
      <c r="B215" s="475"/>
      <c r="C215" s="475"/>
      <c r="D215" s="1140"/>
      <c r="E215" s="1140"/>
      <c r="F215" s="1140"/>
      <c r="G215" s="1140"/>
      <c r="H215" s="475"/>
      <c r="I215" s="475"/>
      <c r="J215" s="475"/>
      <c r="K215" s="475"/>
      <c r="L215" s="475"/>
      <c r="M215" s="475"/>
      <c r="N215" s="475"/>
      <c r="O215" s="475"/>
      <c r="P215" s="475"/>
      <c r="Q215" s="475"/>
      <c r="R215" s="475"/>
      <c r="S215" s="475"/>
      <c r="T215" s="475"/>
      <c r="U215" s="475"/>
      <c r="V215" s="475"/>
      <c r="W215" s="475"/>
      <c r="X215" s="475"/>
      <c r="Y215" s="475"/>
      <c r="Z215" s="475"/>
      <c r="AA215" s="475"/>
    </row>
    <row r="216">
      <c r="A216" s="475"/>
      <c r="B216" s="475"/>
      <c r="C216" s="475"/>
      <c r="D216" s="1140"/>
      <c r="E216" s="1140"/>
      <c r="F216" s="1140"/>
      <c r="G216" s="1140"/>
      <c r="H216" s="475"/>
      <c r="I216" s="475"/>
      <c r="J216" s="475"/>
      <c r="K216" s="475"/>
      <c r="L216" s="475"/>
      <c r="M216" s="475"/>
      <c r="N216" s="475"/>
      <c r="O216" s="475"/>
      <c r="P216" s="475"/>
      <c r="Q216" s="475"/>
      <c r="R216" s="475"/>
      <c r="S216" s="475"/>
      <c r="T216" s="475"/>
      <c r="U216" s="475"/>
      <c r="V216" s="475"/>
      <c r="W216" s="475"/>
      <c r="X216" s="475"/>
      <c r="Y216" s="475"/>
      <c r="Z216" s="475"/>
      <c r="AA216" s="475"/>
    </row>
    <row r="217">
      <c r="A217" s="475"/>
      <c r="B217" s="475"/>
      <c r="C217" s="475"/>
      <c r="D217" s="1140"/>
      <c r="E217" s="1140"/>
      <c r="F217" s="1140"/>
      <c r="G217" s="1140"/>
      <c r="H217" s="475"/>
      <c r="I217" s="475"/>
      <c r="J217" s="475"/>
      <c r="K217" s="475"/>
      <c r="L217" s="475"/>
      <c r="M217" s="475"/>
      <c r="N217" s="475"/>
      <c r="O217" s="475"/>
      <c r="P217" s="475"/>
      <c r="Q217" s="475"/>
      <c r="R217" s="475"/>
      <c r="S217" s="475"/>
      <c r="T217" s="475"/>
      <c r="U217" s="475"/>
      <c r="V217" s="475"/>
      <c r="W217" s="475"/>
      <c r="X217" s="475"/>
      <c r="Y217" s="475"/>
      <c r="Z217" s="475"/>
      <c r="AA217" s="475"/>
    </row>
    <row r="218">
      <c r="A218" s="475"/>
      <c r="B218" s="475"/>
      <c r="C218" s="475"/>
      <c r="D218" s="1140"/>
      <c r="E218" s="1140"/>
      <c r="F218" s="1140"/>
      <c r="G218" s="1140"/>
      <c r="H218" s="475"/>
      <c r="I218" s="475"/>
      <c r="J218" s="475"/>
      <c r="K218" s="475"/>
      <c r="L218" s="475"/>
      <c r="M218" s="475"/>
      <c r="N218" s="475"/>
      <c r="O218" s="475"/>
      <c r="P218" s="475"/>
      <c r="Q218" s="475"/>
      <c r="R218" s="475"/>
      <c r="S218" s="475"/>
      <c r="T218" s="475"/>
      <c r="U218" s="475"/>
      <c r="V218" s="475"/>
      <c r="W218" s="475"/>
      <c r="X218" s="475"/>
      <c r="Y218" s="475"/>
      <c r="Z218" s="475"/>
      <c r="AA218" s="475"/>
    </row>
    <row r="219">
      <c r="A219" s="475"/>
      <c r="B219" s="475"/>
      <c r="C219" s="475"/>
      <c r="D219" s="1140"/>
      <c r="E219" s="1140"/>
      <c r="F219" s="1140"/>
      <c r="G219" s="1140"/>
      <c r="H219" s="475"/>
      <c r="I219" s="475"/>
      <c r="J219" s="475"/>
      <c r="K219" s="475"/>
      <c r="L219" s="475"/>
      <c r="M219" s="475"/>
      <c r="N219" s="475"/>
      <c r="O219" s="475"/>
      <c r="P219" s="475"/>
      <c r="Q219" s="475"/>
      <c r="R219" s="475"/>
      <c r="S219" s="475"/>
      <c r="T219" s="475"/>
      <c r="U219" s="475"/>
      <c r="V219" s="475"/>
      <c r="W219" s="475"/>
      <c r="X219" s="475"/>
      <c r="Y219" s="475"/>
      <c r="Z219" s="475"/>
      <c r="AA219" s="475"/>
    </row>
    <row r="220">
      <c r="A220" s="475"/>
      <c r="B220" s="475"/>
      <c r="C220" s="475"/>
      <c r="D220" s="1140"/>
      <c r="E220" s="1140"/>
      <c r="F220" s="1140"/>
      <c r="G220" s="1140"/>
      <c r="H220" s="475"/>
      <c r="I220" s="475"/>
      <c r="J220" s="475"/>
      <c r="K220" s="475"/>
      <c r="L220" s="475"/>
      <c r="M220" s="475"/>
      <c r="N220" s="475"/>
      <c r="O220" s="475"/>
      <c r="P220" s="475"/>
      <c r="Q220" s="475"/>
      <c r="R220" s="475"/>
      <c r="S220" s="475"/>
      <c r="T220" s="475"/>
      <c r="U220" s="475"/>
      <c r="V220" s="475"/>
      <c r="W220" s="475"/>
      <c r="X220" s="475"/>
      <c r="Y220" s="475"/>
      <c r="Z220" s="475"/>
      <c r="AA220" s="475"/>
    </row>
    <row r="221">
      <c r="A221" s="475"/>
      <c r="B221" s="475"/>
      <c r="C221" s="475"/>
      <c r="D221" s="1140"/>
      <c r="E221" s="1140"/>
      <c r="F221" s="1140"/>
      <c r="G221" s="1140"/>
      <c r="H221" s="475"/>
      <c r="I221" s="475"/>
      <c r="J221" s="475"/>
      <c r="K221" s="475"/>
      <c r="L221" s="475"/>
      <c r="M221" s="475"/>
      <c r="N221" s="475"/>
      <c r="O221" s="475"/>
      <c r="P221" s="475"/>
      <c r="Q221" s="475"/>
      <c r="R221" s="475"/>
      <c r="S221" s="475"/>
      <c r="T221" s="475"/>
      <c r="U221" s="475"/>
      <c r="V221" s="475"/>
      <c r="W221" s="475"/>
      <c r="X221" s="475"/>
      <c r="Y221" s="475"/>
      <c r="Z221" s="475"/>
      <c r="AA221" s="475"/>
    </row>
    <row r="222">
      <c r="A222" s="475"/>
      <c r="B222" s="475"/>
      <c r="C222" s="475"/>
      <c r="D222" s="1140"/>
      <c r="E222" s="1140"/>
      <c r="F222" s="1140"/>
      <c r="G222" s="1140"/>
      <c r="H222" s="475"/>
      <c r="I222" s="475"/>
      <c r="J222" s="475"/>
      <c r="K222" s="475"/>
      <c r="L222" s="475"/>
      <c r="M222" s="475"/>
      <c r="N222" s="475"/>
      <c r="O222" s="475"/>
      <c r="P222" s="475"/>
      <c r="Q222" s="475"/>
      <c r="R222" s="475"/>
      <c r="S222" s="475"/>
      <c r="T222" s="475"/>
      <c r="U222" s="475"/>
      <c r="V222" s="475"/>
      <c r="W222" s="475"/>
      <c r="X222" s="475"/>
      <c r="Y222" s="475"/>
      <c r="Z222" s="475"/>
      <c r="AA222" s="475"/>
    </row>
    <row r="223">
      <c r="A223" s="475"/>
      <c r="B223" s="475"/>
      <c r="C223" s="475"/>
      <c r="D223" s="1140"/>
      <c r="E223" s="1140"/>
      <c r="F223" s="1140"/>
      <c r="G223" s="1140"/>
      <c r="H223" s="475"/>
      <c r="I223" s="475"/>
      <c r="J223" s="475"/>
      <c r="K223" s="475"/>
      <c r="L223" s="475"/>
      <c r="M223" s="475"/>
      <c r="N223" s="475"/>
      <c r="O223" s="475"/>
      <c r="P223" s="475"/>
      <c r="Q223" s="475"/>
      <c r="R223" s="475"/>
      <c r="S223" s="475"/>
      <c r="T223" s="475"/>
      <c r="U223" s="475"/>
      <c r="V223" s="475"/>
      <c r="W223" s="475"/>
      <c r="X223" s="475"/>
      <c r="Y223" s="475"/>
      <c r="Z223" s="475"/>
      <c r="AA223" s="475"/>
    </row>
    <row r="224">
      <c r="A224" s="475"/>
      <c r="B224" s="475"/>
      <c r="C224" s="475"/>
      <c r="D224" s="1140"/>
      <c r="E224" s="1140"/>
      <c r="F224" s="1140"/>
      <c r="G224" s="1140"/>
      <c r="H224" s="475"/>
      <c r="I224" s="475"/>
      <c r="J224" s="475"/>
      <c r="K224" s="475"/>
      <c r="L224" s="475"/>
      <c r="M224" s="475"/>
      <c r="N224" s="475"/>
      <c r="O224" s="475"/>
      <c r="P224" s="475"/>
      <c r="Q224" s="475"/>
      <c r="R224" s="475"/>
      <c r="S224" s="475"/>
      <c r="T224" s="475"/>
      <c r="U224" s="475"/>
      <c r="V224" s="475"/>
      <c r="W224" s="475"/>
      <c r="X224" s="475"/>
      <c r="Y224" s="475"/>
      <c r="Z224" s="475"/>
      <c r="AA224" s="475"/>
    </row>
    <row r="225">
      <c r="A225" s="475"/>
      <c r="B225" s="475"/>
      <c r="C225" s="475"/>
      <c r="D225" s="1140"/>
      <c r="E225" s="1140"/>
      <c r="F225" s="1140"/>
      <c r="G225" s="1140"/>
      <c r="H225" s="475"/>
      <c r="I225" s="475"/>
      <c r="J225" s="475"/>
      <c r="K225" s="475"/>
      <c r="L225" s="475"/>
      <c r="M225" s="475"/>
      <c r="N225" s="475"/>
      <c r="O225" s="475"/>
      <c r="P225" s="475"/>
      <c r="Q225" s="475"/>
      <c r="R225" s="475"/>
      <c r="S225" s="475"/>
      <c r="T225" s="475"/>
      <c r="U225" s="475"/>
      <c r="V225" s="475"/>
      <c r="W225" s="475"/>
      <c r="X225" s="475"/>
      <c r="Y225" s="475"/>
      <c r="Z225" s="475"/>
      <c r="AA225" s="475"/>
    </row>
    <row r="226">
      <c r="A226" s="475"/>
      <c r="B226" s="475"/>
      <c r="C226" s="475"/>
      <c r="D226" s="1140"/>
      <c r="E226" s="1140"/>
      <c r="F226" s="1140"/>
      <c r="G226" s="1140"/>
      <c r="H226" s="475"/>
      <c r="I226" s="475"/>
      <c r="J226" s="475"/>
      <c r="K226" s="475"/>
      <c r="L226" s="475"/>
      <c r="M226" s="475"/>
      <c r="N226" s="475"/>
      <c r="O226" s="475"/>
      <c r="P226" s="475"/>
      <c r="Q226" s="475"/>
      <c r="R226" s="475"/>
      <c r="S226" s="475"/>
      <c r="T226" s="475"/>
      <c r="U226" s="475"/>
      <c r="V226" s="475"/>
      <c r="W226" s="475"/>
      <c r="X226" s="475"/>
      <c r="Y226" s="475"/>
      <c r="Z226" s="475"/>
      <c r="AA226" s="475"/>
    </row>
    <row r="227">
      <c r="A227" s="475"/>
      <c r="B227" s="475"/>
      <c r="C227" s="475"/>
      <c r="D227" s="1140"/>
      <c r="E227" s="1140"/>
      <c r="F227" s="1140"/>
      <c r="G227" s="1140"/>
      <c r="H227" s="475"/>
      <c r="I227" s="475"/>
      <c r="J227" s="475"/>
      <c r="K227" s="475"/>
      <c r="L227" s="475"/>
      <c r="M227" s="475"/>
      <c r="N227" s="475"/>
      <c r="O227" s="475"/>
      <c r="P227" s="475"/>
      <c r="Q227" s="475"/>
      <c r="R227" s="475"/>
      <c r="S227" s="475"/>
      <c r="T227" s="475"/>
      <c r="U227" s="475"/>
      <c r="V227" s="475"/>
      <c r="W227" s="475"/>
      <c r="X227" s="475"/>
      <c r="Y227" s="475"/>
      <c r="Z227" s="475"/>
      <c r="AA227" s="475"/>
    </row>
    <row r="228">
      <c r="A228" s="475"/>
      <c r="B228" s="475"/>
      <c r="C228" s="475"/>
      <c r="D228" s="1140"/>
      <c r="E228" s="1140"/>
      <c r="F228" s="1140"/>
      <c r="G228" s="1140"/>
      <c r="H228" s="475"/>
      <c r="I228" s="475"/>
      <c r="J228" s="475"/>
      <c r="K228" s="475"/>
      <c r="L228" s="475"/>
      <c r="M228" s="475"/>
      <c r="N228" s="475"/>
      <c r="O228" s="475"/>
      <c r="P228" s="475"/>
      <c r="Q228" s="475"/>
      <c r="R228" s="475"/>
      <c r="S228" s="475"/>
      <c r="T228" s="475"/>
      <c r="U228" s="475"/>
      <c r="V228" s="475"/>
      <c r="W228" s="475"/>
      <c r="X228" s="475"/>
      <c r="Y228" s="475"/>
      <c r="Z228" s="475"/>
      <c r="AA228" s="475"/>
    </row>
    <row r="229">
      <c r="A229" s="475"/>
      <c r="B229" s="475"/>
      <c r="C229" s="475"/>
      <c r="D229" s="1140"/>
      <c r="E229" s="1140"/>
      <c r="F229" s="1140"/>
      <c r="G229" s="1140"/>
      <c r="H229" s="475"/>
      <c r="I229" s="475"/>
      <c r="J229" s="475"/>
      <c r="K229" s="475"/>
      <c r="L229" s="475"/>
      <c r="M229" s="475"/>
      <c r="N229" s="475"/>
      <c r="O229" s="475"/>
      <c r="P229" s="475"/>
      <c r="Q229" s="475"/>
      <c r="R229" s="475"/>
      <c r="S229" s="475"/>
      <c r="T229" s="475"/>
      <c r="U229" s="475"/>
      <c r="V229" s="475"/>
      <c r="W229" s="475"/>
      <c r="X229" s="475"/>
      <c r="Y229" s="475"/>
      <c r="Z229" s="475"/>
      <c r="AA229" s="475"/>
    </row>
    <row r="230">
      <c r="A230" s="475"/>
      <c r="B230" s="475"/>
      <c r="C230" s="475"/>
      <c r="D230" s="1140"/>
      <c r="E230" s="1140"/>
      <c r="F230" s="1140"/>
      <c r="G230" s="1140"/>
      <c r="H230" s="475"/>
      <c r="I230" s="475"/>
      <c r="J230" s="475"/>
      <c r="K230" s="475"/>
      <c r="L230" s="475"/>
      <c r="M230" s="475"/>
      <c r="N230" s="475"/>
      <c r="O230" s="475"/>
      <c r="P230" s="475"/>
      <c r="Q230" s="475"/>
      <c r="R230" s="475"/>
      <c r="S230" s="475"/>
      <c r="T230" s="475"/>
      <c r="U230" s="475"/>
      <c r="V230" s="475"/>
      <c r="W230" s="475"/>
      <c r="X230" s="475"/>
      <c r="Y230" s="475"/>
      <c r="Z230" s="475"/>
      <c r="AA230" s="475"/>
    </row>
    <row r="231">
      <c r="A231" s="475"/>
      <c r="B231" s="475"/>
      <c r="C231" s="475"/>
      <c r="D231" s="1140"/>
      <c r="E231" s="1140"/>
      <c r="F231" s="1140"/>
      <c r="G231" s="1140"/>
      <c r="H231" s="475"/>
      <c r="I231" s="475"/>
      <c r="J231" s="475"/>
      <c r="K231" s="475"/>
      <c r="L231" s="475"/>
      <c r="M231" s="475"/>
      <c r="N231" s="475"/>
      <c r="O231" s="475"/>
      <c r="P231" s="475"/>
      <c r="Q231" s="475"/>
      <c r="R231" s="475"/>
      <c r="S231" s="475"/>
      <c r="T231" s="475"/>
      <c r="U231" s="475"/>
      <c r="V231" s="475"/>
      <c r="W231" s="475"/>
      <c r="X231" s="475"/>
      <c r="Y231" s="475"/>
      <c r="Z231" s="475"/>
      <c r="AA231" s="475"/>
    </row>
    <row r="232">
      <c r="A232" s="475"/>
      <c r="B232" s="475"/>
      <c r="C232" s="475"/>
      <c r="D232" s="1140"/>
      <c r="E232" s="1140"/>
      <c r="F232" s="1140"/>
      <c r="G232" s="1140"/>
      <c r="H232" s="475"/>
      <c r="I232" s="475"/>
      <c r="J232" s="475"/>
      <c r="K232" s="475"/>
      <c r="L232" s="475"/>
      <c r="M232" s="475"/>
      <c r="N232" s="475"/>
      <c r="O232" s="475"/>
      <c r="P232" s="475"/>
      <c r="Q232" s="475"/>
      <c r="R232" s="475"/>
      <c r="S232" s="475"/>
      <c r="T232" s="475"/>
      <c r="U232" s="475"/>
      <c r="V232" s="475"/>
      <c r="W232" s="475"/>
      <c r="X232" s="475"/>
      <c r="Y232" s="475"/>
      <c r="Z232" s="475"/>
      <c r="AA232" s="475"/>
    </row>
    <row r="233">
      <c r="A233" s="475"/>
      <c r="B233" s="475"/>
      <c r="C233" s="475"/>
      <c r="D233" s="1140"/>
      <c r="E233" s="1140"/>
      <c r="F233" s="1140"/>
      <c r="G233" s="1140"/>
      <c r="H233" s="475"/>
      <c r="I233" s="475"/>
      <c r="J233" s="475"/>
      <c r="K233" s="475"/>
      <c r="L233" s="475"/>
      <c r="M233" s="475"/>
      <c r="N233" s="475"/>
      <c r="O233" s="475"/>
      <c r="P233" s="475"/>
      <c r="Q233" s="475"/>
      <c r="R233" s="475"/>
      <c r="S233" s="475"/>
      <c r="T233" s="475"/>
      <c r="U233" s="475"/>
      <c r="V233" s="475"/>
      <c r="W233" s="475"/>
      <c r="X233" s="475"/>
      <c r="Y233" s="475"/>
      <c r="Z233" s="475"/>
      <c r="AA233" s="475"/>
    </row>
    <row r="234">
      <c r="A234" s="475"/>
      <c r="B234" s="475"/>
      <c r="C234" s="475"/>
      <c r="D234" s="1140"/>
      <c r="E234" s="1140"/>
      <c r="F234" s="1140"/>
      <c r="G234" s="1140"/>
      <c r="H234" s="475"/>
      <c r="I234" s="475"/>
      <c r="J234" s="475"/>
      <c r="K234" s="475"/>
      <c r="L234" s="475"/>
      <c r="M234" s="475"/>
      <c r="N234" s="475"/>
      <c r="O234" s="475"/>
      <c r="P234" s="475"/>
      <c r="Q234" s="475"/>
      <c r="R234" s="475"/>
      <c r="S234" s="475"/>
      <c r="T234" s="475"/>
      <c r="U234" s="475"/>
      <c r="V234" s="475"/>
      <c r="W234" s="475"/>
      <c r="X234" s="475"/>
      <c r="Y234" s="475"/>
      <c r="Z234" s="475"/>
      <c r="AA234" s="475"/>
    </row>
    <row r="235">
      <c r="A235" s="475"/>
      <c r="B235" s="475"/>
      <c r="C235" s="475"/>
      <c r="D235" s="1140"/>
      <c r="E235" s="1140"/>
      <c r="F235" s="1140"/>
      <c r="G235" s="1140"/>
      <c r="H235" s="475"/>
      <c r="I235" s="475"/>
      <c r="J235" s="475"/>
      <c r="K235" s="475"/>
      <c r="L235" s="475"/>
      <c r="M235" s="475"/>
      <c r="N235" s="475"/>
      <c r="O235" s="475"/>
      <c r="P235" s="475"/>
      <c r="Q235" s="475"/>
      <c r="R235" s="475"/>
      <c r="S235" s="475"/>
      <c r="T235" s="475"/>
      <c r="U235" s="475"/>
      <c r="V235" s="475"/>
      <c r="W235" s="475"/>
      <c r="X235" s="475"/>
      <c r="Y235" s="475"/>
      <c r="Z235" s="475"/>
      <c r="AA235" s="475"/>
    </row>
    <row r="236">
      <c r="A236" s="475"/>
      <c r="B236" s="475"/>
      <c r="C236" s="475"/>
      <c r="D236" s="1140"/>
      <c r="E236" s="1140"/>
      <c r="F236" s="1140"/>
      <c r="G236" s="1140"/>
      <c r="H236" s="475"/>
      <c r="I236" s="475"/>
      <c r="J236" s="475"/>
      <c r="K236" s="475"/>
      <c r="L236" s="475"/>
      <c r="M236" s="475"/>
      <c r="N236" s="475"/>
      <c r="O236" s="475"/>
      <c r="P236" s="475"/>
      <c r="Q236" s="475"/>
      <c r="R236" s="475"/>
      <c r="S236" s="475"/>
      <c r="T236" s="475"/>
      <c r="U236" s="475"/>
      <c r="V236" s="475"/>
      <c r="W236" s="475"/>
      <c r="X236" s="475"/>
      <c r="Y236" s="475"/>
      <c r="Z236" s="475"/>
      <c r="AA236" s="475"/>
    </row>
    <row r="237">
      <c r="A237" s="475"/>
      <c r="B237" s="475"/>
      <c r="C237" s="475"/>
      <c r="D237" s="1140"/>
      <c r="E237" s="1140"/>
      <c r="F237" s="1140"/>
      <c r="G237" s="1140"/>
      <c r="H237" s="475"/>
      <c r="I237" s="475"/>
      <c r="J237" s="475"/>
      <c r="K237" s="475"/>
      <c r="L237" s="475"/>
      <c r="M237" s="475"/>
      <c r="N237" s="475"/>
      <c r="O237" s="475"/>
      <c r="P237" s="475"/>
      <c r="Q237" s="475"/>
      <c r="R237" s="475"/>
      <c r="S237" s="475"/>
      <c r="T237" s="475"/>
      <c r="U237" s="475"/>
      <c r="V237" s="475"/>
      <c r="W237" s="475"/>
      <c r="X237" s="475"/>
      <c r="Y237" s="475"/>
      <c r="Z237" s="475"/>
      <c r="AA237" s="475"/>
    </row>
    <row r="238">
      <c r="A238" s="475"/>
      <c r="B238" s="475"/>
      <c r="C238" s="475"/>
      <c r="D238" s="1140"/>
      <c r="E238" s="1140"/>
      <c r="F238" s="1140"/>
      <c r="G238" s="1140"/>
      <c r="H238" s="475"/>
      <c r="I238" s="475"/>
      <c r="J238" s="475"/>
      <c r="K238" s="475"/>
      <c r="L238" s="475"/>
      <c r="M238" s="475"/>
      <c r="N238" s="475"/>
      <c r="O238" s="475"/>
      <c r="P238" s="475"/>
      <c r="Q238" s="475"/>
      <c r="R238" s="475"/>
      <c r="S238" s="475"/>
      <c r="T238" s="475"/>
      <c r="U238" s="475"/>
      <c r="V238" s="475"/>
      <c r="W238" s="475"/>
      <c r="X238" s="475"/>
      <c r="Y238" s="475"/>
      <c r="Z238" s="475"/>
      <c r="AA238" s="475"/>
    </row>
    <row r="239">
      <c r="A239" s="475"/>
      <c r="B239" s="475"/>
      <c r="C239" s="475"/>
      <c r="D239" s="1140"/>
      <c r="E239" s="1140"/>
      <c r="F239" s="1140"/>
      <c r="G239" s="1140"/>
      <c r="H239" s="475"/>
      <c r="I239" s="475"/>
      <c r="J239" s="475"/>
      <c r="K239" s="475"/>
      <c r="L239" s="475"/>
      <c r="M239" s="475"/>
      <c r="N239" s="475"/>
      <c r="O239" s="475"/>
      <c r="P239" s="475"/>
      <c r="Q239" s="475"/>
      <c r="R239" s="475"/>
      <c r="S239" s="475"/>
      <c r="T239" s="475"/>
      <c r="U239" s="475"/>
      <c r="V239" s="475"/>
      <c r="W239" s="475"/>
      <c r="X239" s="475"/>
      <c r="Y239" s="475"/>
      <c r="Z239" s="475"/>
      <c r="AA239" s="475"/>
    </row>
    <row r="240">
      <c r="A240" s="475"/>
      <c r="B240" s="475"/>
      <c r="C240" s="475"/>
      <c r="D240" s="1140"/>
      <c r="E240" s="1140"/>
      <c r="F240" s="1140"/>
      <c r="G240" s="1140"/>
      <c r="H240" s="475"/>
      <c r="I240" s="475"/>
      <c r="J240" s="475"/>
      <c r="K240" s="475"/>
      <c r="L240" s="475"/>
      <c r="M240" s="475"/>
      <c r="N240" s="475"/>
      <c r="O240" s="475"/>
      <c r="P240" s="475"/>
      <c r="Q240" s="475"/>
      <c r="R240" s="475"/>
      <c r="S240" s="475"/>
      <c r="T240" s="475"/>
      <c r="U240" s="475"/>
      <c r="V240" s="475"/>
      <c r="W240" s="475"/>
      <c r="X240" s="475"/>
      <c r="Y240" s="475"/>
      <c r="Z240" s="475"/>
      <c r="AA240" s="475"/>
    </row>
    <row r="241">
      <c r="A241" s="475"/>
      <c r="B241" s="475"/>
      <c r="C241" s="475"/>
      <c r="D241" s="1140"/>
      <c r="E241" s="1140"/>
      <c r="F241" s="1140"/>
      <c r="G241" s="1140"/>
      <c r="H241" s="475"/>
      <c r="I241" s="475"/>
      <c r="J241" s="475"/>
      <c r="K241" s="475"/>
      <c r="L241" s="475"/>
      <c r="M241" s="475"/>
      <c r="N241" s="475"/>
      <c r="O241" s="475"/>
      <c r="P241" s="475"/>
      <c r="Q241" s="475"/>
      <c r="R241" s="475"/>
      <c r="S241" s="475"/>
      <c r="T241" s="475"/>
      <c r="U241" s="475"/>
      <c r="V241" s="475"/>
      <c r="W241" s="475"/>
      <c r="X241" s="475"/>
      <c r="Y241" s="475"/>
      <c r="Z241" s="475"/>
      <c r="AA241" s="475"/>
    </row>
    <row r="242">
      <c r="A242" s="475"/>
      <c r="B242" s="475"/>
      <c r="C242" s="475"/>
      <c r="D242" s="1140"/>
      <c r="E242" s="1140"/>
      <c r="F242" s="1140"/>
      <c r="G242" s="1140"/>
      <c r="H242" s="475"/>
      <c r="I242" s="475"/>
      <c r="J242" s="475"/>
      <c r="K242" s="475"/>
      <c r="L242" s="475"/>
      <c r="M242" s="475"/>
      <c r="N242" s="475"/>
      <c r="O242" s="475"/>
      <c r="P242" s="475"/>
      <c r="Q242" s="475"/>
      <c r="R242" s="475"/>
      <c r="S242" s="475"/>
      <c r="T242" s="475"/>
      <c r="U242" s="475"/>
      <c r="V242" s="475"/>
      <c r="W242" s="475"/>
      <c r="X242" s="475"/>
      <c r="Y242" s="475"/>
      <c r="Z242" s="475"/>
      <c r="AA242" s="475"/>
    </row>
    <row r="243">
      <c r="A243" s="475"/>
      <c r="B243" s="475"/>
      <c r="C243" s="475"/>
      <c r="D243" s="1140"/>
      <c r="E243" s="1140"/>
      <c r="F243" s="1140"/>
      <c r="G243" s="1140"/>
      <c r="H243" s="475"/>
      <c r="I243" s="475"/>
      <c r="J243" s="475"/>
      <c r="K243" s="475"/>
      <c r="L243" s="475"/>
      <c r="M243" s="475"/>
      <c r="N243" s="475"/>
      <c r="O243" s="475"/>
      <c r="P243" s="475"/>
      <c r="Q243" s="475"/>
      <c r="R243" s="475"/>
      <c r="S243" s="475"/>
      <c r="T243" s="475"/>
      <c r="U243" s="475"/>
      <c r="V243" s="475"/>
      <c r="W243" s="475"/>
      <c r="X243" s="475"/>
      <c r="Y243" s="475"/>
      <c r="Z243" s="475"/>
      <c r="AA243" s="475"/>
    </row>
    <row r="244">
      <c r="A244" s="475"/>
      <c r="B244" s="475"/>
      <c r="C244" s="475"/>
      <c r="D244" s="1140"/>
      <c r="E244" s="1140"/>
      <c r="F244" s="1140"/>
      <c r="G244" s="1140"/>
      <c r="H244" s="475"/>
      <c r="I244" s="475"/>
      <c r="J244" s="475"/>
      <c r="K244" s="475"/>
      <c r="L244" s="475"/>
      <c r="M244" s="475"/>
      <c r="N244" s="475"/>
      <c r="O244" s="475"/>
      <c r="P244" s="475"/>
      <c r="Q244" s="475"/>
      <c r="R244" s="475"/>
      <c r="S244" s="475"/>
      <c r="T244" s="475"/>
      <c r="U244" s="475"/>
      <c r="V244" s="475"/>
      <c r="W244" s="475"/>
      <c r="X244" s="475"/>
      <c r="Y244" s="475"/>
      <c r="Z244" s="475"/>
      <c r="AA244" s="475"/>
    </row>
    <row r="245">
      <c r="A245" s="475"/>
      <c r="B245" s="475"/>
      <c r="C245" s="475"/>
      <c r="D245" s="1140"/>
      <c r="E245" s="1140"/>
      <c r="F245" s="1140"/>
      <c r="G245" s="1140"/>
      <c r="H245" s="475"/>
      <c r="I245" s="475"/>
      <c r="J245" s="475"/>
      <c r="K245" s="475"/>
      <c r="L245" s="475"/>
      <c r="M245" s="475"/>
      <c r="N245" s="475"/>
      <c r="O245" s="475"/>
      <c r="P245" s="475"/>
      <c r="Q245" s="475"/>
      <c r="R245" s="475"/>
      <c r="S245" s="475"/>
      <c r="T245" s="475"/>
      <c r="U245" s="475"/>
      <c r="V245" s="475"/>
      <c r="W245" s="475"/>
      <c r="X245" s="475"/>
      <c r="Y245" s="475"/>
      <c r="Z245" s="475"/>
      <c r="AA245" s="475"/>
    </row>
    <row r="246">
      <c r="A246" s="475"/>
      <c r="B246" s="475"/>
      <c r="C246" s="475"/>
      <c r="D246" s="1140"/>
      <c r="E246" s="1140"/>
      <c r="F246" s="1140"/>
      <c r="G246" s="1140"/>
      <c r="H246" s="475"/>
      <c r="I246" s="475"/>
      <c r="J246" s="475"/>
      <c r="K246" s="475"/>
      <c r="L246" s="475"/>
      <c r="M246" s="475"/>
      <c r="N246" s="475"/>
      <c r="O246" s="475"/>
      <c r="P246" s="475"/>
      <c r="Q246" s="475"/>
      <c r="R246" s="475"/>
      <c r="S246" s="475"/>
      <c r="T246" s="475"/>
      <c r="U246" s="475"/>
      <c r="V246" s="475"/>
      <c r="W246" s="475"/>
      <c r="X246" s="475"/>
      <c r="Y246" s="475"/>
      <c r="Z246" s="475"/>
      <c r="AA246" s="475"/>
    </row>
    <row r="247">
      <c r="A247" s="475"/>
      <c r="B247" s="475"/>
      <c r="C247" s="475"/>
      <c r="D247" s="1140"/>
      <c r="E247" s="1140"/>
      <c r="F247" s="1140"/>
      <c r="G247" s="1140"/>
      <c r="H247" s="475"/>
      <c r="I247" s="475"/>
      <c r="J247" s="475"/>
      <c r="K247" s="475"/>
      <c r="L247" s="475"/>
      <c r="M247" s="475"/>
      <c r="N247" s="475"/>
      <c r="O247" s="475"/>
      <c r="P247" s="475"/>
      <c r="Q247" s="475"/>
      <c r="R247" s="475"/>
      <c r="S247" s="475"/>
      <c r="T247" s="475"/>
      <c r="U247" s="475"/>
      <c r="V247" s="475"/>
      <c r="W247" s="475"/>
      <c r="X247" s="475"/>
      <c r="Y247" s="475"/>
      <c r="Z247" s="475"/>
      <c r="AA247" s="475"/>
    </row>
    <row r="248">
      <c r="A248" s="475"/>
      <c r="B248" s="475"/>
      <c r="C248" s="475"/>
      <c r="D248" s="1140"/>
      <c r="E248" s="1140"/>
      <c r="F248" s="1140"/>
      <c r="G248" s="1140"/>
      <c r="H248" s="475"/>
      <c r="I248" s="475"/>
      <c r="J248" s="475"/>
      <c r="K248" s="475"/>
      <c r="L248" s="475"/>
      <c r="M248" s="475"/>
      <c r="N248" s="475"/>
      <c r="O248" s="475"/>
      <c r="P248" s="475"/>
      <c r="Q248" s="475"/>
      <c r="R248" s="475"/>
      <c r="S248" s="475"/>
      <c r="T248" s="475"/>
      <c r="U248" s="475"/>
      <c r="V248" s="475"/>
      <c r="W248" s="475"/>
      <c r="X248" s="475"/>
      <c r="Y248" s="475"/>
      <c r="Z248" s="475"/>
      <c r="AA248" s="475"/>
    </row>
    <row r="249">
      <c r="A249" s="475"/>
      <c r="B249" s="475"/>
      <c r="C249" s="475"/>
      <c r="D249" s="1140"/>
      <c r="E249" s="1140"/>
      <c r="F249" s="1140"/>
      <c r="G249" s="1140"/>
      <c r="H249" s="475"/>
      <c r="I249" s="475"/>
      <c r="J249" s="475"/>
      <c r="K249" s="475"/>
      <c r="L249" s="475"/>
      <c r="M249" s="475"/>
      <c r="N249" s="475"/>
      <c r="O249" s="475"/>
      <c r="P249" s="475"/>
      <c r="Q249" s="475"/>
      <c r="R249" s="475"/>
      <c r="S249" s="475"/>
      <c r="T249" s="475"/>
      <c r="U249" s="475"/>
      <c r="V249" s="475"/>
      <c r="W249" s="475"/>
      <c r="X249" s="475"/>
      <c r="Y249" s="475"/>
      <c r="Z249" s="475"/>
      <c r="AA249" s="475"/>
    </row>
    <row r="250">
      <c r="A250" s="475"/>
      <c r="B250" s="475"/>
      <c r="C250" s="475"/>
      <c r="D250" s="1140"/>
      <c r="E250" s="1140"/>
      <c r="F250" s="1140"/>
      <c r="G250" s="1140"/>
      <c r="H250" s="475"/>
      <c r="I250" s="475"/>
      <c r="J250" s="475"/>
      <c r="K250" s="475"/>
      <c r="L250" s="475"/>
      <c r="M250" s="475"/>
      <c r="N250" s="475"/>
      <c r="O250" s="475"/>
      <c r="P250" s="475"/>
      <c r="Q250" s="475"/>
      <c r="R250" s="475"/>
      <c r="S250" s="475"/>
      <c r="T250" s="475"/>
      <c r="U250" s="475"/>
      <c r="V250" s="475"/>
      <c r="W250" s="475"/>
      <c r="X250" s="475"/>
      <c r="Y250" s="475"/>
      <c r="Z250" s="475"/>
      <c r="AA250" s="475"/>
    </row>
    <row r="251">
      <c r="A251" s="475"/>
      <c r="B251" s="475"/>
      <c r="C251" s="475"/>
      <c r="D251" s="1140"/>
      <c r="E251" s="1140"/>
      <c r="F251" s="1140"/>
      <c r="G251" s="1140"/>
      <c r="H251" s="475"/>
      <c r="I251" s="475"/>
      <c r="J251" s="475"/>
      <c r="K251" s="475"/>
      <c r="L251" s="475"/>
      <c r="M251" s="475"/>
      <c r="N251" s="475"/>
      <c r="O251" s="475"/>
      <c r="P251" s="475"/>
      <c r="Q251" s="475"/>
      <c r="R251" s="475"/>
      <c r="S251" s="475"/>
      <c r="T251" s="475"/>
      <c r="U251" s="475"/>
      <c r="V251" s="475"/>
      <c r="W251" s="475"/>
      <c r="X251" s="475"/>
      <c r="Y251" s="475"/>
      <c r="Z251" s="475"/>
      <c r="AA251" s="475"/>
    </row>
    <row r="252">
      <c r="A252" s="475"/>
      <c r="B252" s="475"/>
      <c r="C252" s="475"/>
      <c r="D252" s="1140"/>
      <c r="E252" s="1140"/>
      <c r="F252" s="1140"/>
      <c r="G252" s="1140"/>
      <c r="H252" s="475"/>
      <c r="I252" s="475"/>
      <c r="J252" s="475"/>
      <c r="K252" s="475"/>
      <c r="L252" s="475"/>
      <c r="M252" s="475"/>
      <c r="N252" s="475"/>
      <c r="O252" s="475"/>
      <c r="P252" s="475"/>
      <c r="Q252" s="475"/>
      <c r="R252" s="475"/>
      <c r="S252" s="475"/>
      <c r="T252" s="475"/>
      <c r="U252" s="475"/>
      <c r="V252" s="475"/>
      <c r="W252" s="475"/>
      <c r="X252" s="475"/>
      <c r="Y252" s="475"/>
      <c r="Z252" s="475"/>
      <c r="AA252" s="475"/>
    </row>
    <row r="253">
      <c r="A253" s="475"/>
      <c r="B253" s="475"/>
      <c r="C253" s="475"/>
      <c r="D253" s="1140"/>
      <c r="E253" s="1140"/>
      <c r="F253" s="1140"/>
      <c r="G253" s="1140"/>
      <c r="H253" s="475"/>
      <c r="I253" s="475"/>
      <c r="J253" s="475"/>
      <c r="K253" s="475"/>
      <c r="L253" s="475"/>
      <c r="M253" s="475"/>
      <c r="N253" s="475"/>
      <c r="O253" s="475"/>
      <c r="P253" s="475"/>
      <c r="Q253" s="475"/>
      <c r="R253" s="475"/>
      <c r="S253" s="475"/>
      <c r="T253" s="475"/>
      <c r="U253" s="475"/>
      <c r="V253" s="475"/>
      <c r="W253" s="475"/>
      <c r="X253" s="475"/>
      <c r="Y253" s="475"/>
      <c r="Z253" s="475"/>
      <c r="AA253" s="475"/>
    </row>
    <row r="254">
      <c r="A254" s="475"/>
      <c r="B254" s="475"/>
      <c r="C254" s="475"/>
      <c r="D254" s="1140"/>
      <c r="E254" s="1140"/>
      <c r="F254" s="1140"/>
      <c r="G254" s="1140"/>
      <c r="H254" s="475"/>
      <c r="I254" s="475"/>
      <c r="J254" s="475"/>
      <c r="K254" s="475"/>
      <c r="L254" s="475"/>
      <c r="M254" s="475"/>
      <c r="N254" s="475"/>
      <c r="O254" s="475"/>
      <c r="P254" s="475"/>
      <c r="Q254" s="475"/>
      <c r="R254" s="475"/>
      <c r="S254" s="475"/>
      <c r="T254" s="475"/>
      <c r="U254" s="475"/>
      <c r="V254" s="475"/>
      <c r="W254" s="475"/>
      <c r="X254" s="475"/>
      <c r="Y254" s="475"/>
      <c r="Z254" s="475"/>
      <c r="AA254" s="475"/>
    </row>
    <row r="255">
      <c r="A255" s="475"/>
      <c r="B255" s="475"/>
      <c r="C255" s="475"/>
      <c r="D255" s="1140"/>
      <c r="E255" s="1140"/>
      <c r="F255" s="1140"/>
      <c r="G255" s="1140"/>
      <c r="H255" s="475"/>
      <c r="I255" s="475"/>
      <c r="J255" s="475"/>
      <c r="K255" s="475"/>
      <c r="L255" s="475"/>
      <c r="M255" s="475"/>
      <c r="N255" s="475"/>
      <c r="O255" s="475"/>
      <c r="P255" s="475"/>
      <c r="Q255" s="475"/>
      <c r="R255" s="475"/>
      <c r="S255" s="475"/>
      <c r="T255" s="475"/>
      <c r="U255" s="475"/>
      <c r="V255" s="475"/>
      <c r="W255" s="475"/>
      <c r="X255" s="475"/>
      <c r="Y255" s="475"/>
      <c r="Z255" s="475"/>
      <c r="AA255" s="475"/>
    </row>
    <row r="256">
      <c r="A256" s="475"/>
      <c r="B256" s="475"/>
      <c r="C256" s="475"/>
      <c r="D256" s="1140"/>
      <c r="E256" s="1140"/>
      <c r="F256" s="1140"/>
      <c r="G256" s="1140"/>
      <c r="H256" s="475"/>
      <c r="I256" s="475"/>
      <c r="J256" s="475"/>
      <c r="K256" s="475"/>
      <c r="L256" s="475"/>
      <c r="M256" s="475"/>
      <c r="N256" s="475"/>
      <c r="O256" s="475"/>
      <c r="P256" s="475"/>
      <c r="Q256" s="475"/>
      <c r="R256" s="475"/>
      <c r="S256" s="475"/>
      <c r="T256" s="475"/>
      <c r="U256" s="475"/>
      <c r="V256" s="475"/>
      <c r="W256" s="475"/>
      <c r="X256" s="475"/>
      <c r="Y256" s="475"/>
      <c r="Z256" s="475"/>
      <c r="AA256" s="475"/>
    </row>
    <row r="257">
      <c r="A257" s="475"/>
      <c r="B257" s="475"/>
      <c r="C257" s="475"/>
      <c r="D257" s="1140"/>
      <c r="E257" s="1140"/>
      <c r="F257" s="1140"/>
      <c r="G257" s="1140"/>
      <c r="H257" s="475"/>
      <c r="I257" s="475"/>
      <c r="J257" s="475"/>
      <c r="K257" s="475"/>
      <c r="L257" s="475"/>
      <c r="M257" s="475"/>
      <c r="N257" s="475"/>
      <c r="O257" s="475"/>
      <c r="P257" s="475"/>
      <c r="Q257" s="475"/>
      <c r="R257" s="475"/>
      <c r="S257" s="475"/>
      <c r="T257" s="475"/>
      <c r="U257" s="475"/>
      <c r="V257" s="475"/>
      <c r="W257" s="475"/>
      <c r="X257" s="475"/>
      <c r="Y257" s="475"/>
      <c r="Z257" s="475"/>
      <c r="AA257" s="475"/>
    </row>
    <row r="258">
      <c r="A258" s="475"/>
      <c r="B258" s="475"/>
      <c r="C258" s="475"/>
      <c r="D258" s="1140"/>
      <c r="E258" s="1140"/>
      <c r="F258" s="1140"/>
      <c r="G258" s="1140"/>
      <c r="H258" s="475"/>
      <c r="I258" s="475"/>
      <c r="J258" s="475"/>
      <c r="K258" s="475"/>
      <c r="L258" s="475"/>
      <c r="M258" s="475"/>
      <c r="N258" s="475"/>
      <c r="O258" s="475"/>
      <c r="P258" s="475"/>
      <c r="Q258" s="475"/>
      <c r="R258" s="475"/>
      <c r="S258" s="475"/>
      <c r="T258" s="475"/>
      <c r="U258" s="475"/>
      <c r="V258" s="475"/>
      <c r="W258" s="475"/>
      <c r="X258" s="475"/>
      <c r="Y258" s="475"/>
      <c r="Z258" s="475"/>
      <c r="AA258" s="475"/>
    </row>
    <row r="259">
      <c r="A259" s="475"/>
      <c r="B259" s="475"/>
      <c r="C259" s="475"/>
      <c r="D259" s="1140"/>
      <c r="E259" s="1140"/>
      <c r="F259" s="1140"/>
      <c r="G259" s="1140"/>
      <c r="H259" s="475"/>
      <c r="I259" s="475"/>
      <c r="J259" s="475"/>
      <c r="K259" s="475"/>
      <c r="L259" s="475"/>
      <c r="M259" s="475"/>
      <c r="N259" s="475"/>
      <c r="O259" s="475"/>
      <c r="P259" s="475"/>
      <c r="Q259" s="475"/>
      <c r="R259" s="475"/>
      <c r="S259" s="475"/>
      <c r="T259" s="475"/>
      <c r="U259" s="475"/>
      <c r="V259" s="475"/>
      <c r="W259" s="475"/>
      <c r="X259" s="475"/>
      <c r="Y259" s="475"/>
      <c r="Z259" s="475"/>
      <c r="AA259" s="475"/>
    </row>
    <row r="260">
      <c r="A260" s="475"/>
      <c r="B260" s="475"/>
      <c r="C260" s="475"/>
      <c r="D260" s="1140"/>
      <c r="E260" s="1140"/>
      <c r="F260" s="1140"/>
      <c r="G260" s="1140"/>
      <c r="H260" s="475"/>
      <c r="I260" s="475"/>
      <c r="J260" s="475"/>
      <c r="K260" s="475"/>
      <c r="L260" s="475"/>
      <c r="M260" s="475"/>
      <c r="N260" s="475"/>
      <c r="O260" s="475"/>
      <c r="P260" s="475"/>
      <c r="Q260" s="475"/>
      <c r="R260" s="475"/>
      <c r="S260" s="475"/>
      <c r="T260" s="475"/>
      <c r="U260" s="475"/>
      <c r="V260" s="475"/>
      <c r="W260" s="475"/>
      <c r="X260" s="475"/>
      <c r="Y260" s="475"/>
      <c r="Z260" s="475"/>
      <c r="AA260" s="475"/>
    </row>
    <row r="261">
      <c r="A261" s="475"/>
      <c r="B261" s="475"/>
      <c r="C261" s="475"/>
      <c r="D261" s="1140"/>
      <c r="E261" s="1140"/>
      <c r="F261" s="1140"/>
      <c r="G261" s="1140"/>
      <c r="H261" s="475"/>
      <c r="I261" s="475"/>
      <c r="J261" s="475"/>
      <c r="K261" s="475"/>
      <c r="L261" s="475"/>
      <c r="M261" s="475"/>
      <c r="N261" s="475"/>
      <c r="O261" s="475"/>
      <c r="P261" s="475"/>
      <c r="Q261" s="475"/>
      <c r="R261" s="475"/>
      <c r="S261" s="475"/>
      <c r="T261" s="475"/>
      <c r="U261" s="475"/>
      <c r="V261" s="475"/>
      <c r="W261" s="475"/>
      <c r="X261" s="475"/>
      <c r="Y261" s="475"/>
      <c r="Z261" s="475"/>
      <c r="AA261" s="475"/>
    </row>
    <row r="262">
      <c r="A262" s="475"/>
      <c r="B262" s="475"/>
      <c r="C262" s="475"/>
      <c r="D262" s="1140"/>
      <c r="E262" s="1140"/>
      <c r="F262" s="1140"/>
      <c r="G262" s="1140"/>
      <c r="H262" s="475"/>
      <c r="I262" s="475"/>
      <c r="J262" s="475"/>
      <c r="K262" s="475"/>
      <c r="L262" s="475"/>
      <c r="M262" s="475"/>
      <c r="N262" s="475"/>
      <c r="O262" s="475"/>
      <c r="P262" s="475"/>
      <c r="Q262" s="475"/>
      <c r="R262" s="475"/>
      <c r="S262" s="475"/>
      <c r="T262" s="475"/>
      <c r="U262" s="475"/>
      <c r="V262" s="475"/>
      <c r="W262" s="475"/>
      <c r="X262" s="475"/>
      <c r="Y262" s="475"/>
      <c r="Z262" s="475"/>
      <c r="AA262" s="475"/>
    </row>
    <row r="263">
      <c r="A263" s="475"/>
      <c r="B263" s="475"/>
      <c r="C263" s="475"/>
      <c r="D263" s="1140"/>
      <c r="E263" s="1140"/>
      <c r="F263" s="1140"/>
      <c r="G263" s="1140"/>
      <c r="H263" s="475"/>
      <c r="I263" s="475"/>
      <c r="J263" s="475"/>
      <c r="K263" s="475"/>
      <c r="L263" s="475"/>
      <c r="M263" s="475"/>
      <c r="N263" s="475"/>
      <c r="O263" s="475"/>
      <c r="P263" s="475"/>
      <c r="Q263" s="475"/>
      <c r="R263" s="475"/>
      <c r="S263" s="475"/>
      <c r="T263" s="475"/>
      <c r="U263" s="475"/>
      <c r="V263" s="475"/>
      <c r="W263" s="475"/>
      <c r="X263" s="475"/>
      <c r="Y263" s="475"/>
      <c r="Z263" s="475"/>
      <c r="AA263" s="475"/>
    </row>
    <row r="264">
      <c r="A264" s="475"/>
      <c r="B264" s="475"/>
      <c r="C264" s="475"/>
      <c r="D264" s="1140"/>
      <c r="E264" s="1140"/>
      <c r="F264" s="1140"/>
      <c r="G264" s="1140"/>
      <c r="H264" s="475"/>
      <c r="I264" s="475"/>
      <c r="J264" s="475"/>
      <c r="K264" s="475"/>
      <c r="L264" s="475"/>
      <c r="M264" s="475"/>
      <c r="N264" s="475"/>
      <c r="O264" s="475"/>
      <c r="P264" s="475"/>
      <c r="Q264" s="475"/>
      <c r="R264" s="475"/>
      <c r="S264" s="475"/>
      <c r="T264" s="475"/>
      <c r="U264" s="475"/>
      <c r="V264" s="475"/>
      <c r="W264" s="475"/>
      <c r="X264" s="475"/>
      <c r="Y264" s="475"/>
      <c r="Z264" s="475"/>
      <c r="AA264" s="475"/>
    </row>
    <row r="265">
      <c r="A265" s="475"/>
      <c r="B265" s="475"/>
      <c r="C265" s="475"/>
      <c r="D265" s="1140"/>
      <c r="E265" s="1140"/>
      <c r="F265" s="1140"/>
      <c r="G265" s="1140"/>
      <c r="H265" s="475"/>
      <c r="I265" s="475"/>
      <c r="J265" s="475"/>
      <c r="K265" s="475"/>
      <c r="L265" s="475"/>
      <c r="M265" s="475"/>
      <c r="N265" s="475"/>
      <c r="O265" s="475"/>
      <c r="P265" s="475"/>
      <c r="Q265" s="475"/>
      <c r="R265" s="475"/>
      <c r="S265" s="475"/>
      <c r="T265" s="475"/>
      <c r="U265" s="475"/>
      <c r="V265" s="475"/>
      <c r="W265" s="475"/>
      <c r="X265" s="475"/>
      <c r="Y265" s="475"/>
      <c r="Z265" s="475"/>
      <c r="AA265" s="475"/>
    </row>
    <row r="266">
      <c r="A266" s="475"/>
      <c r="B266" s="475"/>
      <c r="C266" s="475"/>
      <c r="D266" s="1140"/>
      <c r="E266" s="1140"/>
      <c r="F266" s="1140"/>
      <c r="G266" s="1140"/>
      <c r="H266" s="475"/>
      <c r="I266" s="475"/>
      <c r="J266" s="475"/>
      <c r="K266" s="475"/>
      <c r="L266" s="475"/>
      <c r="M266" s="475"/>
      <c r="N266" s="475"/>
      <c r="O266" s="475"/>
      <c r="P266" s="475"/>
      <c r="Q266" s="475"/>
      <c r="R266" s="475"/>
      <c r="S266" s="475"/>
      <c r="T266" s="475"/>
      <c r="U266" s="475"/>
      <c r="V266" s="475"/>
      <c r="W266" s="475"/>
      <c r="X266" s="475"/>
      <c r="Y266" s="475"/>
      <c r="Z266" s="475"/>
      <c r="AA266" s="475"/>
    </row>
    <row r="267">
      <c r="A267" s="475"/>
      <c r="B267" s="475"/>
      <c r="C267" s="475"/>
      <c r="D267" s="1140"/>
      <c r="E267" s="1140"/>
      <c r="F267" s="1140"/>
      <c r="G267" s="1140"/>
      <c r="H267" s="475"/>
      <c r="I267" s="475"/>
      <c r="J267" s="475"/>
      <c r="K267" s="475"/>
      <c r="L267" s="475"/>
      <c r="M267" s="475"/>
      <c r="N267" s="475"/>
      <c r="O267" s="475"/>
      <c r="P267" s="475"/>
      <c r="Q267" s="475"/>
      <c r="R267" s="475"/>
      <c r="S267" s="475"/>
      <c r="T267" s="475"/>
      <c r="U267" s="475"/>
      <c r="V267" s="475"/>
      <c r="W267" s="475"/>
      <c r="X267" s="475"/>
      <c r="Y267" s="475"/>
      <c r="Z267" s="475"/>
      <c r="AA267" s="475"/>
    </row>
    <row r="268">
      <c r="A268" s="475"/>
      <c r="B268" s="475"/>
      <c r="C268" s="475"/>
      <c r="D268" s="1140"/>
      <c r="E268" s="1140"/>
      <c r="F268" s="1140"/>
      <c r="G268" s="1140"/>
      <c r="H268" s="475"/>
      <c r="I268" s="475"/>
      <c r="J268" s="475"/>
      <c r="K268" s="475"/>
      <c r="L268" s="475"/>
      <c r="M268" s="475"/>
      <c r="N268" s="475"/>
      <c r="O268" s="475"/>
      <c r="P268" s="475"/>
      <c r="Q268" s="475"/>
      <c r="R268" s="475"/>
      <c r="S268" s="475"/>
      <c r="T268" s="475"/>
      <c r="U268" s="475"/>
      <c r="V268" s="475"/>
      <c r="W268" s="475"/>
      <c r="X268" s="475"/>
      <c r="Y268" s="475"/>
      <c r="Z268" s="475"/>
      <c r="AA268" s="475"/>
    </row>
    <row r="269">
      <c r="A269" s="475"/>
      <c r="B269" s="475"/>
      <c r="C269" s="475"/>
      <c r="D269" s="1140"/>
      <c r="E269" s="1140"/>
      <c r="F269" s="1140"/>
      <c r="G269" s="1140"/>
      <c r="H269" s="475"/>
      <c r="I269" s="475"/>
      <c r="J269" s="475"/>
      <c r="K269" s="475"/>
      <c r="L269" s="475"/>
      <c r="M269" s="475"/>
      <c r="N269" s="475"/>
      <c r="O269" s="475"/>
      <c r="P269" s="475"/>
      <c r="Q269" s="475"/>
      <c r="R269" s="475"/>
      <c r="S269" s="475"/>
      <c r="T269" s="475"/>
      <c r="U269" s="475"/>
      <c r="V269" s="475"/>
      <c r="W269" s="475"/>
      <c r="X269" s="475"/>
      <c r="Y269" s="475"/>
      <c r="Z269" s="475"/>
      <c r="AA269" s="475"/>
    </row>
    <row r="270">
      <c r="A270" s="475"/>
      <c r="B270" s="475"/>
      <c r="C270" s="475"/>
      <c r="D270" s="1140"/>
      <c r="E270" s="1140"/>
      <c r="F270" s="1140"/>
      <c r="G270" s="1140"/>
      <c r="H270" s="475"/>
      <c r="I270" s="475"/>
      <c r="J270" s="475"/>
      <c r="K270" s="475"/>
      <c r="L270" s="475"/>
      <c r="M270" s="475"/>
      <c r="N270" s="475"/>
      <c r="O270" s="475"/>
      <c r="P270" s="475"/>
      <c r="Q270" s="475"/>
      <c r="R270" s="475"/>
      <c r="S270" s="475"/>
      <c r="T270" s="475"/>
      <c r="U270" s="475"/>
      <c r="V270" s="475"/>
      <c r="W270" s="475"/>
      <c r="X270" s="475"/>
      <c r="Y270" s="475"/>
      <c r="Z270" s="475"/>
      <c r="AA270" s="475"/>
    </row>
    <row r="271">
      <c r="A271" s="475"/>
      <c r="B271" s="475"/>
      <c r="C271" s="475"/>
      <c r="D271" s="1140"/>
      <c r="E271" s="1140"/>
      <c r="F271" s="1140"/>
      <c r="G271" s="1140"/>
      <c r="H271" s="475"/>
      <c r="I271" s="475"/>
      <c r="J271" s="475"/>
      <c r="K271" s="475"/>
      <c r="L271" s="475"/>
      <c r="M271" s="475"/>
      <c r="N271" s="475"/>
      <c r="O271" s="475"/>
      <c r="P271" s="475"/>
      <c r="Q271" s="475"/>
      <c r="R271" s="475"/>
      <c r="S271" s="475"/>
      <c r="T271" s="475"/>
      <c r="U271" s="475"/>
      <c r="V271" s="475"/>
      <c r="W271" s="475"/>
      <c r="X271" s="475"/>
      <c r="Y271" s="475"/>
      <c r="Z271" s="475"/>
      <c r="AA271" s="475"/>
    </row>
    <row r="272">
      <c r="A272" s="475"/>
      <c r="B272" s="475"/>
      <c r="C272" s="475"/>
      <c r="D272" s="1140"/>
      <c r="E272" s="1140"/>
      <c r="F272" s="1140"/>
      <c r="G272" s="1140"/>
      <c r="H272" s="475"/>
      <c r="I272" s="475"/>
      <c r="J272" s="475"/>
      <c r="K272" s="475"/>
      <c r="L272" s="475"/>
      <c r="M272" s="475"/>
      <c r="N272" s="475"/>
      <c r="O272" s="475"/>
      <c r="P272" s="475"/>
      <c r="Q272" s="475"/>
      <c r="R272" s="475"/>
      <c r="S272" s="475"/>
      <c r="T272" s="475"/>
      <c r="U272" s="475"/>
      <c r="V272" s="475"/>
      <c r="W272" s="475"/>
      <c r="X272" s="475"/>
      <c r="Y272" s="475"/>
      <c r="Z272" s="475"/>
      <c r="AA272" s="475"/>
    </row>
    <row r="273">
      <c r="A273" s="475"/>
      <c r="B273" s="475"/>
      <c r="C273" s="475"/>
      <c r="D273" s="1140"/>
      <c r="E273" s="1140"/>
      <c r="F273" s="1140"/>
      <c r="G273" s="1140"/>
      <c r="H273" s="475"/>
      <c r="I273" s="475"/>
      <c r="J273" s="475"/>
      <c r="K273" s="475"/>
      <c r="L273" s="475"/>
      <c r="M273" s="475"/>
      <c r="N273" s="475"/>
      <c r="O273" s="475"/>
      <c r="P273" s="475"/>
      <c r="Q273" s="475"/>
      <c r="R273" s="475"/>
      <c r="S273" s="475"/>
      <c r="T273" s="475"/>
      <c r="U273" s="475"/>
      <c r="V273" s="475"/>
      <c r="W273" s="475"/>
      <c r="X273" s="475"/>
      <c r="Y273" s="475"/>
      <c r="Z273" s="475"/>
      <c r="AA273" s="475"/>
    </row>
    <row r="274">
      <c r="A274" s="475"/>
      <c r="B274" s="475"/>
      <c r="C274" s="475"/>
      <c r="D274" s="1140"/>
      <c r="E274" s="1140"/>
      <c r="F274" s="1140"/>
      <c r="G274" s="1140"/>
      <c r="H274" s="475"/>
      <c r="I274" s="475"/>
      <c r="J274" s="475"/>
      <c r="K274" s="475"/>
      <c r="L274" s="475"/>
      <c r="M274" s="475"/>
      <c r="N274" s="475"/>
      <c r="O274" s="475"/>
      <c r="P274" s="475"/>
      <c r="Q274" s="475"/>
      <c r="R274" s="475"/>
      <c r="S274" s="475"/>
      <c r="T274" s="475"/>
      <c r="U274" s="475"/>
      <c r="V274" s="475"/>
      <c r="W274" s="475"/>
      <c r="X274" s="475"/>
      <c r="Y274" s="475"/>
      <c r="Z274" s="475"/>
      <c r="AA274" s="475"/>
    </row>
    <row r="275">
      <c r="A275" s="475"/>
      <c r="B275" s="475"/>
      <c r="C275" s="475"/>
      <c r="D275" s="1140"/>
      <c r="E275" s="1140"/>
      <c r="F275" s="1140"/>
      <c r="G275" s="1140"/>
      <c r="H275" s="475"/>
      <c r="I275" s="475"/>
      <c r="J275" s="475"/>
      <c r="K275" s="475"/>
      <c r="L275" s="475"/>
      <c r="M275" s="475"/>
      <c r="N275" s="475"/>
      <c r="O275" s="475"/>
      <c r="P275" s="475"/>
      <c r="Q275" s="475"/>
      <c r="R275" s="475"/>
      <c r="S275" s="475"/>
      <c r="T275" s="475"/>
      <c r="U275" s="475"/>
      <c r="V275" s="475"/>
      <c r="W275" s="475"/>
      <c r="X275" s="475"/>
      <c r="Y275" s="475"/>
      <c r="Z275" s="475"/>
      <c r="AA275" s="475"/>
    </row>
    <row r="276">
      <c r="A276" s="475"/>
      <c r="B276" s="475"/>
      <c r="C276" s="475"/>
      <c r="D276" s="1140"/>
      <c r="E276" s="1140"/>
      <c r="F276" s="1140"/>
      <c r="G276" s="1140"/>
      <c r="H276" s="475"/>
      <c r="I276" s="475"/>
      <c r="J276" s="475"/>
      <c r="K276" s="475"/>
      <c r="L276" s="475"/>
      <c r="M276" s="475"/>
      <c r="N276" s="475"/>
      <c r="O276" s="475"/>
      <c r="P276" s="475"/>
      <c r="Q276" s="475"/>
      <c r="R276" s="475"/>
      <c r="S276" s="475"/>
      <c r="T276" s="475"/>
      <c r="U276" s="475"/>
      <c r="V276" s="475"/>
      <c r="W276" s="475"/>
      <c r="X276" s="475"/>
      <c r="Y276" s="475"/>
      <c r="Z276" s="475"/>
      <c r="AA276" s="475"/>
    </row>
    <row r="277">
      <c r="A277" s="475"/>
      <c r="B277" s="475"/>
      <c r="C277" s="475"/>
      <c r="D277" s="1140"/>
      <c r="E277" s="1140"/>
      <c r="F277" s="1140"/>
      <c r="G277" s="1140"/>
      <c r="H277" s="475"/>
      <c r="I277" s="475"/>
      <c r="J277" s="475"/>
      <c r="K277" s="475"/>
      <c r="L277" s="475"/>
      <c r="M277" s="475"/>
      <c r="N277" s="475"/>
      <c r="O277" s="475"/>
      <c r="P277" s="475"/>
      <c r="Q277" s="475"/>
      <c r="R277" s="475"/>
      <c r="S277" s="475"/>
      <c r="T277" s="475"/>
      <c r="U277" s="475"/>
      <c r="V277" s="475"/>
      <c r="W277" s="475"/>
      <c r="X277" s="475"/>
      <c r="Y277" s="475"/>
      <c r="Z277" s="475"/>
      <c r="AA277" s="475"/>
    </row>
    <row r="278">
      <c r="A278" s="475"/>
      <c r="B278" s="475"/>
      <c r="C278" s="475"/>
      <c r="D278" s="1140"/>
      <c r="E278" s="1140"/>
      <c r="F278" s="1140"/>
      <c r="G278" s="1140"/>
      <c r="H278" s="475"/>
      <c r="I278" s="475"/>
      <c r="J278" s="475"/>
      <c r="K278" s="475"/>
      <c r="L278" s="475"/>
      <c r="M278" s="475"/>
      <c r="N278" s="475"/>
      <c r="O278" s="475"/>
      <c r="P278" s="475"/>
      <c r="Q278" s="475"/>
      <c r="R278" s="475"/>
      <c r="S278" s="475"/>
      <c r="T278" s="475"/>
      <c r="U278" s="475"/>
      <c r="V278" s="475"/>
      <c r="W278" s="475"/>
      <c r="X278" s="475"/>
      <c r="Y278" s="475"/>
      <c r="Z278" s="475"/>
      <c r="AA278" s="475"/>
    </row>
    <row r="279">
      <c r="A279" s="475"/>
      <c r="B279" s="475"/>
      <c r="C279" s="475"/>
      <c r="D279" s="1140"/>
      <c r="E279" s="1140"/>
      <c r="F279" s="1140"/>
      <c r="G279" s="1140"/>
      <c r="H279" s="475"/>
      <c r="I279" s="475"/>
      <c r="J279" s="475"/>
      <c r="K279" s="475"/>
      <c r="L279" s="475"/>
      <c r="M279" s="475"/>
      <c r="N279" s="475"/>
      <c r="O279" s="475"/>
      <c r="P279" s="475"/>
      <c r="Q279" s="475"/>
      <c r="R279" s="475"/>
      <c r="S279" s="475"/>
      <c r="T279" s="475"/>
      <c r="U279" s="475"/>
      <c r="V279" s="475"/>
      <c r="W279" s="475"/>
      <c r="X279" s="475"/>
      <c r="Y279" s="475"/>
      <c r="Z279" s="475"/>
      <c r="AA279" s="475"/>
    </row>
    <row r="280">
      <c r="A280" s="475"/>
      <c r="B280" s="475"/>
      <c r="C280" s="475"/>
      <c r="D280" s="1140"/>
      <c r="E280" s="1140"/>
      <c r="F280" s="1140"/>
      <c r="G280" s="1140"/>
      <c r="H280" s="475"/>
      <c r="I280" s="475"/>
      <c r="J280" s="475"/>
      <c r="K280" s="475"/>
      <c r="L280" s="475"/>
      <c r="M280" s="475"/>
      <c r="N280" s="475"/>
      <c r="O280" s="475"/>
      <c r="P280" s="475"/>
      <c r="Q280" s="475"/>
      <c r="R280" s="475"/>
      <c r="S280" s="475"/>
      <c r="T280" s="475"/>
      <c r="U280" s="475"/>
      <c r="V280" s="475"/>
      <c r="W280" s="475"/>
      <c r="X280" s="475"/>
      <c r="Y280" s="475"/>
      <c r="Z280" s="475"/>
      <c r="AA280" s="475"/>
    </row>
    <row r="281">
      <c r="A281" s="475"/>
      <c r="B281" s="475"/>
      <c r="C281" s="475"/>
      <c r="D281" s="1140"/>
      <c r="E281" s="1140"/>
      <c r="F281" s="1140"/>
      <c r="G281" s="1140"/>
      <c r="H281" s="475"/>
      <c r="I281" s="475"/>
      <c r="J281" s="475"/>
      <c r="K281" s="475"/>
      <c r="L281" s="475"/>
      <c r="M281" s="475"/>
      <c r="N281" s="475"/>
      <c r="O281" s="475"/>
      <c r="P281" s="475"/>
      <c r="Q281" s="475"/>
      <c r="R281" s="475"/>
      <c r="S281" s="475"/>
      <c r="T281" s="475"/>
      <c r="U281" s="475"/>
      <c r="V281" s="475"/>
      <c r="W281" s="475"/>
      <c r="X281" s="475"/>
      <c r="Y281" s="475"/>
      <c r="Z281" s="475"/>
      <c r="AA281" s="475"/>
    </row>
    <row r="282">
      <c r="A282" s="475"/>
      <c r="B282" s="475"/>
      <c r="C282" s="475"/>
      <c r="D282" s="1140"/>
      <c r="E282" s="1140"/>
      <c r="F282" s="1140"/>
      <c r="G282" s="1140"/>
      <c r="H282" s="475"/>
      <c r="I282" s="475"/>
      <c r="J282" s="475"/>
      <c r="K282" s="475"/>
      <c r="L282" s="475"/>
      <c r="M282" s="475"/>
      <c r="N282" s="475"/>
      <c r="O282" s="475"/>
      <c r="P282" s="475"/>
      <c r="Q282" s="475"/>
      <c r="R282" s="475"/>
      <c r="S282" s="475"/>
      <c r="T282" s="475"/>
      <c r="U282" s="475"/>
      <c r="V282" s="475"/>
      <c r="W282" s="475"/>
      <c r="X282" s="475"/>
      <c r="Y282" s="475"/>
      <c r="Z282" s="475"/>
      <c r="AA282" s="475"/>
    </row>
    <row r="283">
      <c r="A283" s="475"/>
      <c r="B283" s="475"/>
      <c r="C283" s="475"/>
      <c r="D283" s="1140"/>
      <c r="E283" s="1140"/>
      <c r="F283" s="1140"/>
      <c r="G283" s="1140"/>
      <c r="H283" s="475"/>
      <c r="I283" s="475"/>
      <c r="J283" s="475"/>
      <c r="K283" s="475"/>
      <c r="L283" s="475"/>
      <c r="M283" s="475"/>
      <c r="N283" s="475"/>
      <c r="O283" s="475"/>
      <c r="P283" s="475"/>
      <c r="Q283" s="475"/>
      <c r="R283" s="475"/>
      <c r="S283" s="475"/>
      <c r="T283" s="475"/>
      <c r="U283" s="475"/>
      <c r="V283" s="475"/>
      <c r="W283" s="475"/>
      <c r="X283" s="475"/>
      <c r="Y283" s="475"/>
      <c r="Z283" s="475"/>
      <c r="AA283" s="475"/>
    </row>
    <row r="284">
      <c r="A284" s="475"/>
      <c r="B284" s="475"/>
      <c r="C284" s="475"/>
      <c r="D284" s="1140"/>
      <c r="E284" s="1140"/>
      <c r="F284" s="1140"/>
      <c r="G284" s="1140"/>
      <c r="H284" s="475"/>
      <c r="I284" s="475"/>
      <c r="J284" s="475"/>
      <c r="K284" s="475"/>
      <c r="L284" s="475"/>
      <c r="M284" s="475"/>
      <c r="N284" s="475"/>
      <c r="O284" s="475"/>
      <c r="P284" s="475"/>
      <c r="Q284" s="475"/>
      <c r="R284" s="475"/>
      <c r="S284" s="475"/>
      <c r="T284" s="475"/>
      <c r="U284" s="475"/>
      <c r="V284" s="475"/>
      <c r="W284" s="475"/>
      <c r="X284" s="475"/>
      <c r="Y284" s="475"/>
      <c r="Z284" s="475"/>
      <c r="AA284" s="475"/>
    </row>
    <row r="285">
      <c r="A285" s="475"/>
      <c r="B285" s="475"/>
      <c r="C285" s="475"/>
      <c r="D285" s="1140"/>
      <c r="E285" s="1140"/>
      <c r="F285" s="1140"/>
      <c r="G285" s="1140"/>
      <c r="H285" s="475"/>
      <c r="I285" s="475"/>
      <c r="J285" s="475"/>
      <c r="K285" s="475"/>
      <c r="L285" s="475"/>
      <c r="M285" s="475"/>
      <c r="N285" s="475"/>
      <c r="O285" s="475"/>
      <c r="P285" s="475"/>
      <c r="Q285" s="475"/>
      <c r="R285" s="475"/>
      <c r="S285" s="475"/>
      <c r="T285" s="475"/>
      <c r="U285" s="475"/>
      <c r="V285" s="475"/>
      <c r="W285" s="475"/>
      <c r="X285" s="475"/>
      <c r="Y285" s="475"/>
      <c r="Z285" s="475"/>
      <c r="AA285" s="475"/>
    </row>
    <row r="286">
      <c r="A286" s="475"/>
      <c r="B286" s="475"/>
      <c r="C286" s="475"/>
      <c r="D286" s="1140"/>
      <c r="E286" s="1140"/>
      <c r="F286" s="1140"/>
      <c r="G286" s="1140"/>
      <c r="H286" s="475"/>
      <c r="I286" s="475"/>
      <c r="J286" s="475"/>
      <c r="K286" s="475"/>
      <c r="L286" s="475"/>
      <c r="M286" s="475"/>
      <c r="N286" s="475"/>
      <c r="O286" s="475"/>
      <c r="P286" s="475"/>
      <c r="Q286" s="475"/>
      <c r="R286" s="475"/>
      <c r="S286" s="475"/>
      <c r="T286" s="475"/>
      <c r="U286" s="475"/>
      <c r="V286" s="475"/>
      <c r="W286" s="475"/>
      <c r="X286" s="475"/>
      <c r="Y286" s="475"/>
      <c r="Z286" s="475"/>
      <c r="AA286" s="475"/>
    </row>
    <row r="287">
      <c r="A287" s="475"/>
      <c r="B287" s="475"/>
      <c r="C287" s="475"/>
      <c r="D287" s="1140"/>
      <c r="E287" s="1140"/>
      <c r="F287" s="1140"/>
      <c r="G287" s="1140"/>
      <c r="H287" s="475"/>
      <c r="I287" s="475"/>
      <c r="J287" s="475"/>
      <c r="K287" s="475"/>
      <c r="L287" s="475"/>
      <c r="M287" s="475"/>
      <c r="N287" s="475"/>
      <c r="O287" s="475"/>
      <c r="P287" s="475"/>
      <c r="Q287" s="475"/>
      <c r="R287" s="475"/>
      <c r="S287" s="475"/>
      <c r="T287" s="475"/>
      <c r="U287" s="475"/>
      <c r="V287" s="475"/>
      <c r="W287" s="475"/>
      <c r="X287" s="475"/>
      <c r="Y287" s="475"/>
      <c r="Z287" s="475"/>
      <c r="AA287" s="475"/>
    </row>
    <row r="288">
      <c r="A288" s="475"/>
      <c r="B288" s="475"/>
      <c r="C288" s="475"/>
      <c r="D288" s="1140"/>
      <c r="E288" s="1140"/>
      <c r="F288" s="1140"/>
      <c r="G288" s="1140"/>
      <c r="H288" s="475"/>
      <c r="I288" s="475"/>
      <c r="J288" s="475"/>
      <c r="K288" s="475"/>
      <c r="L288" s="475"/>
      <c r="M288" s="475"/>
      <c r="N288" s="475"/>
      <c r="O288" s="475"/>
      <c r="P288" s="475"/>
      <c r="Q288" s="475"/>
      <c r="R288" s="475"/>
      <c r="S288" s="475"/>
      <c r="T288" s="475"/>
      <c r="U288" s="475"/>
      <c r="V288" s="475"/>
      <c r="W288" s="475"/>
      <c r="X288" s="475"/>
      <c r="Y288" s="475"/>
      <c r="Z288" s="475"/>
      <c r="AA288" s="475"/>
    </row>
    <row r="289">
      <c r="A289" s="475"/>
      <c r="B289" s="475"/>
      <c r="C289" s="475"/>
      <c r="D289" s="1140"/>
      <c r="E289" s="1140"/>
      <c r="F289" s="1140"/>
      <c r="G289" s="1140"/>
      <c r="H289" s="475"/>
      <c r="I289" s="475"/>
      <c r="J289" s="475"/>
      <c r="K289" s="475"/>
      <c r="L289" s="475"/>
      <c r="M289" s="475"/>
      <c r="N289" s="475"/>
      <c r="O289" s="475"/>
      <c r="P289" s="475"/>
      <c r="Q289" s="475"/>
      <c r="R289" s="475"/>
      <c r="S289" s="475"/>
      <c r="T289" s="475"/>
      <c r="U289" s="475"/>
      <c r="V289" s="475"/>
      <c r="W289" s="475"/>
      <c r="X289" s="475"/>
      <c r="Y289" s="475"/>
      <c r="Z289" s="475"/>
      <c r="AA289" s="475"/>
    </row>
    <row r="290">
      <c r="A290" s="475"/>
      <c r="B290" s="475"/>
      <c r="C290" s="475"/>
      <c r="D290" s="1140"/>
      <c r="E290" s="1140"/>
      <c r="F290" s="1140"/>
      <c r="G290" s="1140"/>
      <c r="H290" s="475"/>
      <c r="I290" s="475"/>
      <c r="J290" s="475"/>
      <c r="K290" s="475"/>
      <c r="L290" s="475"/>
      <c r="M290" s="475"/>
      <c r="N290" s="475"/>
      <c r="O290" s="475"/>
      <c r="P290" s="475"/>
      <c r="Q290" s="475"/>
      <c r="R290" s="475"/>
      <c r="S290" s="475"/>
      <c r="T290" s="475"/>
      <c r="U290" s="475"/>
      <c r="V290" s="475"/>
      <c r="W290" s="475"/>
      <c r="X290" s="475"/>
      <c r="Y290" s="475"/>
      <c r="Z290" s="475"/>
      <c r="AA290" s="475"/>
    </row>
    <row r="291">
      <c r="A291" s="475"/>
      <c r="B291" s="475"/>
      <c r="C291" s="475"/>
      <c r="D291" s="1140"/>
      <c r="E291" s="1140"/>
      <c r="F291" s="1140"/>
      <c r="G291" s="1140"/>
      <c r="H291" s="475"/>
      <c r="I291" s="475"/>
      <c r="J291" s="475"/>
      <c r="K291" s="475"/>
      <c r="L291" s="475"/>
      <c r="M291" s="475"/>
      <c r="N291" s="475"/>
      <c r="O291" s="475"/>
      <c r="P291" s="475"/>
      <c r="Q291" s="475"/>
      <c r="R291" s="475"/>
      <c r="S291" s="475"/>
      <c r="T291" s="475"/>
      <c r="U291" s="475"/>
      <c r="V291" s="475"/>
      <c r="W291" s="475"/>
      <c r="X291" s="475"/>
      <c r="Y291" s="475"/>
      <c r="Z291" s="475"/>
      <c r="AA291" s="475"/>
    </row>
    <row r="292">
      <c r="A292" s="475"/>
      <c r="B292" s="475"/>
      <c r="C292" s="475"/>
      <c r="D292" s="1140"/>
      <c r="E292" s="1140"/>
      <c r="F292" s="1140"/>
      <c r="G292" s="1140"/>
      <c r="H292" s="475"/>
      <c r="I292" s="475"/>
      <c r="J292" s="475"/>
      <c r="K292" s="475"/>
      <c r="L292" s="475"/>
      <c r="M292" s="475"/>
      <c r="N292" s="475"/>
      <c r="O292" s="475"/>
      <c r="P292" s="475"/>
      <c r="Q292" s="475"/>
      <c r="R292" s="475"/>
      <c r="S292" s="475"/>
      <c r="T292" s="475"/>
      <c r="U292" s="475"/>
      <c r="V292" s="475"/>
      <c r="W292" s="475"/>
      <c r="X292" s="475"/>
      <c r="Y292" s="475"/>
      <c r="Z292" s="475"/>
      <c r="AA292" s="475"/>
    </row>
    <row r="293">
      <c r="A293" s="475"/>
      <c r="B293" s="475"/>
      <c r="C293" s="475"/>
      <c r="D293" s="1140"/>
      <c r="E293" s="1140"/>
      <c r="F293" s="1140"/>
      <c r="G293" s="1140"/>
      <c r="H293" s="475"/>
      <c r="I293" s="475"/>
      <c r="J293" s="475"/>
      <c r="K293" s="475"/>
      <c r="L293" s="475"/>
      <c r="M293" s="475"/>
      <c r="N293" s="475"/>
      <c r="O293" s="475"/>
      <c r="P293" s="475"/>
      <c r="Q293" s="475"/>
      <c r="R293" s="475"/>
      <c r="S293" s="475"/>
      <c r="T293" s="475"/>
      <c r="U293" s="475"/>
      <c r="V293" s="475"/>
      <c r="W293" s="475"/>
      <c r="X293" s="475"/>
      <c r="Y293" s="475"/>
      <c r="Z293" s="475"/>
      <c r="AA293" s="475"/>
    </row>
    <row r="294">
      <c r="A294" s="475"/>
      <c r="B294" s="475"/>
      <c r="C294" s="475"/>
      <c r="D294" s="1140"/>
      <c r="E294" s="1140"/>
      <c r="F294" s="1140"/>
      <c r="G294" s="1140"/>
      <c r="H294" s="475"/>
      <c r="I294" s="475"/>
      <c r="J294" s="475"/>
      <c r="K294" s="475"/>
      <c r="L294" s="475"/>
      <c r="M294" s="475"/>
      <c r="N294" s="475"/>
      <c r="O294" s="475"/>
      <c r="P294" s="475"/>
      <c r="Q294" s="475"/>
      <c r="R294" s="475"/>
      <c r="S294" s="475"/>
      <c r="T294" s="475"/>
      <c r="U294" s="475"/>
      <c r="V294" s="475"/>
      <c r="W294" s="475"/>
      <c r="X294" s="475"/>
      <c r="Y294" s="475"/>
      <c r="Z294" s="475"/>
      <c r="AA294" s="475"/>
    </row>
    <row r="295">
      <c r="A295" s="475"/>
      <c r="B295" s="475"/>
      <c r="C295" s="475"/>
      <c r="D295" s="1140"/>
      <c r="E295" s="1140"/>
      <c r="F295" s="1140"/>
      <c r="G295" s="1140"/>
      <c r="H295" s="475"/>
      <c r="I295" s="475"/>
      <c r="J295" s="475"/>
      <c r="K295" s="475"/>
      <c r="L295" s="475"/>
      <c r="M295" s="475"/>
      <c r="N295" s="475"/>
      <c r="O295" s="475"/>
      <c r="P295" s="475"/>
      <c r="Q295" s="475"/>
      <c r="R295" s="475"/>
      <c r="S295" s="475"/>
      <c r="T295" s="475"/>
      <c r="U295" s="475"/>
      <c r="V295" s="475"/>
      <c r="W295" s="475"/>
      <c r="X295" s="475"/>
      <c r="Y295" s="475"/>
      <c r="Z295" s="475"/>
      <c r="AA295" s="475"/>
    </row>
    <row r="296">
      <c r="A296" s="475"/>
      <c r="B296" s="475"/>
      <c r="C296" s="475"/>
      <c r="D296" s="1140"/>
      <c r="E296" s="1140"/>
      <c r="F296" s="1140"/>
      <c r="G296" s="1140"/>
      <c r="H296" s="475"/>
      <c r="I296" s="475"/>
      <c r="J296" s="475"/>
      <c r="K296" s="475"/>
      <c r="L296" s="475"/>
      <c r="M296" s="475"/>
      <c r="N296" s="475"/>
      <c r="O296" s="475"/>
      <c r="P296" s="475"/>
      <c r="Q296" s="475"/>
      <c r="R296" s="475"/>
      <c r="S296" s="475"/>
      <c r="T296" s="475"/>
      <c r="U296" s="475"/>
      <c r="V296" s="475"/>
      <c r="W296" s="475"/>
      <c r="X296" s="475"/>
      <c r="Y296" s="475"/>
      <c r="Z296" s="475"/>
      <c r="AA296" s="475"/>
    </row>
    <row r="297">
      <c r="A297" s="475"/>
      <c r="B297" s="475"/>
      <c r="C297" s="475"/>
      <c r="D297" s="1140"/>
      <c r="E297" s="1140"/>
      <c r="F297" s="1140"/>
      <c r="G297" s="1140"/>
      <c r="H297" s="475"/>
      <c r="I297" s="475"/>
      <c r="J297" s="475"/>
      <c r="K297" s="475"/>
      <c r="L297" s="475"/>
      <c r="M297" s="475"/>
      <c r="N297" s="475"/>
      <c r="O297" s="475"/>
      <c r="P297" s="475"/>
      <c r="Q297" s="475"/>
      <c r="R297" s="475"/>
      <c r="S297" s="475"/>
      <c r="T297" s="475"/>
      <c r="U297" s="475"/>
      <c r="V297" s="475"/>
      <c r="W297" s="475"/>
      <c r="X297" s="475"/>
      <c r="Y297" s="475"/>
      <c r="Z297" s="475"/>
      <c r="AA297" s="475"/>
    </row>
    <row r="298">
      <c r="A298" s="475"/>
      <c r="B298" s="475"/>
      <c r="C298" s="475"/>
      <c r="D298" s="1140"/>
      <c r="E298" s="1140"/>
      <c r="F298" s="1140"/>
      <c r="G298" s="1140"/>
      <c r="H298" s="475"/>
      <c r="I298" s="475"/>
      <c r="J298" s="475"/>
      <c r="K298" s="475"/>
      <c r="L298" s="475"/>
      <c r="M298" s="475"/>
      <c r="N298" s="475"/>
      <c r="O298" s="475"/>
      <c r="P298" s="475"/>
      <c r="Q298" s="475"/>
      <c r="R298" s="475"/>
      <c r="S298" s="475"/>
      <c r="T298" s="475"/>
      <c r="U298" s="475"/>
      <c r="V298" s="475"/>
      <c r="W298" s="475"/>
      <c r="X298" s="475"/>
      <c r="Y298" s="475"/>
      <c r="Z298" s="475"/>
      <c r="AA298" s="475"/>
    </row>
    <row r="299">
      <c r="A299" s="475"/>
      <c r="B299" s="475"/>
      <c r="C299" s="475"/>
      <c r="D299" s="1140"/>
      <c r="E299" s="1140"/>
      <c r="F299" s="1140"/>
      <c r="G299" s="1140"/>
      <c r="H299" s="475"/>
      <c r="I299" s="475"/>
      <c r="J299" s="475"/>
      <c r="K299" s="475"/>
      <c r="L299" s="475"/>
      <c r="M299" s="475"/>
      <c r="N299" s="475"/>
      <c r="O299" s="475"/>
      <c r="P299" s="475"/>
      <c r="Q299" s="475"/>
      <c r="R299" s="475"/>
      <c r="S299" s="475"/>
      <c r="T299" s="475"/>
      <c r="U299" s="475"/>
      <c r="V299" s="475"/>
      <c r="W299" s="475"/>
      <c r="X299" s="475"/>
      <c r="Y299" s="475"/>
      <c r="Z299" s="475"/>
      <c r="AA299" s="475"/>
    </row>
    <row r="300">
      <c r="A300" s="475"/>
      <c r="B300" s="475"/>
      <c r="C300" s="475"/>
      <c r="D300" s="1140"/>
      <c r="E300" s="1140"/>
      <c r="F300" s="1140"/>
      <c r="G300" s="1140"/>
      <c r="H300" s="475"/>
      <c r="I300" s="475"/>
      <c r="J300" s="475"/>
      <c r="K300" s="475"/>
      <c r="L300" s="475"/>
      <c r="M300" s="475"/>
      <c r="N300" s="475"/>
      <c r="O300" s="475"/>
      <c r="P300" s="475"/>
      <c r="Q300" s="475"/>
      <c r="R300" s="475"/>
      <c r="S300" s="475"/>
      <c r="T300" s="475"/>
      <c r="U300" s="475"/>
      <c r="V300" s="475"/>
      <c r="W300" s="475"/>
      <c r="X300" s="475"/>
      <c r="Y300" s="475"/>
      <c r="Z300" s="475"/>
      <c r="AA300" s="475"/>
    </row>
    <row r="301">
      <c r="A301" s="475"/>
      <c r="B301" s="475"/>
      <c r="C301" s="475"/>
      <c r="D301" s="1140"/>
      <c r="E301" s="1140"/>
      <c r="F301" s="1140"/>
      <c r="G301" s="1140"/>
      <c r="H301" s="475"/>
      <c r="I301" s="475"/>
      <c r="J301" s="475"/>
      <c r="K301" s="475"/>
      <c r="L301" s="475"/>
      <c r="M301" s="475"/>
      <c r="N301" s="475"/>
      <c r="O301" s="475"/>
      <c r="P301" s="475"/>
      <c r="Q301" s="475"/>
      <c r="R301" s="475"/>
      <c r="S301" s="475"/>
      <c r="T301" s="475"/>
      <c r="U301" s="475"/>
      <c r="V301" s="475"/>
      <c r="W301" s="475"/>
      <c r="X301" s="475"/>
      <c r="Y301" s="475"/>
      <c r="Z301" s="475"/>
      <c r="AA301" s="475"/>
    </row>
    <row r="302">
      <c r="A302" s="475"/>
      <c r="B302" s="475"/>
      <c r="C302" s="475"/>
      <c r="D302" s="1140"/>
      <c r="E302" s="1140"/>
      <c r="F302" s="1140"/>
      <c r="G302" s="1140"/>
      <c r="H302" s="475"/>
      <c r="I302" s="475"/>
      <c r="J302" s="475"/>
      <c r="K302" s="475"/>
      <c r="L302" s="475"/>
      <c r="M302" s="475"/>
      <c r="N302" s="475"/>
      <c r="O302" s="475"/>
      <c r="P302" s="475"/>
      <c r="Q302" s="475"/>
      <c r="R302" s="475"/>
      <c r="S302" s="475"/>
      <c r="T302" s="475"/>
      <c r="U302" s="475"/>
      <c r="V302" s="475"/>
      <c r="W302" s="475"/>
      <c r="X302" s="475"/>
      <c r="Y302" s="475"/>
      <c r="Z302" s="475"/>
      <c r="AA302" s="475"/>
    </row>
    <row r="303">
      <c r="A303" s="475"/>
      <c r="B303" s="475"/>
      <c r="C303" s="475"/>
      <c r="D303" s="1140"/>
      <c r="E303" s="1140"/>
      <c r="F303" s="1140"/>
      <c r="G303" s="1140"/>
      <c r="H303" s="475"/>
      <c r="I303" s="475"/>
      <c r="J303" s="475"/>
      <c r="K303" s="475"/>
      <c r="L303" s="475"/>
      <c r="M303" s="475"/>
      <c r="N303" s="475"/>
      <c r="O303" s="475"/>
      <c r="P303" s="475"/>
      <c r="Q303" s="475"/>
      <c r="R303" s="475"/>
      <c r="S303" s="475"/>
      <c r="T303" s="475"/>
      <c r="U303" s="475"/>
      <c r="V303" s="475"/>
      <c r="W303" s="475"/>
      <c r="X303" s="475"/>
      <c r="Y303" s="475"/>
      <c r="Z303" s="475"/>
      <c r="AA303" s="475"/>
    </row>
    <row r="304">
      <c r="A304" s="475"/>
      <c r="B304" s="475"/>
      <c r="C304" s="475"/>
      <c r="D304" s="1140"/>
      <c r="E304" s="1140"/>
      <c r="F304" s="1140"/>
      <c r="G304" s="1140"/>
      <c r="H304" s="475"/>
      <c r="I304" s="475"/>
      <c r="J304" s="475"/>
      <c r="K304" s="475"/>
      <c r="L304" s="475"/>
      <c r="M304" s="475"/>
      <c r="N304" s="475"/>
      <c r="O304" s="475"/>
      <c r="P304" s="475"/>
      <c r="Q304" s="475"/>
      <c r="R304" s="475"/>
      <c r="S304" s="475"/>
      <c r="T304" s="475"/>
      <c r="U304" s="475"/>
      <c r="V304" s="475"/>
      <c r="W304" s="475"/>
      <c r="X304" s="475"/>
      <c r="Y304" s="475"/>
      <c r="Z304" s="475"/>
      <c r="AA304" s="475"/>
    </row>
    <row r="305">
      <c r="A305" s="475"/>
      <c r="B305" s="475"/>
      <c r="C305" s="475"/>
      <c r="D305" s="1140"/>
      <c r="E305" s="1140"/>
      <c r="F305" s="1140"/>
      <c r="G305" s="1140"/>
      <c r="H305" s="475"/>
      <c r="I305" s="475"/>
      <c r="J305" s="475"/>
      <c r="K305" s="475"/>
      <c r="L305" s="475"/>
      <c r="M305" s="475"/>
      <c r="N305" s="475"/>
      <c r="O305" s="475"/>
      <c r="P305" s="475"/>
      <c r="Q305" s="475"/>
      <c r="R305" s="475"/>
      <c r="S305" s="475"/>
      <c r="T305" s="475"/>
      <c r="U305" s="475"/>
      <c r="V305" s="475"/>
      <c r="W305" s="475"/>
      <c r="X305" s="475"/>
      <c r="Y305" s="475"/>
      <c r="Z305" s="475"/>
      <c r="AA305" s="475"/>
    </row>
    <row r="306">
      <c r="A306" s="475"/>
      <c r="B306" s="475"/>
      <c r="C306" s="475"/>
      <c r="D306" s="1140"/>
      <c r="E306" s="1140"/>
      <c r="F306" s="1140"/>
      <c r="G306" s="1140"/>
      <c r="H306" s="475"/>
      <c r="I306" s="475"/>
      <c r="J306" s="475"/>
      <c r="K306" s="475"/>
      <c r="L306" s="475"/>
      <c r="M306" s="475"/>
      <c r="N306" s="475"/>
      <c r="O306" s="475"/>
      <c r="P306" s="475"/>
      <c r="Q306" s="475"/>
      <c r="R306" s="475"/>
      <c r="S306" s="475"/>
      <c r="T306" s="475"/>
      <c r="U306" s="475"/>
      <c r="V306" s="475"/>
      <c r="W306" s="475"/>
      <c r="X306" s="475"/>
      <c r="Y306" s="475"/>
      <c r="Z306" s="475"/>
      <c r="AA306" s="475"/>
    </row>
    <row r="307">
      <c r="A307" s="475"/>
      <c r="B307" s="475"/>
      <c r="C307" s="475"/>
      <c r="D307" s="1140"/>
      <c r="E307" s="1140"/>
      <c r="F307" s="1140"/>
      <c r="G307" s="1140"/>
      <c r="H307" s="475"/>
      <c r="I307" s="475"/>
      <c r="J307" s="475"/>
      <c r="K307" s="475"/>
      <c r="L307" s="475"/>
      <c r="M307" s="475"/>
      <c r="N307" s="475"/>
      <c r="O307" s="475"/>
      <c r="P307" s="475"/>
      <c r="Q307" s="475"/>
      <c r="R307" s="475"/>
      <c r="S307" s="475"/>
      <c r="T307" s="475"/>
      <c r="U307" s="475"/>
      <c r="V307" s="475"/>
      <c r="W307" s="475"/>
      <c r="X307" s="475"/>
      <c r="Y307" s="475"/>
      <c r="Z307" s="475"/>
      <c r="AA307" s="475"/>
    </row>
    <row r="308">
      <c r="A308" s="475"/>
      <c r="B308" s="475"/>
      <c r="C308" s="475"/>
      <c r="D308" s="1140"/>
      <c r="E308" s="1140"/>
      <c r="F308" s="1140"/>
      <c r="G308" s="1140"/>
      <c r="H308" s="475"/>
      <c r="I308" s="475"/>
      <c r="J308" s="475"/>
      <c r="K308" s="475"/>
      <c r="L308" s="475"/>
      <c r="M308" s="475"/>
      <c r="N308" s="475"/>
      <c r="O308" s="475"/>
      <c r="P308" s="475"/>
      <c r="Q308" s="475"/>
      <c r="R308" s="475"/>
      <c r="S308" s="475"/>
      <c r="T308" s="475"/>
      <c r="U308" s="475"/>
      <c r="V308" s="475"/>
      <c r="W308" s="475"/>
      <c r="X308" s="475"/>
      <c r="Y308" s="475"/>
      <c r="Z308" s="475"/>
      <c r="AA308" s="475"/>
    </row>
    <row r="309">
      <c r="A309" s="475"/>
      <c r="B309" s="475"/>
      <c r="C309" s="475"/>
      <c r="D309" s="1140"/>
      <c r="E309" s="1140"/>
      <c r="F309" s="1140"/>
      <c r="G309" s="1140"/>
      <c r="H309" s="475"/>
      <c r="I309" s="475"/>
      <c r="J309" s="475"/>
      <c r="K309" s="475"/>
      <c r="L309" s="475"/>
      <c r="M309" s="475"/>
      <c r="N309" s="475"/>
      <c r="O309" s="475"/>
      <c r="P309" s="475"/>
      <c r="Q309" s="475"/>
      <c r="R309" s="475"/>
      <c r="S309" s="475"/>
      <c r="T309" s="475"/>
      <c r="U309" s="475"/>
      <c r="V309" s="475"/>
      <c r="W309" s="475"/>
      <c r="X309" s="475"/>
      <c r="Y309" s="475"/>
      <c r="Z309" s="475"/>
      <c r="AA309" s="475"/>
    </row>
    <row r="310">
      <c r="A310" s="475"/>
      <c r="B310" s="475"/>
      <c r="C310" s="475"/>
      <c r="D310" s="1140"/>
      <c r="E310" s="1140"/>
      <c r="F310" s="1140"/>
      <c r="G310" s="1140"/>
      <c r="H310" s="475"/>
      <c r="I310" s="475"/>
      <c r="J310" s="475"/>
      <c r="K310" s="475"/>
      <c r="L310" s="475"/>
      <c r="M310" s="475"/>
      <c r="N310" s="475"/>
      <c r="O310" s="475"/>
      <c r="P310" s="475"/>
      <c r="Q310" s="475"/>
      <c r="R310" s="475"/>
      <c r="S310" s="475"/>
      <c r="T310" s="475"/>
      <c r="U310" s="475"/>
      <c r="V310" s="475"/>
      <c r="W310" s="475"/>
      <c r="X310" s="475"/>
      <c r="Y310" s="475"/>
      <c r="Z310" s="475"/>
      <c r="AA310" s="475"/>
    </row>
    <row r="311">
      <c r="A311" s="475"/>
      <c r="B311" s="475"/>
      <c r="C311" s="475"/>
      <c r="D311" s="1140"/>
      <c r="E311" s="1140"/>
      <c r="F311" s="1140"/>
      <c r="G311" s="1140"/>
      <c r="H311" s="475"/>
      <c r="I311" s="475"/>
      <c r="J311" s="475"/>
      <c r="K311" s="475"/>
      <c r="L311" s="475"/>
      <c r="M311" s="475"/>
      <c r="N311" s="475"/>
      <c r="O311" s="475"/>
      <c r="P311" s="475"/>
      <c r="Q311" s="475"/>
      <c r="R311" s="475"/>
      <c r="S311" s="475"/>
      <c r="T311" s="475"/>
      <c r="U311" s="475"/>
      <c r="V311" s="475"/>
      <c r="W311" s="475"/>
      <c r="X311" s="475"/>
      <c r="Y311" s="475"/>
      <c r="Z311" s="475"/>
      <c r="AA311" s="475"/>
    </row>
    <row r="312">
      <c r="A312" s="475"/>
      <c r="B312" s="475"/>
      <c r="C312" s="475"/>
      <c r="D312" s="1140"/>
      <c r="E312" s="1140"/>
      <c r="F312" s="1140"/>
      <c r="G312" s="1140"/>
      <c r="H312" s="475"/>
      <c r="I312" s="475"/>
      <c r="J312" s="475"/>
      <c r="K312" s="475"/>
      <c r="L312" s="475"/>
      <c r="M312" s="475"/>
      <c r="N312" s="475"/>
      <c r="O312" s="475"/>
      <c r="P312" s="475"/>
      <c r="Q312" s="475"/>
      <c r="R312" s="475"/>
      <c r="S312" s="475"/>
      <c r="T312" s="475"/>
      <c r="U312" s="475"/>
      <c r="V312" s="475"/>
      <c r="W312" s="475"/>
      <c r="X312" s="475"/>
      <c r="Y312" s="475"/>
      <c r="Z312" s="475"/>
      <c r="AA312" s="475"/>
    </row>
    <row r="313">
      <c r="A313" s="475"/>
      <c r="B313" s="475"/>
      <c r="C313" s="475"/>
      <c r="D313" s="1140"/>
      <c r="E313" s="1140"/>
      <c r="F313" s="1140"/>
      <c r="G313" s="1140"/>
      <c r="H313" s="475"/>
      <c r="I313" s="475"/>
      <c r="J313" s="475"/>
      <c r="K313" s="475"/>
      <c r="L313" s="475"/>
      <c r="M313" s="475"/>
      <c r="N313" s="475"/>
      <c r="O313" s="475"/>
      <c r="P313" s="475"/>
      <c r="Q313" s="475"/>
      <c r="R313" s="475"/>
      <c r="S313" s="475"/>
      <c r="T313" s="475"/>
      <c r="U313" s="475"/>
      <c r="V313" s="475"/>
      <c r="W313" s="475"/>
      <c r="X313" s="475"/>
      <c r="Y313" s="475"/>
      <c r="Z313" s="475"/>
      <c r="AA313" s="475"/>
    </row>
    <row r="314">
      <c r="A314" s="475"/>
      <c r="B314" s="475"/>
      <c r="C314" s="475"/>
      <c r="D314" s="1140"/>
      <c r="E314" s="1140"/>
      <c r="F314" s="1140"/>
      <c r="G314" s="1140"/>
      <c r="H314" s="475"/>
      <c r="I314" s="475"/>
      <c r="J314" s="475"/>
      <c r="K314" s="475"/>
      <c r="L314" s="475"/>
      <c r="M314" s="475"/>
      <c r="N314" s="475"/>
      <c r="O314" s="475"/>
      <c r="P314" s="475"/>
      <c r="Q314" s="475"/>
      <c r="R314" s="475"/>
      <c r="S314" s="475"/>
      <c r="T314" s="475"/>
      <c r="U314" s="475"/>
      <c r="V314" s="475"/>
      <c r="W314" s="475"/>
      <c r="X314" s="475"/>
      <c r="Y314" s="475"/>
      <c r="Z314" s="475"/>
      <c r="AA314" s="475"/>
    </row>
    <row r="315">
      <c r="A315" s="475"/>
      <c r="B315" s="475"/>
      <c r="C315" s="475"/>
      <c r="D315" s="1140"/>
      <c r="E315" s="1140"/>
      <c r="F315" s="1140"/>
      <c r="G315" s="1140"/>
      <c r="H315" s="475"/>
      <c r="I315" s="475"/>
      <c r="J315" s="475"/>
      <c r="K315" s="475"/>
      <c r="L315" s="475"/>
      <c r="M315" s="475"/>
      <c r="N315" s="475"/>
      <c r="O315" s="475"/>
      <c r="P315" s="475"/>
      <c r="Q315" s="475"/>
      <c r="R315" s="475"/>
      <c r="S315" s="475"/>
      <c r="T315" s="475"/>
      <c r="U315" s="475"/>
      <c r="V315" s="475"/>
      <c r="W315" s="475"/>
      <c r="X315" s="475"/>
      <c r="Y315" s="475"/>
      <c r="Z315" s="475"/>
      <c r="AA315" s="475"/>
    </row>
    <row r="316">
      <c r="A316" s="475"/>
      <c r="B316" s="475"/>
      <c r="C316" s="475"/>
      <c r="D316" s="1140"/>
      <c r="E316" s="1140"/>
      <c r="F316" s="1140"/>
      <c r="G316" s="1140"/>
      <c r="H316" s="475"/>
      <c r="I316" s="475"/>
      <c r="J316" s="475"/>
      <c r="K316" s="475"/>
      <c r="L316" s="475"/>
      <c r="M316" s="475"/>
      <c r="N316" s="475"/>
      <c r="O316" s="475"/>
      <c r="P316" s="475"/>
      <c r="Q316" s="475"/>
      <c r="R316" s="475"/>
      <c r="S316" s="475"/>
      <c r="T316" s="475"/>
      <c r="U316" s="475"/>
      <c r="V316" s="475"/>
      <c r="W316" s="475"/>
      <c r="X316" s="475"/>
      <c r="Y316" s="475"/>
      <c r="Z316" s="475"/>
      <c r="AA316" s="475"/>
    </row>
    <row r="317">
      <c r="A317" s="475"/>
      <c r="B317" s="475"/>
      <c r="C317" s="475"/>
      <c r="D317" s="1140"/>
      <c r="E317" s="1140"/>
      <c r="F317" s="1140"/>
      <c r="G317" s="1140"/>
      <c r="H317" s="475"/>
      <c r="I317" s="475"/>
      <c r="J317" s="475"/>
      <c r="K317" s="475"/>
      <c r="L317" s="475"/>
      <c r="M317" s="475"/>
      <c r="N317" s="475"/>
      <c r="O317" s="475"/>
      <c r="P317" s="475"/>
      <c r="Q317" s="475"/>
      <c r="R317" s="475"/>
      <c r="S317" s="475"/>
      <c r="T317" s="475"/>
      <c r="U317" s="475"/>
      <c r="V317" s="475"/>
      <c r="W317" s="475"/>
      <c r="X317" s="475"/>
      <c r="Y317" s="475"/>
      <c r="Z317" s="475"/>
      <c r="AA317" s="475"/>
    </row>
    <row r="318">
      <c r="A318" s="475"/>
      <c r="B318" s="475"/>
      <c r="C318" s="475"/>
      <c r="D318" s="1140"/>
      <c r="E318" s="1140"/>
      <c r="F318" s="1140"/>
      <c r="G318" s="1140"/>
      <c r="H318" s="475"/>
      <c r="I318" s="475"/>
      <c r="J318" s="475"/>
      <c r="K318" s="475"/>
      <c r="L318" s="475"/>
      <c r="M318" s="475"/>
      <c r="N318" s="475"/>
      <c r="O318" s="475"/>
      <c r="P318" s="475"/>
      <c r="Q318" s="475"/>
      <c r="R318" s="475"/>
      <c r="S318" s="475"/>
      <c r="T318" s="475"/>
      <c r="U318" s="475"/>
      <c r="V318" s="475"/>
      <c r="W318" s="475"/>
      <c r="X318" s="475"/>
      <c r="Y318" s="475"/>
      <c r="Z318" s="475"/>
      <c r="AA318" s="475"/>
    </row>
    <row r="319">
      <c r="A319" s="475"/>
      <c r="B319" s="475"/>
      <c r="C319" s="475"/>
      <c r="D319" s="1140"/>
      <c r="E319" s="1140"/>
      <c r="F319" s="1140"/>
      <c r="G319" s="1140"/>
      <c r="H319" s="475"/>
      <c r="I319" s="475"/>
      <c r="J319" s="475"/>
      <c r="K319" s="475"/>
      <c r="L319" s="475"/>
      <c r="M319" s="475"/>
      <c r="N319" s="475"/>
      <c r="O319" s="475"/>
      <c r="P319" s="475"/>
      <c r="Q319" s="475"/>
      <c r="R319" s="475"/>
      <c r="S319" s="475"/>
      <c r="T319" s="475"/>
      <c r="U319" s="475"/>
      <c r="V319" s="475"/>
      <c r="W319" s="475"/>
      <c r="X319" s="475"/>
      <c r="Y319" s="475"/>
      <c r="Z319" s="475"/>
      <c r="AA319" s="475"/>
    </row>
    <row r="320">
      <c r="A320" s="475"/>
      <c r="B320" s="475"/>
      <c r="C320" s="475"/>
      <c r="D320" s="1140"/>
      <c r="E320" s="1140"/>
      <c r="F320" s="1140"/>
      <c r="G320" s="1140"/>
      <c r="H320" s="475"/>
      <c r="I320" s="475"/>
      <c r="J320" s="475"/>
      <c r="K320" s="475"/>
      <c r="L320" s="475"/>
      <c r="M320" s="475"/>
      <c r="N320" s="475"/>
      <c r="O320" s="475"/>
      <c r="P320" s="475"/>
      <c r="Q320" s="475"/>
      <c r="R320" s="475"/>
      <c r="S320" s="475"/>
      <c r="T320" s="475"/>
      <c r="U320" s="475"/>
      <c r="V320" s="475"/>
      <c r="W320" s="475"/>
      <c r="X320" s="475"/>
      <c r="Y320" s="475"/>
      <c r="Z320" s="475"/>
      <c r="AA320" s="475"/>
    </row>
    <row r="321">
      <c r="A321" s="475"/>
      <c r="B321" s="475"/>
      <c r="C321" s="475"/>
      <c r="D321" s="1140"/>
      <c r="E321" s="1140"/>
      <c r="F321" s="1140"/>
      <c r="G321" s="1140"/>
      <c r="H321" s="475"/>
      <c r="I321" s="475"/>
      <c r="J321" s="475"/>
      <c r="K321" s="475"/>
      <c r="L321" s="475"/>
      <c r="M321" s="475"/>
      <c r="N321" s="475"/>
      <c r="O321" s="475"/>
      <c r="P321" s="475"/>
      <c r="Q321" s="475"/>
      <c r="R321" s="475"/>
      <c r="S321" s="475"/>
      <c r="T321" s="475"/>
      <c r="U321" s="475"/>
      <c r="V321" s="475"/>
      <c r="W321" s="475"/>
      <c r="X321" s="475"/>
      <c r="Y321" s="475"/>
      <c r="Z321" s="475"/>
      <c r="AA321" s="475"/>
    </row>
    <row r="322">
      <c r="A322" s="475"/>
      <c r="B322" s="475"/>
      <c r="C322" s="475"/>
      <c r="D322" s="1140"/>
      <c r="E322" s="1140"/>
      <c r="F322" s="1140"/>
      <c r="G322" s="1140"/>
      <c r="H322" s="475"/>
      <c r="I322" s="475"/>
      <c r="J322" s="475"/>
      <c r="K322" s="475"/>
      <c r="L322" s="475"/>
      <c r="M322" s="475"/>
      <c r="N322" s="475"/>
      <c r="O322" s="475"/>
      <c r="P322" s="475"/>
      <c r="Q322" s="475"/>
      <c r="R322" s="475"/>
      <c r="S322" s="475"/>
      <c r="T322" s="475"/>
      <c r="U322" s="475"/>
      <c r="V322" s="475"/>
      <c r="W322" s="475"/>
      <c r="X322" s="475"/>
      <c r="Y322" s="475"/>
      <c r="Z322" s="475"/>
      <c r="AA322" s="475"/>
    </row>
    <row r="323">
      <c r="A323" s="475"/>
      <c r="B323" s="475"/>
      <c r="C323" s="475"/>
      <c r="D323" s="1140"/>
      <c r="E323" s="1140"/>
      <c r="F323" s="1140"/>
      <c r="G323" s="1140"/>
      <c r="H323" s="475"/>
      <c r="I323" s="475"/>
      <c r="J323" s="475"/>
      <c r="K323" s="475"/>
      <c r="L323" s="475"/>
      <c r="M323" s="475"/>
      <c r="N323" s="475"/>
      <c r="O323" s="475"/>
      <c r="P323" s="475"/>
      <c r="Q323" s="475"/>
      <c r="R323" s="475"/>
      <c r="S323" s="475"/>
      <c r="T323" s="475"/>
      <c r="U323" s="475"/>
      <c r="V323" s="475"/>
      <c r="W323" s="475"/>
      <c r="X323" s="475"/>
      <c r="Y323" s="475"/>
      <c r="Z323" s="475"/>
      <c r="AA323" s="475"/>
    </row>
    <row r="324">
      <c r="A324" s="475"/>
      <c r="B324" s="475"/>
      <c r="C324" s="475"/>
      <c r="D324" s="1140"/>
      <c r="E324" s="1140"/>
      <c r="F324" s="1140"/>
      <c r="G324" s="1140"/>
      <c r="H324" s="475"/>
      <c r="I324" s="475"/>
      <c r="J324" s="475"/>
      <c r="K324" s="475"/>
      <c r="L324" s="475"/>
      <c r="M324" s="475"/>
      <c r="N324" s="475"/>
      <c r="O324" s="475"/>
      <c r="P324" s="475"/>
      <c r="Q324" s="475"/>
      <c r="R324" s="475"/>
      <c r="S324" s="475"/>
      <c r="T324" s="475"/>
      <c r="U324" s="475"/>
      <c r="V324" s="475"/>
      <c r="W324" s="475"/>
      <c r="X324" s="475"/>
      <c r="Y324" s="475"/>
      <c r="Z324" s="475"/>
      <c r="AA324" s="475"/>
    </row>
    <row r="325">
      <c r="A325" s="475"/>
      <c r="B325" s="475"/>
      <c r="C325" s="475"/>
      <c r="D325" s="1140"/>
      <c r="E325" s="1140"/>
      <c r="F325" s="1140"/>
      <c r="G325" s="1140"/>
      <c r="H325" s="475"/>
      <c r="I325" s="475"/>
      <c r="J325" s="475"/>
      <c r="K325" s="475"/>
      <c r="L325" s="475"/>
      <c r="M325" s="475"/>
      <c r="N325" s="475"/>
      <c r="O325" s="475"/>
      <c r="P325" s="475"/>
      <c r="Q325" s="475"/>
      <c r="R325" s="475"/>
      <c r="S325" s="475"/>
      <c r="T325" s="475"/>
      <c r="U325" s="475"/>
      <c r="V325" s="475"/>
      <c r="W325" s="475"/>
      <c r="X325" s="475"/>
      <c r="Y325" s="475"/>
      <c r="Z325" s="475"/>
      <c r="AA325" s="475"/>
    </row>
    <row r="326">
      <c r="A326" s="475"/>
      <c r="B326" s="475"/>
      <c r="C326" s="475"/>
      <c r="D326" s="1140"/>
      <c r="E326" s="1140"/>
      <c r="F326" s="1140"/>
      <c r="G326" s="1140"/>
      <c r="H326" s="475"/>
      <c r="I326" s="475"/>
      <c r="J326" s="475"/>
      <c r="K326" s="475"/>
      <c r="L326" s="475"/>
      <c r="M326" s="475"/>
      <c r="N326" s="475"/>
      <c r="O326" s="475"/>
      <c r="P326" s="475"/>
      <c r="Q326" s="475"/>
      <c r="R326" s="475"/>
      <c r="S326" s="475"/>
      <c r="T326" s="475"/>
      <c r="U326" s="475"/>
      <c r="V326" s="475"/>
      <c r="W326" s="475"/>
      <c r="X326" s="475"/>
      <c r="Y326" s="475"/>
      <c r="Z326" s="475"/>
      <c r="AA326" s="475"/>
    </row>
    <row r="327">
      <c r="A327" s="475"/>
      <c r="B327" s="475"/>
      <c r="C327" s="475"/>
      <c r="D327" s="1140"/>
      <c r="E327" s="1140"/>
      <c r="F327" s="1140"/>
      <c r="G327" s="1140"/>
      <c r="H327" s="475"/>
      <c r="I327" s="475"/>
      <c r="J327" s="475"/>
      <c r="K327" s="475"/>
      <c r="L327" s="475"/>
      <c r="M327" s="475"/>
      <c r="N327" s="475"/>
      <c r="O327" s="475"/>
      <c r="P327" s="475"/>
      <c r="Q327" s="475"/>
      <c r="R327" s="475"/>
      <c r="S327" s="475"/>
      <c r="T327" s="475"/>
      <c r="U327" s="475"/>
      <c r="V327" s="475"/>
      <c r="W327" s="475"/>
      <c r="X327" s="475"/>
      <c r="Y327" s="475"/>
      <c r="Z327" s="475"/>
      <c r="AA327" s="475"/>
    </row>
    <row r="328">
      <c r="A328" s="475"/>
      <c r="B328" s="475"/>
      <c r="C328" s="475"/>
      <c r="D328" s="1140"/>
      <c r="E328" s="1140"/>
      <c r="F328" s="1140"/>
      <c r="G328" s="1140"/>
      <c r="H328" s="475"/>
      <c r="I328" s="475"/>
      <c r="J328" s="475"/>
      <c r="K328" s="475"/>
      <c r="L328" s="475"/>
      <c r="M328" s="475"/>
      <c r="N328" s="475"/>
      <c r="O328" s="475"/>
      <c r="P328" s="475"/>
      <c r="Q328" s="475"/>
      <c r="R328" s="475"/>
      <c r="S328" s="475"/>
      <c r="T328" s="475"/>
      <c r="U328" s="475"/>
      <c r="V328" s="475"/>
      <c r="W328" s="475"/>
      <c r="X328" s="475"/>
      <c r="Y328" s="475"/>
      <c r="Z328" s="475"/>
      <c r="AA328" s="475"/>
    </row>
    <row r="329">
      <c r="A329" s="475"/>
      <c r="B329" s="475"/>
      <c r="C329" s="475"/>
      <c r="D329" s="1140"/>
      <c r="E329" s="1140"/>
      <c r="F329" s="1140"/>
      <c r="G329" s="1140"/>
      <c r="H329" s="475"/>
      <c r="I329" s="475"/>
      <c r="J329" s="475"/>
      <c r="K329" s="475"/>
      <c r="L329" s="475"/>
      <c r="M329" s="475"/>
      <c r="N329" s="475"/>
      <c r="O329" s="475"/>
      <c r="P329" s="475"/>
      <c r="Q329" s="475"/>
      <c r="R329" s="475"/>
      <c r="S329" s="475"/>
      <c r="T329" s="475"/>
      <c r="U329" s="475"/>
      <c r="V329" s="475"/>
      <c r="W329" s="475"/>
      <c r="X329" s="475"/>
      <c r="Y329" s="475"/>
      <c r="Z329" s="475"/>
      <c r="AA329" s="475"/>
    </row>
    <row r="330">
      <c r="A330" s="475"/>
      <c r="B330" s="475"/>
      <c r="C330" s="475"/>
      <c r="D330" s="1140"/>
      <c r="E330" s="1140"/>
      <c r="F330" s="1140"/>
      <c r="G330" s="1140"/>
      <c r="H330" s="475"/>
      <c r="I330" s="475"/>
      <c r="J330" s="475"/>
      <c r="K330" s="475"/>
      <c r="L330" s="475"/>
      <c r="M330" s="475"/>
      <c r="N330" s="475"/>
      <c r="O330" s="475"/>
      <c r="P330" s="475"/>
      <c r="Q330" s="475"/>
      <c r="R330" s="475"/>
      <c r="S330" s="475"/>
      <c r="T330" s="475"/>
      <c r="U330" s="475"/>
      <c r="V330" s="475"/>
      <c r="W330" s="475"/>
      <c r="X330" s="475"/>
      <c r="Y330" s="475"/>
      <c r="Z330" s="475"/>
      <c r="AA330" s="475"/>
    </row>
    <row r="331">
      <c r="A331" s="475"/>
      <c r="B331" s="475"/>
      <c r="C331" s="475"/>
      <c r="D331" s="1140"/>
      <c r="E331" s="1140"/>
      <c r="F331" s="1140"/>
      <c r="G331" s="1140"/>
      <c r="H331" s="475"/>
      <c r="I331" s="475"/>
      <c r="J331" s="475"/>
      <c r="K331" s="475"/>
      <c r="L331" s="475"/>
      <c r="M331" s="475"/>
      <c r="N331" s="475"/>
      <c r="O331" s="475"/>
      <c r="P331" s="475"/>
      <c r="Q331" s="475"/>
      <c r="R331" s="475"/>
      <c r="S331" s="475"/>
      <c r="T331" s="475"/>
      <c r="U331" s="475"/>
      <c r="V331" s="475"/>
      <c r="W331" s="475"/>
      <c r="X331" s="475"/>
      <c r="Y331" s="475"/>
      <c r="Z331" s="475"/>
      <c r="AA331" s="475"/>
    </row>
    <row r="332">
      <c r="A332" s="475"/>
      <c r="B332" s="475"/>
      <c r="C332" s="475"/>
      <c r="D332" s="1140"/>
      <c r="E332" s="1140"/>
      <c r="F332" s="1140"/>
      <c r="G332" s="1140"/>
      <c r="H332" s="475"/>
      <c r="I332" s="475"/>
      <c r="J332" s="475"/>
      <c r="K332" s="475"/>
      <c r="L332" s="475"/>
      <c r="M332" s="475"/>
      <c r="N332" s="475"/>
      <c r="O332" s="475"/>
      <c r="P332" s="475"/>
      <c r="Q332" s="475"/>
      <c r="R332" s="475"/>
      <c r="S332" s="475"/>
      <c r="T332" s="475"/>
      <c r="U332" s="475"/>
      <c r="V332" s="475"/>
      <c r="W332" s="475"/>
      <c r="X332" s="475"/>
      <c r="Y332" s="475"/>
      <c r="Z332" s="475"/>
      <c r="AA332" s="475"/>
    </row>
    <row r="333">
      <c r="A333" s="475"/>
      <c r="B333" s="475"/>
      <c r="C333" s="475"/>
      <c r="D333" s="1140"/>
      <c r="E333" s="1140"/>
      <c r="F333" s="1140"/>
      <c r="G333" s="1140"/>
      <c r="H333" s="475"/>
      <c r="I333" s="475"/>
      <c r="J333" s="475"/>
      <c r="K333" s="475"/>
      <c r="L333" s="475"/>
      <c r="M333" s="475"/>
      <c r="N333" s="475"/>
      <c r="O333" s="475"/>
      <c r="P333" s="475"/>
      <c r="Q333" s="475"/>
      <c r="R333" s="475"/>
      <c r="S333" s="475"/>
      <c r="T333" s="475"/>
      <c r="U333" s="475"/>
      <c r="V333" s="475"/>
      <c r="W333" s="475"/>
      <c r="X333" s="475"/>
      <c r="Y333" s="475"/>
      <c r="Z333" s="475"/>
      <c r="AA333" s="475"/>
    </row>
    <row r="334">
      <c r="A334" s="475"/>
      <c r="B334" s="475"/>
      <c r="C334" s="475"/>
      <c r="D334" s="1140"/>
      <c r="E334" s="1140"/>
      <c r="F334" s="1140"/>
      <c r="G334" s="1140"/>
      <c r="H334" s="475"/>
      <c r="I334" s="475"/>
      <c r="J334" s="475"/>
      <c r="K334" s="475"/>
      <c r="L334" s="475"/>
      <c r="M334" s="475"/>
      <c r="N334" s="475"/>
      <c r="O334" s="475"/>
      <c r="P334" s="475"/>
      <c r="Q334" s="475"/>
      <c r="R334" s="475"/>
      <c r="S334" s="475"/>
      <c r="T334" s="475"/>
      <c r="U334" s="475"/>
      <c r="V334" s="475"/>
      <c r="W334" s="475"/>
      <c r="X334" s="475"/>
      <c r="Y334" s="475"/>
      <c r="Z334" s="475"/>
      <c r="AA334" s="475"/>
    </row>
    <row r="335">
      <c r="A335" s="475"/>
      <c r="B335" s="475"/>
      <c r="C335" s="475"/>
      <c r="D335" s="1140"/>
      <c r="E335" s="1140"/>
      <c r="F335" s="1140"/>
      <c r="G335" s="1140"/>
      <c r="H335" s="475"/>
      <c r="I335" s="475"/>
      <c r="J335" s="475"/>
      <c r="K335" s="475"/>
      <c r="L335" s="475"/>
      <c r="M335" s="475"/>
      <c r="N335" s="475"/>
      <c r="O335" s="475"/>
      <c r="P335" s="475"/>
      <c r="Q335" s="475"/>
      <c r="R335" s="475"/>
      <c r="S335" s="475"/>
      <c r="T335" s="475"/>
      <c r="U335" s="475"/>
      <c r="V335" s="475"/>
      <c r="W335" s="475"/>
      <c r="X335" s="475"/>
      <c r="Y335" s="475"/>
      <c r="Z335" s="475"/>
      <c r="AA335" s="475"/>
    </row>
    <row r="336">
      <c r="A336" s="475"/>
      <c r="B336" s="475"/>
      <c r="C336" s="475"/>
      <c r="D336" s="1140"/>
      <c r="E336" s="1140"/>
      <c r="F336" s="1140"/>
      <c r="G336" s="1140"/>
      <c r="H336" s="475"/>
      <c r="I336" s="475"/>
      <c r="J336" s="475"/>
      <c r="K336" s="475"/>
      <c r="L336" s="475"/>
      <c r="M336" s="475"/>
      <c r="N336" s="475"/>
      <c r="O336" s="475"/>
      <c r="P336" s="475"/>
      <c r="Q336" s="475"/>
      <c r="R336" s="475"/>
      <c r="S336" s="475"/>
      <c r="T336" s="475"/>
      <c r="U336" s="475"/>
      <c r="V336" s="475"/>
      <c r="W336" s="475"/>
      <c r="X336" s="475"/>
      <c r="Y336" s="475"/>
      <c r="Z336" s="475"/>
      <c r="AA336" s="475"/>
    </row>
    <row r="337">
      <c r="A337" s="475"/>
      <c r="B337" s="475"/>
      <c r="C337" s="475"/>
      <c r="D337" s="1140"/>
      <c r="E337" s="1140"/>
      <c r="F337" s="1140"/>
      <c r="G337" s="1140"/>
      <c r="H337" s="475"/>
      <c r="I337" s="475"/>
      <c r="J337" s="475"/>
      <c r="K337" s="475"/>
      <c r="L337" s="475"/>
      <c r="M337" s="475"/>
      <c r="N337" s="475"/>
      <c r="O337" s="475"/>
      <c r="P337" s="475"/>
      <c r="Q337" s="475"/>
      <c r="R337" s="475"/>
      <c r="S337" s="475"/>
      <c r="T337" s="475"/>
      <c r="U337" s="475"/>
      <c r="V337" s="475"/>
      <c r="W337" s="475"/>
      <c r="X337" s="475"/>
      <c r="Y337" s="475"/>
      <c r="Z337" s="475"/>
      <c r="AA337" s="475"/>
    </row>
    <row r="338">
      <c r="A338" s="475"/>
      <c r="B338" s="475"/>
      <c r="C338" s="475"/>
      <c r="D338" s="1140"/>
      <c r="E338" s="1140"/>
      <c r="F338" s="1140"/>
      <c r="G338" s="1140"/>
      <c r="H338" s="475"/>
      <c r="I338" s="475"/>
      <c r="J338" s="475"/>
      <c r="K338" s="475"/>
      <c r="L338" s="475"/>
      <c r="M338" s="475"/>
      <c r="N338" s="475"/>
      <c r="O338" s="475"/>
      <c r="P338" s="475"/>
      <c r="Q338" s="475"/>
      <c r="R338" s="475"/>
      <c r="S338" s="475"/>
      <c r="T338" s="475"/>
      <c r="U338" s="475"/>
      <c r="V338" s="475"/>
      <c r="W338" s="475"/>
      <c r="X338" s="475"/>
      <c r="Y338" s="475"/>
      <c r="Z338" s="475"/>
      <c r="AA338" s="475"/>
    </row>
    <row r="339">
      <c r="A339" s="475"/>
      <c r="B339" s="475"/>
      <c r="C339" s="475"/>
      <c r="D339" s="1140"/>
      <c r="E339" s="1140"/>
      <c r="F339" s="1140"/>
      <c r="G339" s="1140"/>
      <c r="H339" s="475"/>
      <c r="I339" s="475"/>
      <c r="J339" s="475"/>
      <c r="K339" s="475"/>
      <c r="L339" s="475"/>
      <c r="M339" s="475"/>
      <c r="N339" s="475"/>
      <c r="O339" s="475"/>
      <c r="P339" s="475"/>
      <c r="Q339" s="475"/>
      <c r="R339" s="475"/>
      <c r="S339" s="475"/>
      <c r="T339" s="475"/>
      <c r="U339" s="475"/>
      <c r="V339" s="475"/>
      <c r="W339" s="475"/>
      <c r="X339" s="475"/>
      <c r="Y339" s="475"/>
      <c r="Z339" s="475"/>
      <c r="AA339" s="475"/>
    </row>
    <row r="340">
      <c r="A340" s="475"/>
      <c r="B340" s="475"/>
      <c r="C340" s="475"/>
      <c r="D340" s="1140"/>
      <c r="E340" s="1140"/>
      <c r="F340" s="1140"/>
      <c r="G340" s="1140"/>
      <c r="H340" s="475"/>
      <c r="I340" s="475"/>
      <c r="J340" s="475"/>
      <c r="K340" s="475"/>
      <c r="L340" s="475"/>
      <c r="M340" s="475"/>
      <c r="N340" s="475"/>
      <c r="O340" s="475"/>
      <c r="P340" s="475"/>
      <c r="Q340" s="475"/>
      <c r="R340" s="475"/>
      <c r="S340" s="475"/>
      <c r="T340" s="475"/>
      <c r="U340" s="475"/>
      <c r="V340" s="475"/>
      <c r="W340" s="475"/>
      <c r="X340" s="475"/>
      <c r="Y340" s="475"/>
      <c r="Z340" s="475"/>
      <c r="AA340" s="475"/>
    </row>
    <row r="341">
      <c r="A341" s="475"/>
      <c r="B341" s="475"/>
      <c r="C341" s="475"/>
      <c r="D341" s="1140"/>
      <c r="E341" s="1140"/>
      <c r="F341" s="1140"/>
      <c r="G341" s="1140"/>
      <c r="H341" s="475"/>
      <c r="I341" s="475"/>
      <c r="J341" s="475"/>
      <c r="K341" s="475"/>
      <c r="L341" s="475"/>
      <c r="M341" s="475"/>
      <c r="N341" s="475"/>
      <c r="O341" s="475"/>
      <c r="P341" s="475"/>
      <c r="Q341" s="475"/>
      <c r="R341" s="475"/>
      <c r="S341" s="475"/>
      <c r="T341" s="475"/>
      <c r="U341" s="475"/>
      <c r="V341" s="475"/>
      <c r="W341" s="475"/>
      <c r="X341" s="475"/>
      <c r="Y341" s="475"/>
      <c r="Z341" s="475"/>
      <c r="AA341" s="475"/>
    </row>
    <row r="342">
      <c r="A342" s="475"/>
      <c r="B342" s="475"/>
      <c r="C342" s="475"/>
      <c r="D342" s="1140"/>
      <c r="E342" s="1140"/>
      <c r="F342" s="1140"/>
      <c r="G342" s="1140"/>
      <c r="H342" s="475"/>
      <c r="I342" s="475"/>
      <c r="J342" s="475"/>
      <c r="K342" s="475"/>
      <c r="L342" s="475"/>
      <c r="M342" s="475"/>
      <c r="N342" s="475"/>
      <c r="O342" s="475"/>
      <c r="P342" s="475"/>
      <c r="Q342" s="475"/>
      <c r="R342" s="475"/>
      <c r="S342" s="475"/>
      <c r="T342" s="475"/>
      <c r="U342" s="475"/>
      <c r="V342" s="475"/>
      <c r="W342" s="475"/>
      <c r="X342" s="475"/>
      <c r="Y342" s="475"/>
      <c r="Z342" s="475"/>
      <c r="AA342" s="475"/>
    </row>
    <row r="343">
      <c r="A343" s="475"/>
      <c r="B343" s="475"/>
      <c r="C343" s="475"/>
      <c r="D343" s="1140"/>
      <c r="E343" s="1140"/>
      <c r="F343" s="1140"/>
      <c r="G343" s="1140"/>
      <c r="H343" s="475"/>
      <c r="I343" s="475"/>
      <c r="J343" s="475"/>
      <c r="K343" s="475"/>
      <c r="L343" s="475"/>
      <c r="M343" s="475"/>
      <c r="N343" s="475"/>
      <c r="O343" s="475"/>
      <c r="P343" s="475"/>
      <c r="Q343" s="475"/>
      <c r="R343" s="475"/>
      <c r="S343" s="475"/>
      <c r="T343" s="475"/>
      <c r="U343" s="475"/>
      <c r="V343" s="475"/>
      <c r="W343" s="475"/>
      <c r="X343" s="475"/>
      <c r="Y343" s="475"/>
      <c r="Z343" s="475"/>
      <c r="AA343" s="475"/>
    </row>
    <row r="344">
      <c r="A344" s="475"/>
      <c r="B344" s="475"/>
      <c r="C344" s="475"/>
      <c r="D344" s="1140"/>
      <c r="E344" s="1140"/>
      <c r="F344" s="1140"/>
      <c r="G344" s="1140"/>
      <c r="H344" s="475"/>
      <c r="I344" s="475"/>
      <c r="J344" s="475"/>
      <c r="K344" s="475"/>
      <c r="L344" s="475"/>
      <c r="M344" s="475"/>
      <c r="N344" s="475"/>
      <c r="O344" s="475"/>
      <c r="P344" s="475"/>
      <c r="Q344" s="475"/>
      <c r="R344" s="475"/>
      <c r="S344" s="475"/>
      <c r="T344" s="475"/>
      <c r="U344" s="475"/>
      <c r="V344" s="475"/>
      <c r="W344" s="475"/>
      <c r="X344" s="475"/>
      <c r="Y344" s="475"/>
      <c r="Z344" s="475"/>
      <c r="AA344" s="475"/>
    </row>
    <row r="345">
      <c r="A345" s="475"/>
      <c r="B345" s="475"/>
      <c r="C345" s="475"/>
      <c r="D345" s="1140"/>
      <c r="E345" s="1140"/>
      <c r="F345" s="1140"/>
      <c r="G345" s="1140"/>
      <c r="H345" s="475"/>
      <c r="I345" s="475"/>
      <c r="J345" s="475"/>
      <c r="K345" s="475"/>
      <c r="L345" s="475"/>
      <c r="M345" s="475"/>
      <c r="N345" s="475"/>
      <c r="O345" s="475"/>
      <c r="P345" s="475"/>
      <c r="Q345" s="475"/>
      <c r="R345" s="475"/>
      <c r="S345" s="475"/>
      <c r="T345" s="475"/>
      <c r="U345" s="475"/>
      <c r="V345" s="475"/>
      <c r="W345" s="475"/>
      <c r="X345" s="475"/>
      <c r="Y345" s="475"/>
      <c r="Z345" s="475"/>
      <c r="AA345" s="475"/>
    </row>
    <row r="346">
      <c r="A346" s="475"/>
      <c r="B346" s="475"/>
      <c r="C346" s="475"/>
      <c r="D346" s="1140"/>
      <c r="E346" s="1140"/>
      <c r="F346" s="1140"/>
      <c r="G346" s="1140"/>
      <c r="H346" s="475"/>
      <c r="I346" s="475"/>
      <c r="J346" s="475"/>
      <c r="K346" s="475"/>
      <c r="L346" s="475"/>
      <c r="M346" s="475"/>
      <c r="N346" s="475"/>
      <c r="O346" s="475"/>
      <c r="P346" s="475"/>
      <c r="Q346" s="475"/>
      <c r="R346" s="475"/>
      <c r="S346" s="475"/>
      <c r="T346" s="475"/>
      <c r="U346" s="475"/>
      <c r="V346" s="475"/>
      <c r="W346" s="475"/>
      <c r="X346" s="475"/>
      <c r="Y346" s="475"/>
      <c r="Z346" s="475"/>
      <c r="AA346" s="475"/>
    </row>
    <row r="347">
      <c r="A347" s="475"/>
      <c r="B347" s="475"/>
      <c r="C347" s="475"/>
      <c r="D347" s="1140"/>
      <c r="E347" s="1140"/>
      <c r="F347" s="1140"/>
      <c r="G347" s="1140"/>
      <c r="H347" s="475"/>
      <c r="I347" s="475"/>
      <c r="J347" s="475"/>
      <c r="K347" s="475"/>
      <c r="L347" s="475"/>
      <c r="M347" s="475"/>
      <c r="N347" s="475"/>
      <c r="O347" s="475"/>
      <c r="P347" s="475"/>
      <c r="Q347" s="475"/>
      <c r="R347" s="475"/>
      <c r="S347" s="475"/>
      <c r="T347" s="475"/>
      <c r="U347" s="475"/>
      <c r="V347" s="475"/>
      <c r="W347" s="475"/>
      <c r="X347" s="475"/>
      <c r="Y347" s="475"/>
      <c r="Z347" s="475"/>
      <c r="AA347" s="475"/>
    </row>
    <row r="348">
      <c r="A348" s="475"/>
      <c r="B348" s="475"/>
      <c r="C348" s="475"/>
      <c r="D348" s="1140"/>
      <c r="E348" s="1140"/>
      <c r="F348" s="1140"/>
      <c r="G348" s="1140"/>
      <c r="H348" s="475"/>
      <c r="I348" s="475"/>
      <c r="J348" s="475"/>
      <c r="K348" s="475"/>
      <c r="L348" s="475"/>
      <c r="M348" s="475"/>
      <c r="N348" s="475"/>
      <c r="O348" s="475"/>
      <c r="P348" s="475"/>
      <c r="Q348" s="475"/>
      <c r="R348" s="475"/>
      <c r="S348" s="475"/>
      <c r="T348" s="475"/>
      <c r="U348" s="475"/>
      <c r="V348" s="475"/>
      <c r="W348" s="475"/>
      <c r="X348" s="475"/>
      <c r="Y348" s="475"/>
      <c r="Z348" s="475"/>
      <c r="AA348" s="475"/>
    </row>
    <row r="349">
      <c r="A349" s="475"/>
      <c r="B349" s="475"/>
      <c r="C349" s="475"/>
      <c r="D349" s="1140"/>
      <c r="E349" s="1140"/>
      <c r="F349" s="1140"/>
      <c r="G349" s="1140"/>
      <c r="H349" s="475"/>
      <c r="I349" s="475"/>
      <c r="J349" s="475"/>
      <c r="K349" s="475"/>
      <c r="L349" s="475"/>
      <c r="M349" s="475"/>
      <c r="N349" s="475"/>
      <c r="O349" s="475"/>
      <c r="P349" s="475"/>
      <c r="Q349" s="475"/>
      <c r="R349" s="475"/>
      <c r="S349" s="475"/>
      <c r="T349" s="475"/>
      <c r="U349" s="475"/>
      <c r="V349" s="475"/>
      <c r="W349" s="475"/>
      <c r="X349" s="475"/>
      <c r="Y349" s="475"/>
      <c r="Z349" s="475"/>
      <c r="AA349" s="475"/>
    </row>
    <row r="350">
      <c r="A350" s="475"/>
      <c r="B350" s="475"/>
      <c r="C350" s="475"/>
      <c r="D350" s="1140"/>
      <c r="E350" s="1140"/>
      <c r="F350" s="1140"/>
      <c r="G350" s="1140"/>
      <c r="H350" s="475"/>
      <c r="I350" s="475"/>
      <c r="J350" s="475"/>
      <c r="K350" s="475"/>
      <c r="L350" s="475"/>
      <c r="M350" s="475"/>
      <c r="N350" s="475"/>
      <c r="O350" s="475"/>
      <c r="P350" s="475"/>
      <c r="Q350" s="475"/>
      <c r="R350" s="475"/>
      <c r="S350" s="475"/>
      <c r="T350" s="475"/>
      <c r="U350" s="475"/>
      <c r="V350" s="475"/>
      <c r="W350" s="475"/>
      <c r="X350" s="475"/>
      <c r="Y350" s="475"/>
      <c r="Z350" s="475"/>
      <c r="AA350" s="475"/>
    </row>
    <row r="351">
      <c r="A351" s="475"/>
      <c r="B351" s="475"/>
      <c r="C351" s="475"/>
      <c r="D351" s="1140"/>
      <c r="E351" s="1140"/>
      <c r="F351" s="1140"/>
      <c r="G351" s="1140"/>
      <c r="H351" s="475"/>
      <c r="I351" s="475"/>
      <c r="J351" s="475"/>
      <c r="K351" s="475"/>
      <c r="L351" s="475"/>
      <c r="M351" s="475"/>
      <c r="N351" s="475"/>
      <c r="O351" s="475"/>
      <c r="P351" s="475"/>
      <c r="Q351" s="475"/>
      <c r="R351" s="475"/>
      <c r="S351" s="475"/>
      <c r="T351" s="475"/>
      <c r="U351" s="475"/>
      <c r="V351" s="475"/>
      <c r="W351" s="475"/>
      <c r="X351" s="475"/>
      <c r="Y351" s="475"/>
      <c r="Z351" s="475"/>
      <c r="AA351" s="475"/>
    </row>
    <row r="352">
      <c r="A352" s="475"/>
      <c r="B352" s="475"/>
      <c r="C352" s="475"/>
      <c r="D352" s="1140"/>
      <c r="E352" s="1140"/>
      <c r="F352" s="1140"/>
      <c r="G352" s="1140"/>
      <c r="H352" s="475"/>
      <c r="I352" s="475"/>
      <c r="J352" s="475"/>
      <c r="K352" s="475"/>
      <c r="L352" s="475"/>
      <c r="M352" s="475"/>
      <c r="N352" s="475"/>
      <c r="O352" s="475"/>
      <c r="P352" s="475"/>
      <c r="Q352" s="475"/>
      <c r="R352" s="475"/>
      <c r="S352" s="475"/>
      <c r="T352" s="475"/>
      <c r="U352" s="475"/>
      <c r="V352" s="475"/>
      <c r="W352" s="475"/>
      <c r="X352" s="475"/>
      <c r="Y352" s="475"/>
      <c r="Z352" s="475"/>
      <c r="AA352" s="475"/>
    </row>
    <row r="353">
      <c r="A353" s="475"/>
      <c r="B353" s="475"/>
      <c r="C353" s="475"/>
      <c r="D353" s="1140"/>
      <c r="E353" s="1140"/>
      <c r="F353" s="1140"/>
      <c r="G353" s="1140"/>
      <c r="H353" s="475"/>
      <c r="I353" s="475"/>
      <c r="J353" s="475"/>
      <c r="K353" s="475"/>
      <c r="L353" s="475"/>
      <c r="M353" s="475"/>
      <c r="N353" s="475"/>
      <c r="O353" s="475"/>
      <c r="P353" s="475"/>
      <c r="Q353" s="475"/>
      <c r="R353" s="475"/>
      <c r="S353" s="475"/>
      <c r="T353" s="475"/>
      <c r="U353" s="475"/>
      <c r="V353" s="475"/>
      <c r="W353" s="475"/>
      <c r="X353" s="475"/>
      <c r="Y353" s="475"/>
      <c r="Z353" s="475"/>
      <c r="AA353" s="475"/>
    </row>
    <row r="354">
      <c r="A354" s="475"/>
      <c r="B354" s="475"/>
      <c r="C354" s="475"/>
      <c r="D354" s="1140"/>
      <c r="E354" s="1140"/>
      <c r="F354" s="1140"/>
      <c r="G354" s="1140"/>
      <c r="H354" s="475"/>
      <c r="I354" s="475"/>
      <c r="J354" s="475"/>
      <c r="K354" s="475"/>
      <c r="L354" s="475"/>
      <c r="M354" s="475"/>
      <c r="N354" s="475"/>
      <c r="O354" s="475"/>
      <c r="P354" s="475"/>
      <c r="Q354" s="475"/>
      <c r="R354" s="475"/>
      <c r="S354" s="475"/>
      <c r="T354" s="475"/>
      <c r="U354" s="475"/>
      <c r="V354" s="475"/>
      <c r="W354" s="475"/>
      <c r="X354" s="475"/>
      <c r="Y354" s="475"/>
      <c r="Z354" s="475"/>
      <c r="AA354" s="475"/>
    </row>
    <row r="355">
      <c r="A355" s="475"/>
      <c r="B355" s="475"/>
      <c r="C355" s="475"/>
      <c r="D355" s="1140"/>
      <c r="E355" s="1140"/>
      <c r="F355" s="1140"/>
      <c r="G355" s="1140"/>
      <c r="H355" s="475"/>
      <c r="I355" s="475"/>
      <c r="J355" s="475"/>
      <c r="K355" s="475"/>
      <c r="L355" s="475"/>
      <c r="M355" s="475"/>
      <c r="N355" s="475"/>
      <c r="O355" s="475"/>
      <c r="P355" s="475"/>
      <c r="Q355" s="475"/>
      <c r="R355" s="475"/>
      <c r="S355" s="475"/>
      <c r="T355" s="475"/>
      <c r="U355" s="475"/>
      <c r="V355" s="475"/>
      <c r="W355" s="475"/>
      <c r="X355" s="475"/>
      <c r="Y355" s="475"/>
      <c r="Z355" s="475"/>
      <c r="AA355" s="475"/>
    </row>
    <row r="356">
      <c r="A356" s="475"/>
      <c r="B356" s="475"/>
      <c r="C356" s="475"/>
      <c r="D356" s="1140"/>
      <c r="E356" s="1140"/>
      <c r="F356" s="1140"/>
      <c r="G356" s="1140"/>
      <c r="H356" s="475"/>
      <c r="I356" s="475"/>
      <c r="J356" s="475"/>
      <c r="K356" s="475"/>
      <c r="L356" s="475"/>
      <c r="M356" s="475"/>
      <c r="N356" s="475"/>
      <c r="O356" s="475"/>
      <c r="P356" s="475"/>
      <c r="Q356" s="475"/>
      <c r="R356" s="475"/>
      <c r="S356" s="475"/>
      <c r="T356" s="475"/>
      <c r="U356" s="475"/>
      <c r="V356" s="475"/>
      <c r="W356" s="475"/>
      <c r="X356" s="475"/>
      <c r="Y356" s="475"/>
      <c r="Z356" s="475"/>
      <c r="AA356" s="475"/>
    </row>
    <row r="357">
      <c r="A357" s="475"/>
      <c r="B357" s="475"/>
      <c r="C357" s="475"/>
      <c r="D357" s="1140"/>
      <c r="E357" s="1140"/>
      <c r="F357" s="1140"/>
      <c r="G357" s="1140"/>
      <c r="H357" s="475"/>
      <c r="I357" s="475"/>
      <c r="J357" s="475"/>
      <c r="K357" s="475"/>
      <c r="L357" s="475"/>
      <c r="M357" s="475"/>
      <c r="N357" s="475"/>
      <c r="O357" s="475"/>
      <c r="P357" s="475"/>
      <c r="Q357" s="475"/>
      <c r="R357" s="475"/>
      <c r="S357" s="475"/>
      <c r="T357" s="475"/>
      <c r="U357" s="475"/>
      <c r="V357" s="475"/>
      <c r="W357" s="475"/>
      <c r="X357" s="475"/>
      <c r="Y357" s="475"/>
      <c r="Z357" s="475"/>
      <c r="AA357" s="475"/>
    </row>
    <row r="358">
      <c r="A358" s="475"/>
      <c r="B358" s="475"/>
      <c r="C358" s="475"/>
      <c r="D358" s="1140"/>
      <c r="E358" s="1140"/>
      <c r="F358" s="1140"/>
      <c r="G358" s="1140"/>
      <c r="H358" s="475"/>
      <c r="I358" s="475"/>
      <c r="J358" s="475"/>
      <c r="K358" s="475"/>
      <c r="L358" s="475"/>
      <c r="M358" s="475"/>
      <c r="N358" s="475"/>
      <c r="O358" s="475"/>
      <c r="P358" s="475"/>
      <c r="Q358" s="475"/>
      <c r="R358" s="475"/>
      <c r="S358" s="475"/>
      <c r="T358" s="475"/>
      <c r="U358" s="475"/>
      <c r="V358" s="475"/>
      <c r="W358" s="475"/>
      <c r="X358" s="475"/>
      <c r="Y358" s="475"/>
      <c r="Z358" s="475"/>
      <c r="AA358" s="475"/>
    </row>
    <row r="359">
      <c r="A359" s="475"/>
      <c r="B359" s="475"/>
      <c r="C359" s="475"/>
      <c r="D359" s="1140"/>
      <c r="E359" s="1140"/>
      <c r="F359" s="1140"/>
      <c r="G359" s="1140"/>
      <c r="H359" s="475"/>
      <c r="I359" s="475"/>
      <c r="J359" s="475"/>
      <c r="K359" s="475"/>
      <c r="L359" s="475"/>
      <c r="M359" s="475"/>
      <c r="N359" s="475"/>
      <c r="O359" s="475"/>
      <c r="P359" s="475"/>
      <c r="Q359" s="475"/>
      <c r="R359" s="475"/>
      <c r="S359" s="475"/>
      <c r="T359" s="475"/>
      <c r="U359" s="475"/>
      <c r="V359" s="475"/>
      <c r="W359" s="475"/>
      <c r="X359" s="475"/>
      <c r="Y359" s="475"/>
      <c r="Z359" s="475"/>
      <c r="AA359" s="475"/>
    </row>
    <row r="360">
      <c r="A360" s="475"/>
      <c r="B360" s="475"/>
      <c r="C360" s="475"/>
      <c r="D360" s="1140"/>
      <c r="E360" s="1140"/>
      <c r="F360" s="1140"/>
      <c r="G360" s="1140"/>
      <c r="H360" s="475"/>
      <c r="I360" s="475"/>
      <c r="J360" s="475"/>
      <c r="K360" s="475"/>
      <c r="L360" s="475"/>
      <c r="M360" s="475"/>
      <c r="N360" s="475"/>
      <c r="O360" s="475"/>
      <c r="P360" s="475"/>
      <c r="Q360" s="475"/>
      <c r="R360" s="475"/>
      <c r="S360" s="475"/>
      <c r="T360" s="475"/>
      <c r="U360" s="475"/>
      <c r="V360" s="475"/>
      <c r="W360" s="475"/>
      <c r="X360" s="475"/>
      <c r="Y360" s="475"/>
      <c r="Z360" s="475"/>
      <c r="AA360" s="475"/>
    </row>
    <row r="361">
      <c r="A361" s="475"/>
      <c r="B361" s="475"/>
      <c r="C361" s="475"/>
      <c r="D361" s="1140"/>
      <c r="E361" s="1140"/>
      <c r="F361" s="1140"/>
      <c r="G361" s="1140"/>
      <c r="H361" s="475"/>
      <c r="I361" s="475"/>
      <c r="J361" s="475"/>
      <c r="K361" s="475"/>
      <c r="L361" s="475"/>
      <c r="M361" s="475"/>
      <c r="N361" s="475"/>
      <c r="O361" s="475"/>
      <c r="P361" s="475"/>
      <c r="Q361" s="475"/>
      <c r="R361" s="475"/>
      <c r="S361" s="475"/>
      <c r="T361" s="475"/>
      <c r="U361" s="475"/>
      <c r="V361" s="475"/>
      <c r="W361" s="475"/>
      <c r="X361" s="475"/>
      <c r="Y361" s="475"/>
      <c r="Z361" s="475"/>
      <c r="AA361" s="475"/>
    </row>
    <row r="362">
      <c r="A362" s="475"/>
      <c r="B362" s="475"/>
      <c r="C362" s="475"/>
      <c r="D362" s="1140"/>
      <c r="E362" s="1140"/>
      <c r="F362" s="1140"/>
      <c r="G362" s="1140"/>
      <c r="H362" s="475"/>
      <c r="I362" s="475"/>
      <c r="J362" s="475"/>
      <c r="K362" s="475"/>
      <c r="L362" s="475"/>
      <c r="M362" s="475"/>
      <c r="N362" s="475"/>
      <c r="O362" s="475"/>
      <c r="P362" s="475"/>
      <c r="Q362" s="475"/>
      <c r="R362" s="475"/>
      <c r="S362" s="475"/>
      <c r="T362" s="475"/>
      <c r="U362" s="475"/>
      <c r="V362" s="475"/>
      <c r="W362" s="475"/>
      <c r="X362" s="475"/>
      <c r="Y362" s="475"/>
      <c r="Z362" s="475"/>
      <c r="AA362" s="475"/>
    </row>
    <row r="363">
      <c r="A363" s="475"/>
      <c r="B363" s="475"/>
      <c r="C363" s="475"/>
      <c r="D363" s="1140"/>
      <c r="E363" s="1140"/>
      <c r="F363" s="1140"/>
      <c r="G363" s="1140"/>
      <c r="H363" s="475"/>
      <c r="I363" s="475"/>
      <c r="J363" s="475"/>
      <c r="K363" s="475"/>
      <c r="L363" s="475"/>
      <c r="M363" s="475"/>
      <c r="N363" s="475"/>
      <c r="O363" s="475"/>
      <c r="P363" s="475"/>
      <c r="Q363" s="475"/>
      <c r="R363" s="475"/>
      <c r="S363" s="475"/>
      <c r="T363" s="475"/>
      <c r="U363" s="475"/>
      <c r="V363" s="475"/>
      <c r="W363" s="475"/>
      <c r="X363" s="475"/>
      <c r="Y363" s="475"/>
      <c r="Z363" s="475"/>
      <c r="AA363" s="475"/>
    </row>
    <row r="364">
      <c r="A364" s="475"/>
      <c r="B364" s="475"/>
      <c r="C364" s="475"/>
      <c r="D364" s="1140"/>
      <c r="E364" s="1140"/>
      <c r="F364" s="1140"/>
      <c r="G364" s="1140"/>
      <c r="H364" s="475"/>
      <c r="I364" s="475"/>
      <c r="J364" s="475"/>
      <c r="K364" s="475"/>
      <c r="L364" s="475"/>
      <c r="M364" s="475"/>
      <c r="N364" s="475"/>
      <c r="O364" s="475"/>
      <c r="P364" s="475"/>
      <c r="Q364" s="475"/>
      <c r="R364" s="475"/>
      <c r="S364" s="475"/>
      <c r="T364" s="475"/>
      <c r="U364" s="475"/>
      <c r="V364" s="475"/>
      <c r="W364" s="475"/>
      <c r="X364" s="475"/>
      <c r="Y364" s="475"/>
      <c r="Z364" s="475"/>
      <c r="AA364" s="475"/>
    </row>
    <row r="365">
      <c r="A365" s="475"/>
      <c r="B365" s="475"/>
      <c r="C365" s="475"/>
      <c r="D365" s="1140"/>
      <c r="E365" s="1140"/>
      <c r="F365" s="1140"/>
      <c r="G365" s="1140"/>
      <c r="H365" s="475"/>
      <c r="I365" s="475"/>
      <c r="J365" s="475"/>
      <c r="K365" s="475"/>
      <c r="L365" s="475"/>
      <c r="M365" s="475"/>
      <c r="N365" s="475"/>
      <c r="O365" s="475"/>
      <c r="P365" s="475"/>
      <c r="Q365" s="475"/>
      <c r="R365" s="475"/>
      <c r="S365" s="475"/>
      <c r="T365" s="475"/>
      <c r="U365" s="475"/>
      <c r="V365" s="475"/>
      <c r="W365" s="475"/>
      <c r="X365" s="475"/>
      <c r="Y365" s="475"/>
      <c r="Z365" s="475"/>
      <c r="AA365" s="475"/>
    </row>
    <row r="366">
      <c r="A366" s="475"/>
      <c r="B366" s="475"/>
      <c r="C366" s="475"/>
      <c r="D366" s="1140"/>
      <c r="E366" s="1140"/>
      <c r="F366" s="1140"/>
      <c r="G366" s="1140"/>
      <c r="H366" s="475"/>
      <c r="I366" s="475"/>
      <c r="J366" s="475"/>
      <c r="K366" s="475"/>
      <c r="L366" s="475"/>
      <c r="M366" s="475"/>
      <c r="N366" s="475"/>
      <c r="O366" s="475"/>
      <c r="P366" s="475"/>
      <c r="Q366" s="475"/>
      <c r="R366" s="475"/>
      <c r="S366" s="475"/>
      <c r="T366" s="475"/>
      <c r="U366" s="475"/>
      <c r="V366" s="475"/>
      <c r="W366" s="475"/>
      <c r="X366" s="475"/>
      <c r="Y366" s="475"/>
      <c r="Z366" s="475"/>
      <c r="AA366" s="475"/>
    </row>
    <row r="367">
      <c r="A367" s="475"/>
      <c r="B367" s="475"/>
      <c r="C367" s="475"/>
      <c r="D367" s="1140"/>
      <c r="E367" s="1140"/>
      <c r="F367" s="1140"/>
      <c r="G367" s="1140"/>
      <c r="H367" s="475"/>
      <c r="I367" s="475"/>
      <c r="J367" s="475"/>
      <c r="K367" s="475"/>
      <c r="L367" s="475"/>
      <c r="M367" s="475"/>
      <c r="N367" s="475"/>
      <c r="O367" s="475"/>
      <c r="P367" s="475"/>
      <c r="Q367" s="475"/>
      <c r="R367" s="475"/>
      <c r="S367" s="475"/>
      <c r="T367" s="475"/>
      <c r="U367" s="475"/>
      <c r="V367" s="475"/>
      <c r="W367" s="475"/>
      <c r="X367" s="475"/>
      <c r="Y367" s="475"/>
      <c r="Z367" s="475"/>
      <c r="AA367" s="475"/>
    </row>
    <row r="368">
      <c r="A368" s="475"/>
      <c r="B368" s="475"/>
      <c r="C368" s="475"/>
      <c r="D368" s="1140"/>
      <c r="E368" s="1140"/>
      <c r="F368" s="1140"/>
      <c r="G368" s="1140"/>
      <c r="H368" s="475"/>
      <c r="I368" s="475"/>
      <c r="J368" s="475"/>
      <c r="K368" s="475"/>
      <c r="L368" s="475"/>
      <c r="M368" s="475"/>
      <c r="N368" s="475"/>
      <c r="O368" s="475"/>
      <c r="P368" s="475"/>
      <c r="Q368" s="475"/>
      <c r="R368" s="475"/>
      <c r="S368" s="475"/>
      <c r="T368" s="475"/>
      <c r="U368" s="475"/>
      <c r="V368" s="475"/>
      <c r="W368" s="475"/>
      <c r="X368" s="475"/>
      <c r="Y368" s="475"/>
      <c r="Z368" s="475"/>
      <c r="AA368" s="475"/>
    </row>
    <row r="369">
      <c r="A369" s="475"/>
      <c r="B369" s="475"/>
      <c r="C369" s="475"/>
      <c r="D369" s="1140"/>
      <c r="E369" s="1140"/>
      <c r="F369" s="1140"/>
      <c r="G369" s="1140"/>
      <c r="H369" s="475"/>
      <c r="I369" s="475"/>
      <c r="J369" s="475"/>
      <c r="K369" s="475"/>
      <c r="L369" s="475"/>
      <c r="M369" s="475"/>
      <c r="N369" s="475"/>
      <c r="O369" s="475"/>
      <c r="P369" s="475"/>
      <c r="Q369" s="475"/>
      <c r="R369" s="475"/>
      <c r="S369" s="475"/>
      <c r="T369" s="475"/>
      <c r="U369" s="475"/>
      <c r="V369" s="475"/>
      <c r="W369" s="475"/>
      <c r="X369" s="475"/>
      <c r="Y369" s="475"/>
      <c r="Z369" s="475"/>
      <c r="AA369" s="475"/>
    </row>
    <row r="370">
      <c r="A370" s="475"/>
      <c r="B370" s="475"/>
      <c r="C370" s="475"/>
      <c r="D370" s="1140"/>
      <c r="E370" s="1140"/>
      <c r="F370" s="1140"/>
      <c r="G370" s="1140"/>
      <c r="H370" s="475"/>
      <c r="I370" s="475"/>
      <c r="J370" s="475"/>
      <c r="K370" s="475"/>
      <c r="L370" s="475"/>
      <c r="M370" s="475"/>
      <c r="N370" s="475"/>
      <c r="O370" s="475"/>
      <c r="P370" s="475"/>
      <c r="Q370" s="475"/>
      <c r="R370" s="475"/>
      <c r="S370" s="475"/>
      <c r="T370" s="475"/>
      <c r="U370" s="475"/>
      <c r="V370" s="475"/>
      <c r="W370" s="475"/>
      <c r="X370" s="475"/>
      <c r="Y370" s="475"/>
      <c r="Z370" s="475"/>
      <c r="AA370" s="475"/>
    </row>
    <row r="371">
      <c r="A371" s="475"/>
      <c r="B371" s="475"/>
      <c r="C371" s="475"/>
      <c r="D371" s="1140"/>
      <c r="E371" s="1140"/>
      <c r="F371" s="1140"/>
      <c r="G371" s="1140"/>
      <c r="H371" s="475"/>
      <c r="I371" s="475"/>
      <c r="J371" s="475"/>
      <c r="K371" s="475"/>
      <c r="L371" s="475"/>
      <c r="M371" s="475"/>
      <c r="N371" s="475"/>
      <c r="O371" s="475"/>
      <c r="P371" s="475"/>
      <c r="Q371" s="475"/>
      <c r="R371" s="475"/>
      <c r="S371" s="475"/>
      <c r="T371" s="475"/>
      <c r="U371" s="475"/>
      <c r="V371" s="475"/>
      <c r="W371" s="475"/>
      <c r="X371" s="475"/>
      <c r="Y371" s="475"/>
      <c r="Z371" s="475"/>
      <c r="AA371" s="475"/>
    </row>
    <row r="372">
      <c r="A372" s="475"/>
      <c r="B372" s="475"/>
      <c r="C372" s="475"/>
      <c r="D372" s="1140"/>
      <c r="E372" s="1140"/>
      <c r="F372" s="1140"/>
      <c r="G372" s="1140"/>
      <c r="H372" s="475"/>
      <c r="I372" s="475"/>
      <c r="J372" s="475"/>
      <c r="K372" s="475"/>
      <c r="L372" s="475"/>
      <c r="M372" s="475"/>
      <c r="N372" s="475"/>
      <c r="O372" s="475"/>
      <c r="P372" s="475"/>
      <c r="Q372" s="475"/>
      <c r="R372" s="475"/>
      <c r="S372" s="475"/>
      <c r="T372" s="475"/>
      <c r="U372" s="475"/>
      <c r="V372" s="475"/>
      <c r="W372" s="475"/>
      <c r="X372" s="475"/>
      <c r="Y372" s="475"/>
      <c r="Z372" s="475"/>
      <c r="AA372" s="475"/>
    </row>
    <row r="373">
      <c r="A373" s="475"/>
      <c r="B373" s="475"/>
      <c r="C373" s="475"/>
      <c r="D373" s="1140"/>
      <c r="E373" s="1140"/>
      <c r="F373" s="1140"/>
      <c r="G373" s="1140"/>
      <c r="H373" s="475"/>
      <c r="I373" s="475"/>
      <c r="J373" s="475"/>
      <c r="K373" s="475"/>
      <c r="L373" s="475"/>
      <c r="M373" s="475"/>
      <c r="N373" s="475"/>
      <c r="O373" s="475"/>
      <c r="P373" s="475"/>
      <c r="Q373" s="475"/>
      <c r="R373" s="475"/>
      <c r="S373" s="475"/>
      <c r="T373" s="475"/>
      <c r="U373" s="475"/>
      <c r="V373" s="475"/>
      <c r="W373" s="475"/>
      <c r="X373" s="475"/>
      <c r="Y373" s="475"/>
      <c r="Z373" s="475"/>
      <c r="AA373" s="475"/>
    </row>
    <row r="374">
      <c r="A374" s="475"/>
      <c r="B374" s="475"/>
      <c r="C374" s="475"/>
      <c r="D374" s="1140"/>
      <c r="E374" s="1140"/>
      <c r="F374" s="1140"/>
      <c r="G374" s="1140"/>
      <c r="H374" s="475"/>
      <c r="I374" s="475"/>
      <c r="J374" s="475"/>
      <c r="K374" s="475"/>
      <c r="L374" s="475"/>
      <c r="M374" s="475"/>
      <c r="N374" s="475"/>
      <c r="O374" s="475"/>
      <c r="P374" s="475"/>
      <c r="Q374" s="475"/>
      <c r="R374" s="475"/>
      <c r="S374" s="475"/>
      <c r="T374" s="475"/>
      <c r="U374" s="475"/>
      <c r="V374" s="475"/>
      <c r="W374" s="475"/>
      <c r="X374" s="475"/>
      <c r="Y374" s="475"/>
      <c r="Z374" s="475"/>
      <c r="AA374" s="475"/>
    </row>
    <row r="375">
      <c r="A375" s="475"/>
      <c r="B375" s="475"/>
      <c r="C375" s="475"/>
      <c r="D375" s="1140"/>
      <c r="E375" s="1140"/>
      <c r="F375" s="1140"/>
      <c r="G375" s="1140"/>
      <c r="H375" s="475"/>
      <c r="I375" s="475"/>
      <c r="J375" s="475"/>
      <c r="K375" s="475"/>
      <c r="L375" s="475"/>
      <c r="M375" s="475"/>
      <c r="N375" s="475"/>
      <c r="O375" s="475"/>
      <c r="P375" s="475"/>
      <c r="Q375" s="475"/>
      <c r="R375" s="475"/>
      <c r="S375" s="475"/>
      <c r="T375" s="475"/>
      <c r="U375" s="475"/>
      <c r="V375" s="475"/>
      <c r="W375" s="475"/>
      <c r="X375" s="475"/>
      <c r="Y375" s="475"/>
      <c r="Z375" s="475"/>
      <c r="AA375" s="475"/>
    </row>
    <row r="376">
      <c r="A376" s="475"/>
      <c r="B376" s="475"/>
      <c r="C376" s="475"/>
      <c r="D376" s="1140"/>
      <c r="E376" s="1140"/>
      <c r="F376" s="1140"/>
      <c r="G376" s="1140"/>
      <c r="H376" s="475"/>
      <c r="I376" s="475"/>
      <c r="J376" s="475"/>
      <c r="K376" s="475"/>
      <c r="L376" s="475"/>
      <c r="M376" s="475"/>
      <c r="N376" s="475"/>
      <c r="O376" s="475"/>
      <c r="P376" s="475"/>
      <c r="Q376" s="475"/>
      <c r="R376" s="475"/>
      <c r="S376" s="475"/>
      <c r="T376" s="475"/>
      <c r="U376" s="475"/>
      <c r="V376" s="475"/>
      <c r="W376" s="475"/>
      <c r="X376" s="475"/>
      <c r="Y376" s="475"/>
      <c r="Z376" s="475"/>
      <c r="AA376" s="475"/>
    </row>
    <row r="377">
      <c r="A377" s="475"/>
      <c r="B377" s="475"/>
      <c r="C377" s="475"/>
      <c r="D377" s="1140"/>
      <c r="E377" s="1140"/>
      <c r="F377" s="1140"/>
      <c r="G377" s="1140"/>
      <c r="H377" s="475"/>
      <c r="I377" s="475"/>
      <c r="J377" s="475"/>
      <c r="K377" s="475"/>
      <c r="L377" s="475"/>
      <c r="M377" s="475"/>
      <c r="N377" s="475"/>
      <c r="O377" s="475"/>
      <c r="P377" s="475"/>
      <c r="Q377" s="475"/>
      <c r="R377" s="475"/>
      <c r="S377" s="475"/>
      <c r="T377" s="475"/>
      <c r="U377" s="475"/>
      <c r="V377" s="475"/>
      <c r="W377" s="475"/>
      <c r="X377" s="475"/>
      <c r="Y377" s="475"/>
      <c r="Z377" s="475"/>
      <c r="AA377" s="475"/>
    </row>
    <row r="378">
      <c r="A378" s="475"/>
      <c r="B378" s="475"/>
      <c r="C378" s="475"/>
      <c r="D378" s="1140"/>
      <c r="E378" s="1140"/>
      <c r="F378" s="1140"/>
      <c r="G378" s="1140"/>
      <c r="H378" s="475"/>
      <c r="I378" s="475"/>
      <c r="J378" s="475"/>
      <c r="K378" s="475"/>
      <c r="L378" s="475"/>
      <c r="M378" s="475"/>
      <c r="N378" s="475"/>
      <c r="O378" s="475"/>
      <c r="P378" s="475"/>
      <c r="Q378" s="475"/>
      <c r="R378" s="475"/>
      <c r="S378" s="475"/>
      <c r="T378" s="475"/>
      <c r="U378" s="475"/>
      <c r="V378" s="475"/>
      <c r="W378" s="475"/>
      <c r="X378" s="475"/>
      <c r="Y378" s="475"/>
      <c r="Z378" s="475"/>
      <c r="AA378" s="475"/>
    </row>
    <row r="379">
      <c r="A379" s="475"/>
      <c r="B379" s="475"/>
      <c r="C379" s="475"/>
      <c r="D379" s="1140"/>
      <c r="E379" s="1140"/>
      <c r="F379" s="1140"/>
      <c r="G379" s="1140"/>
      <c r="H379" s="475"/>
      <c r="I379" s="475"/>
      <c r="J379" s="475"/>
      <c r="K379" s="475"/>
      <c r="L379" s="475"/>
      <c r="M379" s="475"/>
      <c r="N379" s="475"/>
      <c r="O379" s="475"/>
      <c r="P379" s="475"/>
      <c r="Q379" s="475"/>
      <c r="R379" s="475"/>
      <c r="S379" s="475"/>
      <c r="T379" s="475"/>
      <c r="U379" s="475"/>
      <c r="V379" s="475"/>
      <c r="W379" s="475"/>
      <c r="X379" s="475"/>
      <c r="Y379" s="475"/>
      <c r="Z379" s="475"/>
      <c r="AA379" s="475"/>
    </row>
    <row r="380">
      <c r="A380" s="475"/>
      <c r="B380" s="475"/>
      <c r="C380" s="475"/>
      <c r="D380" s="1140"/>
      <c r="E380" s="1140"/>
      <c r="F380" s="1140"/>
      <c r="G380" s="1140"/>
      <c r="H380" s="475"/>
      <c r="I380" s="475"/>
      <c r="J380" s="475"/>
      <c r="K380" s="475"/>
      <c r="L380" s="475"/>
      <c r="M380" s="475"/>
      <c r="N380" s="475"/>
      <c r="O380" s="475"/>
      <c r="P380" s="475"/>
      <c r="Q380" s="475"/>
      <c r="R380" s="475"/>
      <c r="S380" s="475"/>
      <c r="T380" s="475"/>
      <c r="U380" s="475"/>
      <c r="V380" s="475"/>
      <c r="W380" s="475"/>
      <c r="X380" s="475"/>
      <c r="Y380" s="475"/>
      <c r="Z380" s="475"/>
      <c r="AA380" s="475"/>
    </row>
    <row r="381">
      <c r="A381" s="475"/>
      <c r="B381" s="475"/>
      <c r="C381" s="475"/>
      <c r="D381" s="1140"/>
      <c r="E381" s="1140"/>
      <c r="F381" s="1140"/>
      <c r="G381" s="1140"/>
      <c r="H381" s="475"/>
      <c r="I381" s="475"/>
      <c r="J381" s="475"/>
      <c r="K381" s="475"/>
      <c r="L381" s="475"/>
      <c r="M381" s="475"/>
      <c r="N381" s="475"/>
      <c r="O381" s="475"/>
      <c r="P381" s="475"/>
      <c r="Q381" s="475"/>
      <c r="R381" s="475"/>
      <c r="S381" s="475"/>
      <c r="T381" s="475"/>
      <c r="U381" s="475"/>
      <c r="V381" s="475"/>
      <c r="W381" s="475"/>
      <c r="X381" s="475"/>
      <c r="Y381" s="475"/>
      <c r="Z381" s="475"/>
      <c r="AA381" s="475"/>
    </row>
    <row r="382">
      <c r="A382" s="475"/>
      <c r="B382" s="475"/>
      <c r="C382" s="475"/>
      <c r="D382" s="1140"/>
      <c r="E382" s="1140"/>
      <c r="F382" s="1140"/>
      <c r="G382" s="1140"/>
      <c r="H382" s="475"/>
      <c r="I382" s="475"/>
      <c r="J382" s="475"/>
      <c r="K382" s="475"/>
      <c r="L382" s="475"/>
      <c r="M382" s="475"/>
      <c r="N382" s="475"/>
      <c r="O382" s="475"/>
      <c r="P382" s="475"/>
      <c r="Q382" s="475"/>
      <c r="R382" s="475"/>
      <c r="S382" s="475"/>
      <c r="T382" s="475"/>
      <c r="U382" s="475"/>
      <c r="V382" s="475"/>
      <c r="W382" s="475"/>
      <c r="X382" s="475"/>
      <c r="Y382" s="475"/>
      <c r="Z382" s="475"/>
      <c r="AA382" s="475"/>
    </row>
    <row r="383">
      <c r="A383" s="475"/>
      <c r="B383" s="475"/>
      <c r="C383" s="475"/>
      <c r="D383" s="1140"/>
      <c r="E383" s="1140"/>
      <c r="F383" s="1140"/>
      <c r="G383" s="1140"/>
      <c r="H383" s="475"/>
      <c r="I383" s="475"/>
      <c r="J383" s="475"/>
      <c r="K383" s="475"/>
      <c r="L383" s="475"/>
      <c r="M383" s="475"/>
      <c r="N383" s="475"/>
      <c r="O383" s="475"/>
      <c r="P383" s="475"/>
      <c r="Q383" s="475"/>
      <c r="R383" s="475"/>
      <c r="S383" s="475"/>
      <c r="T383" s="475"/>
      <c r="U383" s="475"/>
      <c r="V383" s="475"/>
      <c r="W383" s="475"/>
      <c r="X383" s="475"/>
      <c r="Y383" s="475"/>
      <c r="Z383" s="475"/>
      <c r="AA383" s="475"/>
    </row>
    <row r="384">
      <c r="A384" s="475"/>
      <c r="B384" s="475"/>
      <c r="C384" s="475"/>
      <c r="D384" s="1140"/>
      <c r="E384" s="1140"/>
      <c r="F384" s="1140"/>
      <c r="G384" s="1140"/>
      <c r="H384" s="475"/>
      <c r="I384" s="475"/>
      <c r="J384" s="475"/>
      <c r="K384" s="475"/>
      <c r="L384" s="475"/>
      <c r="M384" s="475"/>
      <c r="N384" s="475"/>
      <c r="O384" s="475"/>
      <c r="P384" s="475"/>
      <c r="Q384" s="475"/>
      <c r="R384" s="475"/>
      <c r="S384" s="475"/>
      <c r="T384" s="475"/>
      <c r="U384" s="475"/>
      <c r="V384" s="475"/>
      <c r="W384" s="475"/>
      <c r="X384" s="475"/>
      <c r="Y384" s="475"/>
      <c r="Z384" s="475"/>
      <c r="AA384" s="475"/>
    </row>
    <row r="385">
      <c r="A385" s="475"/>
      <c r="B385" s="475"/>
      <c r="C385" s="475"/>
      <c r="D385" s="1140"/>
      <c r="E385" s="1140"/>
      <c r="F385" s="1140"/>
      <c r="G385" s="1140"/>
      <c r="H385" s="475"/>
      <c r="I385" s="475"/>
      <c r="J385" s="475"/>
      <c r="K385" s="475"/>
      <c r="L385" s="475"/>
      <c r="M385" s="475"/>
      <c r="N385" s="475"/>
      <c r="O385" s="475"/>
      <c r="P385" s="475"/>
      <c r="Q385" s="475"/>
      <c r="R385" s="475"/>
      <c r="S385" s="475"/>
      <c r="T385" s="475"/>
      <c r="U385" s="475"/>
      <c r="V385" s="475"/>
      <c r="W385" s="475"/>
      <c r="X385" s="475"/>
      <c r="Y385" s="475"/>
      <c r="Z385" s="475"/>
      <c r="AA385" s="475"/>
    </row>
    <row r="386">
      <c r="A386" s="475"/>
      <c r="B386" s="475"/>
      <c r="C386" s="475"/>
      <c r="D386" s="1140"/>
      <c r="E386" s="1140"/>
      <c r="F386" s="1140"/>
      <c r="G386" s="1140"/>
      <c r="H386" s="475"/>
      <c r="I386" s="475"/>
      <c r="J386" s="475"/>
      <c r="K386" s="475"/>
      <c r="L386" s="475"/>
      <c r="M386" s="475"/>
      <c r="N386" s="475"/>
      <c r="O386" s="475"/>
      <c r="P386" s="475"/>
      <c r="Q386" s="475"/>
      <c r="R386" s="475"/>
      <c r="S386" s="475"/>
      <c r="T386" s="475"/>
      <c r="U386" s="475"/>
      <c r="V386" s="475"/>
      <c r="W386" s="475"/>
      <c r="X386" s="475"/>
      <c r="Y386" s="475"/>
      <c r="Z386" s="475"/>
      <c r="AA386" s="475"/>
    </row>
    <row r="387">
      <c r="A387" s="475"/>
      <c r="B387" s="475"/>
      <c r="C387" s="475"/>
      <c r="D387" s="1140"/>
      <c r="E387" s="1140"/>
      <c r="F387" s="1140"/>
      <c r="G387" s="1140"/>
      <c r="H387" s="475"/>
      <c r="I387" s="475"/>
      <c r="J387" s="475"/>
      <c r="K387" s="475"/>
      <c r="L387" s="475"/>
      <c r="M387" s="475"/>
      <c r="N387" s="475"/>
      <c r="O387" s="475"/>
      <c r="P387" s="475"/>
      <c r="Q387" s="475"/>
      <c r="R387" s="475"/>
      <c r="S387" s="475"/>
      <c r="T387" s="475"/>
      <c r="U387" s="475"/>
      <c r="V387" s="475"/>
      <c r="W387" s="475"/>
      <c r="X387" s="475"/>
      <c r="Y387" s="475"/>
      <c r="Z387" s="475"/>
      <c r="AA387" s="475"/>
    </row>
    <row r="388">
      <c r="A388" s="475"/>
      <c r="B388" s="475"/>
      <c r="C388" s="475"/>
      <c r="D388" s="1140"/>
      <c r="E388" s="1140"/>
      <c r="F388" s="1140"/>
      <c r="G388" s="1140"/>
      <c r="H388" s="475"/>
      <c r="I388" s="475"/>
      <c r="J388" s="475"/>
      <c r="K388" s="475"/>
      <c r="L388" s="475"/>
      <c r="M388" s="475"/>
      <c r="N388" s="475"/>
      <c r="O388" s="475"/>
      <c r="P388" s="475"/>
      <c r="Q388" s="475"/>
      <c r="R388" s="475"/>
      <c r="S388" s="475"/>
      <c r="T388" s="475"/>
      <c r="U388" s="475"/>
      <c r="V388" s="475"/>
      <c r="W388" s="475"/>
      <c r="X388" s="475"/>
      <c r="Y388" s="475"/>
      <c r="Z388" s="475"/>
      <c r="AA388" s="475"/>
    </row>
    <row r="389">
      <c r="A389" s="475"/>
      <c r="B389" s="475"/>
      <c r="C389" s="475"/>
      <c r="D389" s="1140"/>
      <c r="E389" s="1140"/>
      <c r="F389" s="1140"/>
      <c r="G389" s="1140"/>
      <c r="H389" s="475"/>
      <c r="I389" s="475"/>
      <c r="J389" s="475"/>
      <c r="K389" s="475"/>
      <c r="L389" s="475"/>
      <c r="M389" s="475"/>
      <c r="N389" s="475"/>
      <c r="O389" s="475"/>
      <c r="P389" s="475"/>
      <c r="Q389" s="475"/>
      <c r="R389" s="475"/>
      <c r="S389" s="475"/>
      <c r="T389" s="475"/>
      <c r="U389" s="475"/>
      <c r="V389" s="475"/>
      <c r="W389" s="475"/>
      <c r="X389" s="475"/>
      <c r="Y389" s="475"/>
      <c r="Z389" s="475"/>
      <c r="AA389" s="475"/>
    </row>
    <row r="390">
      <c r="A390" s="475"/>
      <c r="B390" s="475"/>
      <c r="C390" s="475"/>
      <c r="D390" s="1140"/>
      <c r="E390" s="1140"/>
      <c r="F390" s="1140"/>
      <c r="G390" s="1140"/>
      <c r="H390" s="475"/>
      <c r="I390" s="475"/>
      <c r="J390" s="475"/>
      <c r="K390" s="475"/>
      <c r="L390" s="475"/>
      <c r="M390" s="475"/>
      <c r="N390" s="475"/>
      <c r="O390" s="475"/>
      <c r="P390" s="475"/>
      <c r="Q390" s="475"/>
      <c r="R390" s="475"/>
      <c r="S390" s="475"/>
      <c r="T390" s="475"/>
      <c r="U390" s="475"/>
      <c r="V390" s="475"/>
      <c r="W390" s="475"/>
      <c r="X390" s="475"/>
      <c r="Y390" s="475"/>
      <c r="Z390" s="475"/>
      <c r="AA390" s="475"/>
    </row>
    <row r="391">
      <c r="A391" s="475"/>
      <c r="B391" s="475"/>
      <c r="C391" s="475"/>
      <c r="D391" s="1140"/>
      <c r="E391" s="1140"/>
      <c r="F391" s="1140"/>
      <c r="G391" s="1140"/>
      <c r="H391" s="475"/>
      <c r="I391" s="475"/>
      <c r="J391" s="475"/>
      <c r="K391" s="475"/>
      <c r="L391" s="475"/>
      <c r="M391" s="475"/>
      <c r="N391" s="475"/>
      <c r="O391" s="475"/>
      <c r="P391" s="475"/>
      <c r="Q391" s="475"/>
      <c r="R391" s="475"/>
      <c r="S391" s="475"/>
      <c r="T391" s="475"/>
      <c r="U391" s="475"/>
      <c r="V391" s="475"/>
      <c r="W391" s="475"/>
      <c r="X391" s="475"/>
      <c r="Y391" s="475"/>
      <c r="Z391" s="475"/>
      <c r="AA391" s="475"/>
    </row>
    <row r="392">
      <c r="A392" s="475"/>
      <c r="B392" s="475"/>
      <c r="C392" s="475"/>
      <c r="D392" s="1140"/>
      <c r="E392" s="1140"/>
      <c r="F392" s="1140"/>
      <c r="G392" s="1140"/>
      <c r="H392" s="475"/>
      <c r="I392" s="475"/>
      <c r="J392" s="475"/>
      <c r="K392" s="475"/>
      <c r="L392" s="475"/>
      <c r="M392" s="475"/>
      <c r="N392" s="475"/>
      <c r="O392" s="475"/>
      <c r="P392" s="475"/>
      <c r="Q392" s="475"/>
      <c r="R392" s="475"/>
      <c r="S392" s="475"/>
      <c r="T392" s="475"/>
      <c r="U392" s="475"/>
      <c r="V392" s="475"/>
      <c r="W392" s="475"/>
      <c r="X392" s="475"/>
      <c r="Y392" s="475"/>
      <c r="Z392" s="475"/>
      <c r="AA392" s="475"/>
    </row>
    <row r="393">
      <c r="A393" s="475"/>
      <c r="B393" s="475"/>
      <c r="C393" s="475"/>
      <c r="D393" s="1140"/>
      <c r="E393" s="1140"/>
      <c r="F393" s="1140"/>
      <c r="G393" s="1140"/>
      <c r="H393" s="475"/>
      <c r="I393" s="475"/>
      <c r="J393" s="475"/>
      <c r="K393" s="475"/>
      <c r="L393" s="475"/>
      <c r="M393" s="475"/>
      <c r="N393" s="475"/>
      <c r="O393" s="475"/>
      <c r="P393" s="475"/>
      <c r="Q393" s="475"/>
      <c r="R393" s="475"/>
      <c r="S393" s="475"/>
      <c r="T393" s="475"/>
      <c r="U393" s="475"/>
      <c r="V393" s="475"/>
      <c r="W393" s="475"/>
      <c r="X393" s="475"/>
      <c r="Y393" s="475"/>
      <c r="Z393" s="475"/>
      <c r="AA393" s="475"/>
    </row>
    <row r="394">
      <c r="A394" s="475"/>
      <c r="B394" s="475"/>
      <c r="C394" s="475"/>
      <c r="D394" s="1140"/>
      <c r="E394" s="1140"/>
      <c r="F394" s="1140"/>
      <c r="G394" s="1140"/>
      <c r="H394" s="475"/>
      <c r="I394" s="475"/>
      <c r="J394" s="475"/>
      <c r="K394" s="475"/>
      <c r="L394" s="475"/>
      <c r="M394" s="475"/>
      <c r="N394" s="475"/>
      <c r="O394" s="475"/>
      <c r="P394" s="475"/>
      <c r="Q394" s="475"/>
      <c r="R394" s="475"/>
      <c r="S394" s="475"/>
      <c r="T394" s="475"/>
      <c r="U394" s="475"/>
      <c r="V394" s="475"/>
      <c r="W394" s="475"/>
      <c r="X394" s="475"/>
      <c r="Y394" s="475"/>
      <c r="Z394" s="475"/>
      <c r="AA394" s="475"/>
    </row>
    <row r="395">
      <c r="A395" s="475"/>
      <c r="B395" s="475"/>
      <c r="C395" s="475"/>
      <c r="D395" s="1140"/>
      <c r="E395" s="1140"/>
      <c r="F395" s="1140"/>
      <c r="G395" s="1140"/>
      <c r="H395" s="475"/>
      <c r="I395" s="475"/>
      <c r="J395" s="475"/>
      <c r="K395" s="475"/>
      <c r="L395" s="475"/>
      <c r="M395" s="475"/>
      <c r="N395" s="475"/>
      <c r="O395" s="475"/>
      <c r="P395" s="475"/>
      <c r="Q395" s="475"/>
      <c r="R395" s="475"/>
      <c r="S395" s="475"/>
      <c r="T395" s="475"/>
      <c r="U395" s="475"/>
      <c r="V395" s="475"/>
      <c r="W395" s="475"/>
      <c r="X395" s="475"/>
      <c r="Y395" s="475"/>
      <c r="Z395" s="475"/>
      <c r="AA395" s="475"/>
    </row>
    <row r="396">
      <c r="A396" s="475"/>
      <c r="B396" s="475"/>
      <c r="C396" s="475"/>
      <c r="D396" s="1140"/>
      <c r="E396" s="1140"/>
      <c r="F396" s="1140"/>
      <c r="G396" s="1140"/>
      <c r="H396" s="475"/>
      <c r="I396" s="475"/>
      <c r="J396" s="475"/>
      <c r="K396" s="475"/>
      <c r="L396" s="475"/>
      <c r="M396" s="475"/>
      <c r="N396" s="475"/>
      <c r="O396" s="475"/>
      <c r="P396" s="475"/>
      <c r="Q396" s="475"/>
      <c r="R396" s="475"/>
      <c r="S396" s="475"/>
      <c r="T396" s="475"/>
      <c r="U396" s="475"/>
      <c r="V396" s="475"/>
      <c r="W396" s="475"/>
      <c r="X396" s="475"/>
      <c r="Y396" s="475"/>
      <c r="Z396" s="475"/>
      <c r="AA396" s="475"/>
    </row>
    <row r="397">
      <c r="A397" s="475"/>
      <c r="B397" s="475"/>
      <c r="C397" s="475"/>
      <c r="D397" s="1140"/>
      <c r="E397" s="1140"/>
      <c r="F397" s="1140"/>
      <c r="G397" s="1140"/>
      <c r="H397" s="475"/>
      <c r="I397" s="475"/>
      <c r="J397" s="475"/>
      <c r="K397" s="475"/>
      <c r="L397" s="475"/>
      <c r="M397" s="475"/>
      <c r="N397" s="475"/>
      <c r="O397" s="475"/>
      <c r="P397" s="475"/>
      <c r="Q397" s="475"/>
      <c r="R397" s="475"/>
      <c r="S397" s="475"/>
      <c r="T397" s="475"/>
      <c r="U397" s="475"/>
      <c r="V397" s="475"/>
      <c r="W397" s="475"/>
      <c r="X397" s="475"/>
      <c r="Y397" s="475"/>
      <c r="Z397" s="475"/>
      <c r="AA397" s="475"/>
    </row>
    <row r="398">
      <c r="A398" s="475"/>
      <c r="B398" s="475"/>
      <c r="C398" s="475"/>
      <c r="D398" s="1140"/>
      <c r="E398" s="1140"/>
      <c r="F398" s="1140"/>
      <c r="G398" s="1140"/>
      <c r="H398" s="475"/>
      <c r="I398" s="475"/>
      <c r="J398" s="475"/>
      <c r="K398" s="475"/>
      <c r="L398" s="475"/>
      <c r="M398" s="475"/>
      <c r="N398" s="475"/>
      <c r="O398" s="475"/>
      <c r="P398" s="475"/>
      <c r="Q398" s="475"/>
      <c r="R398" s="475"/>
      <c r="S398" s="475"/>
      <c r="T398" s="475"/>
      <c r="U398" s="475"/>
      <c r="V398" s="475"/>
      <c r="W398" s="475"/>
      <c r="X398" s="475"/>
      <c r="Y398" s="475"/>
      <c r="Z398" s="475"/>
      <c r="AA398" s="475"/>
    </row>
    <row r="399">
      <c r="A399" s="475"/>
      <c r="B399" s="475"/>
      <c r="C399" s="475"/>
      <c r="D399" s="1140"/>
      <c r="E399" s="1140"/>
      <c r="F399" s="1140"/>
      <c r="G399" s="1140"/>
      <c r="H399" s="475"/>
      <c r="I399" s="475"/>
      <c r="J399" s="475"/>
      <c r="K399" s="475"/>
      <c r="L399" s="475"/>
      <c r="M399" s="475"/>
      <c r="N399" s="475"/>
      <c r="O399" s="475"/>
      <c r="P399" s="475"/>
      <c r="Q399" s="475"/>
      <c r="R399" s="475"/>
      <c r="S399" s="475"/>
      <c r="T399" s="475"/>
      <c r="U399" s="475"/>
      <c r="V399" s="475"/>
      <c r="W399" s="475"/>
      <c r="X399" s="475"/>
      <c r="Y399" s="475"/>
      <c r="Z399" s="475"/>
      <c r="AA399" s="475"/>
    </row>
    <row r="400">
      <c r="A400" s="475"/>
      <c r="B400" s="475"/>
      <c r="C400" s="475"/>
      <c r="D400" s="1140"/>
      <c r="E400" s="1140"/>
      <c r="F400" s="1140"/>
      <c r="G400" s="1140"/>
      <c r="H400" s="475"/>
      <c r="I400" s="475"/>
      <c r="J400" s="475"/>
      <c r="K400" s="475"/>
      <c r="L400" s="475"/>
      <c r="M400" s="475"/>
      <c r="N400" s="475"/>
      <c r="O400" s="475"/>
      <c r="P400" s="475"/>
      <c r="Q400" s="475"/>
      <c r="R400" s="475"/>
      <c r="S400" s="475"/>
      <c r="T400" s="475"/>
      <c r="U400" s="475"/>
      <c r="V400" s="475"/>
      <c r="W400" s="475"/>
      <c r="X400" s="475"/>
      <c r="Y400" s="475"/>
      <c r="Z400" s="475"/>
      <c r="AA400" s="475"/>
    </row>
    <row r="401">
      <c r="A401" s="475"/>
      <c r="B401" s="475"/>
      <c r="C401" s="475"/>
      <c r="D401" s="1140"/>
      <c r="E401" s="1140"/>
      <c r="F401" s="1140"/>
      <c r="G401" s="1140"/>
      <c r="H401" s="475"/>
      <c r="I401" s="475"/>
      <c r="J401" s="475"/>
      <c r="K401" s="475"/>
      <c r="L401" s="475"/>
      <c r="M401" s="475"/>
      <c r="N401" s="475"/>
      <c r="O401" s="475"/>
      <c r="P401" s="475"/>
      <c r="Q401" s="475"/>
      <c r="R401" s="475"/>
      <c r="S401" s="475"/>
      <c r="T401" s="475"/>
      <c r="U401" s="475"/>
      <c r="V401" s="475"/>
      <c r="W401" s="475"/>
      <c r="X401" s="475"/>
      <c r="Y401" s="475"/>
      <c r="Z401" s="475"/>
      <c r="AA401" s="475"/>
    </row>
    <row r="402">
      <c r="A402" s="475"/>
      <c r="B402" s="475"/>
      <c r="C402" s="475"/>
      <c r="D402" s="1140"/>
      <c r="E402" s="1140"/>
      <c r="F402" s="1140"/>
      <c r="G402" s="1140"/>
      <c r="H402" s="475"/>
      <c r="I402" s="475"/>
      <c r="J402" s="475"/>
      <c r="K402" s="475"/>
      <c r="L402" s="475"/>
      <c r="M402" s="475"/>
      <c r="N402" s="475"/>
      <c r="O402" s="475"/>
      <c r="P402" s="475"/>
      <c r="Q402" s="475"/>
      <c r="R402" s="475"/>
      <c r="S402" s="475"/>
      <c r="T402" s="475"/>
      <c r="U402" s="475"/>
      <c r="V402" s="475"/>
      <c r="W402" s="475"/>
      <c r="X402" s="475"/>
      <c r="Y402" s="475"/>
      <c r="Z402" s="475"/>
      <c r="AA402" s="475"/>
    </row>
    <row r="403">
      <c r="A403" s="475"/>
      <c r="B403" s="475"/>
      <c r="C403" s="475"/>
      <c r="D403" s="1140"/>
      <c r="E403" s="1140"/>
      <c r="F403" s="1140"/>
      <c r="G403" s="1140"/>
      <c r="H403" s="475"/>
      <c r="I403" s="475"/>
      <c r="J403" s="475"/>
      <c r="K403" s="475"/>
      <c r="L403" s="475"/>
      <c r="M403" s="475"/>
      <c r="N403" s="475"/>
      <c r="O403" s="475"/>
      <c r="P403" s="475"/>
      <c r="Q403" s="475"/>
      <c r="R403" s="475"/>
      <c r="S403" s="475"/>
      <c r="T403" s="475"/>
      <c r="U403" s="475"/>
      <c r="V403" s="475"/>
      <c r="W403" s="475"/>
      <c r="X403" s="475"/>
      <c r="Y403" s="475"/>
      <c r="Z403" s="475"/>
      <c r="AA403" s="475"/>
    </row>
    <row r="404">
      <c r="A404" s="475"/>
      <c r="B404" s="475"/>
      <c r="C404" s="475"/>
      <c r="D404" s="1140"/>
      <c r="E404" s="1140"/>
      <c r="F404" s="1140"/>
      <c r="G404" s="1140"/>
      <c r="H404" s="475"/>
      <c r="I404" s="475"/>
      <c r="J404" s="475"/>
      <c r="K404" s="475"/>
      <c r="L404" s="475"/>
      <c r="M404" s="475"/>
      <c r="N404" s="475"/>
      <c r="O404" s="475"/>
      <c r="P404" s="475"/>
      <c r="Q404" s="475"/>
      <c r="R404" s="475"/>
      <c r="S404" s="475"/>
      <c r="T404" s="475"/>
      <c r="U404" s="475"/>
      <c r="V404" s="475"/>
      <c r="W404" s="475"/>
      <c r="X404" s="475"/>
      <c r="Y404" s="475"/>
      <c r="Z404" s="475"/>
      <c r="AA404" s="475"/>
    </row>
    <row r="405">
      <c r="A405" s="475"/>
      <c r="B405" s="475"/>
      <c r="C405" s="475"/>
      <c r="D405" s="1140"/>
      <c r="E405" s="1140"/>
      <c r="F405" s="1140"/>
      <c r="G405" s="1140"/>
      <c r="H405" s="475"/>
      <c r="I405" s="475"/>
      <c r="J405" s="475"/>
      <c r="K405" s="475"/>
      <c r="L405" s="475"/>
      <c r="M405" s="475"/>
      <c r="N405" s="475"/>
      <c r="O405" s="475"/>
      <c r="P405" s="475"/>
      <c r="Q405" s="475"/>
      <c r="R405" s="475"/>
      <c r="S405" s="475"/>
      <c r="T405" s="475"/>
      <c r="U405" s="475"/>
      <c r="V405" s="475"/>
      <c r="W405" s="475"/>
      <c r="X405" s="475"/>
      <c r="Y405" s="475"/>
      <c r="Z405" s="475"/>
      <c r="AA405" s="475"/>
    </row>
    <row r="406">
      <c r="A406" s="475"/>
      <c r="B406" s="475"/>
      <c r="C406" s="475"/>
      <c r="D406" s="1140"/>
      <c r="E406" s="1140"/>
      <c r="F406" s="1140"/>
      <c r="G406" s="1140"/>
      <c r="H406" s="475"/>
      <c r="I406" s="475"/>
      <c r="J406" s="475"/>
      <c r="K406" s="475"/>
      <c r="L406" s="475"/>
      <c r="M406" s="475"/>
      <c r="N406" s="475"/>
      <c r="O406" s="475"/>
      <c r="P406" s="475"/>
      <c r="Q406" s="475"/>
      <c r="R406" s="475"/>
      <c r="S406" s="475"/>
      <c r="T406" s="475"/>
      <c r="U406" s="475"/>
      <c r="V406" s="475"/>
      <c r="W406" s="475"/>
      <c r="X406" s="475"/>
      <c r="Y406" s="475"/>
      <c r="Z406" s="475"/>
      <c r="AA406" s="475"/>
    </row>
    <row r="407">
      <c r="A407" s="475"/>
      <c r="B407" s="475"/>
      <c r="C407" s="475"/>
      <c r="D407" s="1140"/>
      <c r="E407" s="1140"/>
      <c r="F407" s="1140"/>
      <c r="G407" s="1140"/>
      <c r="H407" s="475"/>
      <c r="I407" s="475"/>
      <c r="J407" s="475"/>
      <c r="K407" s="475"/>
      <c r="L407" s="475"/>
      <c r="M407" s="475"/>
      <c r="N407" s="475"/>
      <c r="O407" s="475"/>
      <c r="P407" s="475"/>
      <c r="Q407" s="475"/>
      <c r="R407" s="475"/>
      <c r="S407" s="475"/>
      <c r="T407" s="475"/>
      <c r="U407" s="475"/>
      <c r="V407" s="475"/>
      <c r="W407" s="475"/>
      <c r="X407" s="475"/>
      <c r="Y407" s="475"/>
      <c r="Z407" s="475"/>
      <c r="AA407" s="475"/>
    </row>
    <row r="408">
      <c r="A408" s="475"/>
      <c r="B408" s="475"/>
      <c r="C408" s="475"/>
      <c r="D408" s="1140"/>
      <c r="E408" s="1140"/>
      <c r="F408" s="1140"/>
      <c r="G408" s="1140"/>
      <c r="H408" s="475"/>
      <c r="I408" s="475"/>
      <c r="J408" s="475"/>
      <c r="K408" s="475"/>
      <c r="L408" s="475"/>
      <c r="M408" s="475"/>
      <c r="N408" s="475"/>
      <c r="O408" s="475"/>
      <c r="P408" s="475"/>
      <c r="Q408" s="475"/>
      <c r="R408" s="475"/>
      <c r="S408" s="475"/>
      <c r="T408" s="475"/>
      <c r="U408" s="475"/>
      <c r="V408" s="475"/>
      <c r="W408" s="475"/>
      <c r="X408" s="475"/>
      <c r="Y408" s="475"/>
      <c r="Z408" s="475"/>
      <c r="AA408" s="475"/>
    </row>
    <row r="409">
      <c r="A409" s="475"/>
      <c r="B409" s="475"/>
      <c r="C409" s="475"/>
      <c r="D409" s="1140"/>
      <c r="E409" s="1140"/>
      <c r="F409" s="1140"/>
      <c r="G409" s="1140"/>
      <c r="H409" s="475"/>
      <c r="I409" s="475"/>
      <c r="J409" s="475"/>
      <c r="K409" s="475"/>
      <c r="L409" s="475"/>
      <c r="M409" s="475"/>
      <c r="N409" s="475"/>
      <c r="O409" s="475"/>
      <c r="P409" s="475"/>
      <c r="Q409" s="475"/>
      <c r="R409" s="475"/>
      <c r="S409" s="475"/>
      <c r="T409" s="475"/>
      <c r="U409" s="475"/>
      <c r="V409" s="475"/>
      <c r="W409" s="475"/>
      <c r="X409" s="475"/>
      <c r="Y409" s="475"/>
      <c r="Z409" s="475"/>
      <c r="AA409" s="475"/>
    </row>
    <row r="410">
      <c r="A410" s="475"/>
      <c r="B410" s="475"/>
      <c r="C410" s="475"/>
      <c r="D410" s="1140"/>
      <c r="E410" s="1140"/>
      <c r="F410" s="1140"/>
      <c r="G410" s="1140"/>
      <c r="H410" s="475"/>
      <c r="I410" s="475"/>
      <c r="J410" s="475"/>
      <c r="K410" s="475"/>
      <c r="L410" s="475"/>
      <c r="M410" s="475"/>
      <c r="N410" s="475"/>
      <c r="O410" s="475"/>
      <c r="P410" s="475"/>
      <c r="Q410" s="475"/>
      <c r="R410" s="475"/>
      <c r="S410" s="475"/>
      <c r="T410" s="475"/>
      <c r="U410" s="475"/>
      <c r="V410" s="475"/>
      <c r="W410" s="475"/>
      <c r="X410" s="475"/>
      <c r="Y410" s="475"/>
      <c r="Z410" s="475"/>
      <c r="AA410" s="475"/>
    </row>
    <row r="411">
      <c r="A411" s="475"/>
      <c r="B411" s="475"/>
      <c r="C411" s="475"/>
      <c r="D411" s="1140"/>
      <c r="E411" s="1140"/>
      <c r="F411" s="1140"/>
      <c r="G411" s="1140"/>
      <c r="H411" s="475"/>
      <c r="I411" s="475"/>
      <c r="J411" s="475"/>
      <c r="K411" s="475"/>
      <c r="L411" s="475"/>
      <c r="M411" s="475"/>
      <c r="N411" s="475"/>
      <c r="O411" s="475"/>
      <c r="P411" s="475"/>
      <c r="Q411" s="475"/>
      <c r="R411" s="475"/>
      <c r="S411" s="475"/>
      <c r="T411" s="475"/>
      <c r="U411" s="475"/>
      <c r="V411" s="475"/>
      <c r="W411" s="475"/>
      <c r="X411" s="475"/>
      <c r="Y411" s="475"/>
      <c r="Z411" s="475"/>
      <c r="AA411" s="475"/>
    </row>
    <row r="412">
      <c r="A412" s="475"/>
      <c r="B412" s="475"/>
      <c r="C412" s="475"/>
      <c r="D412" s="1140"/>
      <c r="E412" s="1140"/>
      <c r="F412" s="1140"/>
      <c r="G412" s="1140"/>
      <c r="H412" s="475"/>
      <c r="I412" s="475"/>
      <c r="J412" s="475"/>
      <c r="K412" s="475"/>
      <c r="L412" s="475"/>
      <c r="M412" s="475"/>
      <c r="N412" s="475"/>
      <c r="O412" s="475"/>
      <c r="P412" s="475"/>
      <c r="Q412" s="475"/>
      <c r="R412" s="475"/>
      <c r="S412" s="475"/>
      <c r="T412" s="475"/>
      <c r="U412" s="475"/>
      <c r="V412" s="475"/>
      <c r="W412" s="475"/>
      <c r="X412" s="475"/>
      <c r="Y412" s="475"/>
      <c r="Z412" s="475"/>
      <c r="AA412" s="475"/>
    </row>
    <row r="413">
      <c r="A413" s="475"/>
      <c r="B413" s="475"/>
      <c r="C413" s="475"/>
      <c r="D413" s="1140"/>
      <c r="E413" s="1140"/>
      <c r="F413" s="1140"/>
      <c r="G413" s="1140"/>
      <c r="H413" s="475"/>
      <c r="I413" s="475"/>
      <c r="J413" s="475"/>
      <c r="K413" s="475"/>
      <c r="L413" s="475"/>
      <c r="M413" s="475"/>
      <c r="N413" s="475"/>
      <c r="O413" s="475"/>
      <c r="P413" s="475"/>
      <c r="Q413" s="475"/>
      <c r="R413" s="475"/>
      <c r="S413" s="475"/>
      <c r="T413" s="475"/>
      <c r="U413" s="475"/>
      <c r="V413" s="475"/>
      <c r="W413" s="475"/>
      <c r="X413" s="475"/>
      <c r="Y413" s="475"/>
      <c r="Z413" s="475"/>
      <c r="AA413" s="475"/>
    </row>
    <row r="414">
      <c r="A414" s="475"/>
      <c r="B414" s="475"/>
      <c r="C414" s="475"/>
      <c r="D414" s="1140"/>
      <c r="E414" s="1140"/>
      <c r="F414" s="1140"/>
      <c r="G414" s="1140"/>
      <c r="H414" s="475"/>
      <c r="I414" s="475"/>
      <c r="J414" s="475"/>
      <c r="K414" s="475"/>
      <c r="L414" s="475"/>
      <c r="M414" s="475"/>
      <c r="N414" s="475"/>
      <c r="O414" s="475"/>
      <c r="P414" s="475"/>
      <c r="Q414" s="475"/>
      <c r="R414" s="475"/>
      <c r="S414" s="475"/>
      <c r="T414" s="475"/>
      <c r="U414" s="475"/>
      <c r="V414" s="475"/>
      <c r="W414" s="475"/>
      <c r="X414" s="475"/>
      <c r="Y414" s="475"/>
      <c r="Z414" s="475"/>
      <c r="AA414" s="475"/>
    </row>
    <row r="415">
      <c r="A415" s="475"/>
      <c r="B415" s="475"/>
      <c r="C415" s="475"/>
      <c r="D415" s="1140"/>
      <c r="E415" s="1140"/>
      <c r="F415" s="1140"/>
      <c r="G415" s="1140"/>
      <c r="H415" s="475"/>
      <c r="I415" s="475"/>
      <c r="J415" s="475"/>
      <c r="K415" s="475"/>
      <c r="L415" s="475"/>
      <c r="M415" s="475"/>
      <c r="N415" s="475"/>
      <c r="O415" s="475"/>
      <c r="P415" s="475"/>
      <c r="Q415" s="475"/>
      <c r="R415" s="475"/>
      <c r="S415" s="475"/>
      <c r="T415" s="475"/>
      <c r="U415" s="475"/>
      <c r="V415" s="475"/>
      <c r="W415" s="475"/>
      <c r="X415" s="475"/>
      <c r="Y415" s="475"/>
      <c r="Z415" s="475"/>
      <c r="AA415" s="475"/>
    </row>
    <row r="416">
      <c r="A416" s="475"/>
      <c r="B416" s="475"/>
      <c r="C416" s="475"/>
      <c r="D416" s="1140"/>
      <c r="E416" s="1140"/>
      <c r="F416" s="1140"/>
      <c r="G416" s="1140"/>
      <c r="H416" s="475"/>
      <c r="I416" s="475"/>
      <c r="J416" s="475"/>
      <c r="K416" s="475"/>
      <c r="L416" s="475"/>
      <c r="M416" s="475"/>
      <c r="N416" s="475"/>
      <c r="O416" s="475"/>
      <c r="P416" s="475"/>
      <c r="Q416" s="475"/>
      <c r="R416" s="475"/>
      <c r="S416" s="475"/>
      <c r="T416" s="475"/>
      <c r="U416" s="475"/>
      <c r="V416" s="475"/>
      <c r="W416" s="475"/>
      <c r="X416" s="475"/>
      <c r="Y416" s="475"/>
      <c r="Z416" s="475"/>
      <c r="AA416" s="475"/>
    </row>
    <row r="417">
      <c r="A417" s="475"/>
      <c r="B417" s="475"/>
      <c r="C417" s="475"/>
      <c r="D417" s="1140"/>
      <c r="E417" s="1140"/>
      <c r="F417" s="1140"/>
      <c r="G417" s="1140"/>
      <c r="H417" s="475"/>
      <c r="I417" s="475"/>
      <c r="J417" s="475"/>
      <c r="K417" s="475"/>
      <c r="L417" s="475"/>
      <c r="M417" s="475"/>
      <c r="N417" s="475"/>
      <c r="O417" s="475"/>
      <c r="P417" s="475"/>
      <c r="Q417" s="475"/>
      <c r="R417" s="475"/>
      <c r="S417" s="475"/>
      <c r="T417" s="475"/>
      <c r="U417" s="475"/>
      <c r="V417" s="475"/>
      <c r="W417" s="475"/>
      <c r="X417" s="475"/>
      <c r="Y417" s="475"/>
      <c r="Z417" s="475"/>
      <c r="AA417" s="475"/>
    </row>
    <row r="418">
      <c r="A418" s="475"/>
      <c r="B418" s="475"/>
      <c r="C418" s="475"/>
      <c r="D418" s="1140"/>
      <c r="E418" s="1140"/>
      <c r="F418" s="1140"/>
      <c r="G418" s="1140"/>
      <c r="H418" s="475"/>
      <c r="I418" s="475"/>
      <c r="J418" s="475"/>
      <c r="K418" s="475"/>
      <c r="L418" s="475"/>
      <c r="M418" s="475"/>
      <c r="N418" s="475"/>
      <c r="O418" s="475"/>
      <c r="P418" s="475"/>
      <c r="Q418" s="475"/>
      <c r="R418" s="475"/>
      <c r="S418" s="475"/>
      <c r="T418" s="475"/>
      <c r="U418" s="475"/>
      <c r="V418" s="475"/>
      <c r="W418" s="475"/>
      <c r="X418" s="475"/>
      <c r="Y418" s="475"/>
      <c r="Z418" s="475"/>
      <c r="AA418" s="475"/>
    </row>
    <row r="419">
      <c r="A419" s="475"/>
      <c r="B419" s="475"/>
      <c r="C419" s="475"/>
      <c r="D419" s="1140"/>
      <c r="E419" s="1140"/>
      <c r="F419" s="1140"/>
      <c r="G419" s="1140"/>
      <c r="H419" s="475"/>
      <c r="I419" s="475"/>
      <c r="J419" s="475"/>
      <c r="K419" s="475"/>
      <c r="L419" s="475"/>
      <c r="M419" s="475"/>
      <c r="N419" s="475"/>
      <c r="O419" s="475"/>
      <c r="P419" s="475"/>
      <c r="Q419" s="475"/>
      <c r="R419" s="475"/>
      <c r="S419" s="475"/>
      <c r="T419" s="475"/>
      <c r="U419" s="475"/>
      <c r="V419" s="475"/>
      <c r="W419" s="475"/>
      <c r="X419" s="475"/>
      <c r="Y419" s="475"/>
      <c r="Z419" s="475"/>
      <c r="AA419" s="475"/>
    </row>
    <row r="420">
      <c r="A420" s="475"/>
      <c r="B420" s="475"/>
      <c r="C420" s="475"/>
      <c r="D420" s="1140"/>
      <c r="E420" s="1140"/>
      <c r="F420" s="1140"/>
      <c r="G420" s="1140"/>
      <c r="H420" s="475"/>
      <c r="I420" s="475"/>
      <c r="J420" s="475"/>
      <c r="K420" s="475"/>
      <c r="L420" s="475"/>
      <c r="M420" s="475"/>
      <c r="N420" s="475"/>
      <c r="O420" s="475"/>
      <c r="P420" s="475"/>
      <c r="Q420" s="475"/>
      <c r="R420" s="475"/>
      <c r="S420" s="475"/>
      <c r="T420" s="475"/>
      <c r="U420" s="475"/>
      <c r="V420" s="475"/>
      <c r="W420" s="475"/>
      <c r="X420" s="475"/>
      <c r="Y420" s="475"/>
      <c r="Z420" s="475"/>
      <c r="AA420" s="475"/>
    </row>
    <row r="421">
      <c r="A421" s="475"/>
      <c r="B421" s="475"/>
      <c r="C421" s="475"/>
      <c r="D421" s="1140"/>
      <c r="E421" s="1140"/>
      <c r="F421" s="1140"/>
      <c r="G421" s="1140"/>
      <c r="H421" s="475"/>
      <c r="I421" s="475"/>
      <c r="J421" s="475"/>
      <c r="K421" s="475"/>
      <c r="L421" s="475"/>
      <c r="M421" s="475"/>
      <c r="N421" s="475"/>
      <c r="O421" s="475"/>
      <c r="P421" s="475"/>
      <c r="Q421" s="475"/>
      <c r="R421" s="475"/>
      <c r="S421" s="475"/>
      <c r="T421" s="475"/>
      <c r="U421" s="475"/>
      <c r="V421" s="475"/>
      <c r="W421" s="475"/>
      <c r="X421" s="475"/>
      <c r="Y421" s="475"/>
      <c r="Z421" s="475"/>
      <c r="AA421" s="475"/>
    </row>
    <row r="422">
      <c r="A422" s="475"/>
      <c r="B422" s="475"/>
      <c r="C422" s="475"/>
      <c r="D422" s="1140"/>
      <c r="E422" s="1140"/>
      <c r="F422" s="1140"/>
      <c r="G422" s="1140"/>
      <c r="H422" s="475"/>
      <c r="I422" s="475"/>
      <c r="J422" s="475"/>
      <c r="K422" s="475"/>
      <c r="L422" s="475"/>
      <c r="M422" s="475"/>
      <c r="N422" s="475"/>
      <c r="O422" s="475"/>
      <c r="P422" s="475"/>
      <c r="Q422" s="475"/>
      <c r="R422" s="475"/>
      <c r="S422" s="475"/>
      <c r="T422" s="475"/>
      <c r="U422" s="475"/>
      <c r="V422" s="475"/>
      <c r="W422" s="475"/>
      <c r="X422" s="475"/>
      <c r="Y422" s="475"/>
      <c r="Z422" s="475"/>
      <c r="AA422" s="475"/>
    </row>
    <row r="423">
      <c r="A423" s="475"/>
      <c r="B423" s="475"/>
      <c r="C423" s="475"/>
      <c r="D423" s="1140"/>
      <c r="E423" s="1140"/>
      <c r="F423" s="1140"/>
      <c r="G423" s="1140"/>
      <c r="H423" s="475"/>
      <c r="I423" s="475"/>
      <c r="J423" s="475"/>
      <c r="K423" s="475"/>
      <c r="L423" s="475"/>
      <c r="M423" s="475"/>
      <c r="N423" s="475"/>
      <c r="O423" s="475"/>
      <c r="P423" s="475"/>
      <c r="Q423" s="475"/>
      <c r="R423" s="475"/>
      <c r="S423" s="475"/>
      <c r="T423" s="475"/>
      <c r="U423" s="475"/>
      <c r="V423" s="475"/>
      <c r="W423" s="475"/>
      <c r="X423" s="475"/>
      <c r="Y423" s="475"/>
      <c r="Z423" s="475"/>
      <c r="AA423" s="475"/>
    </row>
    <row r="424">
      <c r="A424" s="475"/>
      <c r="B424" s="475"/>
      <c r="C424" s="475"/>
      <c r="D424" s="1140"/>
      <c r="E424" s="1140"/>
      <c r="F424" s="1140"/>
      <c r="G424" s="1140"/>
      <c r="H424" s="475"/>
      <c r="I424" s="475"/>
      <c r="J424" s="475"/>
      <c r="K424" s="475"/>
      <c r="L424" s="475"/>
      <c r="M424" s="475"/>
      <c r="N424" s="475"/>
      <c r="O424" s="475"/>
      <c r="P424" s="475"/>
      <c r="Q424" s="475"/>
      <c r="R424" s="475"/>
      <c r="S424" s="475"/>
      <c r="T424" s="475"/>
      <c r="U424" s="475"/>
      <c r="V424" s="475"/>
      <c r="W424" s="475"/>
      <c r="X424" s="475"/>
      <c r="Y424" s="475"/>
      <c r="Z424" s="475"/>
      <c r="AA424" s="475"/>
    </row>
    <row r="425">
      <c r="A425" s="475"/>
      <c r="B425" s="475"/>
      <c r="C425" s="475"/>
      <c r="D425" s="1140"/>
      <c r="E425" s="1140"/>
      <c r="F425" s="1140"/>
      <c r="G425" s="1140"/>
      <c r="H425" s="475"/>
      <c r="I425" s="475"/>
      <c r="J425" s="475"/>
      <c r="K425" s="475"/>
      <c r="L425" s="475"/>
      <c r="M425" s="475"/>
      <c r="N425" s="475"/>
      <c r="O425" s="475"/>
      <c r="P425" s="475"/>
      <c r="Q425" s="475"/>
      <c r="R425" s="475"/>
      <c r="S425" s="475"/>
      <c r="T425" s="475"/>
      <c r="U425" s="475"/>
      <c r="V425" s="475"/>
      <c r="W425" s="475"/>
      <c r="X425" s="475"/>
      <c r="Y425" s="475"/>
      <c r="Z425" s="475"/>
      <c r="AA425" s="475"/>
    </row>
    <row r="426">
      <c r="A426" s="475"/>
      <c r="B426" s="475"/>
      <c r="C426" s="475"/>
      <c r="D426" s="1140"/>
      <c r="E426" s="1140"/>
      <c r="F426" s="1140"/>
      <c r="G426" s="1140"/>
      <c r="H426" s="475"/>
      <c r="I426" s="475"/>
      <c r="J426" s="475"/>
      <c r="K426" s="475"/>
      <c r="L426" s="475"/>
      <c r="M426" s="475"/>
      <c r="N426" s="475"/>
      <c r="O426" s="475"/>
      <c r="P426" s="475"/>
      <c r="Q426" s="475"/>
      <c r="R426" s="475"/>
      <c r="S426" s="475"/>
      <c r="T426" s="475"/>
      <c r="U426" s="475"/>
      <c r="V426" s="475"/>
      <c r="W426" s="475"/>
      <c r="X426" s="475"/>
      <c r="Y426" s="475"/>
      <c r="Z426" s="475"/>
      <c r="AA426" s="475"/>
    </row>
    <row r="427">
      <c r="A427" s="475"/>
      <c r="B427" s="475"/>
      <c r="C427" s="475"/>
      <c r="D427" s="1140"/>
      <c r="E427" s="1140"/>
      <c r="F427" s="1140"/>
      <c r="G427" s="1140"/>
      <c r="H427" s="475"/>
      <c r="I427" s="475"/>
      <c r="J427" s="475"/>
      <c r="K427" s="475"/>
      <c r="L427" s="475"/>
      <c r="M427" s="475"/>
      <c r="N427" s="475"/>
      <c r="O427" s="475"/>
      <c r="P427" s="475"/>
      <c r="Q427" s="475"/>
      <c r="R427" s="475"/>
      <c r="S427" s="475"/>
      <c r="T427" s="475"/>
      <c r="U427" s="475"/>
      <c r="V427" s="475"/>
      <c r="W427" s="475"/>
      <c r="X427" s="475"/>
      <c r="Y427" s="475"/>
      <c r="Z427" s="475"/>
      <c r="AA427" s="475"/>
    </row>
    <row r="428">
      <c r="A428" s="475"/>
      <c r="B428" s="475"/>
      <c r="C428" s="475"/>
      <c r="D428" s="1140"/>
      <c r="E428" s="1140"/>
      <c r="F428" s="1140"/>
      <c r="G428" s="1140"/>
      <c r="H428" s="475"/>
      <c r="I428" s="475"/>
      <c r="J428" s="475"/>
      <c r="K428" s="475"/>
      <c r="L428" s="475"/>
      <c r="M428" s="475"/>
      <c r="N428" s="475"/>
      <c r="O428" s="475"/>
      <c r="P428" s="475"/>
      <c r="Q428" s="475"/>
      <c r="R428" s="475"/>
      <c r="S428" s="475"/>
      <c r="T428" s="475"/>
      <c r="U428" s="475"/>
      <c r="V428" s="475"/>
      <c r="W428" s="475"/>
      <c r="X428" s="475"/>
      <c r="Y428" s="475"/>
      <c r="Z428" s="475"/>
      <c r="AA428" s="475"/>
    </row>
    <row r="429">
      <c r="A429" s="475"/>
      <c r="B429" s="475"/>
      <c r="C429" s="475"/>
      <c r="D429" s="1140"/>
      <c r="E429" s="1140"/>
      <c r="F429" s="1140"/>
      <c r="G429" s="1140"/>
      <c r="H429" s="475"/>
      <c r="I429" s="475"/>
      <c r="J429" s="475"/>
      <c r="K429" s="475"/>
      <c r="L429" s="475"/>
      <c r="M429" s="475"/>
      <c r="N429" s="475"/>
      <c r="O429" s="475"/>
      <c r="P429" s="475"/>
      <c r="Q429" s="475"/>
      <c r="R429" s="475"/>
      <c r="S429" s="475"/>
      <c r="T429" s="475"/>
      <c r="U429" s="475"/>
      <c r="V429" s="475"/>
      <c r="W429" s="475"/>
      <c r="X429" s="475"/>
      <c r="Y429" s="475"/>
      <c r="Z429" s="475"/>
      <c r="AA429" s="475"/>
    </row>
    <row r="430">
      <c r="A430" s="475"/>
      <c r="B430" s="475"/>
      <c r="C430" s="475"/>
      <c r="D430" s="1140"/>
      <c r="E430" s="1140"/>
      <c r="F430" s="1140"/>
      <c r="G430" s="1140"/>
      <c r="H430" s="475"/>
      <c r="I430" s="475"/>
      <c r="J430" s="475"/>
      <c r="K430" s="475"/>
      <c r="L430" s="475"/>
      <c r="M430" s="475"/>
      <c r="N430" s="475"/>
      <c r="O430" s="475"/>
      <c r="P430" s="475"/>
      <c r="Q430" s="475"/>
      <c r="R430" s="475"/>
      <c r="S430" s="475"/>
      <c r="T430" s="475"/>
      <c r="U430" s="475"/>
      <c r="V430" s="475"/>
      <c r="W430" s="475"/>
      <c r="X430" s="475"/>
      <c r="Y430" s="475"/>
      <c r="Z430" s="475"/>
      <c r="AA430" s="475"/>
    </row>
    <row r="431">
      <c r="A431" s="475"/>
      <c r="B431" s="475"/>
      <c r="C431" s="475"/>
      <c r="D431" s="1140"/>
      <c r="E431" s="1140"/>
      <c r="F431" s="1140"/>
      <c r="G431" s="1140"/>
      <c r="H431" s="475"/>
      <c r="I431" s="475"/>
      <c r="J431" s="475"/>
      <c r="K431" s="475"/>
      <c r="L431" s="475"/>
      <c r="M431" s="475"/>
      <c r="N431" s="475"/>
      <c r="O431" s="475"/>
      <c r="P431" s="475"/>
      <c r="Q431" s="475"/>
      <c r="R431" s="475"/>
      <c r="S431" s="475"/>
      <c r="T431" s="475"/>
      <c r="U431" s="475"/>
      <c r="V431" s="475"/>
      <c r="W431" s="475"/>
      <c r="X431" s="475"/>
      <c r="Y431" s="475"/>
      <c r="Z431" s="475"/>
      <c r="AA431" s="475"/>
    </row>
    <row r="432">
      <c r="A432" s="475"/>
      <c r="B432" s="475"/>
      <c r="C432" s="475"/>
      <c r="D432" s="1140"/>
      <c r="E432" s="1140"/>
      <c r="F432" s="1140"/>
      <c r="G432" s="1140"/>
      <c r="H432" s="475"/>
      <c r="I432" s="475"/>
      <c r="J432" s="475"/>
      <c r="K432" s="475"/>
      <c r="L432" s="475"/>
      <c r="M432" s="475"/>
      <c r="N432" s="475"/>
      <c r="O432" s="475"/>
      <c r="P432" s="475"/>
      <c r="Q432" s="475"/>
      <c r="R432" s="475"/>
      <c r="S432" s="475"/>
      <c r="T432" s="475"/>
      <c r="U432" s="475"/>
      <c r="V432" s="475"/>
      <c r="W432" s="475"/>
      <c r="X432" s="475"/>
      <c r="Y432" s="475"/>
      <c r="Z432" s="475"/>
      <c r="AA432" s="475"/>
    </row>
    <row r="433">
      <c r="A433" s="475"/>
      <c r="B433" s="475"/>
      <c r="C433" s="475"/>
      <c r="D433" s="1140"/>
      <c r="E433" s="1140"/>
      <c r="F433" s="1140"/>
      <c r="G433" s="1140"/>
      <c r="H433" s="475"/>
      <c r="I433" s="475"/>
      <c r="J433" s="475"/>
      <c r="K433" s="475"/>
      <c r="L433" s="475"/>
      <c r="M433" s="475"/>
      <c r="N433" s="475"/>
      <c r="O433" s="475"/>
      <c r="P433" s="475"/>
      <c r="Q433" s="475"/>
      <c r="R433" s="475"/>
      <c r="S433" s="475"/>
      <c r="T433" s="475"/>
      <c r="U433" s="475"/>
      <c r="V433" s="475"/>
      <c r="W433" s="475"/>
      <c r="X433" s="475"/>
      <c r="Y433" s="475"/>
      <c r="Z433" s="475"/>
      <c r="AA433" s="475"/>
    </row>
    <row r="434">
      <c r="A434" s="475"/>
      <c r="B434" s="475"/>
      <c r="C434" s="475"/>
      <c r="D434" s="1140"/>
      <c r="E434" s="1140"/>
      <c r="F434" s="1140"/>
      <c r="G434" s="1140"/>
      <c r="H434" s="475"/>
      <c r="I434" s="475"/>
      <c r="J434" s="475"/>
      <c r="K434" s="475"/>
      <c r="L434" s="475"/>
      <c r="M434" s="475"/>
      <c r="N434" s="475"/>
      <c r="O434" s="475"/>
      <c r="P434" s="475"/>
      <c r="Q434" s="475"/>
      <c r="R434" s="475"/>
      <c r="S434" s="475"/>
      <c r="T434" s="475"/>
      <c r="U434" s="475"/>
      <c r="V434" s="475"/>
      <c r="W434" s="475"/>
      <c r="X434" s="475"/>
      <c r="Y434" s="475"/>
      <c r="Z434" s="475"/>
      <c r="AA434" s="475"/>
    </row>
    <row r="435">
      <c r="A435" s="475"/>
      <c r="B435" s="475"/>
      <c r="C435" s="475"/>
      <c r="D435" s="1140"/>
      <c r="E435" s="1140"/>
      <c r="F435" s="1140"/>
      <c r="G435" s="1140"/>
      <c r="H435" s="475"/>
      <c r="I435" s="475"/>
      <c r="J435" s="475"/>
      <c r="K435" s="475"/>
      <c r="L435" s="475"/>
      <c r="M435" s="475"/>
      <c r="N435" s="475"/>
      <c r="O435" s="475"/>
      <c r="P435" s="475"/>
      <c r="Q435" s="475"/>
      <c r="R435" s="475"/>
      <c r="S435" s="475"/>
      <c r="T435" s="475"/>
      <c r="U435" s="475"/>
      <c r="V435" s="475"/>
      <c r="W435" s="475"/>
      <c r="X435" s="475"/>
      <c r="Y435" s="475"/>
      <c r="Z435" s="475"/>
      <c r="AA435" s="475"/>
    </row>
    <row r="436">
      <c r="A436" s="475"/>
      <c r="B436" s="475"/>
      <c r="C436" s="475"/>
      <c r="D436" s="1140"/>
      <c r="E436" s="1140"/>
      <c r="F436" s="1140"/>
      <c r="G436" s="1140"/>
      <c r="H436" s="475"/>
      <c r="I436" s="475"/>
      <c r="J436" s="475"/>
      <c r="K436" s="475"/>
      <c r="L436" s="475"/>
      <c r="M436" s="475"/>
      <c r="N436" s="475"/>
      <c r="O436" s="475"/>
      <c r="P436" s="475"/>
      <c r="Q436" s="475"/>
      <c r="R436" s="475"/>
      <c r="S436" s="475"/>
      <c r="T436" s="475"/>
      <c r="U436" s="475"/>
      <c r="V436" s="475"/>
      <c r="W436" s="475"/>
      <c r="X436" s="475"/>
      <c r="Y436" s="475"/>
      <c r="Z436" s="475"/>
      <c r="AA436" s="475"/>
    </row>
    <row r="437">
      <c r="A437" s="475"/>
      <c r="B437" s="475"/>
      <c r="C437" s="475"/>
      <c r="D437" s="1140"/>
      <c r="E437" s="1140"/>
      <c r="F437" s="1140"/>
      <c r="G437" s="1140"/>
      <c r="H437" s="475"/>
      <c r="I437" s="475"/>
      <c r="J437" s="475"/>
      <c r="K437" s="475"/>
      <c r="L437" s="475"/>
      <c r="M437" s="475"/>
      <c r="N437" s="475"/>
      <c r="O437" s="475"/>
      <c r="P437" s="475"/>
      <c r="Q437" s="475"/>
      <c r="R437" s="475"/>
      <c r="S437" s="475"/>
      <c r="T437" s="475"/>
      <c r="U437" s="475"/>
      <c r="V437" s="475"/>
      <c r="W437" s="475"/>
      <c r="X437" s="475"/>
      <c r="Y437" s="475"/>
      <c r="Z437" s="475"/>
      <c r="AA437" s="475"/>
    </row>
    <row r="438">
      <c r="A438" s="475"/>
      <c r="B438" s="475"/>
      <c r="C438" s="475"/>
      <c r="D438" s="1140"/>
      <c r="E438" s="1140"/>
      <c r="F438" s="1140"/>
      <c r="G438" s="1140"/>
      <c r="H438" s="475"/>
      <c r="I438" s="475"/>
      <c r="J438" s="475"/>
      <c r="K438" s="475"/>
      <c r="L438" s="475"/>
      <c r="M438" s="475"/>
      <c r="N438" s="475"/>
      <c r="O438" s="475"/>
      <c r="P438" s="475"/>
      <c r="Q438" s="475"/>
      <c r="R438" s="475"/>
      <c r="S438" s="475"/>
      <c r="T438" s="475"/>
      <c r="U438" s="475"/>
      <c r="V438" s="475"/>
      <c r="W438" s="475"/>
      <c r="X438" s="475"/>
      <c r="Y438" s="475"/>
      <c r="Z438" s="475"/>
      <c r="AA438" s="475"/>
    </row>
    <row r="439">
      <c r="A439" s="475"/>
      <c r="B439" s="475"/>
      <c r="C439" s="475"/>
      <c r="D439" s="1140"/>
      <c r="E439" s="1140"/>
      <c r="F439" s="1140"/>
      <c r="G439" s="1140"/>
      <c r="H439" s="475"/>
      <c r="I439" s="475"/>
      <c r="J439" s="475"/>
      <c r="K439" s="475"/>
      <c r="L439" s="475"/>
      <c r="M439" s="475"/>
      <c r="N439" s="475"/>
      <c r="O439" s="475"/>
      <c r="P439" s="475"/>
      <c r="Q439" s="475"/>
      <c r="R439" s="475"/>
      <c r="S439" s="475"/>
      <c r="T439" s="475"/>
      <c r="U439" s="475"/>
      <c r="V439" s="475"/>
      <c r="W439" s="475"/>
      <c r="X439" s="475"/>
      <c r="Y439" s="475"/>
      <c r="Z439" s="475"/>
      <c r="AA439" s="475"/>
    </row>
    <row r="440">
      <c r="A440" s="475"/>
      <c r="B440" s="475"/>
      <c r="C440" s="475"/>
      <c r="D440" s="1140"/>
      <c r="E440" s="1140"/>
      <c r="F440" s="1140"/>
      <c r="G440" s="1140"/>
      <c r="H440" s="475"/>
      <c r="I440" s="475"/>
      <c r="J440" s="475"/>
      <c r="K440" s="475"/>
      <c r="L440" s="475"/>
      <c r="M440" s="475"/>
      <c r="N440" s="475"/>
      <c r="O440" s="475"/>
      <c r="P440" s="475"/>
      <c r="Q440" s="475"/>
      <c r="R440" s="475"/>
      <c r="S440" s="475"/>
      <c r="T440" s="475"/>
      <c r="U440" s="475"/>
      <c r="V440" s="475"/>
      <c r="W440" s="475"/>
      <c r="X440" s="475"/>
      <c r="Y440" s="475"/>
      <c r="Z440" s="475"/>
      <c r="AA440" s="475"/>
    </row>
    <row r="441">
      <c r="A441" s="475"/>
      <c r="B441" s="475"/>
      <c r="C441" s="475"/>
      <c r="D441" s="1140"/>
      <c r="E441" s="1140"/>
      <c r="F441" s="1140"/>
      <c r="G441" s="1140"/>
      <c r="H441" s="475"/>
      <c r="I441" s="475"/>
      <c r="J441" s="475"/>
      <c r="K441" s="475"/>
      <c r="L441" s="475"/>
      <c r="M441" s="475"/>
      <c r="N441" s="475"/>
      <c r="O441" s="475"/>
      <c r="P441" s="475"/>
      <c r="Q441" s="475"/>
      <c r="R441" s="475"/>
      <c r="S441" s="475"/>
      <c r="T441" s="475"/>
      <c r="U441" s="475"/>
      <c r="V441" s="475"/>
      <c r="W441" s="475"/>
      <c r="X441" s="475"/>
      <c r="Y441" s="475"/>
      <c r="Z441" s="475"/>
      <c r="AA441" s="475"/>
    </row>
    <row r="442">
      <c r="A442" s="475"/>
      <c r="B442" s="475"/>
      <c r="C442" s="475"/>
      <c r="D442" s="1140"/>
      <c r="E442" s="1140"/>
      <c r="F442" s="1140"/>
      <c r="G442" s="1140"/>
      <c r="H442" s="475"/>
      <c r="I442" s="475"/>
      <c r="J442" s="475"/>
      <c r="K442" s="475"/>
      <c r="L442" s="475"/>
      <c r="M442" s="475"/>
      <c r="N442" s="475"/>
      <c r="O442" s="475"/>
      <c r="P442" s="475"/>
      <c r="Q442" s="475"/>
      <c r="R442" s="475"/>
      <c r="S442" s="475"/>
      <c r="T442" s="475"/>
      <c r="U442" s="475"/>
      <c r="V442" s="475"/>
      <c r="W442" s="475"/>
      <c r="X442" s="475"/>
      <c r="Y442" s="475"/>
      <c r="Z442" s="475"/>
      <c r="AA442" s="475"/>
    </row>
    <row r="443">
      <c r="A443" s="475"/>
      <c r="B443" s="475"/>
      <c r="C443" s="475"/>
      <c r="D443" s="1140"/>
      <c r="E443" s="1140"/>
      <c r="F443" s="1140"/>
      <c r="G443" s="1140"/>
      <c r="H443" s="475"/>
      <c r="I443" s="475"/>
      <c r="J443" s="475"/>
      <c r="K443" s="475"/>
      <c r="L443" s="475"/>
      <c r="M443" s="475"/>
      <c r="N443" s="475"/>
      <c r="O443" s="475"/>
      <c r="P443" s="475"/>
      <c r="Q443" s="475"/>
      <c r="R443" s="475"/>
      <c r="S443" s="475"/>
      <c r="T443" s="475"/>
      <c r="U443" s="475"/>
      <c r="V443" s="475"/>
      <c r="W443" s="475"/>
      <c r="X443" s="475"/>
      <c r="Y443" s="475"/>
      <c r="Z443" s="475"/>
      <c r="AA443" s="475"/>
    </row>
    <row r="444">
      <c r="A444" s="475"/>
      <c r="B444" s="475"/>
      <c r="C444" s="475"/>
      <c r="D444" s="1140"/>
      <c r="E444" s="1140"/>
      <c r="F444" s="1140"/>
      <c r="G444" s="1140"/>
      <c r="H444" s="475"/>
      <c r="I444" s="475"/>
      <c r="J444" s="475"/>
      <c r="K444" s="475"/>
      <c r="L444" s="475"/>
      <c r="M444" s="475"/>
      <c r="N444" s="475"/>
      <c r="O444" s="475"/>
      <c r="P444" s="475"/>
      <c r="Q444" s="475"/>
      <c r="R444" s="475"/>
      <c r="S444" s="475"/>
      <c r="T444" s="475"/>
      <c r="U444" s="475"/>
      <c r="V444" s="475"/>
      <c r="W444" s="475"/>
      <c r="X444" s="475"/>
      <c r="Y444" s="475"/>
      <c r="Z444" s="475"/>
      <c r="AA444" s="475"/>
    </row>
    <row r="445">
      <c r="A445" s="475"/>
      <c r="B445" s="475"/>
      <c r="C445" s="475"/>
      <c r="D445" s="1140"/>
      <c r="E445" s="1140"/>
      <c r="F445" s="1140"/>
      <c r="G445" s="1140"/>
      <c r="H445" s="475"/>
      <c r="I445" s="475"/>
      <c r="J445" s="475"/>
      <c r="K445" s="475"/>
      <c r="L445" s="475"/>
      <c r="M445" s="475"/>
      <c r="N445" s="475"/>
      <c r="O445" s="475"/>
      <c r="P445" s="475"/>
      <c r="Q445" s="475"/>
      <c r="R445" s="475"/>
      <c r="S445" s="475"/>
      <c r="T445" s="475"/>
      <c r="U445" s="475"/>
      <c r="V445" s="475"/>
      <c r="W445" s="475"/>
      <c r="X445" s="475"/>
      <c r="Y445" s="475"/>
      <c r="Z445" s="475"/>
      <c r="AA445" s="475"/>
    </row>
    <row r="446">
      <c r="A446" s="475"/>
      <c r="B446" s="475"/>
      <c r="C446" s="475"/>
      <c r="D446" s="1140"/>
      <c r="E446" s="1140"/>
      <c r="F446" s="1140"/>
      <c r="G446" s="1140"/>
      <c r="H446" s="475"/>
      <c r="I446" s="475"/>
      <c r="J446" s="475"/>
      <c r="K446" s="475"/>
      <c r="L446" s="475"/>
      <c r="M446" s="475"/>
      <c r="N446" s="475"/>
      <c r="O446" s="475"/>
      <c r="P446" s="475"/>
      <c r="Q446" s="475"/>
      <c r="R446" s="475"/>
      <c r="S446" s="475"/>
      <c r="T446" s="475"/>
      <c r="U446" s="475"/>
      <c r="V446" s="475"/>
      <c r="W446" s="475"/>
      <c r="X446" s="475"/>
      <c r="Y446" s="475"/>
      <c r="Z446" s="475"/>
      <c r="AA446" s="475"/>
    </row>
    <row r="447">
      <c r="A447" s="475"/>
      <c r="B447" s="475"/>
      <c r="C447" s="475"/>
      <c r="D447" s="1140"/>
      <c r="E447" s="1140"/>
      <c r="F447" s="1140"/>
      <c r="G447" s="1140"/>
      <c r="H447" s="475"/>
      <c r="I447" s="475"/>
      <c r="J447" s="475"/>
      <c r="K447" s="475"/>
      <c r="L447" s="475"/>
      <c r="M447" s="475"/>
      <c r="N447" s="475"/>
      <c r="O447" s="475"/>
      <c r="P447" s="475"/>
      <c r="Q447" s="475"/>
      <c r="R447" s="475"/>
      <c r="S447" s="475"/>
      <c r="T447" s="475"/>
      <c r="U447" s="475"/>
      <c r="V447" s="475"/>
      <c r="W447" s="475"/>
      <c r="X447" s="475"/>
      <c r="Y447" s="475"/>
      <c r="Z447" s="475"/>
      <c r="AA447" s="475"/>
    </row>
    <row r="448">
      <c r="A448" s="475"/>
      <c r="B448" s="475"/>
      <c r="C448" s="475"/>
      <c r="D448" s="1140"/>
      <c r="E448" s="1140"/>
      <c r="F448" s="1140"/>
      <c r="G448" s="1140"/>
      <c r="H448" s="475"/>
      <c r="I448" s="475"/>
      <c r="J448" s="475"/>
      <c r="K448" s="475"/>
      <c r="L448" s="475"/>
      <c r="M448" s="475"/>
      <c r="N448" s="475"/>
      <c r="O448" s="475"/>
      <c r="P448" s="475"/>
      <c r="Q448" s="475"/>
      <c r="R448" s="475"/>
      <c r="S448" s="475"/>
      <c r="T448" s="475"/>
      <c r="U448" s="475"/>
      <c r="V448" s="475"/>
      <c r="W448" s="475"/>
      <c r="X448" s="475"/>
      <c r="Y448" s="475"/>
      <c r="Z448" s="475"/>
      <c r="AA448" s="475"/>
    </row>
    <row r="449">
      <c r="A449" s="475"/>
      <c r="B449" s="475"/>
      <c r="C449" s="475"/>
      <c r="D449" s="1140"/>
      <c r="E449" s="1140"/>
      <c r="F449" s="1140"/>
      <c r="G449" s="1140"/>
      <c r="H449" s="475"/>
      <c r="I449" s="475"/>
      <c r="J449" s="475"/>
      <c r="K449" s="475"/>
      <c r="L449" s="475"/>
      <c r="M449" s="475"/>
      <c r="N449" s="475"/>
      <c r="O449" s="475"/>
      <c r="P449" s="475"/>
      <c r="Q449" s="475"/>
      <c r="R449" s="475"/>
      <c r="S449" s="475"/>
      <c r="T449" s="475"/>
      <c r="U449" s="475"/>
      <c r="V449" s="475"/>
      <c r="W449" s="475"/>
      <c r="X449" s="475"/>
      <c r="Y449" s="475"/>
      <c r="Z449" s="475"/>
      <c r="AA449" s="475"/>
    </row>
    <row r="450">
      <c r="A450" s="475"/>
      <c r="B450" s="475"/>
      <c r="C450" s="475"/>
      <c r="D450" s="1140"/>
      <c r="E450" s="1140"/>
      <c r="F450" s="1140"/>
      <c r="G450" s="1140"/>
      <c r="H450" s="475"/>
      <c r="I450" s="475"/>
      <c r="J450" s="475"/>
      <c r="K450" s="475"/>
      <c r="L450" s="475"/>
      <c r="M450" s="475"/>
      <c r="N450" s="475"/>
      <c r="O450" s="475"/>
      <c r="P450" s="475"/>
      <c r="Q450" s="475"/>
      <c r="R450" s="475"/>
      <c r="S450" s="475"/>
      <c r="T450" s="475"/>
      <c r="U450" s="475"/>
      <c r="V450" s="475"/>
      <c r="W450" s="475"/>
      <c r="X450" s="475"/>
      <c r="Y450" s="475"/>
      <c r="Z450" s="475"/>
      <c r="AA450" s="475"/>
    </row>
    <row r="451">
      <c r="A451" s="475"/>
      <c r="B451" s="475"/>
      <c r="C451" s="475"/>
      <c r="D451" s="1140"/>
      <c r="E451" s="1140"/>
      <c r="F451" s="1140"/>
      <c r="G451" s="1140"/>
      <c r="H451" s="475"/>
      <c r="I451" s="475"/>
      <c r="J451" s="475"/>
      <c r="K451" s="475"/>
      <c r="L451" s="475"/>
      <c r="M451" s="475"/>
      <c r="N451" s="475"/>
      <c r="O451" s="475"/>
      <c r="P451" s="475"/>
      <c r="Q451" s="475"/>
      <c r="R451" s="475"/>
      <c r="S451" s="475"/>
      <c r="T451" s="475"/>
      <c r="U451" s="475"/>
      <c r="V451" s="475"/>
      <c r="W451" s="475"/>
      <c r="X451" s="475"/>
      <c r="Y451" s="475"/>
      <c r="Z451" s="475"/>
      <c r="AA451" s="475"/>
    </row>
    <row r="452">
      <c r="A452" s="475"/>
      <c r="B452" s="475"/>
      <c r="C452" s="475"/>
      <c r="D452" s="1140"/>
      <c r="E452" s="1140"/>
      <c r="F452" s="1140"/>
      <c r="G452" s="1140"/>
      <c r="H452" s="475"/>
      <c r="I452" s="475"/>
      <c r="J452" s="475"/>
      <c r="K452" s="475"/>
      <c r="L452" s="475"/>
      <c r="M452" s="475"/>
      <c r="N452" s="475"/>
      <c r="O452" s="475"/>
      <c r="P452" s="475"/>
      <c r="Q452" s="475"/>
      <c r="R452" s="475"/>
      <c r="S452" s="475"/>
      <c r="T452" s="475"/>
      <c r="U452" s="475"/>
      <c r="V452" s="475"/>
      <c r="W452" s="475"/>
      <c r="X452" s="475"/>
      <c r="Y452" s="475"/>
      <c r="Z452" s="475"/>
      <c r="AA452" s="475"/>
    </row>
    <row r="453">
      <c r="A453" s="475"/>
      <c r="B453" s="475"/>
      <c r="C453" s="475"/>
      <c r="D453" s="1140"/>
      <c r="E453" s="1140"/>
      <c r="F453" s="1140"/>
      <c r="G453" s="1140"/>
      <c r="H453" s="475"/>
      <c r="I453" s="475"/>
      <c r="J453" s="475"/>
      <c r="K453" s="475"/>
      <c r="L453" s="475"/>
      <c r="M453" s="475"/>
      <c r="N453" s="475"/>
      <c r="O453" s="475"/>
      <c r="P453" s="475"/>
      <c r="Q453" s="475"/>
      <c r="R453" s="475"/>
      <c r="S453" s="475"/>
      <c r="T453" s="475"/>
      <c r="U453" s="475"/>
      <c r="V453" s="475"/>
      <c r="W453" s="475"/>
      <c r="X453" s="475"/>
      <c r="Y453" s="475"/>
      <c r="Z453" s="475"/>
      <c r="AA453" s="475"/>
    </row>
    <row r="454">
      <c r="A454" s="475"/>
      <c r="B454" s="475"/>
      <c r="C454" s="475"/>
      <c r="D454" s="1140"/>
      <c r="E454" s="1140"/>
      <c r="F454" s="1140"/>
      <c r="G454" s="1140"/>
      <c r="H454" s="475"/>
      <c r="I454" s="475"/>
      <c r="J454" s="475"/>
      <c r="K454" s="475"/>
      <c r="L454" s="475"/>
      <c r="M454" s="475"/>
      <c r="N454" s="475"/>
      <c r="O454" s="475"/>
      <c r="P454" s="475"/>
      <c r="Q454" s="475"/>
      <c r="R454" s="475"/>
      <c r="S454" s="475"/>
      <c r="T454" s="475"/>
      <c r="U454" s="475"/>
      <c r="V454" s="475"/>
      <c r="W454" s="475"/>
      <c r="X454" s="475"/>
      <c r="Y454" s="475"/>
      <c r="Z454" s="475"/>
      <c r="AA454" s="475"/>
    </row>
    <row r="455">
      <c r="A455" s="475"/>
      <c r="B455" s="475"/>
      <c r="C455" s="475"/>
      <c r="D455" s="1140"/>
      <c r="E455" s="1140"/>
      <c r="F455" s="1140"/>
      <c r="G455" s="1140"/>
      <c r="H455" s="475"/>
      <c r="I455" s="475"/>
      <c r="J455" s="475"/>
      <c r="K455" s="475"/>
      <c r="L455" s="475"/>
      <c r="M455" s="475"/>
      <c r="N455" s="475"/>
      <c r="O455" s="475"/>
      <c r="P455" s="475"/>
      <c r="Q455" s="475"/>
      <c r="R455" s="475"/>
      <c r="S455" s="475"/>
      <c r="T455" s="475"/>
      <c r="U455" s="475"/>
      <c r="V455" s="475"/>
      <c r="W455" s="475"/>
      <c r="X455" s="475"/>
      <c r="Y455" s="475"/>
      <c r="Z455" s="475"/>
      <c r="AA455" s="475"/>
    </row>
    <row r="456">
      <c r="A456" s="475"/>
      <c r="B456" s="475"/>
      <c r="C456" s="475"/>
      <c r="D456" s="1140"/>
      <c r="E456" s="1140"/>
      <c r="F456" s="1140"/>
      <c r="G456" s="1140"/>
      <c r="H456" s="475"/>
      <c r="I456" s="475"/>
      <c r="J456" s="475"/>
      <c r="K456" s="475"/>
      <c r="L456" s="475"/>
      <c r="M456" s="475"/>
      <c r="N456" s="475"/>
      <c r="O456" s="475"/>
      <c r="P456" s="475"/>
      <c r="Q456" s="475"/>
      <c r="R456" s="475"/>
      <c r="S456" s="475"/>
      <c r="T456" s="475"/>
      <c r="U456" s="475"/>
      <c r="V456" s="475"/>
      <c r="W456" s="475"/>
      <c r="X456" s="475"/>
      <c r="Y456" s="475"/>
      <c r="Z456" s="475"/>
      <c r="AA456" s="475"/>
    </row>
    <row r="457">
      <c r="A457" s="475"/>
      <c r="B457" s="475"/>
      <c r="C457" s="475"/>
      <c r="D457" s="1140"/>
      <c r="E457" s="1140"/>
      <c r="F457" s="1140"/>
      <c r="G457" s="1140"/>
      <c r="H457" s="475"/>
      <c r="I457" s="475"/>
      <c r="J457" s="475"/>
      <c r="K457" s="475"/>
      <c r="L457" s="475"/>
      <c r="M457" s="475"/>
      <c r="N457" s="475"/>
      <c r="O457" s="475"/>
      <c r="P457" s="475"/>
      <c r="Q457" s="475"/>
      <c r="R457" s="475"/>
      <c r="S457" s="475"/>
      <c r="T457" s="475"/>
      <c r="U457" s="475"/>
      <c r="V457" s="475"/>
      <c r="W457" s="475"/>
      <c r="X457" s="475"/>
      <c r="Y457" s="475"/>
      <c r="Z457" s="475"/>
      <c r="AA457" s="475"/>
    </row>
    <row r="458">
      <c r="A458" s="475"/>
      <c r="B458" s="475"/>
      <c r="C458" s="475"/>
      <c r="D458" s="1140"/>
      <c r="E458" s="1140"/>
      <c r="F458" s="1140"/>
      <c r="G458" s="1140"/>
      <c r="H458" s="475"/>
      <c r="I458" s="475"/>
      <c r="J458" s="475"/>
      <c r="K458" s="475"/>
      <c r="L458" s="475"/>
      <c r="M458" s="475"/>
      <c r="N458" s="475"/>
      <c r="O458" s="475"/>
      <c r="P458" s="475"/>
      <c r="Q458" s="475"/>
      <c r="R458" s="475"/>
      <c r="S458" s="475"/>
      <c r="T458" s="475"/>
      <c r="U458" s="475"/>
      <c r="V458" s="475"/>
      <c r="W458" s="475"/>
      <c r="X458" s="475"/>
      <c r="Y458" s="475"/>
      <c r="Z458" s="475"/>
      <c r="AA458" s="475"/>
    </row>
    <row r="459">
      <c r="A459" s="475"/>
      <c r="B459" s="475"/>
      <c r="C459" s="475"/>
      <c r="D459" s="1140"/>
      <c r="E459" s="1140"/>
      <c r="F459" s="1140"/>
      <c r="G459" s="1140"/>
      <c r="H459" s="475"/>
      <c r="I459" s="475"/>
      <c r="J459" s="475"/>
      <c r="K459" s="475"/>
      <c r="L459" s="475"/>
      <c r="M459" s="475"/>
      <c r="N459" s="475"/>
      <c r="O459" s="475"/>
      <c r="P459" s="475"/>
      <c r="Q459" s="475"/>
      <c r="R459" s="475"/>
      <c r="S459" s="475"/>
      <c r="T459" s="475"/>
      <c r="U459" s="475"/>
      <c r="V459" s="475"/>
      <c r="W459" s="475"/>
      <c r="X459" s="475"/>
      <c r="Y459" s="475"/>
      <c r="Z459" s="475"/>
      <c r="AA459" s="475"/>
    </row>
    <row r="460">
      <c r="A460" s="475"/>
      <c r="B460" s="475"/>
      <c r="C460" s="475"/>
      <c r="D460" s="1140"/>
      <c r="E460" s="1140"/>
      <c r="F460" s="1140"/>
      <c r="G460" s="1140"/>
      <c r="H460" s="475"/>
      <c r="I460" s="475"/>
      <c r="J460" s="475"/>
      <c r="K460" s="475"/>
      <c r="L460" s="475"/>
      <c r="M460" s="475"/>
      <c r="N460" s="475"/>
      <c r="O460" s="475"/>
      <c r="P460" s="475"/>
      <c r="Q460" s="475"/>
      <c r="R460" s="475"/>
      <c r="S460" s="475"/>
      <c r="T460" s="475"/>
      <c r="U460" s="475"/>
      <c r="V460" s="475"/>
      <c r="W460" s="475"/>
      <c r="X460" s="475"/>
      <c r="Y460" s="475"/>
      <c r="Z460" s="475"/>
      <c r="AA460" s="475"/>
    </row>
    <row r="461">
      <c r="A461" s="475"/>
      <c r="B461" s="475"/>
      <c r="C461" s="475"/>
      <c r="D461" s="1140"/>
      <c r="E461" s="1140"/>
      <c r="F461" s="1140"/>
      <c r="G461" s="1140"/>
      <c r="H461" s="475"/>
      <c r="I461" s="475"/>
      <c r="J461" s="475"/>
      <c r="K461" s="475"/>
      <c r="L461" s="475"/>
      <c r="M461" s="475"/>
      <c r="N461" s="475"/>
      <c r="O461" s="475"/>
      <c r="P461" s="475"/>
      <c r="Q461" s="475"/>
      <c r="R461" s="475"/>
      <c r="S461" s="475"/>
      <c r="T461" s="475"/>
      <c r="U461" s="475"/>
      <c r="V461" s="475"/>
      <c r="W461" s="475"/>
      <c r="X461" s="475"/>
      <c r="Y461" s="475"/>
      <c r="Z461" s="475"/>
      <c r="AA461" s="475"/>
    </row>
    <row r="462">
      <c r="A462" s="475"/>
      <c r="B462" s="475"/>
      <c r="C462" s="475"/>
      <c r="D462" s="1140"/>
      <c r="E462" s="1140"/>
      <c r="F462" s="1140"/>
      <c r="G462" s="1140"/>
      <c r="H462" s="475"/>
      <c r="I462" s="475"/>
      <c r="J462" s="475"/>
      <c r="K462" s="475"/>
      <c r="L462" s="475"/>
      <c r="M462" s="475"/>
      <c r="N462" s="475"/>
      <c r="O462" s="475"/>
      <c r="P462" s="475"/>
      <c r="Q462" s="475"/>
      <c r="R462" s="475"/>
      <c r="S462" s="475"/>
      <c r="T462" s="475"/>
      <c r="U462" s="475"/>
      <c r="V462" s="475"/>
      <c r="W462" s="475"/>
      <c r="X462" s="475"/>
      <c r="Y462" s="475"/>
      <c r="Z462" s="475"/>
      <c r="AA462" s="475"/>
    </row>
    <row r="463">
      <c r="A463" s="475"/>
      <c r="B463" s="475"/>
      <c r="C463" s="475"/>
      <c r="D463" s="1140"/>
      <c r="E463" s="1140"/>
      <c r="F463" s="1140"/>
      <c r="G463" s="1140"/>
      <c r="H463" s="475"/>
      <c r="I463" s="475"/>
      <c r="J463" s="475"/>
      <c r="K463" s="475"/>
      <c r="L463" s="475"/>
      <c r="M463" s="475"/>
      <c r="N463" s="475"/>
      <c r="O463" s="475"/>
      <c r="P463" s="475"/>
      <c r="Q463" s="475"/>
      <c r="R463" s="475"/>
      <c r="S463" s="475"/>
      <c r="T463" s="475"/>
      <c r="U463" s="475"/>
      <c r="V463" s="475"/>
      <c r="W463" s="475"/>
      <c r="X463" s="475"/>
      <c r="Y463" s="475"/>
      <c r="Z463" s="475"/>
      <c r="AA463" s="475"/>
    </row>
    <row r="464">
      <c r="A464" s="475"/>
      <c r="B464" s="475"/>
      <c r="C464" s="475"/>
      <c r="D464" s="1140"/>
      <c r="E464" s="1140"/>
      <c r="F464" s="1140"/>
      <c r="G464" s="1140"/>
      <c r="H464" s="475"/>
      <c r="I464" s="475"/>
      <c r="J464" s="475"/>
      <c r="K464" s="475"/>
      <c r="L464" s="475"/>
      <c r="M464" s="475"/>
      <c r="N464" s="475"/>
      <c r="O464" s="475"/>
      <c r="P464" s="475"/>
      <c r="Q464" s="475"/>
      <c r="R464" s="475"/>
      <c r="S464" s="475"/>
      <c r="T464" s="475"/>
      <c r="U464" s="475"/>
      <c r="V464" s="475"/>
      <c r="W464" s="475"/>
      <c r="X464" s="475"/>
      <c r="Y464" s="475"/>
      <c r="Z464" s="475"/>
      <c r="AA464" s="475"/>
    </row>
    <row r="465">
      <c r="A465" s="475"/>
      <c r="B465" s="475"/>
      <c r="C465" s="475"/>
      <c r="D465" s="1140"/>
      <c r="E465" s="1140"/>
      <c r="F465" s="1140"/>
      <c r="G465" s="1140"/>
      <c r="H465" s="475"/>
      <c r="I465" s="475"/>
      <c r="J465" s="475"/>
      <c r="K465" s="475"/>
      <c r="L465" s="475"/>
      <c r="M465" s="475"/>
      <c r="N465" s="475"/>
      <c r="O465" s="475"/>
      <c r="P465" s="475"/>
      <c r="Q465" s="475"/>
      <c r="R465" s="475"/>
      <c r="S465" s="475"/>
      <c r="T465" s="475"/>
      <c r="U465" s="475"/>
      <c r="V465" s="475"/>
      <c r="W465" s="475"/>
      <c r="X465" s="475"/>
      <c r="Y465" s="475"/>
      <c r="Z465" s="475"/>
      <c r="AA465" s="475"/>
    </row>
    <row r="466">
      <c r="A466" s="475"/>
      <c r="B466" s="475"/>
      <c r="C466" s="475"/>
      <c r="D466" s="1140"/>
      <c r="E466" s="1140"/>
      <c r="F466" s="1140"/>
      <c r="G466" s="1140"/>
      <c r="H466" s="475"/>
      <c r="I466" s="475"/>
      <c r="J466" s="475"/>
      <c r="K466" s="475"/>
      <c r="L466" s="475"/>
      <c r="M466" s="475"/>
      <c r="N466" s="475"/>
      <c r="O466" s="475"/>
      <c r="P466" s="475"/>
      <c r="Q466" s="475"/>
      <c r="R466" s="475"/>
      <c r="S466" s="475"/>
      <c r="T466" s="475"/>
      <c r="U466" s="475"/>
      <c r="V466" s="475"/>
      <c r="W466" s="475"/>
      <c r="X466" s="475"/>
      <c r="Y466" s="475"/>
      <c r="Z466" s="475"/>
      <c r="AA466" s="475"/>
    </row>
    <row r="467">
      <c r="A467" s="475"/>
      <c r="B467" s="475"/>
      <c r="C467" s="475"/>
      <c r="D467" s="1140"/>
      <c r="E467" s="1140"/>
      <c r="F467" s="1140"/>
      <c r="G467" s="1140"/>
      <c r="H467" s="475"/>
      <c r="I467" s="475"/>
      <c r="J467" s="475"/>
      <c r="K467" s="475"/>
      <c r="L467" s="475"/>
      <c r="M467" s="475"/>
      <c r="N467" s="475"/>
      <c r="O467" s="475"/>
      <c r="P467" s="475"/>
      <c r="Q467" s="475"/>
      <c r="R467" s="475"/>
      <c r="S467" s="475"/>
      <c r="T467" s="475"/>
      <c r="U467" s="475"/>
      <c r="V467" s="475"/>
      <c r="W467" s="475"/>
      <c r="X467" s="475"/>
      <c r="Y467" s="475"/>
      <c r="Z467" s="475"/>
      <c r="AA467" s="475"/>
    </row>
    <row r="468">
      <c r="A468" s="475"/>
      <c r="B468" s="475"/>
      <c r="C468" s="475"/>
      <c r="D468" s="1140"/>
      <c r="E468" s="1140"/>
      <c r="F468" s="1140"/>
      <c r="G468" s="1140"/>
      <c r="H468" s="475"/>
      <c r="I468" s="475"/>
      <c r="J468" s="475"/>
      <c r="K468" s="475"/>
      <c r="L468" s="475"/>
      <c r="M468" s="475"/>
      <c r="N468" s="475"/>
      <c r="O468" s="475"/>
      <c r="P468" s="475"/>
      <c r="Q468" s="475"/>
      <c r="R468" s="475"/>
      <c r="S468" s="475"/>
      <c r="T468" s="475"/>
      <c r="U468" s="475"/>
      <c r="V468" s="475"/>
      <c r="W468" s="475"/>
      <c r="X468" s="475"/>
      <c r="Y468" s="475"/>
      <c r="Z468" s="475"/>
      <c r="AA468" s="475"/>
    </row>
    <row r="469">
      <c r="A469" s="475"/>
      <c r="B469" s="475"/>
      <c r="C469" s="475"/>
      <c r="D469" s="1140"/>
      <c r="E469" s="1140"/>
      <c r="F469" s="1140"/>
      <c r="G469" s="1140"/>
      <c r="H469" s="475"/>
      <c r="I469" s="475"/>
      <c r="J469" s="475"/>
      <c r="K469" s="475"/>
      <c r="L469" s="475"/>
      <c r="M469" s="475"/>
      <c r="N469" s="475"/>
      <c r="O469" s="475"/>
      <c r="P469" s="475"/>
      <c r="Q469" s="475"/>
      <c r="R469" s="475"/>
      <c r="S469" s="475"/>
      <c r="T469" s="475"/>
      <c r="U469" s="475"/>
      <c r="V469" s="475"/>
      <c r="W469" s="475"/>
      <c r="X469" s="475"/>
      <c r="Y469" s="475"/>
      <c r="Z469" s="475"/>
      <c r="AA469" s="475"/>
    </row>
    <row r="470">
      <c r="A470" s="475"/>
      <c r="B470" s="475"/>
      <c r="C470" s="475"/>
      <c r="D470" s="1140"/>
      <c r="E470" s="1140"/>
      <c r="F470" s="1140"/>
      <c r="G470" s="1140"/>
      <c r="H470" s="475"/>
      <c r="I470" s="475"/>
      <c r="J470" s="475"/>
      <c r="K470" s="475"/>
      <c r="L470" s="475"/>
      <c r="M470" s="475"/>
      <c r="N470" s="475"/>
      <c r="O470" s="475"/>
      <c r="P470" s="475"/>
      <c r="Q470" s="475"/>
      <c r="R470" s="475"/>
      <c r="S470" s="475"/>
      <c r="T470" s="475"/>
      <c r="U470" s="475"/>
      <c r="V470" s="475"/>
      <c r="W470" s="475"/>
      <c r="X470" s="475"/>
      <c r="Y470" s="475"/>
      <c r="Z470" s="475"/>
      <c r="AA470" s="475"/>
    </row>
    <row r="471">
      <c r="A471" s="475"/>
      <c r="B471" s="475"/>
      <c r="C471" s="475"/>
      <c r="D471" s="1140"/>
      <c r="E471" s="1140"/>
      <c r="F471" s="1140"/>
      <c r="G471" s="1140"/>
      <c r="H471" s="475"/>
      <c r="I471" s="475"/>
      <c r="J471" s="475"/>
      <c r="K471" s="475"/>
      <c r="L471" s="475"/>
      <c r="M471" s="475"/>
      <c r="N471" s="475"/>
      <c r="O471" s="475"/>
      <c r="P471" s="475"/>
      <c r="Q471" s="475"/>
      <c r="R471" s="475"/>
      <c r="S471" s="475"/>
      <c r="T471" s="475"/>
      <c r="U471" s="475"/>
      <c r="V471" s="475"/>
      <c r="W471" s="475"/>
      <c r="X471" s="475"/>
      <c r="Y471" s="475"/>
      <c r="Z471" s="475"/>
      <c r="AA471" s="475"/>
    </row>
    <row r="472">
      <c r="A472" s="475"/>
      <c r="B472" s="475"/>
      <c r="C472" s="475"/>
      <c r="D472" s="1140"/>
      <c r="E472" s="1140"/>
      <c r="F472" s="1140"/>
      <c r="G472" s="1140"/>
      <c r="H472" s="475"/>
      <c r="I472" s="475"/>
      <c r="J472" s="475"/>
      <c r="K472" s="475"/>
      <c r="L472" s="475"/>
      <c r="M472" s="475"/>
      <c r="N472" s="475"/>
      <c r="O472" s="475"/>
      <c r="P472" s="475"/>
      <c r="Q472" s="475"/>
      <c r="R472" s="475"/>
      <c r="S472" s="475"/>
      <c r="T472" s="475"/>
      <c r="U472" s="475"/>
      <c r="V472" s="475"/>
      <c r="W472" s="475"/>
      <c r="X472" s="475"/>
      <c r="Y472" s="475"/>
      <c r="Z472" s="475"/>
      <c r="AA472" s="475"/>
    </row>
    <row r="473">
      <c r="A473" s="475"/>
      <c r="B473" s="475"/>
      <c r="C473" s="475"/>
      <c r="D473" s="1140"/>
      <c r="E473" s="1140"/>
      <c r="F473" s="1140"/>
      <c r="G473" s="1140"/>
      <c r="H473" s="475"/>
      <c r="I473" s="475"/>
      <c r="J473" s="475"/>
      <c r="K473" s="475"/>
      <c r="L473" s="475"/>
      <c r="M473" s="475"/>
      <c r="N473" s="475"/>
      <c r="O473" s="475"/>
      <c r="P473" s="475"/>
      <c r="Q473" s="475"/>
      <c r="R473" s="475"/>
      <c r="S473" s="475"/>
      <c r="T473" s="475"/>
      <c r="U473" s="475"/>
      <c r="V473" s="475"/>
      <c r="W473" s="475"/>
      <c r="X473" s="475"/>
      <c r="Y473" s="475"/>
      <c r="Z473" s="475"/>
      <c r="AA473" s="475"/>
    </row>
    <row r="474">
      <c r="A474" s="475"/>
      <c r="B474" s="475"/>
      <c r="C474" s="475"/>
      <c r="D474" s="1140"/>
      <c r="E474" s="1140"/>
      <c r="F474" s="1140"/>
      <c r="G474" s="1140"/>
      <c r="H474" s="475"/>
      <c r="I474" s="475"/>
      <c r="J474" s="475"/>
      <c r="K474" s="475"/>
      <c r="L474" s="475"/>
      <c r="M474" s="475"/>
      <c r="N474" s="475"/>
      <c r="O474" s="475"/>
      <c r="P474" s="475"/>
      <c r="Q474" s="475"/>
      <c r="R474" s="475"/>
      <c r="S474" s="475"/>
      <c r="T474" s="475"/>
      <c r="U474" s="475"/>
      <c r="V474" s="475"/>
      <c r="W474" s="475"/>
      <c r="X474" s="475"/>
      <c r="Y474" s="475"/>
      <c r="Z474" s="475"/>
      <c r="AA474" s="475"/>
    </row>
    <row r="475">
      <c r="A475" s="475"/>
      <c r="B475" s="475"/>
      <c r="C475" s="475"/>
      <c r="D475" s="1140"/>
      <c r="E475" s="1140"/>
      <c r="F475" s="1140"/>
      <c r="G475" s="1140"/>
      <c r="H475" s="475"/>
      <c r="I475" s="475"/>
      <c r="J475" s="475"/>
      <c r="K475" s="475"/>
      <c r="L475" s="475"/>
      <c r="M475" s="475"/>
      <c r="N475" s="475"/>
      <c r="O475" s="475"/>
      <c r="P475" s="475"/>
      <c r="Q475" s="475"/>
      <c r="R475" s="475"/>
      <c r="S475" s="475"/>
      <c r="T475" s="475"/>
      <c r="U475" s="475"/>
      <c r="V475" s="475"/>
      <c r="W475" s="475"/>
      <c r="X475" s="475"/>
      <c r="Y475" s="475"/>
      <c r="Z475" s="475"/>
      <c r="AA475" s="475"/>
    </row>
    <row r="476">
      <c r="A476" s="475"/>
      <c r="B476" s="475"/>
      <c r="C476" s="475"/>
      <c r="D476" s="1140"/>
      <c r="E476" s="1140"/>
      <c r="F476" s="1140"/>
      <c r="G476" s="1140"/>
      <c r="H476" s="475"/>
      <c r="I476" s="475"/>
      <c r="J476" s="475"/>
      <c r="K476" s="475"/>
      <c r="L476" s="475"/>
      <c r="M476" s="475"/>
      <c r="N476" s="475"/>
      <c r="O476" s="475"/>
      <c r="P476" s="475"/>
      <c r="Q476" s="475"/>
      <c r="R476" s="475"/>
      <c r="S476" s="475"/>
      <c r="T476" s="475"/>
      <c r="U476" s="475"/>
      <c r="V476" s="475"/>
      <c r="W476" s="475"/>
      <c r="X476" s="475"/>
      <c r="Y476" s="475"/>
      <c r="Z476" s="475"/>
      <c r="AA476" s="475"/>
    </row>
    <row r="477">
      <c r="A477" s="475"/>
      <c r="B477" s="475"/>
      <c r="C477" s="475"/>
      <c r="D477" s="1140"/>
      <c r="E477" s="1140"/>
      <c r="F477" s="1140"/>
      <c r="G477" s="1140"/>
      <c r="H477" s="475"/>
      <c r="I477" s="475"/>
      <c r="J477" s="475"/>
      <c r="K477" s="475"/>
      <c r="L477" s="475"/>
      <c r="M477" s="475"/>
      <c r="N477" s="475"/>
      <c r="O477" s="475"/>
      <c r="P477" s="475"/>
      <c r="Q477" s="475"/>
      <c r="R477" s="475"/>
      <c r="S477" s="475"/>
      <c r="T477" s="475"/>
      <c r="U477" s="475"/>
      <c r="V477" s="475"/>
      <c r="W477" s="475"/>
      <c r="X477" s="475"/>
      <c r="Y477" s="475"/>
      <c r="Z477" s="475"/>
      <c r="AA477" s="475"/>
    </row>
    <row r="478">
      <c r="A478" s="475"/>
      <c r="B478" s="475"/>
      <c r="C478" s="475"/>
      <c r="D478" s="1140"/>
      <c r="E478" s="1140"/>
      <c r="F478" s="1140"/>
      <c r="G478" s="1140"/>
      <c r="H478" s="475"/>
      <c r="I478" s="475"/>
      <c r="J478" s="475"/>
      <c r="K478" s="475"/>
      <c r="L478" s="475"/>
      <c r="M478" s="475"/>
      <c r="N478" s="475"/>
      <c r="O478" s="475"/>
      <c r="P478" s="475"/>
      <c r="Q478" s="475"/>
      <c r="R478" s="475"/>
      <c r="S478" s="475"/>
      <c r="T478" s="475"/>
      <c r="U478" s="475"/>
      <c r="V478" s="475"/>
      <c r="W478" s="475"/>
      <c r="X478" s="475"/>
      <c r="Y478" s="475"/>
      <c r="Z478" s="475"/>
      <c r="AA478" s="475"/>
    </row>
    <row r="479">
      <c r="A479" s="475"/>
      <c r="B479" s="475"/>
      <c r="C479" s="475"/>
      <c r="D479" s="1140"/>
      <c r="E479" s="1140"/>
      <c r="F479" s="1140"/>
      <c r="G479" s="1140"/>
      <c r="H479" s="475"/>
      <c r="I479" s="475"/>
      <c r="J479" s="475"/>
      <c r="K479" s="475"/>
      <c r="L479" s="475"/>
      <c r="M479" s="475"/>
      <c r="N479" s="475"/>
      <c r="O479" s="475"/>
      <c r="P479" s="475"/>
      <c r="Q479" s="475"/>
      <c r="R479" s="475"/>
      <c r="S479" s="475"/>
      <c r="T479" s="475"/>
      <c r="U479" s="475"/>
      <c r="V479" s="475"/>
      <c r="W479" s="475"/>
      <c r="X479" s="475"/>
      <c r="Y479" s="475"/>
      <c r="Z479" s="475"/>
      <c r="AA479" s="475"/>
    </row>
    <row r="480">
      <c r="A480" s="475"/>
      <c r="B480" s="475"/>
      <c r="C480" s="475"/>
      <c r="D480" s="1140"/>
      <c r="E480" s="1140"/>
      <c r="F480" s="1140"/>
      <c r="G480" s="1140"/>
      <c r="H480" s="475"/>
      <c r="I480" s="475"/>
      <c r="J480" s="475"/>
      <c r="K480" s="475"/>
      <c r="L480" s="475"/>
      <c r="M480" s="475"/>
      <c r="N480" s="475"/>
      <c r="O480" s="475"/>
      <c r="P480" s="475"/>
      <c r="Q480" s="475"/>
      <c r="R480" s="475"/>
      <c r="S480" s="475"/>
      <c r="T480" s="475"/>
      <c r="U480" s="475"/>
      <c r="V480" s="475"/>
      <c r="W480" s="475"/>
      <c r="X480" s="475"/>
      <c r="Y480" s="475"/>
      <c r="Z480" s="475"/>
      <c r="AA480" s="475"/>
    </row>
    <row r="481">
      <c r="A481" s="475"/>
      <c r="B481" s="475"/>
      <c r="C481" s="475"/>
      <c r="D481" s="1140"/>
      <c r="E481" s="1140"/>
      <c r="F481" s="1140"/>
      <c r="G481" s="1140"/>
      <c r="H481" s="475"/>
      <c r="I481" s="475"/>
      <c r="J481" s="475"/>
      <c r="K481" s="475"/>
      <c r="L481" s="475"/>
      <c r="M481" s="475"/>
      <c r="N481" s="475"/>
      <c r="O481" s="475"/>
      <c r="P481" s="475"/>
      <c r="Q481" s="475"/>
      <c r="R481" s="475"/>
      <c r="S481" s="475"/>
      <c r="T481" s="475"/>
      <c r="U481" s="475"/>
      <c r="V481" s="475"/>
      <c r="W481" s="475"/>
      <c r="X481" s="475"/>
      <c r="Y481" s="475"/>
      <c r="Z481" s="475"/>
      <c r="AA481" s="475"/>
    </row>
    <row r="482">
      <c r="A482" s="475"/>
      <c r="B482" s="475"/>
      <c r="C482" s="475"/>
      <c r="D482" s="1140"/>
      <c r="E482" s="1140"/>
      <c r="F482" s="1140"/>
      <c r="G482" s="1140"/>
      <c r="H482" s="475"/>
      <c r="I482" s="475"/>
      <c r="J482" s="475"/>
      <c r="K482" s="475"/>
      <c r="L482" s="475"/>
      <c r="M482" s="475"/>
      <c r="N482" s="475"/>
      <c r="O482" s="475"/>
      <c r="P482" s="475"/>
      <c r="Q482" s="475"/>
      <c r="R482" s="475"/>
      <c r="S482" s="475"/>
      <c r="T482" s="475"/>
      <c r="U482" s="475"/>
      <c r="V482" s="475"/>
      <c r="W482" s="475"/>
      <c r="X482" s="475"/>
      <c r="Y482" s="475"/>
      <c r="Z482" s="475"/>
      <c r="AA482" s="475"/>
    </row>
    <row r="483">
      <c r="A483" s="475"/>
      <c r="B483" s="475"/>
      <c r="C483" s="475"/>
      <c r="D483" s="1140"/>
      <c r="E483" s="1140"/>
      <c r="F483" s="1140"/>
      <c r="G483" s="1140"/>
      <c r="H483" s="475"/>
      <c r="I483" s="475"/>
      <c r="J483" s="475"/>
      <c r="K483" s="475"/>
      <c r="L483" s="475"/>
      <c r="M483" s="475"/>
      <c r="N483" s="475"/>
      <c r="O483" s="475"/>
      <c r="P483" s="475"/>
      <c r="Q483" s="475"/>
      <c r="R483" s="475"/>
      <c r="S483" s="475"/>
      <c r="T483" s="475"/>
      <c r="U483" s="475"/>
      <c r="V483" s="475"/>
      <c r="W483" s="475"/>
      <c r="X483" s="475"/>
      <c r="Y483" s="475"/>
      <c r="Z483" s="475"/>
      <c r="AA483" s="475"/>
    </row>
    <row r="484">
      <c r="A484" s="475"/>
      <c r="B484" s="475"/>
      <c r="C484" s="475"/>
      <c r="D484" s="1140"/>
      <c r="E484" s="1140"/>
      <c r="F484" s="1140"/>
      <c r="G484" s="1140"/>
      <c r="H484" s="475"/>
      <c r="I484" s="475"/>
      <c r="J484" s="475"/>
      <c r="K484" s="475"/>
      <c r="L484" s="475"/>
      <c r="M484" s="475"/>
      <c r="N484" s="475"/>
      <c r="O484" s="475"/>
      <c r="P484" s="475"/>
      <c r="Q484" s="475"/>
      <c r="R484" s="475"/>
      <c r="S484" s="475"/>
      <c r="T484" s="475"/>
      <c r="U484" s="475"/>
      <c r="V484" s="475"/>
      <c r="W484" s="475"/>
      <c r="X484" s="475"/>
      <c r="Y484" s="475"/>
      <c r="Z484" s="475"/>
      <c r="AA484" s="475"/>
    </row>
    <row r="485">
      <c r="A485" s="475"/>
      <c r="B485" s="475"/>
      <c r="C485" s="475"/>
      <c r="D485" s="1140"/>
      <c r="E485" s="1140"/>
      <c r="F485" s="1140"/>
      <c r="G485" s="1140"/>
      <c r="H485" s="475"/>
      <c r="I485" s="475"/>
      <c r="J485" s="475"/>
      <c r="K485" s="475"/>
      <c r="L485" s="475"/>
      <c r="M485" s="475"/>
      <c r="N485" s="475"/>
      <c r="O485" s="475"/>
      <c r="P485" s="475"/>
      <c r="Q485" s="475"/>
      <c r="R485" s="475"/>
      <c r="S485" s="475"/>
      <c r="T485" s="475"/>
      <c r="U485" s="475"/>
      <c r="V485" s="475"/>
      <c r="W485" s="475"/>
      <c r="X485" s="475"/>
      <c r="Y485" s="475"/>
      <c r="Z485" s="475"/>
      <c r="AA485" s="475"/>
    </row>
    <row r="486">
      <c r="A486" s="475"/>
      <c r="B486" s="475"/>
      <c r="C486" s="475"/>
      <c r="D486" s="1140"/>
      <c r="E486" s="1140"/>
      <c r="F486" s="1140"/>
      <c r="G486" s="1140"/>
      <c r="H486" s="475"/>
      <c r="I486" s="475"/>
      <c r="J486" s="475"/>
      <c r="K486" s="475"/>
      <c r="L486" s="475"/>
      <c r="M486" s="475"/>
      <c r="N486" s="475"/>
      <c r="O486" s="475"/>
      <c r="P486" s="475"/>
      <c r="Q486" s="475"/>
      <c r="R486" s="475"/>
      <c r="S486" s="475"/>
      <c r="T486" s="475"/>
      <c r="U486" s="475"/>
      <c r="V486" s="475"/>
      <c r="W486" s="475"/>
      <c r="X486" s="475"/>
      <c r="Y486" s="475"/>
      <c r="Z486" s="475"/>
      <c r="AA486" s="475"/>
    </row>
    <row r="487">
      <c r="A487" s="475"/>
      <c r="B487" s="475"/>
      <c r="C487" s="475"/>
      <c r="D487" s="1140"/>
      <c r="E487" s="1140"/>
      <c r="F487" s="1140"/>
      <c r="G487" s="1140"/>
      <c r="H487" s="475"/>
      <c r="I487" s="475"/>
      <c r="J487" s="475"/>
      <c r="K487" s="475"/>
      <c r="L487" s="475"/>
      <c r="M487" s="475"/>
      <c r="N487" s="475"/>
      <c r="O487" s="475"/>
      <c r="P487" s="475"/>
      <c r="Q487" s="475"/>
      <c r="R487" s="475"/>
      <c r="S487" s="475"/>
      <c r="T487" s="475"/>
      <c r="U487" s="475"/>
      <c r="V487" s="475"/>
      <c r="W487" s="475"/>
      <c r="X487" s="475"/>
      <c r="Y487" s="475"/>
      <c r="Z487" s="475"/>
      <c r="AA487" s="475"/>
    </row>
    <row r="488">
      <c r="A488" s="475"/>
      <c r="B488" s="475"/>
      <c r="C488" s="475"/>
      <c r="D488" s="1140"/>
      <c r="E488" s="1140"/>
      <c r="F488" s="1140"/>
      <c r="G488" s="1140"/>
      <c r="H488" s="475"/>
      <c r="I488" s="475"/>
      <c r="J488" s="475"/>
      <c r="K488" s="475"/>
      <c r="L488" s="475"/>
      <c r="M488" s="475"/>
      <c r="N488" s="475"/>
      <c r="O488" s="475"/>
      <c r="P488" s="475"/>
      <c r="Q488" s="475"/>
      <c r="R488" s="475"/>
      <c r="S488" s="475"/>
      <c r="T488" s="475"/>
      <c r="U488" s="475"/>
      <c r="V488" s="475"/>
      <c r="W488" s="475"/>
      <c r="X488" s="475"/>
      <c r="Y488" s="475"/>
      <c r="Z488" s="475"/>
      <c r="AA488" s="475"/>
    </row>
    <row r="489">
      <c r="A489" s="475"/>
      <c r="B489" s="475"/>
      <c r="C489" s="475"/>
      <c r="D489" s="1140"/>
      <c r="E489" s="1140"/>
      <c r="F489" s="1140"/>
      <c r="G489" s="1140"/>
      <c r="H489" s="475"/>
      <c r="I489" s="475"/>
      <c r="J489" s="475"/>
      <c r="K489" s="475"/>
      <c r="L489" s="475"/>
      <c r="M489" s="475"/>
      <c r="N489" s="475"/>
      <c r="O489" s="475"/>
      <c r="P489" s="475"/>
      <c r="Q489" s="475"/>
      <c r="R489" s="475"/>
      <c r="S489" s="475"/>
      <c r="T489" s="475"/>
      <c r="U489" s="475"/>
      <c r="V489" s="475"/>
      <c r="W489" s="475"/>
      <c r="X489" s="475"/>
      <c r="Y489" s="475"/>
      <c r="Z489" s="475"/>
      <c r="AA489" s="475"/>
    </row>
    <row r="490">
      <c r="A490" s="475"/>
      <c r="B490" s="475"/>
      <c r="C490" s="475"/>
      <c r="D490" s="1140"/>
      <c r="E490" s="1140"/>
      <c r="F490" s="1140"/>
      <c r="G490" s="1140"/>
      <c r="H490" s="475"/>
      <c r="I490" s="475"/>
      <c r="J490" s="475"/>
      <c r="K490" s="475"/>
      <c r="L490" s="475"/>
      <c r="M490" s="475"/>
      <c r="N490" s="475"/>
      <c r="O490" s="475"/>
      <c r="P490" s="475"/>
      <c r="Q490" s="475"/>
      <c r="R490" s="475"/>
      <c r="S490" s="475"/>
      <c r="T490" s="475"/>
      <c r="U490" s="475"/>
      <c r="V490" s="475"/>
      <c r="W490" s="475"/>
      <c r="X490" s="475"/>
      <c r="Y490" s="475"/>
      <c r="Z490" s="475"/>
      <c r="AA490" s="475"/>
    </row>
    <row r="491">
      <c r="A491" s="475"/>
      <c r="B491" s="475"/>
      <c r="C491" s="475"/>
      <c r="D491" s="1140"/>
      <c r="E491" s="1140"/>
      <c r="F491" s="1140"/>
      <c r="G491" s="1140"/>
      <c r="H491" s="475"/>
      <c r="I491" s="475"/>
      <c r="J491" s="475"/>
      <c r="K491" s="475"/>
      <c r="L491" s="475"/>
      <c r="M491" s="475"/>
      <c r="N491" s="475"/>
      <c r="O491" s="475"/>
      <c r="P491" s="475"/>
      <c r="Q491" s="475"/>
      <c r="R491" s="475"/>
      <c r="S491" s="475"/>
      <c r="T491" s="475"/>
      <c r="U491" s="475"/>
      <c r="V491" s="475"/>
      <c r="W491" s="475"/>
      <c r="X491" s="475"/>
      <c r="Y491" s="475"/>
      <c r="Z491" s="475"/>
      <c r="AA491" s="475"/>
    </row>
    <row r="492">
      <c r="A492" s="475"/>
      <c r="B492" s="475"/>
      <c r="C492" s="475"/>
      <c r="D492" s="1140"/>
      <c r="E492" s="1140"/>
      <c r="F492" s="1140"/>
      <c r="G492" s="1140"/>
      <c r="H492" s="475"/>
      <c r="I492" s="475"/>
      <c r="J492" s="475"/>
      <c r="K492" s="475"/>
      <c r="L492" s="475"/>
      <c r="M492" s="475"/>
      <c r="N492" s="475"/>
      <c r="O492" s="475"/>
      <c r="P492" s="475"/>
      <c r="Q492" s="475"/>
      <c r="R492" s="475"/>
      <c r="S492" s="475"/>
      <c r="T492" s="475"/>
      <c r="U492" s="475"/>
      <c r="V492" s="475"/>
      <c r="W492" s="475"/>
      <c r="X492" s="475"/>
      <c r="Y492" s="475"/>
      <c r="Z492" s="475"/>
      <c r="AA492" s="475"/>
    </row>
    <row r="493">
      <c r="A493" s="475"/>
      <c r="B493" s="475"/>
      <c r="C493" s="475"/>
      <c r="D493" s="1140"/>
      <c r="E493" s="1140"/>
      <c r="F493" s="1140"/>
      <c r="G493" s="1140"/>
      <c r="H493" s="475"/>
      <c r="I493" s="475"/>
      <c r="J493" s="475"/>
      <c r="K493" s="475"/>
      <c r="L493" s="475"/>
      <c r="M493" s="475"/>
      <c r="N493" s="475"/>
      <c r="O493" s="475"/>
      <c r="P493" s="475"/>
      <c r="Q493" s="475"/>
      <c r="R493" s="475"/>
      <c r="S493" s="475"/>
      <c r="T493" s="475"/>
      <c r="U493" s="475"/>
      <c r="V493" s="475"/>
      <c r="W493" s="475"/>
      <c r="X493" s="475"/>
      <c r="Y493" s="475"/>
      <c r="Z493" s="475"/>
      <c r="AA493" s="475"/>
    </row>
    <row r="494">
      <c r="A494" s="475"/>
      <c r="B494" s="475"/>
      <c r="C494" s="475"/>
      <c r="D494" s="1140"/>
      <c r="E494" s="1140"/>
      <c r="F494" s="1140"/>
      <c r="G494" s="1140"/>
      <c r="H494" s="475"/>
      <c r="I494" s="475"/>
      <c r="J494" s="475"/>
      <c r="K494" s="475"/>
      <c r="L494" s="475"/>
      <c r="M494" s="475"/>
      <c r="N494" s="475"/>
      <c r="O494" s="475"/>
      <c r="P494" s="475"/>
      <c r="Q494" s="475"/>
      <c r="R494" s="475"/>
      <c r="S494" s="475"/>
      <c r="T494" s="475"/>
      <c r="U494" s="475"/>
      <c r="V494" s="475"/>
      <c r="W494" s="475"/>
      <c r="X494" s="475"/>
      <c r="Y494" s="475"/>
      <c r="Z494" s="475"/>
      <c r="AA494" s="475"/>
    </row>
    <row r="495">
      <c r="A495" s="475"/>
      <c r="B495" s="475"/>
      <c r="C495" s="475"/>
      <c r="D495" s="1140"/>
      <c r="E495" s="1140"/>
      <c r="F495" s="1140"/>
      <c r="G495" s="1140"/>
      <c r="H495" s="475"/>
      <c r="I495" s="475"/>
      <c r="J495" s="475"/>
      <c r="K495" s="475"/>
      <c r="L495" s="475"/>
      <c r="M495" s="475"/>
      <c r="N495" s="475"/>
      <c r="O495" s="475"/>
      <c r="P495" s="475"/>
      <c r="Q495" s="475"/>
      <c r="R495" s="475"/>
      <c r="S495" s="475"/>
      <c r="T495" s="475"/>
      <c r="U495" s="475"/>
      <c r="V495" s="475"/>
      <c r="W495" s="475"/>
      <c r="X495" s="475"/>
      <c r="Y495" s="475"/>
      <c r="Z495" s="475"/>
      <c r="AA495" s="475"/>
    </row>
    <row r="496">
      <c r="A496" s="475"/>
      <c r="B496" s="475"/>
      <c r="C496" s="475"/>
      <c r="D496" s="1140"/>
      <c r="E496" s="1140"/>
      <c r="F496" s="1140"/>
      <c r="G496" s="1140"/>
      <c r="H496" s="475"/>
      <c r="I496" s="475"/>
      <c r="J496" s="475"/>
      <c r="K496" s="475"/>
      <c r="L496" s="475"/>
      <c r="M496" s="475"/>
      <c r="N496" s="475"/>
      <c r="O496" s="475"/>
      <c r="P496" s="475"/>
      <c r="Q496" s="475"/>
      <c r="R496" s="475"/>
      <c r="S496" s="475"/>
      <c r="T496" s="475"/>
      <c r="U496" s="475"/>
      <c r="V496" s="475"/>
      <c r="W496" s="475"/>
      <c r="X496" s="475"/>
      <c r="Y496" s="475"/>
      <c r="Z496" s="475"/>
      <c r="AA496" s="475"/>
    </row>
    <row r="497">
      <c r="A497" s="475"/>
      <c r="B497" s="475"/>
      <c r="C497" s="475"/>
      <c r="D497" s="1140"/>
      <c r="E497" s="1140"/>
      <c r="F497" s="1140"/>
      <c r="G497" s="1140"/>
      <c r="H497" s="475"/>
      <c r="I497" s="475"/>
      <c r="J497" s="475"/>
      <c r="K497" s="475"/>
      <c r="L497" s="475"/>
      <c r="M497" s="475"/>
      <c r="N497" s="475"/>
      <c r="O497" s="475"/>
      <c r="P497" s="475"/>
      <c r="Q497" s="475"/>
      <c r="R497" s="475"/>
      <c r="S497" s="475"/>
      <c r="T497" s="475"/>
      <c r="U497" s="475"/>
      <c r="V497" s="475"/>
      <c r="W497" s="475"/>
      <c r="X497" s="475"/>
      <c r="Y497" s="475"/>
      <c r="Z497" s="475"/>
      <c r="AA497" s="475"/>
    </row>
    <row r="498">
      <c r="A498" s="475"/>
      <c r="B498" s="475"/>
      <c r="C498" s="475"/>
      <c r="D498" s="1140"/>
      <c r="E498" s="1140"/>
      <c r="F498" s="1140"/>
      <c r="G498" s="1140"/>
      <c r="H498" s="475"/>
      <c r="I498" s="475"/>
      <c r="J498" s="475"/>
      <c r="K498" s="475"/>
      <c r="L498" s="475"/>
      <c r="M498" s="475"/>
      <c r="N498" s="475"/>
      <c r="O498" s="475"/>
      <c r="P498" s="475"/>
      <c r="Q498" s="475"/>
      <c r="R498" s="475"/>
      <c r="S498" s="475"/>
      <c r="T498" s="475"/>
      <c r="U498" s="475"/>
      <c r="V498" s="475"/>
      <c r="W498" s="475"/>
      <c r="X498" s="475"/>
      <c r="Y498" s="475"/>
      <c r="Z498" s="475"/>
      <c r="AA498" s="475"/>
    </row>
    <row r="499">
      <c r="A499" s="475"/>
      <c r="B499" s="475"/>
      <c r="C499" s="475"/>
      <c r="D499" s="1140"/>
      <c r="E499" s="1140"/>
      <c r="F499" s="1140"/>
      <c r="G499" s="1140"/>
      <c r="H499" s="475"/>
      <c r="I499" s="475"/>
      <c r="J499" s="475"/>
      <c r="K499" s="475"/>
      <c r="L499" s="475"/>
      <c r="M499" s="475"/>
      <c r="N499" s="475"/>
      <c r="O499" s="475"/>
      <c r="P499" s="475"/>
      <c r="Q499" s="475"/>
      <c r="R499" s="475"/>
      <c r="S499" s="475"/>
      <c r="T499" s="475"/>
      <c r="U499" s="475"/>
      <c r="V499" s="475"/>
      <c r="W499" s="475"/>
      <c r="X499" s="475"/>
      <c r="Y499" s="475"/>
      <c r="Z499" s="475"/>
      <c r="AA499" s="475"/>
    </row>
    <row r="500">
      <c r="A500" s="475"/>
      <c r="B500" s="475"/>
      <c r="C500" s="475"/>
      <c r="D500" s="1140"/>
      <c r="E500" s="1140"/>
      <c r="F500" s="1140"/>
      <c r="G500" s="1140"/>
      <c r="H500" s="475"/>
      <c r="I500" s="475"/>
      <c r="J500" s="475"/>
      <c r="K500" s="475"/>
      <c r="L500" s="475"/>
      <c r="M500" s="475"/>
      <c r="N500" s="475"/>
      <c r="O500" s="475"/>
      <c r="P500" s="475"/>
      <c r="Q500" s="475"/>
      <c r="R500" s="475"/>
      <c r="S500" s="475"/>
      <c r="T500" s="475"/>
      <c r="U500" s="475"/>
      <c r="V500" s="475"/>
      <c r="W500" s="475"/>
      <c r="X500" s="475"/>
      <c r="Y500" s="475"/>
      <c r="Z500" s="475"/>
      <c r="AA500" s="475"/>
    </row>
    <row r="501">
      <c r="A501" s="475"/>
      <c r="B501" s="475"/>
      <c r="C501" s="475"/>
      <c r="D501" s="1140"/>
      <c r="E501" s="1140"/>
      <c r="F501" s="1140"/>
      <c r="G501" s="1140"/>
      <c r="H501" s="475"/>
      <c r="I501" s="475"/>
      <c r="J501" s="475"/>
      <c r="K501" s="475"/>
      <c r="L501" s="475"/>
      <c r="M501" s="475"/>
      <c r="N501" s="475"/>
      <c r="O501" s="475"/>
      <c r="P501" s="475"/>
      <c r="Q501" s="475"/>
      <c r="R501" s="475"/>
      <c r="S501" s="475"/>
      <c r="T501" s="475"/>
      <c r="U501" s="475"/>
      <c r="V501" s="475"/>
      <c r="W501" s="475"/>
      <c r="X501" s="475"/>
      <c r="Y501" s="475"/>
      <c r="Z501" s="475"/>
      <c r="AA501" s="475"/>
    </row>
    <row r="502">
      <c r="A502" s="475"/>
      <c r="B502" s="475"/>
      <c r="C502" s="475"/>
      <c r="D502" s="1140"/>
      <c r="E502" s="1140"/>
      <c r="F502" s="1140"/>
      <c r="G502" s="1140"/>
      <c r="H502" s="475"/>
      <c r="I502" s="475"/>
      <c r="J502" s="475"/>
      <c r="K502" s="475"/>
      <c r="L502" s="475"/>
      <c r="M502" s="475"/>
      <c r="N502" s="475"/>
      <c r="O502" s="475"/>
      <c r="P502" s="475"/>
      <c r="Q502" s="475"/>
      <c r="R502" s="475"/>
      <c r="S502" s="475"/>
      <c r="T502" s="475"/>
      <c r="U502" s="475"/>
      <c r="V502" s="475"/>
      <c r="W502" s="475"/>
      <c r="X502" s="475"/>
      <c r="Y502" s="475"/>
      <c r="Z502" s="475"/>
      <c r="AA502" s="475"/>
    </row>
    <row r="503">
      <c r="A503" s="475"/>
      <c r="B503" s="475"/>
      <c r="C503" s="475"/>
      <c r="D503" s="1140"/>
      <c r="E503" s="1140"/>
      <c r="F503" s="1140"/>
      <c r="G503" s="1140"/>
      <c r="H503" s="475"/>
      <c r="I503" s="475"/>
      <c r="J503" s="475"/>
      <c r="K503" s="475"/>
      <c r="L503" s="475"/>
      <c r="M503" s="475"/>
      <c r="N503" s="475"/>
      <c r="O503" s="475"/>
      <c r="P503" s="475"/>
      <c r="Q503" s="475"/>
      <c r="R503" s="475"/>
      <c r="S503" s="475"/>
      <c r="T503" s="475"/>
      <c r="U503" s="475"/>
      <c r="V503" s="475"/>
      <c r="W503" s="475"/>
      <c r="X503" s="475"/>
      <c r="Y503" s="475"/>
      <c r="Z503" s="475"/>
      <c r="AA503" s="475"/>
    </row>
    <row r="504">
      <c r="A504" s="475"/>
      <c r="B504" s="475"/>
      <c r="C504" s="475"/>
      <c r="D504" s="1140"/>
      <c r="E504" s="1140"/>
      <c r="F504" s="1140"/>
      <c r="G504" s="1140"/>
      <c r="H504" s="475"/>
      <c r="I504" s="475"/>
      <c r="J504" s="475"/>
      <c r="K504" s="475"/>
      <c r="L504" s="475"/>
      <c r="M504" s="475"/>
      <c r="N504" s="475"/>
      <c r="O504" s="475"/>
      <c r="P504" s="475"/>
      <c r="Q504" s="475"/>
      <c r="R504" s="475"/>
      <c r="S504" s="475"/>
      <c r="T504" s="475"/>
      <c r="U504" s="475"/>
      <c r="V504" s="475"/>
      <c r="W504" s="475"/>
      <c r="X504" s="475"/>
      <c r="Y504" s="475"/>
      <c r="Z504" s="475"/>
      <c r="AA504" s="475"/>
    </row>
    <row r="505">
      <c r="A505" s="475"/>
      <c r="B505" s="475"/>
      <c r="C505" s="475"/>
      <c r="D505" s="1140"/>
      <c r="E505" s="1140"/>
      <c r="F505" s="1140"/>
      <c r="G505" s="1140"/>
      <c r="H505" s="475"/>
      <c r="I505" s="475"/>
      <c r="J505" s="475"/>
      <c r="K505" s="475"/>
      <c r="L505" s="475"/>
      <c r="M505" s="475"/>
      <c r="N505" s="475"/>
      <c r="O505" s="475"/>
      <c r="P505" s="475"/>
      <c r="Q505" s="475"/>
      <c r="R505" s="475"/>
      <c r="S505" s="475"/>
      <c r="T505" s="475"/>
      <c r="U505" s="475"/>
      <c r="V505" s="475"/>
      <c r="W505" s="475"/>
      <c r="X505" s="475"/>
      <c r="Y505" s="475"/>
      <c r="Z505" s="475"/>
      <c r="AA505" s="475"/>
    </row>
    <row r="506">
      <c r="A506" s="475"/>
      <c r="B506" s="475"/>
      <c r="C506" s="475"/>
      <c r="D506" s="1140"/>
      <c r="E506" s="1140"/>
      <c r="F506" s="1140"/>
      <c r="G506" s="1140"/>
      <c r="H506" s="475"/>
      <c r="I506" s="475"/>
      <c r="J506" s="475"/>
      <c r="K506" s="475"/>
      <c r="L506" s="475"/>
      <c r="M506" s="475"/>
      <c r="N506" s="475"/>
      <c r="O506" s="475"/>
      <c r="P506" s="475"/>
      <c r="Q506" s="475"/>
      <c r="R506" s="475"/>
      <c r="S506" s="475"/>
      <c r="T506" s="475"/>
      <c r="U506" s="475"/>
      <c r="V506" s="475"/>
      <c r="W506" s="475"/>
      <c r="X506" s="475"/>
      <c r="Y506" s="475"/>
      <c r="Z506" s="475"/>
      <c r="AA506" s="475"/>
    </row>
    <row r="507">
      <c r="A507" s="475"/>
      <c r="B507" s="475"/>
      <c r="C507" s="475"/>
      <c r="D507" s="1140"/>
      <c r="E507" s="1140"/>
      <c r="F507" s="1140"/>
      <c r="G507" s="1140"/>
      <c r="H507" s="475"/>
      <c r="I507" s="475"/>
      <c r="J507" s="475"/>
      <c r="K507" s="475"/>
      <c r="L507" s="475"/>
      <c r="M507" s="475"/>
      <c r="N507" s="475"/>
      <c r="O507" s="475"/>
      <c r="P507" s="475"/>
      <c r="Q507" s="475"/>
      <c r="R507" s="475"/>
      <c r="S507" s="475"/>
      <c r="T507" s="475"/>
      <c r="U507" s="475"/>
      <c r="V507" s="475"/>
      <c r="W507" s="475"/>
      <c r="X507" s="475"/>
      <c r="Y507" s="475"/>
      <c r="Z507" s="475"/>
      <c r="AA507" s="475"/>
    </row>
    <row r="508">
      <c r="A508" s="475"/>
      <c r="B508" s="475"/>
      <c r="C508" s="475"/>
      <c r="D508" s="1140"/>
      <c r="E508" s="1140"/>
      <c r="F508" s="1140"/>
      <c r="G508" s="1140"/>
      <c r="H508" s="475"/>
      <c r="I508" s="475"/>
      <c r="J508" s="475"/>
      <c r="K508" s="475"/>
      <c r="L508" s="475"/>
      <c r="M508" s="475"/>
      <c r="N508" s="475"/>
      <c r="O508" s="475"/>
      <c r="P508" s="475"/>
      <c r="Q508" s="475"/>
      <c r="R508" s="475"/>
      <c r="S508" s="475"/>
      <c r="T508" s="475"/>
      <c r="U508" s="475"/>
      <c r="V508" s="475"/>
      <c r="W508" s="475"/>
      <c r="X508" s="475"/>
      <c r="Y508" s="475"/>
      <c r="Z508" s="475"/>
      <c r="AA508" s="475"/>
    </row>
    <row r="509">
      <c r="A509" s="475"/>
      <c r="B509" s="475"/>
      <c r="C509" s="475"/>
      <c r="D509" s="1140"/>
      <c r="E509" s="1140"/>
      <c r="F509" s="1140"/>
      <c r="G509" s="1140"/>
      <c r="H509" s="475"/>
      <c r="I509" s="475"/>
      <c r="J509" s="475"/>
      <c r="K509" s="475"/>
      <c r="L509" s="475"/>
      <c r="M509" s="475"/>
      <c r="N509" s="475"/>
      <c r="O509" s="475"/>
      <c r="P509" s="475"/>
      <c r="Q509" s="475"/>
      <c r="R509" s="475"/>
      <c r="S509" s="475"/>
      <c r="T509" s="475"/>
      <c r="U509" s="475"/>
      <c r="V509" s="475"/>
      <c r="W509" s="475"/>
      <c r="X509" s="475"/>
      <c r="Y509" s="475"/>
      <c r="Z509" s="475"/>
      <c r="AA509" s="475"/>
    </row>
    <row r="510">
      <c r="A510" s="475"/>
      <c r="B510" s="475"/>
      <c r="C510" s="475"/>
      <c r="D510" s="1140"/>
      <c r="E510" s="1140"/>
      <c r="F510" s="1140"/>
      <c r="G510" s="1140"/>
      <c r="H510" s="475"/>
      <c r="I510" s="475"/>
      <c r="J510" s="475"/>
      <c r="K510" s="475"/>
      <c r="L510" s="475"/>
      <c r="M510" s="475"/>
      <c r="N510" s="475"/>
      <c r="O510" s="475"/>
      <c r="P510" s="475"/>
      <c r="Q510" s="475"/>
      <c r="R510" s="475"/>
      <c r="S510" s="475"/>
      <c r="T510" s="475"/>
      <c r="U510" s="475"/>
      <c r="V510" s="475"/>
      <c r="W510" s="475"/>
      <c r="X510" s="475"/>
      <c r="Y510" s="475"/>
      <c r="Z510" s="475"/>
      <c r="AA510" s="475"/>
    </row>
    <row r="511">
      <c r="A511" s="475"/>
      <c r="B511" s="475"/>
      <c r="C511" s="475"/>
      <c r="D511" s="1140"/>
      <c r="E511" s="1140"/>
      <c r="F511" s="1140"/>
      <c r="G511" s="1140"/>
      <c r="H511" s="475"/>
      <c r="I511" s="475"/>
      <c r="J511" s="475"/>
      <c r="K511" s="475"/>
      <c r="L511" s="475"/>
      <c r="M511" s="475"/>
      <c r="N511" s="475"/>
      <c r="O511" s="475"/>
      <c r="P511" s="475"/>
      <c r="Q511" s="475"/>
      <c r="R511" s="475"/>
      <c r="S511" s="475"/>
      <c r="T511" s="475"/>
      <c r="U511" s="475"/>
      <c r="V511" s="475"/>
      <c r="W511" s="475"/>
      <c r="X511" s="475"/>
      <c r="Y511" s="475"/>
      <c r="Z511" s="475"/>
      <c r="AA511" s="475"/>
    </row>
    <row r="512">
      <c r="A512" s="475"/>
      <c r="B512" s="475"/>
      <c r="C512" s="475"/>
      <c r="D512" s="1140"/>
      <c r="E512" s="1140"/>
      <c r="F512" s="1140"/>
      <c r="G512" s="1140"/>
      <c r="H512" s="475"/>
      <c r="I512" s="475"/>
      <c r="J512" s="475"/>
      <c r="K512" s="475"/>
      <c r="L512" s="475"/>
      <c r="M512" s="475"/>
      <c r="N512" s="475"/>
      <c r="O512" s="475"/>
      <c r="P512" s="475"/>
      <c r="Q512" s="475"/>
      <c r="R512" s="475"/>
      <c r="S512" s="475"/>
      <c r="T512" s="475"/>
      <c r="U512" s="475"/>
      <c r="V512" s="475"/>
      <c r="W512" s="475"/>
      <c r="X512" s="475"/>
      <c r="Y512" s="475"/>
      <c r="Z512" s="475"/>
      <c r="AA512" s="475"/>
    </row>
    <row r="513">
      <c r="A513" s="475"/>
      <c r="B513" s="475"/>
      <c r="C513" s="475"/>
      <c r="D513" s="1140"/>
      <c r="E513" s="1140"/>
      <c r="F513" s="1140"/>
      <c r="G513" s="1140"/>
      <c r="H513" s="475"/>
      <c r="I513" s="475"/>
      <c r="J513" s="475"/>
      <c r="K513" s="475"/>
      <c r="L513" s="475"/>
      <c r="M513" s="475"/>
      <c r="N513" s="475"/>
      <c r="O513" s="475"/>
      <c r="P513" s="475"/>
      <c r="Q513" s="475"/>
      <c r="R513" s="475"/>
      <c r="S513" s="475"/>
      <c r="T513" s="475"/>
      <c r="U513" s="475"/>
      <c r="V513" s="475"/>
      <c r="W513" s="475"/>
      <c r="X513" s="475"/>
      <c r="Y513" s="475"/>
      <c r="Z513" s="475"/>
      <c r="AA513" s="475"/>
    </row>
    <row r="514">
      <c r="A514" s="475"/>
      <c r="B514" s="475"/>
      <c r="C514" s="475"/>
      <c r="D514" s="1140"/>
      <c r="E514" s="1140"/>
      <c r="F514" s="1140"/>
      <c r="G514" s="1140"/>
      <c r="H514" s="475"/>
      <c r="I514" s="475"/>
      <c r="J514" s="475"/>
      <c r="K514" s="475"/>
      <c r="L514" s="475"/>
      <c r="M514" s="475"/>
      <c r="N514" s="475"/>
      <c r="O514" s="475"/>
      <c r="P514" s="475"/>
      <c r="Q514" s="475"/>
      <c r="R514" s="475"/>
      <c r="S514" s="475"/>
      <c r="T514" s="475"/>
      <c r="U514" s="475"/>
      <c r="V514" s="475"/>
      <c r="W514" s="475"/>
      <c r="X514" s="475"/>
      <c r="Y514" s="475"/>
      <c r="Z514" s="475"/>
      <c r="AA514" s="475"/>
    </row>
    <row r="515">
      <c r="A515" s="475"/>
      <c r="B515" s="475"/>
      <c r="C515" s="475"/>
      <c r="D515" s="1140"/>
      <c r="E515" s="1140"/>
      <c r="F515" s="1140"/>
      <c r="G515" s="1140"/>
      <c r="H515" s="475"/>
      <c r="I515" s="475"/>
      <c r="J515" s="475"/>
      <c r="K515" s="475"/>
      <c r="L515" s="475"/>
      <c r="M515" s="475"/>
      <c r="N515" s="475"/>
      <c r="O515" s="475"/>
      <c r="P515" s="475"/>
      <c r="Q515" s="475"/>
      <c r="R515" s="475"/>
      <c r="S515" s="475"/>
      <c r="T515" s="475"/>
      <c r="U515" s="475"/>
      <c r="V515" s="475"/>
      <c r="W515" s="475"/>
      <c r="X515" s="475"/>
      <c r="Y515" s="475"/>
      <c r="Z515" s="475"/>
      <c r="AA515" s="475"/>
    </row>
    <row r="516">
      <c r="A516" s="475"/>
      <c r="B516" s="475"/>
      <c r="C516" s="475"/>
      <c r="D516" s="1140"/>
      <c r="E516" s="1140"/>
      <c r="F516" s="1140"/>
      <c r="G516" s="1140"/>
      <c r="H516" s="475"/>
      <c r="I516" s="475"/>
      <c r="J516" s="475"/>
      <c r="K516" s="475"/>
      <c r="L516" s="475"/>
      <c r="M516" s="475"/>
      <c r="N516" s="475"/>
      <c r="O516" s="475"/>
      <c r="P516" s="475"/>
      <c r="Q516" s="475"/>
      <c r="R516" s="475"/>
      <c r="S516" s="475"/>
      <c r="T516" s="475"/>
      <c r="U516" s="475"/>
      <c r="V516" s="475"/>
      <c r="W516" s="475"/>
      <c r="X516" s="475"/>
      <c r="Y516" s="475"/>
      <c r="Z516" s="475"/>
      <c r="AA516" s="475"/>
    </row>
    <row r="517">
      <c r="A517" s="475"/>
      <c r="B517" s="475"/>
      <c r="C517" s="475"/>
      <c r="D517" s="1140"/>
      <c r="E517" s="1140"/>
      <c r="F517" s="1140"/>
      <c r="G517" s="1140"/>
      <c r="H517" s="475"/>
      <c r="I517" s="475"/>
      <c r="J517" s="475"/>
      <c r="K517" s="475"/>
      <c r="L517" s="475"/>
      <c r="M517" s="475"/>
      <c r="N517" s="475"/>
      <c r="O517" s="475"/>
      <c r="P517" s="475"/>
      <c r="Q517" s="475"/>
      <c r="R517" s="475"/>
      <c r="S517" s="475"/>
      <c r="T517" s="475"/>
      <c r="U517" s="475"/>
      <c r="V517" s="475"/>
      <c r="W517" s="475"/>
      <c r="X517" s="475"/>
      <c r="Y517" s="475"/>
      <c r="Z517" s="475"/>
      <c r="AA517" s="475"/>
    </row>
    <row r="518">
      <c r="A518" s="475"/>
      <c r="B518" s="475"/>
      <c r="C518" s="475"/>
      <c r="D518" s="1140"/>
      <c r="E518" s="1140"/>
      <c r="F518" s="1140"/>
      <c r="G518" s="1140"/>
      <c r="H518" s="475"/>
      <c r="I518" s="475"/>
      <c r="J518" s="475"/>
      <c r="K518" s="475"/>
      <c r="L518" s="475"/>
      <c r="M518" s="475"/>
      <c r="N518" s="475"/>
      <c r="O518" s="475"/>
      <c r="P518" s="475"/>
      <c r="Q518" s="475"/>
      <c r="R518" s="475"/>
      <c r="S518" s="475"/>
      <c r="T518" s="475"/>
      <c r="U518" s="475"/>
      <c r="V518" s="475"/>
      <c r="W518" s="475"/>
      <c r="X518" s="475"/>
      <c r="Y518" s="475"/>
      <c r="Z518" s="475"/>
      <c r="AA518" s="475"/>
    </row>
    <row r="519">
      <c r="A519" s="475"/>
      <c r="B519" s="475"/>
      <c r="C519" s="475"/>
      <c r="D519" s="1140"/>
      <c r="E519" s="1140"/>
      <c r="F519" s="1140"/>
      <c r="G519" s="1140"/>
      <c r="H519" s="475"/>
      <c r="I519" s="475"/>
      <c r="J519" s="475"/>
      <c r="K519" s="475"/>
      <c r="L519" s="475"/>
      <c r="M519" s="475"/>
      <c r="N519" s="475"/>
      <c r="O519" s="475"/>
      <c r="P519" s="475"/>
      <c r="Q519" s="475"/>
      <c r="R519" s="475"/>
      <c r="S519" s="475"/>
      <c r="T519" s="475"/>
      <c r="U519" s="475"/>
      <c r="V519" s="475"/>
      <c r="W519" s="475"/>
      <c r="X519" s="475"/>
      <c r="Y519" s="475"/>
      <c r="Z519" s="475"/>
      <c r="AA519" s="475"/>
    </row>
    <row r="520">
      <c r="A520" s="475"/>
      <c r="B520" s="475"/>
      <c r="C520" s="475"/>
      <c r="D520" s="1140"/>
      <c r="E520" s="1140"/>
      <c r="F520" s="1140"/>
      <c r="G520" s="1140"/>
      <c r="H520" s="475"/>
      <c r="I520" s="475"/>
      <c r="J520" s="475"/>
      <c r="K520" s="475"/>
      <c r="L520" s="475"/>
      <c r="M520" s="475"/>
      <c r="N520" s="475"/>
      <c r="O520" s="475"/>
      <c r="P520" s="475"/>
      <c r="Q520" s="475"/>
      <c r="R520" s="475"/>
      <c r="S520" s="475"/>
      <c r="T520" s="475"/>
      <c r="U520" s="475"/>
      <c r="V520" s="475"/>
      <c r="W520" s="475"/>
      <c r="X520" s="475"/>
      <c r="Y520" s="475"/>
      <c r="Z520" s="475"/>
      <c r="AA520" s="475"/>
    </row>
    <row r="521">
      <c r="A521" s="475"/>
      <c r="B521" s="475"/>
      <c r="C521" s="475"/>
      <c r="D521" s="1140"/>
      <c r="E521" s="1140"/>
      <c r="F521" s="1140"/>
      <c r="G521" s="1140"/>
      <c r="H521" s="475"/>
      <c r="I521" s="475"/>
      <c r="J521" s="475"/>
      <c r="K521" s="475"/>
      <c r="L521" s="475"/>
      <c r="M521" s="475"/>
      <c r="N521" s="475"/>
      <c r="O521" s="475"/>
      <c r="P521" s="475"/>
      <c r="Q521" s="475"/>
      <c r="R521" s="475"/>
      <c r="S521" s="475"/>
      <c r="T521" s="475"/>
      <c r="U521" s="475"/>
      <c r="V521" s="475"/>
      <c r="W521" s="475"/>
      <c r="X521" s="475"/>
      <c r="Y521" s="475"/>
      <c r="Z521" s="475"/>
      <c r="AA521" s="475"/>
    </row>
    <row r="522">
      <c r="A522" s="475"/>
      <c r="B522" s="475"/>
      <c r="C522" s="475"/>
      <c r="D522" s="1140"/>
      <c r="E522" s="1140"/>
      <c r="F522" s="1140"/>
      <c r="G522" s="1140"/>
      <c r="H522" s="475"/>
      <c r="I522" s="475"/>
      <c r="J522" s="475"/>
      <c r="K522" s="475"/>
      <c r="L522" s="475"/>
      <c r="M522" s="475"/>
      <c r="N522" s="475"/>
      <c r="O522" s="475"/>
      <c r="P522" s="475"/>
      <c r="Q522" s="475"/>
      <c r="R522" s="475"/>
      <c r="S522" s="475"/>
      <c r="T522" s="475"/>
      <c r="U522" s="475"/>
      <c r="V522" s="475"/>
      <c r="W522" s="475"/>
      <c r="X522" s="475"/>
      <c r="Y522" s="475"/>
      <c r="Z522" s="475"/>
      <c r="AA522" s="475"/>
    </row>
    <row r="523">
      <c r="A523" s="475"/>
      <c r="B523" s="475"/>
      <c r="C523" s="475"/>
      <c r="D523" s="1140"/>
      <c r="E523" s="1140"/>
      <c r="F523" s="1140"/>
      <c r="G523" s="1140"/>
      <c r="H523" s="475"/>
      <c r="I523" s="475"/>
      <c r="J523" s="475"/>
      <c r="K523" s="475"/>
      <c r="L523" s="475"/>
      <c r="M523" s="475"/>
      <c r="N523" s="475"/>
      <c r="O523" s="475"/>
      <c r="P523" s="475"/>
      <c r="Q523" s="475"/>
      <c r="R523" s="475"/>
      <c r="S523" s="475"/>
      <c r="T523" s="475"/>
      <c r="U523" s="475"/>
      <c r="V523" s="475"/>
      <c r="W523" s="475"/>
      <c r="X523" s="475"/>
      <c r="Y523" s="475"/>
      <c r="Z523" s="475"/>
      <c r="AA523" s="475"/>
    </row>
    <row r="524">
      <c r="A524" s="475"/>
      <c r="B524" s="475"/>
      <c r="C524" s="475"/>
      <c r="D524" s="1140"/>
      <c r="E524" s="1140"/>
      <c r="F524" s="1140"/>
      <c r="G524" s="1140"/>
      <c r="H524" s="475"/>
      <c r="I524" s="475"/>
      <c r="J524" s="475"/>
      <c r="K524" s="475"/>
      <c r="L524" s="475"/>
      <c r="M524" s="475"/>
      <c r="N524" s="475"/>
      <c r="O524" s="475"/>
      <c r="P524" s="475"/>
      <c r="Q524" s="475"/>
      <c r="R524" s="475"/>
      <c r="S524" s="475"/>
      <c r="T524" s="475"/>
      <c r="U524" s="475"/>
      <c r="V524" s="475"/>
      <c r="W524" s="475"/>
      <c r="X524" s="475"/>
      <c r="Y524" s="475"/>
      <c r="Z524" s="475"/>
      <c r="AA524" s="475"/>
    </row>
    <row r="525">
      <c r="A525" s="475"/>
      <c r="B525" s="475"/>
      <c r="C525" s="475"/>
      <c r="D525" s="1140"/>
      <c r="E525" s="1140"/>
      <c r="F525" s="1140"/>
      <c r="G525" s="1140"/>
      <c r="H525" s="475"/>
      <c r="I525" s="475"/>
      <c r="J525" s="475"/>
      <c r="K525" s="475"/>
      <c r="L525" s="475"/>
      <c r="M525" s="475"/>
      <c r="N525" s="475"/>
      <c r="O525" s="475"/>
      <c r="P525" s="475"/>
      <c r="Q525" s="475"/>
      <c r="R525" s="475"/>
      <c r="S525" s="475"/>
      <c r="T525" s="475"/>
      <c r="U525" s="475"/>
      <c r="V525" s="475"/>
      <c r="W525" s="475"/>
      <c r="X525" s="475"/>
      <c r="Y525" s="475"/>
      <c r="Z525" s="475"/>
      <c r="AA525" s="475"/>
    </row>
    <row r="526">
      <c r="A526" s="475"/>
      <c r="B526" s="475"/>
      <c r="C526" s="475"/>
      <c r="D526" s="1140"/>
      <c r="E526" s="1140"/>
      <c r="F526" s="1140"/>
      <c r="G526" s="1140"/>
      <c r="H526" s="475"/>
      <c r="I526" s="475"/>
      <c r="J526" s="475"/>
      <c r="K526" s="475"/>
      <c r="L526" s="475"/>
      <c r="M526" s="475"/>
      <c r="N526" s="475"/>
      <c r="O526" s="475"/>
      <c r="P526" s="475"/>
      <c r="Q526" s="475"/>
      <c r="R526" s="475"/>
      <c r="S526" s="475"/>
      <c r="T526" s="475"/>
      <c r="U526" s="475"/>
      <c r="V526" s="475"/>
      <c r="W526" s="475"/>
      <c r="X526" s="475"/>
      <c r="Y526" s="475"/>
      <c r="Z526" s="475"/>
      <c r="AA526" s="475"/>
    </row>
    <row r="527">
      <c r="A527" s="475"/>
      <c r="B527" s="475"/>
      <c r="C527" s="475"/>
      <c r="D527" s="1140"/>
      <c r="E527" s="1140"/>
      <c r="F527" s="1140"/>
      <c r="G527" s="1140"/>
      <c r="H527" s="475"/>
      <c r="I527" s="475"/>
      <c r="J527" s="475"/>
      <c r="K527" s="475"/>
      <c r="L527" s="475"/>
      <c r="M527" s="475"/>
      <c r="N527" s="475"/>
      <c r="O527" s="475"/>
      <c r="P527" s="475"/>
      <c r="Q527" s="475"/>
      <c r="R527" s="475"/>
      <c r="S527" s="475"/>
      <c r="T527" s="475"/>
      <c r="U527" s="475"/>
      <c r="V527" s="475"/>
      <c r="W527" s="475"/>
      <c r="X527" s="475"/>
      <c r="Y527" s="475"/>
      <c r="Z527" s="475"/>
      <c r="AA527" s="475"/>
    </row>
    <row r="528">
      <c r="A528" s="475"/>
      <c r="B528" s="475"/>
      <c r="C528" s="475"/>
      <c r="D528" s="1140"/>
      <c r="E528" s="1140"/>
      <c r="F528" s="1140"/>
      <c r="G528" s="1140"/>
      <c r="H528" s="475"/>
      <c r="I528" s="475"/>
      <c r="J528" s="475"/>
      <c r="K528" s="475"/>
      <c r="L528" s="475"/>
      <c r="M528" s="475"/>
      <c r="N528" s="475"/>
      <c r="O528" s="475"/>
      <c r="P528" s="475"/>
      <c r="Q528" s="475"/>
      <c r="R528" s="475"/>
      <c r="S528" s="475"/>
      <c r="T528" s="475"/>
      <c r="U528" s="475"/>
      <c r="V528" s="475"/>
      <c r="W528" s="475"/>
      <c r="X528" s="475"/>
      <c r="Y528" s="475"/>
      <c r="Z528" s="475"/>
      <c r="AA528" s="475"/>
    </row>
    <row r="529">
      <c r="A529" s="475"/>
      <c r="B529" s="475"/>
      <c r="C529" s="475"/>
      <c r="D529" s="1140"/>
      <c r="E529" s="1140"/>
      <c r="F529" s="1140"/>
      <c r="G529" s="1140"/>
      <c r="H529" s="475"/>
      <c r="I529" s="475"/>
      <c r="J529" s="475"/>
      <c r="K529" s="475"/>
      <c r="L529" s="475"/>
      <c r="M529" s="475"/>
      <c r="N529" s="475"/>
      <c r="O529" s="475"/>
      <c r="P529" s="475"/>
      <c r="Q529" s="475"/>
      <c r="R529" s="475"/>
      <c r="S529" s="475"/>
      <c r="T529" s="475"/>
      <c r="U529" s="475"/>
      <c r="V529" s="475"/>
      <c r="W529" s="475"/>
      <c r="X529" s="475"/>
      <c r="Y529" s="475"/>
      <c r="Z529" s="475"/>
      <c r="AA529" s="475"/>
    </row>
    <row r="530">
      <c r="A530" s="475"/>
      <c r="B530" s="475"/>
      <c r="C530" s="475"/>
      <c r="D530" s="1140"/>
      <c r="E530" s="1140"/>
      <c r="F530" s="1140"/>
      <c r="G530" s="1140"/>
      <c r="H530" s="475"/>
      <c r="I530" s="475"/>
      <c r="J530" s="475"/>
      <c r="K530" s="475"/>
      <c r="L530" s="475"/>
      <c r="M530" s="475"/>
      <c r="N530" s="475"/>
      <c r="O530" s="475"/>
      <c r="P530" s="475"/>
      <c r="Q530" s="475"/>
      <c r="R530" s="475"/>
      <c r="S530" s="475"/>
      <c r="T530" s="475"/>
      <c r="U530" s="475"/>
      <c r="V530" s="475"/>
      <c r="W530" s="475"/>
      <c r="X530" s="475"/>
      <c r="Y530" s="475"/>
      <c r="Z530" s="475"/>
      <c r="AA530" s="475"/>
    </row>
    <row r="531">
      <c r="A531" s="475"/>
      <c r="B531" s="475"/>
      <c r="C531" s="475"/>
      <c r="D531" s="1140"/>
      <c r="E531" s="1140"/>
      <c r="F531" s="1140"/>
      <c r="G531" s="1140"/>
      <c r="H531" s="475"/>
      <c r="I531" s="475"/>
      <c r="J531" s="475"/>
      <c r="K531" s="475"/>
      <c r="L531" s="475"/>
      <c r="M531" s="475"/>
      <c r="N531" s="475"/>
      <c r="O531" s="475"/>
      <c r="P531" s="475"/>
      <c r="Q531" s="475"/>
      <c r="R531" s="475"/>
      <c r="S531" s="475"/>
      <c r="T531" s="475"/>
      <c r="U531" s="475"/>
      <c r="V531" s="475"/>
      <c r="W531" s="475"/>
      <c r="X531" s="475"/>
      <c r="Y531" s="475"/>
      <c r="Z531" s="475"/>
      <c r="AA531" s="475"/>
    </row>
    <row r="532">
      <c r="A532" s="475"/>
      <c r="B532" s="475"/>
      <c r="C532" s="475"/>
      <c r="D532" s="1140"/>
      <c r="E532" s="1140"/>
      <c r="F532" s="1140"/>
      <c r="G532" s="1140"/>
      <c r="H532" s="475"/>
      <c r="I532" s="475"/>
      <c r="J532" s="475"/>
      <c r="K532" s="475"/>
      <c r="L532" s="475"/>
      <c r="M532" s="475"/>
      <c r="N532" s="475"/>
      <c r="O532" s="475"/>
      <c r="P532" s="475"/>
      <c r="Q532" s="475"/>
      <c r="R532" s="475"/>
      <c r="S532" s="475"/>
      <c r="T532" s="475"/>
      <c r="U532" s="475"/>
      <c r="V532" s="475"/>
      <c r="W532" s="475"/>
      <c r="X532" s="475"/>
      <c r="Y532" s="475"/>
      <c r="Z532" s="475"/>
      <c r="AA532" s="475"/>
    </row>
    <row r="533">
      <c r="A533" s="475"/>
      <c r="B533" s="475"/>
      <c r="C533" s="475"/>
      <c r="D533" s="1140"/>
      <c r="E533" s="1140"/>
      <c r="F533" s="1140"/>
      <c r="G533" s="1140"/>
      <c r="H533" s="475"/>
      <c r="I533" s="475"/>
      <c r="J533" s="475"/>
      <c r="K533" s="475"/>
      <c r="L533" s="475"/>
      <c r="M533" s="475"/>
      <c r="N533" s="475"/>
      <c r="O533" s="475"/>
      <c r="P533" s="475"/>
      <c r="Q533" s="475"/>
      <c r="R533" s="475"/>
      <c r="S533" s="475"/>
      <c r="T533" s="475"/>
      <c r="U533" s="475"/>
      <c r="V533" s="475"/>
      <c r="W533" s="475"/>
      <c r="X533" s="475"/>
      <c r="Y533" s="475"/>
      <c r="Z533" s="475"/>
      <c r="AA533" s="475"/>
    </row>
    <row r="534">
      <c r="A534" s="475"/>
      <c r="B534" s="475"/>
      <c r="C534" s="475"/>
      <c r="D534" s="1140"/>
      <c r="E534" s="1140"/>
      <c r="F534" s="1140"/>
      <c r="G534" s="1140"/>
      <c r="H534" s="475"/>
      <c r="I534" s="475"/>
      <c r="J534" s="475"/>
      <c r="K534" s="475"/>
      <c r="L534" s="475"/>
      <c r="M534" s="475"/>
      <c r="N534" s="475"/>
      <c r="O534" s="475"/>
      <c r="P534" s="475"/>
      <c r="Q534" s="475"/>
      <c r="R534" s="475"/>
      <c r="S534" s="475"/>
      <c r="T534" s="475"/>
      <c r="U534" s="475"/>
      <c r="V534" s="475"/>
      <c r="W534" s="475"/>
      <c r="X534" s="475"/>
      <c r="Y534" s="475"/>
      <c r="Z534" s="475"/>
      <c r="AA534" s="475"/>
    </row>
    <row r="535">
      <c r="A535" s="475"/>
      <c r="B535" s="475"/>
      <c r="C535" s="475"/>
      <c r="D535" s="1140"/>
      <c r="E535" s="1140"/>
      <c r="F535" s="1140"/>
      <c r="G535" s="1140"/>
      <c r="H535" s="475"/>
      <c r="I535" s="475"/>
      <c r="J535" s="475"/>
      <c r="K535" s="475"/>
      <c r="L535" s="475"/>
      <c r="M535" s="475"/>
      <c r="N535" s="475"/>
      <c r="O535" s="475"/>
      <c r="P535" s="475"/>
      <c r="Q535" s="475"/>
      <c r="R535" s="475"/>
      <c r="S535" s="475"/>
      <c r="T535" s="475"/>
      <c r="U535" s="475"/>
      <c r="V535" s="475"/>
      <c r="W535" s="475"/>
      <c r="X535" s="475"/>
      <c r="Y535" s="475"/>
      <c r="Z535" s="475"/>
      <c r="AA535" s="475"/>
    </row>
    <row r="536">
      <c r="A536" s="475"/>
      <c r="B536" s="475"/>
      <c r="C536" s="475"/>
      <c r="D536" s="1140"/>
      <c r="E536" s="1140"/>
      <c r="F536" s="1140"/>
      <c r="G536" s="1140"/>
      <c r="H536" s="475"/>
      <c r="I536" s="475"/>
      <c r="J536" s="475"/>
      <c r="K536" s="475"/>
      <c r="L536" s="475"/>
      <c r="M536" s="475"/>
      <c r="N536" s="475"/>
      <c r="O536" s="475"/>
      <c r="P536" s="475"/>
      <c r="Q536" s="475"/>
      <c r="R536" s="475"/>
      <c r="S536" s="475"/>
      <c r="T536" s="475"/>
      <c r="U536" s="475"/>
      <c r="V536" s="475"/>
      <c r="W536" s="475"/>
      <c r="X536" s="475"/>
      <c r="Y536" s="475"/>
      <c r="Z536" s="475"/>
      <c r="AA536" s="475"/>
    </row>
    <row r="537">
      <c r="A537" s="475"/>
      <c r="B537" s="475"/>
      <c r="C537" s="475"/>
      <c r="D537" s="1140"/>
      <c r="E537" s="1140"/>
      <c r="F537" s="1140"/>
      <c r="G537" s="1140"/>
      <c r="H537" s="475"/>
      <c r="I537" s="475"/>
      <c r="J537" s="475"/>
      <c r="K537" s="475"/>
      <c r="L537" s="475"/>
      <c r="M537" s="475"/>
      <c r="N537" s="475"/>
      <c r="O537" s="475"/>
      <c r="P537" s="475"/>
      <c r="Q537" s="475"/>
      <c r="R537" s="475"/>
      <c r="S537" s="475"/>
      <c r="T537" s="475"/>
      <c r="U537" s="475"/>
      <c r="V537" s="475"/>
      <c r="W537" s="475"/>
      <c r="X537" s="475"/>
      <c r="Y537" s="475"/>
      <c r="Z537" s="475"/>
      <c r="AA537" s="475"/>
    </row>
    <row r="538">
      <c r="A538" s="475"/>
      <c r="B538" s="475"/>
      <c r="C538" s="475"/>
      <c r="D538" s="1140"/>
      <c r="E538" s="1140"/>
      <c r="F538" s="1140"/>
      <c r="G538" s="1140"/>
      <c r="H538" s="475"/>
      <c r="I538" s="475"/>
      <c r="J538" s="475"/>
      <c r="K538" s="475"/>
      <c r="L538" s="475"/>
      <c r="M538" s="475"/>
      <c r="N538" s="475"/>
      <c r="O538" s="475"/>
      <c r="P538" s="475"/>
      <c r="Q538" s="475"/>
      <c r="R538" s="475"/>
      <c r="S538" s="475"/>
      <c r="T538" s="475"/>
      <c r="U538" s="475"/>
      <c r="V538" s="475"/>
      <c r="W538" s="475"/>
      <c r="X538" s="475"/>
      <c r="Y538" s="475"/>
      <c r="Z538" s="475"/>
      <c r="AA538" s="475"/>
    </row>
    <row r="539">
      <c r="A539" s="475"/>
      <c r="B539" s="475"/>
      <c r="C539" s="475"/>
      <c r="D539" s="1140"/>
      <c r="E539" s="1140"/>
      <c r="F539" s="1140"/>
      <c r="G539" s="1140"/>
      <c r="H539" s="475"/>
      <c r="I539" s="475"/>
      <c r="J539" s="475"/>
      <c r="K539" s="475"/>
      <c r="L539" s="475"/>
      <c r="M539" s="475"/>
      <c r="N539" s="475"/>
      <c r="O539" s="475"/>
      <c r="P539" s="475"/>
      <c r="Q539" s="475"/>
      <c r="R539" s="475"/>
      <c r="S539" s="475"/>
      <c r="T539" s="475"/>
      <c r="U539" s="475"/>
      <c r="V539" s="475"/>
      <c r="W539" s="475"/>
      <c r="X539" s="475"/>
      <c r="Y539" s="475"/>
      <c r="Z539" s="475"/>
      <c r="AA539" s="475"/>
    </row>
    <row r="540">
      <c r="A540" s="475"/>
      <c r="B540" s="475"/>
      <c r="C540" s="475"/>
      <c r="D540" s="1140"/>
      <c r="E540" s="1140"/>
      <c r="F540" s="1140"/>
      <c r="G540" s="1140"/>
      <c r="H540" s="475"/>
      <c r="I540" s="475"/>
      <c r="J540" s="475"/>
      <c r="K540" s="475"/>
      <c r="L540" s="475"/>
      <c r="M540" s="475"/>
      <c r="N540" s="475"/>
      <c r="O540" s="475"/>
      <c r="P540" s="475"/>
      <c r="Q540" s="475"/>
      <c r="R540" s="475"/>
      <c r="S540" s="475"/>
      <c r="T540" s="475"/>
      <c r="U540" s="475"/>
      <c r="V540" s="475"/>
      <c r="W540" s="475"/>
      <c r="X540" s="475"/>
      <c r="Y540" s="475"/>
      <c r="Z540" s="475"/>
      <c r="AA540" s="475"/>
    </row>
    <row r="541">
      <c r="A541" s="475"/>
      <c r="B541" s="475"/>
      <c r="C541" s="475"/>
      <c r="D541" s="1140"/>
      <c r="E541" s="1140"/>
      <c r="F541" s="1140"/>
      <c r="G541" s="1140"/>
      <c r="H541" s="475"/>
      <c r="I541" s="475"/>
      <c r="J541" s="475"/>
      <c r="K541" s="475"/>
      <c r="L541" s="475"/>
      <c r="M541" s="475"/>
      <c r="N541" s="475"/>
      <c r="O541" s="475"/>
      <c r="P541" s="475"/>
      <c r="Q541" s="475"/>
      <c r="R541" s="475"/>
      <c r="S541" s="475"/>
      <c r="T541" s="475"/>
      <c r="U541" s="475"/>
      <c r="V541" s="475"/>
      <c r="W541" s="475"/>
      <c r="X541" s="475"/>
      <c r="Y541" s="475"/>
      <c r="Z541" s="475"/>
      <c r="AA541" s="475"/>
    </row>
    <row r="542">
      <c r="A542" s="475"/>
      <c r="B542" s="475"/>
      <c r="C542" s="475"/>
      <c r="D542" s="1140"/>
      <c r="E542" s="1140"/>
      <c r="F542" s="1140"/>
      <c r="G542" s="1140"/>
      <c r="H542" s="475"/>
      <c r="I542" s="475"/>
      <c r="J542" s="475"/>
      <c r="K542" s="475"/>
      <c r="L542" s="475"/>
      <c r="M542" s="475"/>
      <c r="N542" s="475"/>
      <c r="O542" s="475"/>
      <c r="P542" s="475"/>
      <c r="Q542" s="475"/>
      <c r="R542" s="475"/>
      <c r="S542" s="475"/>
      <c r="T542" s="475"/>
      <c r="U542" s="475"/>
      <c r="V542" s="475"/>
      <c r="W542" s="475"/>
      <c r="X542" s="475"/>
      <c r="Y542" s="475"/>
      <c r="Z542" s="475"/>
      <c r="AA542" s="475"/>
    </row>
    <row r="543">
      <c r="A543" s="475"/>
      <c r="B543" s="475"/>
      <c r="C543" s="475"/>
      <c r="D543" s="1140"/>
      <c r="E543" s="1140"/>
      <c r="F543" s="1140"/>
      <c r="G543" s="1140"/>
      <c r="H543" s="475"/>
      <c r="I543" s="475"/>
      <c r="J543" s="475"/>
      <c r="K543" s="475"/>
      <c r="L543" s="475"/>
      <c r="M543" s="475"/>
      <c r="N543" s="475"/>
      <c r="O543" s="475"/>
      <c r="P543" s="475"/>
      <c r="Q543" s="475"/>
      <c r="R543" s="475"/>
      <c r="S543" s="475"/>
      <c r="T543" s="475"/>
      <c r="U543" s="475"/>
      <c r="V543" s="475"/>
      <c r="W543" s="475"/>
      <c r="X543" s="475"/>
      <c r="Y543" s="475"/>
      <c r="Z543" s="475"/>
      <c r="AA543" s="475"/>
    </row>
    <row r="544">
      <c r="A544" s="475"/>
      <c r="B544" s="475"/>
      <c r="C544" s="475"/>
      <c r="D544" s="1140"/>
      <c r="E544" s="1140"/>
      <c r="F544" s="1140"/>
      <c r="G544" s="1140"/>
      <c r="H544" s="475"/>
      <c r="I544" s="475"/>
      <c r="J544" s="475"/>
      <c r="K544" s="475"/>
      <c r="L544" s="475"/>
      <c r="M544" s="475"/>
      <c r="N544" s="475"/>
      <c r="O544" s="475"/>
      <c r="P544" s="475"/>
      <c r="Q544" s="475"/>
      <c r="R544" s="475"/>
      <c r="S544" s="475"/>
      <c r="T544" s="475"/>
      <c r="U544" s="475"/>
      <c r="V544" s="475"/>
      <c r="W544" s="475"/>
      <c r="X544" s="475"/>
      <c r="Y544" s="475"/>
      <c r="Z544" s="475"/>
      <c r="AA544" s="475"/>
    </row>
    <row r="545">
      <c r="A545" s="475"/>
      <c r="B545" s="475"/>
      <c r="C545" s="475"/>
      <c r="D545" s="1140"/>
      <c r="E545" s="1140"/>
      <c r="F545" s="1140"/>
      <c r="G545" s="1140"/>
      <c r="H545" s="475"/>
      <c r="I545" s="475"/>
      <c r="J545" s="475"/>
      <c r="K545" s="475"/>
      <c r="L545" s="475"/>
      <c r="M545" s="475"/>
      <c r="N545" s="475"/>
      <c r="O545" s="475"/>
      <c r="P545" s="475"/>
      <c r="Q545" s="475"/>
      <c r="R545" s="475"/>
      <c r="S545" s="475"/>
      <c r="T545" s="475"/>
      <c r="U545" s="475"/>
      <c r="V545" s="475"/>
      <c r="W545" s="475"/>
      <c r="X545" s="475"/>
      <c r="Y545" s="475"/>
      <c r="Z545" s="475"/>
      <c r="AA545" s="475"/>
    </row>
    <row r="546">
      <c r="A546" s="475"/>
      <c r="B546" s="475"/>
      <c r="C546" s="475"/>
      <c r="D546" s="1140"/>
      <c r="E546" s="1140"/>
      <c r="F546" s="1140"/>
      <c r="G546" s="1140"/>
      <c r="H546" s="475"/>
      <c r="I546" s="475"/>
      <c r="J546" s="475"/>
      <c r="K546" s="475"/>
      <c r="L546" s="475"/>
      <c r="M546" s="475"/>
      <c r="N546" s="475"/>
      <c r="O546" s="475"/>
      <c r="P546" s="475"/>
      <c r="Q546" s="475"/>
      <c r="R546" s="475"/>
      <c r="S546" s="475"/>
      <c r="T546" s="475"/>
      <c r="U546" s="475"/>
      <c r="V546" s="475"/>
      <c r="W546" s="475"/>
      <c r="X546" s="475"/>
      <c r="Y546" s="475"/>
      <c r="Z546" s="475"/>
      <c r="AA546" s="475"/>
    </row>
    <row r="547">
      <c r="A547" s="475"/>
      <c r="B547" s="475"/>
      <c r="C547" s="475"/>
      <c r="D547" s="1140"/>
      <c r="E547" s="1140"/>
      <c r="F547" s="1140"/>
      <c r="G547" s="1140"/>
      <c r="H547" s="475"/>
      <c r="I547" s="475"/>
      <c r="J547" s="475"/>
      <c r="K547" s="475"/>
      <c r="L547" s="475"/>
      <c r="M547" s="475"/>
      <c r="N547" s="475"/>
      <c r="O547" s="475"/>
      <c r="P547" s="475"/>
      <c r="Q547" s="475"/>
      <c r="R547" s="475"/>
      <c r="S547" s="475"/>
      <c r="T547" s="475"/>
      <c r="U547" s="475"/>
      <c r="V547" s="475"/>
      <c r="W547" s="475"/>
      <c r="X547" s="475"/>
      <c r="Y547" s="475"/>
      <c r="Z547" s="475"/>
      <c r="AA547" s="475"/>
    </row>
    <row r="548">
      <c r="A548" s="475"/>
      <c r="B548" s="475"/>
      <c r="C548" s="475"/>
      <c r="D548" s="1140"/>
      <c r="E548" s="1140"/>
      <c r="F548" s="1140"/>
      <c r="G548" s="1140"/>
      <c r="H548" s="475"/>
      <c r="I548" s="475"/>
      <c r="J548" s="475"/>
      <c r="K548" s="475"/>
      <c r="L548" s="475"/>
      <c r="M548" s="475"/>
      <c r="N548" s="475"/>
      <c r="O548" s="475"/>
      <c r="P548" s="475"/>
      <c r="Q548" s="475"/>
      <c r="R548" s="475"/>
      <c r="S548" s="475"/>
      <c r="T548" s="475"/>
      <c r="U548" s="475"/>
      <c r="V548" s="475"/>
      <c r="W548" s="475"/>
      <c r="X548" s="475"/>
      <c r="Y548" s="475"/>
      <c r="Z548" s="475"/>
      <c r="AA548" s="475"/>
    </row>
    <row r="549">
      <c r="A549" s="475"/>
      <c r="B549" s="475"/>
      <c r="C549" s="475"/>
      <c r="D549" s="1140"/>
      <c r="E549" s="1140"/>
      <c r="F549" s="1140"/>
      <c r="G549" s="1140"/>
      <c r="H549" s="475"/>
      <c r="I549" s="475"/>
      <c r="J549" s="475"/>
      <c r="K549" s="475"/>
      <c r="L549" s="475"/>
      <c r="M549" s="475"/>
      <c r="N549" s="475"/>
      <c r="O549" s="475"/>
      <c r="P549" s="475"/>
      <c r="Q549" s="475"/>
      <c r="R549" s="475"/>
      <c r="S549" s="475"/>
      <c r="T549" s="475"/>
      <c r="U549" s="475"/>
      <c r="V549" s="475"/>
      <c r="W549" s="475"/>
      <c r="X549" s="475"/>
      <c r="Y549" s="475"/>
      <c r="Z549" s="475"/>
      <c r="AA549" s="475"/>
    </row>
    <row r="550">
      <c r="A550" s="475"/>
      <c r="B550" s="475"/>
      <c r="C550" s="475"/>
      <c r="D550" s="1140"/>
      <c r="E550" s="1140"/>
      <c r="F550" s="1140"/>
      <c r="G550" s="1140"/>
      <c r="H550" s="475"/>
      <c r="I550" s="475"/>
      <c r="J550" s="475"/>
      <c r="K550" s="475"/>
      <c r="L550" s="475"/>
      <c r="M550" s="475"/>
      <c r="N550" s="475"/>
      <c r="O550" s="475"/>
      <c r="P550" s="475"/>
      <c r="Q550" s="475"/>
      <c r="R550" s="475"/>
      <c r="S550" s="475"/>
      <c r="T550" s="475"/>
      <c r="U550" s="475"/>
      <c r="V550" s="475"/>
      <c r="W550" s="475"/>
      <c r="X550" s="475"/>
      <c r="Y550" s="475"/>
      <c r="Z550" s="475"/>
      <c r="AA550" s="475"/>
    </row>
    <row r="551">
      <c r="A551" s="475"/>
      <c r="B551" s="475"/>
      <c r="C551" s="475"/>
      <c r="D551" s="1140"/>
      <c r="E551" s="1140"/>
      <c r="F551" s="1140"/>
      <c r="G551" s="1140"/>
      <c r="H551" s="475"/>
      <c r="I551" s="475"/>
      <c r="J551" s="475"/>
      <c r="K551" s="475"/>
      <c r="L551" s="475"/>
      <c r="M551" s="475"/>
      <c r="N551" s="475"/>
      <c r="O551" s="475"/>
      <c r="P551" s="475"/>
      <c r="Q551" s="475"/>
      <c r="R551" s="475"/>
      <c r="S551" s="475"/>
      <c r="T551" s="475"/>
      <c r="U551" s="475"/>
      <c r="V551" s="475"/>
      <c r="W551" s="475"/>
      <c r="X551" s="475"/>
      <c r="Y551" s="475"/>
      <c r="Z551" s="475"/>
      <c r="AA551" s="475"/>
    </row>
    <row r="552">
      <c r="A552" s="475"/>
      <c r="B552" s="475"/>
      <c r="C552" s="475"/>
      <c r="D552" s="1140"/>
      <c r="E552" s="1140"/>
      <c r="F552" s="1140"/>
      <c r="G552" s="1140"/>
      <c r="H552" s="475"/>
      <c r="I552" s="475"/>
      <c r="J552" s="475"/>
      <c r="K552" s="475"/>
      <c r="L552" s="475"/>
      <c r="M552" s="475"/>
      <c r="N552" s="475"/>
      <c r="O552" s="475"/>
      <c r="P552" s="475"/>
      <c r="Q552" s="475"/>
      <c r="R552" s="475"/>
      <c r="S552" s="475"/>
      <c r="T552" s="475"/>
      <c r="U552" s="475"/>
      <c r="V552" s="475"/>
      <c r="W552" s="475"/>
      <c r="X552" s="475"/>
      <c r="Y552" s="475"/>
      <c r="Z552" s="475"/>
      <c r="AA552" s="475"/>
    </row>
    <row r="553">
      <c r="A553" s="475"/>
      <c r="B553" s="475"/>
      <c r="C553" s="475"/>
      <c r="D553" s="1140"/>
      <c r="E553" s="1140"/>
      <c r="F553" s="1140"/>
      <c r="G553" s="1140"/>
      <c r="H553" s="475"/>
      <c r="I553" s="475"/>
      <c r="J553" s="475"/>
      <c r="K553" s="475"/>
      <c r="L553" s="475"/>
      <c r="M553" s="475"/>
      <c r="N553" s="475"/>
      <c r="O553" s="475"/>
      <c r="P553" s="475"/>
      <c r="Q553" s="475"/>
      <c r="R553" s="475"/>
      <c r="S553" s="475"/>
      <c r="T553" s="475"/>
      <c r="U553" s="475"/>
      <c r="V553" s="475"/>
      <c r="W553" s="475"/>
      <c r="X553" s="475"/>
      <c r="Y553" s="475"/>
      <c r="Z553" s="475"/>
      <c r="AA553" s="475"/>
    </row>
    <row r="554">
      <c r="A554" s="475"/>
      <c r="B554" s="475"/>
      <c r="C554" s="475"/>
      <c r="D554" s="1140"/>
      <c r="E554" s="1140"/>
      <c r="F554" s="1140"/>
      <c r="G554" s="1140"/>
      <c r="H554" s="475"/>
      <c r="I554" s="475"/>
      <c r="J554" s="475"/>
      <c r="K554" s="475"/>
      <c r="L554" s="475"/>
      <c r="M554" s="475"/>
      <c r="N554" s="475"/>
      <c r="O554" s="475"/>
      <c r="P554" s="475"/>
      <c r="Q554" s="475"/>
      <c r="R554" s="475"/>
      <c r="S554" s="475"/>
      <c r="T554" s="475"/>
      <c r="U554" s="475"/>
      <c r="V554" s="475"/>
      <c r="W554" s="475"/>
      <c r="X554" s="475"/>
      <c r="Y554" s="475"/>
      <c r="Z554" s="475"/>
      <c r="AA554" s="475"/>
    </row>
    <row r="555">
      <c r="A555" s="475"/>
      <c r="B555" s="475"/>
      <c r="C555" s="475"/>
      <c r="D555" s="1140"/>
      <c r="E555" s="1140"/>
      <c r="F555" s="1140"/>
      <c r="G555" s="1140"/>
      <c r="H555" s="475"/>
      <c r="I555" s="475"/>
      <c r="J555" s="475"/>
      <c r="K555" s="475"/>
      <c r="L555" s="475"/>
      <c r="M555" s="475"/>
      <c r="N555" s="475"/>
      <c r="O555" s="475"/>
      <c r="P555" s="475"/>
      <c r="Q555" s="475"/>
      <c r="R555" s="475"/>
      <c r="S555" s="475"/>
      <c r="T555" s="475"/>
      <c r="U555" s="475"/>
      <c r="V555" s="475"/>
      <c r="W555" s="475"/>
      <c r="X555" s="475"/>
      <c r="Y555" s="475"/>
      <c r="Z555" s="475"/>
      <c r="AA555" s="475"/>
    </row>
    <row r="556">
      <c r="A556" s="475"/>
      <c r="B556" s="475"/>
      <c r="C556" s="475"/>
      <c r="D556" s="1140"/>
      <c r="E556" s="1140"/>
      <c r="F556" s="1140"/>
      <c r="G556" s="1140"/>
      <c r="H556" s="475"/>
      <c r="I556" s="475"/>
      <c r="J556" s="475"/>
      <c r="K556" s="475"/>
      <c r="L556" s="475"/>
      <c r="M556" s="475"/>
      <c r="N556" s="475"/>
      <c r="O556" s="475"/>
      <c r="P556" s="475"/>
      <c r="Q556" s="475"/>
      <c r="R556" s="475"/>
      <c r="S556" s="475"/>
      <c r="T556" s="475"/>
      <c r="U556" s="475"/>
      <c r="V556" s="475"/>
      <c r="W556" s="475"/>
      <c r="X556" s="475"/>
      <c r="Y556" s="475"/>
      <c r="Z556" s="475"/>
      <c r="AA556" s="475"/>
    </row>
    <row r="557">
      <c r="A557" s="475"/>
      <c r="B557" s="475"/>
      <c r="C557" s="475"/>
      <c r="D557" s="1140"/>
      <c r="E557" s="1140"/>
      <c r="F557" s="1140"/>
      <c r="G557" s="1140"/>
      <c r="H557" s="475"/>
      <c r="I557" s="475"/>
      <c r="J557" s="475"/>
      <c r="K557" s="475"/>
      <c r="L557" s="475"/>
      <c r="M557" s="475"/>
      <c r="N557" s="475"/>
      <c r="O557" s="475"/>
      <c r="P557" s="475"/>
      <c r="Q557" s="475"/>
      <c r="R557" s="475"/>
      <c r="S557" s="475"/>
      <c r="T557" s="475"/>
      <c r="U557" s="475"/>
      <c r="V557" s="475"/>
      <c r="W557" s="475"/>
      <c r="X557" s="475"/>
      <c r="Y557" s="475"/>
      <c r="Z557" s="475"/>
      <c r="AA557" s="475"/>
    </row>
    <row r="558">
      <c r="A558" s="475"/>
      <c r="B558" s="475"/>
      <c r="C558" s="475"/>
      <c r="D558" s="1140"/>
      <c r="E558" s="1140"/>
      <c r="F558" s="1140"/>
      <c r="G558" s="1140"/>
      <c r="H558" s="475"/>
      <c r="I558" s="475"/>
      <c r="J558" s="475"/>
      <c r="K558" s="475"/>
      <c r="L558" s="475"/>
      <c r="M558" s="475"/>
      <c r="N558" s="475"/>
      <c r="O558" s="475"/>
      <c r="P558" s="475"/>
      <c r="Q558" s="475"/>
      <c r="R558" s="475"/>
      <c r="S558" s="475"/>
      <c r="T558" s="475"/>
      <c r="U558" s="475"/>
      <c r="V558" s="475"/>
      <c r="W558" s="475"/>
      <c r="X558" s="475"/>
      <c r="Y558" s="475"/>
      <c r="Z558" s="475"/>
      <c r="AA558" s="475"/>
    </row>
    <row r="559">
      <c r="A559" s="475"/>
      <c r="B559" s="475"/>
      <c r="C559" s="475"/>
      <c r="D559" s="1140"/>
      <c r="E559" s="1140"/>
      <c r="F559" s="1140"/>
      <c r="G559" s="1140"/>
      <c r="H559" s="475"/>
      <c r="I559" s="475"/>
      <c r="J559" s="475"/>
      <c r="K559" s="475"/>
      <c r="L559" s="475"/>
      <c r="M559" s="475"/>
      <c r="N559" s="475"/>
      <c r="O559" s="475"/>
      <c r="P559" s="475"/>
      <c r="Q559" s="475"/>
      <c r="R559" s="475"/>
      <c r="S559" s="475"/>
      <c r="T559" s="475"/>
      <c r="U559" s="475"/>
      <c r="V559" s="475"/>
      <c r="W559" s="475"/>
      <c r="X559" s="475"/>
      <c r="Y559" s="475"/>
      <c r="Z559" s="475"/>
      <c r="AA559" s="475"/>
    </row>
    <row r="560">
      <c r="A560" s="475"/>
      <c r="B560" s="475"/>
      <c r="C560" s="475"/>
      <c r="D560" s="1140"/>
      <c r="E560" s="1140"/>
      <c r="F560" s="1140"/>
      <c r="G560" s="1140"/>
      <c r="H560" s="475"/>
      <c r="I560" s="475"/>
      <c r="J560" s="475"/>
      <c r="K560" s="475"/>
      <c r="L560" s="475"/>
      <c r="M560" s="475"/>
      <c r="N560" s="475"/>
      <c r="O560" s="475"/>
      <c r="P560" s="475"/>
      <c r="Q560" s="475"/>
      <c r="R560" s="475"/>
      <c r="S560" s="475"/>
      <c r="T560" s="475"/>
      <c r="U560" s="475"/>
      <c r="V560" s="475"/>
      <c r="W560" s="475"/>
      <c r="X560" s="475"/>
      <c r="Y560" s="475"/>
      <c r="Z560" s="475"/>
      <c r="AA560" s="475"/>
    </row>
    <row r="561">
      <c r="A561" s="475"/>
      <c r="B561" s="475"/>
      <c r="C561" s="475"/>
      <c r="D561" s="1140"/>
      <c r="E561" s="1140"/>
      <c r="F561" s="1140"/>
      <c r="G561" s="1140"/>
      <c r="H561" s="475"/>
      <c r="I561" s="475"/>
      <c r="J561" s="475"/>
      <c r="K561" s="475"/>
      <c r="L561" s="475"/>
      <c r="M561" s="475"/>
      <c r="N561" s="475"/>
      <c r="O561" s="475"/>
      <c r="P561" s="475"/>
      <c r="Q561" s="475"/>
      <c r="R561" s="475"/>
      <c r="S561" s="475"/>
      <c r="T561" s="475"/>
      <c r="U561" s="475"/>
      <c r="V561" s="475"/>
      <c r="W561" s="475"/>
      <c r="X561" s="475"/>
      <c r="Y561" s="475"/>
      <c r="Z561" s="475"/>
      <c r="AA561" s="475"/>
    </row>
    <row r="562">
      <c r="A562" s="475"/>
      <c r="B562" s="475"/>
      <c r="C562" s="475"/>
      <c r="D562" s="1140"/>
      <c r="E562" s="1140"/>
      <c r="F562" s="1140"/>
      <c r="G562" s="1140"/>
      <c r="H562" s="475"/>
      <c r="I562" s="475"/>
      <c r="J562" s="475"/>
      <c r="K562" s="475"/>
      <c r="L562" s="475"/>
      <c r="M562" s="475"/>
      <c r="N562" s="475"/>
      <c r="O562" s="475"/>
      <c r="P562" s="475"/>
      <c r="Q562" s="475"/>
      <c r="R562" s="475"/>
      <c r="S562" s="475"/>
      <c r="T562" s="475"/>
      <c r="U562" s="475"/>
      <c r="V562" s="475"/>
      <c r="W562" s="475"/>
      <c r="X562" s="475"/>
      <c r="Y562" s="475"/>
      <c r="Z562" s="475"/>
      <c r="AA562" s="475"/>
    </row>
    <row r="563">
      <c r="A563" s="475"/>
      <c r="B563" s="475"/>
      <c r="C563" s="475"/>
      <c r="D563" s="1140"/>
      <c r="E563" s="1140"/>
      <c r="F563" s="1140"/>
      <c r="G563" s="1140"/>
      <c r="H563" s="475"/>
      <c r="I563" s="475"/>
      <c r="J563" s="475"/>
      <c r="K563" s="475"/>
      <c r="L563" s="475"/>
      <c r="M563" s="475"/>
      <c r="N563" s="475"/>
      <c r="O563" s="475"/>
      <c r="P563" s="475"/>
      <c r="Q563" s="475"/>
      <c r="R563" s="475"/>
      <c r="S563" s="475"/>
      <c r="T563" s="475"/>
      <c r="U563" s="475"/>
      <c r="V563" s="475"/>
      <c r="W563" s="475"/>
      <c r="X563" s="475"/>
      <c r="Y563" s="475"/>
      <c r="Z563" s="475"/>
      <c r="AA563" s="475"/>
    </row>
    <row r="564">
      <c r="A564" s="475"/>
      <c r="B564" s="475"/>
      <c r="C564" s="475"/>
      <c r="D564" s="1140"/>
      <c r="E564" s="1140"/>
      <c r="F564" s="1140"/>
      <c r="G564" s="1140"/>
      <c r="H564" s="475"/>
      <c r="I564" s="475"/>
      <c r="J564" s="475"/>
      <c r="K564" s="475"/>
      <c r="L564" s="475"/>
      <c r="M564" s="475"/>
      <c r="N564" s="475"/>
      <c r="O564" s="475"/>
      <c r="P564" s="475"/>
      <c r="Q564" s="475"/>
      <c r="R564" s="475"/>
      <c r="S564" s="475"/>
      <c r="T564" s="475"/>
      <c r="U564" s="475"/>
      <c r="V564" s="475"/>
      <c r="W564" s="475"/>
      <c r="X564" s="475"/>
      <c r="Y564" s="475"/>
      <c r="Z564" s="475"/>
      <c r="AA564" s="475"/>
    </row>
    <row r="565">
      <c r="A565" s="475"/>
      <c r="B565" s="475"/>
      <c r="C565" s="475"/>
      <c r="D565" s="1140"/>
      <c r="E565" s="1140"/>
      <c r="F565" s="1140"/>
      <c r="G565" s="1140"/>
      <c r="H565" s="475"/>
      <c r="I565" s="475"/>
      <c r="J565" s="475"/>
      <c r="K565" s="475"/>
      <c r="L565" s="475"/>
      <c r="M565" s="475"/>
      <c r="N565" s="475"/>
      <c r="O565" s="475"/>
      <c r="P565" s="475"/>
      <c r="Q565" s="475"/>
      <c r="R565" s="475"/>
      <c r="S565" s="475"/>
      <c r="T565" s="475"/>
      <c r="U565" s="475"/>
      <c r="V565" s="475"/>
      <c r="W565" s="475"/>
      <c r="X565" s="475"/>
      <c r="Y565" s="475"/>
      <c r="Z565" s="475"/>
      <c r="AA565" s="475"/>
    </row>
    <row r="566">
      <c r="A566" s="475"/>
      <c r="B566" s="475"/>
      <c r="C566" s="475"/>
      <c r="D566" s="1140"/>
      <c r="E566" s="1140"/>
      <c r="F566" s="1140"/>
      <c r="G566" s="1140"/>
      <c r="H566" s="475"/>
      <c r="I566" s="475"/>
      <c r="J566" s="475"/>
      <c r="K566" s="475"/>
      <c r="L566" s="475"/>
      <c r="M566" s="475"/>
      <c r="N566" s="475"/>
      <c r="O566" s="475"/>
      <c r="P566" s="475"/>
      <c r="Q566" s="475"/>
      <c r="R566" s="475"/>
      <c r="S566" s="475"/>
      <c r="T566" s="475"/>
      <c r="U566" s="475"/>
      <c r="V566" s="475"/>
      <c r="W566" s="475"/>
      <c r="X566" s="475"/>
      <c r="Y566" s="475"/>
      <c r="Z566" s="475"/>
      <c r="AA566" s="475"/>
    </row>
    <row r="567">
      <c r="A567" s="475"/>
      <c r="B567" s="475"/>
      <c r="C567" s="475"/>
      <c r="D567" s="1140"/>
      <c r="E567" s="1140"/>
      <c r="F567" s="1140"/>
      <c r="G567" s="1140"/>
      <c r="H567" s="475"/>
      <c r="I567" s="475"/>
      <c r="J567" s="475"/>
      <c r="K567" s="475"/>
      <c r="L567" s="475"/>
      <c r="M567" s="475"/>
      <c r="N567" s="475"/>
      <c r="O567" s="475"/>
      <c r="P567" s="475"/>
      <c r="Q567" s="475"/>
      <c r="R567" s="475"/>
      <c r="S567" s="475"/>
      <c r="T567" s="475"/>
      <c r="U567" s="475"/>
      <c r="V567" s="475"/>
      <c r="W567" s="475"/>
      <c r="X567" s="475"/>
      <c r="Y567" s="475"/>
      <c r="Z567" s="475"/>
      <c r="AA567" s="475"/>
    </row>
    <row r="568">
      <c r="A568" s="475"/>
      <c r="B568" s="475"/>
      <c r="C568" s="475"/>
      <c r="D568" s="1140"/>
      <c r="E568" s="1140"/>
      <c r="F568" s="1140"/>
      <c r="G568" s="1140"/>
      <c r="H568" s="475"/>
      <c r="I568" s="475"/>
      <c r="J568" s="475"/>
      <c r="K568" s="475"/>
      <c r="L568" s="475"/>
      <c r="M568" s="475"/>
      <c r="N568" s="475"/>
      <c r="O568" s="475"/>
      <c r="P568" s="475"/>
      <c r="Q568" s="475"/>
      <c r="R568" s="475"/>
      <c r="S568" s="475"/>
      <c r="T568" s="475"/>
      <c r="U568" s="475"/>
      <c r="V568" s="475"/>
      <c r="W568" s="475"/>
      <c r="X568" s="475"/>
      <c r="Y568" s="475"/>
      <c r="Z568" s="475"/>
      <c r="AA568" s="475"/>
    </row>
    <row r="569">
      <c r="A569" s="475"/>
      <c r="B569" s="475"/>
      <c r="C569" s="475"/>
      <c r="D569" s="1140"/>
      <c r="E569" s="1140"/>
      <c r="F569" s="1140"/>
      <c r="G569" s="1140"/>
      <c r="H569" s="475"/>
      <c r="I569" s="475"/>
      <c r="J569" s="475"/>
      <c r="K569" s="475"/>
      <c r="L569" s="475"/>
      <c r="M569" s="475"/>
      <c r="N569" s="475"/>
      <c r="O569" s="475"/>
      <c r="P569" s="475"/>
      <c r="Q569" s="475"/>
      <c r="R569" s="475"/>
      <c r="S569" s="475"/>
      <c r="T569" s="475"/>
      <c r="U569" s="475"/>
      <c r="V569" s="475"/>
      <c r="W569" s="475"/>
      <c r="X569" s="475"/>
      <c r="Y569" s="475"/>
      <c r="Z569" s="475"/>
      <c r="AA569" s="475"/>
    </row>
    <row r="570">
      <c r="A570" s="475"/>
      <c r="B570" s="475"/>
      <c r="C570" s="475"/>
      <c r="D570" s="1140"/>
      <c r="E570" s="1140"/>
      <c r="F570" s="1140"/>
      <c r="G570" s="1140"/>
      <c r="H570" s="475"/>
      <c r="I570" s="475"/>
      <c r="J570" s="475"/>
      <c r="K570" s="475"/>
      <c r="L570" s="475"/>
      <c r="M570" s="475"/>
      <c r="N570" s="475"/>
      <c r="O570" s="475"/>
      <c r="P570" s="475"/>
      <c r="Q570" s="475"/>
      <c r="R570" s="475"/>
      <c r="S570" s="475"/>
      <c r="T570" s="475"/>
      <c r="U570" s="475"/>
      <c r="V570" s="475"/>
      <c r="W570" s="475"/>
      <c r="X570" s="475"/>
      <c r="Y570" s="475"/>
      <c r="Z570" s="475"/>
      <c r="AA570" s="475"/>
    </row>
    <row r="571">
      <c r="A571" s="475"/>
      <c r="B571" s="475"/>
      <c r="C571" s="475"/>
      <c r="D571" s="1140"/>
      <c r="E571" s="1140"/>
      <c r="F571" s="1140"/>
      <c r="G571" s="1140"/>
      <c r="H571" s="475"/>
      <c r="I571" s="475"/>
      <c r="J571" s="475"/>
      <c r="K571" s="475"/>
      <c r="L571" s="475"/>
      <c r="M571" s="475"/>
      <c r="N571" s="475"/>
      <c r="O571" s="475"/>
      <c r="P571" s="475"/>
      <c r="Q571" s="475"/>
      <c r="R571" s="475"/>
      <c r="S571" s="475"/>
      <c r="T571" s="475"/>
      <c r="U571" s="475"/>
      <c r="V571" s="475"/>
      <c r="W571" s="475"/>
      <c r="X571" s="475"/>
      <c r="Y571" s="475"/>
      <c r="Z571" s="475"/>
      <c r="AA571" s="475"/>
    </row>
    <row r="572">
      <c r="A572" s="475"/>
      <c r="B572" s="475"/>
      <c r="C572" s="475"/>
      <c r="D572" s="1140"/>
      <c r="E572" s="1140"/>
      <c r="F572" s="1140"/>
      <c r="G572" s="1140"/>
      <c r="H572" s="475"/>
      <c r="I572" s="475"/>
      <c r="J572" s="475"/>
      <c r="K572" s="475"/>
      <c r="L572" s="475"/>
      <c r="M572" s="475"/>
      <c r="N572" s="475"/>
      <c r="O572" s="475"/>
      <c r="P572" s="475"/>
      <c r="Q572" s="475"/>
      <c r="R572" s="475"/>
      <c r="S572" s="475"/>
      <c r="T572" s="475"/>
      <c r="U572" s="475"/>
      <c r="V572" s="475"/>
      <c r="W572" s="475"/>
      <c r="X572" s="475"/>
      <c r="Y572" s="475"/>
      <c r="Z572" s="475"/>
      <c r="AA572" s="475"/>
    </row>
    <row r="573">
      <c r="A573" s="475"/>
      <c r="B573" s="475"/>
      <c r="C573" s="475"/>
      <c r="D573" s="1140"/>
      <c r="E573" s="1140"/>
      <c r="F573" s="1140"/>
      <c r="G573" s="1140"/>
      <c r="H573" s="475"/>
      <c r="I573" s="475"/>
      <c r="J573" s="475"/>
      <c r="K573" s="475"/>
      <c r="L573" s="475"/>
      <c r="M573" s="475"/>
      <c r="N573" s="475"/>
      <c r="O573" s="475"/>
      <c r="P573" s="475"/>
      <c r="Q573" s="475"/>
      <c r="R573" s="475"/>
      <c r="S573" s="475"/>
      <c r="T573" s="475"/>
      <c r="U573" s="475"/>
      <c r="V573" s="475"/>
      <c r="W573" s="475"/>
      <c r="X573" s="475"/>
      <c r="Y573" s="475"/>
      <c r="Z573" s="475"/>
      <c r="AA573" s="475"/>
    </row>
    <row r="574">
      <c r="A574" s="475"/>
      <c r="B574" s="475"/>
      <c r="C574" s="475"/>
      <c r="D574" s="1140"/>
      <c r="E574" s="1140"/>
      <c r="F574" s="1140"/>
      <c r="G574" s="1140"/>
      <c r="H574" s="475"/>
      <c r="I574" s="475"/>
      <c r="J574" s="475"/>
      <c r="K574" s="475"/>
      <c r="L574" s="475"/>
      <c r="M574" s="475"/>
      <c r="N574" s="475"/>
      <c r="O574" s="475"/>
      <c r="P574" s="475"/>
      <c r="Q574" s="475"/>
      <c r="R574" s="475"/>
      <c r="S574" s="475"/>
      <c r="T574" s="475"/>
      <c r="U574" s="475"/>
      <c r="V574" s="475"/>
      <c r="W574" s="475"/>
      <c r="X574" s="475"/>
      <c r="Y574" s="475"/>
      <c r="Z574" s="475"/>
      <c r="AA574" s="475"/>
    </row>
    <row r="575">
      <c r="A575" s="475"/>
      <c r="B575" s="475"/>
      <c r="C575" s="475"/>
      <c r="D575" s="1140"/>
      <c r="E575" s="1140"/>
      <c r="F575" s="1140"/>
      <c r="G575" s="1140"/>
      <c r="H575" s="475"/>
      <c r="I575" s="475"/>
      <c r="J575" s="475"/>
      <c r="K575" s="475"/>
      <c r="L575" s="475"/>
      <c r="M575" s="475"/>
      <c r="N575" s="475"/>
      <c r="O575" s="475"/>
      <c r="P575" s="475"/>
      <c r="Q575" s="475"/>
      <c r="R575" s="475"/>
      <c r="S575" s="475"/>
      <c r="T575" s="475"/>
      <c r="U575" s="475"/>
      <c r="V575" s="475"/>
      <c r="W575" s="475"/>
      <c r="X575" s="475"/>
      <c r="Y575" s="475"/>
      <c r="Z575" s="475"/>
      <c r="AA575" s="475"/>
    </row>
    <row r="576">
      <c r="A576" s="475"/>
      <c r="B576" s="475"/>
      <c r="C576" s="475"/>
      <c r="D576" s="1140"/>
      <c r="E576" s="1140"/>
      <c r="F576" s="1140"/>
      <c r="G576" s="1140"/>
      <c r="H576" s="475"/>
      <c r="I576" s="475"/>
      <c r="J576" s="475"/>
      <c r="K576" s="475"/>
      <c r="L576" s="475"/>
      <c r="M576" s="475"/>
      <c r="N576" s="475"/>
      <c r="O576" s="475"/>
      <c r="P576" s="475"/>
      <c r="Q576" s="475"/>
      <c r="R576" s="475"/>
      <c r="S576" s="475"/>
      <c r="T576" s="475"/>
      <c r="U576" s="475"/>
      <c r="V576" s="475"/>
      <c r="W576" s="475"/>
      <c r="X576" s="475"/>
      <c r="Y576" s="475"/>
      <c r="Z576" s="475"/>
      <c r="AA576" s="475"/>
    </row>
    <row r="577">
      <c r="A577" s="475"/>
      <c r="B577" s="475"/>
      <c r="C577" s="475"/>
      <c r="D577" s="1140"/>
      <c r="E577" s="1140"/>
      <c r="F577" s="1140"/>
      <c r="G577" s="1140"/>
      <c r="H577" s="475"/>
      <c r="I577" s="475"/>
      <c r="J577" s="475"/>
      <c r="K577" s="475"/>
      <c r="L577" s="475"/>
      <c r="M577" s="475"/>
      <c r="N577" s="475"/>
      <c r="O577" s="475"/>
      <c r="P577" s="475"/>
      <c r="Q577" s="475"/>
      <c r="R577" s="475"/>
      <c r="S577" s="475"/>
      <c r="T577" s="475"/>
      <c r="U577" s="475"/>
      <c r="V577" s="475"/>
      <c r="W577" s="475"/>
      <c r="X577" s="475"/>
      <c r="Y577" s="475"/>
      <c r="Z577" s="475"/>
      <c r="AA577" s="475"/>
    </row>
    <row r="578">
      <c r="A578" s="475"/>
      <c r="B578" s="475"/>
      <c r="C578" s="475"/>
      <c r="D578" s="1140"/>
      <c r="E578" s="1140"/>
      <c r="F578" s="1140"/>
      <c r="G578" s="1140"/>
      <c r="H578" s="475"/>
      <c r="I578" s="475"/>
      <c r="J578" s="475"/>
      <c r="K578" s="475"/>
      <c r="L578" s="475"/>
      <c r="M578" s="475"/>
      <c r="N578" s="475"/>
      <c r="O578" s="475"/>
      <c r="P578" s="475"/>
      <c r="Q578" s="475"/>
      <c r="R578" s="475"/>
      <c r="S578" s="475"/>
      <c r="T578" s="475"/>
      <c r="U578" s="475"/>
      <c r="V578" s="475"/>
      <c r="W578" s="475"/>
      <c r="X578" s="475"/>
      <c r="Y578" s="475"/>
      <c r="Z578" s="475"/>
      <c r="AA578" s="475"/>
    </row>
    <row r="579">
      <c r="A579" s="475"/>
      <c r="B579" s="475"/>
      <c r="C579" s="475"/>
      <c r="D579" s="1140"/>
      <c r="E579" s="1140"/>
      <c r="F579" s="1140"/>
      <c r="G579" s="1140"/>
      <c r="H579" s="475"/>
      <c r="I579" s="475"/>
      <c r="J579" s="475"/>
      <c r="K579" s="475"/>
      <c r="L579" s="475"/>
      <c r="M579" s="475"/>
      <c r="N579" s="475"/>
      <c r="O579" s="475"/>
      <c r="P579" s="475"/>
      <c r="Q579" s="475"/>
      <c r="R579" s="475"/>
      <c r="S579" s="475"/>
      <c r="T579" s="475"/>
      <c r="U579" s="475"/>
      <c r="V579" s="475"/>
      <c r="W579" s="475"/>
      <c r="X579" s="475"/>
      <c r="Y579" s="475"/>
      <c r="Z579" s="475"/>
      <c r="AA579" s="475"/>
    </row>
    <row r="580">
      <c r="A580" s="475"/>
      <c r="B580" s="475"/>
      <c r="C580" s="475"/>
      <c r="D580" s="1140"/>
      <c r="E580" s="1140"/>
      <c r="F580" s="1140"/>
      <c r="G580" s="1140"/>
      <c r="H580" s="475"/>
      <c r="I580" s="475"/>
      <c r="J580" s="475"/>
      <c r="K580" s="475"/>
      <c r="L580" s="475"/>
      <c r="M580" s="475"/>
      <c r="N580" s="475"/>
      <c r="O580" s="475"/>
      <c r="P580" s="475"/>
      <c r="Q580" s="475"/>
      <c r="R580" s="475"/>
      <c r="S580" s="475"/>
      <c r="T580" s="475"/>
      <c r="U580" s="475"/>
      <c r="V580" s="475"/>
      <c r="W580" s="475"/>
      <c r="X580" s="475"/>
      <c r="Y580" s="475"/>
      <c r="Z580" s="475"/>
      <c r="AA580" s="475"/>
    </row>
    <row r="581">
      <c r="A581" s="475"/>
      <c r="B581" s="475"/>
      <c r="C581" s="475"/>
      <c r="D581" s="1140"/>
      <c r="E581" s="1140"/>
      <c r="F581" s="1140"/>
      <c r="G581" s="1140"/>
      <c r="H581" s="475"/>
      <c r="I581" s="475"/>
      <c r="J581" s="475"/>
      <c r="K581" s="475"/>
      <c r="L581" s="475"/>
      <c r="M581" s="475"/>
      <c r="N581" s="475"/>
      <c r="O581" s="475"/>
      <c r="P581" s="475"/>
      <c r="Q581" s="475"/>
      <c r="R581" s="475"/>
      <c r="S581" s="475"/>
      <c r="T581" s="475"/>
      <c r="U581" s="475"/>
      <c r="V581" s="475"/>
      <c r="W581" s="475"/>
      <c r="X581" s="475"/>
      <c r="Y581" s="475"/>
      <c r="Z581" s="475"/>
      <c r="AA581" s="475"/>
    </row>
    <row r="582">
      <c r="A582" s="475"/>
      <c r="B582" s="475"/>
      <c r="C582" s="475"/>
      <c r="D582" s="1140"/>
      <c r="E582" s="1140"/>
      <c r="F582" s="1140"/>
      <c r="G582" s="1140"/>
      <c r="H582" s="475"/>
      <c r="I582" s="475"/>
      <c r="J582" s="475"/>
      <c r="K582" s="475"/>
      <c r="L582" s="475"/>
      <c r="M582" s="475"/>
      <c r="N582" s="475"/>
      <c r="O582" s="475"/>
      <c r="P582" s="475"/>
      <c r="Q582" s="475"/>
      <c r="R582" s="475"/>
      <c r="S582" s="475"/>
      <c r="T582" s="475"/>
      <c r="U582" s="475"/>
      <c r="V582" s="475"/>
      <c r="W582" s="475"/>
      <c r="X582" s="475"/>
      <c r="Y582" s="475"/>
      <c r="Z582" s="475"/>
      <c r="AA582" s="475"/>
    </row>
    <row r="583">
      <c r="A583" s="475"/>
      <c r="B583" s="475"/>
      <c r="C583" s="475"/>
      <c r="D583" s="1140"/>
      <c r="E583" s="1140"/>
      <c r="F583" s="1140"/>
      <c r="G583" s="1140"/>
      <c r="H583" s="475"/>
      <c r="I583" s="475"/>
      <c r="J583" s="475"/>
      <c r="K583" s="475"/>
      <c r="L583" s="475"/>
      <c r="M583" s="475"/>
      <c r="N583" s="475"/>
      <c r="O583" s="475"/>
      <c r="P583" s="475"/>
      <c r="Q583" s="475"/>
      <c r="R583" s="475"/>
      <c r="S583" s="475"/>
      <c r="T583" s="475"/>
      <c r="U583" s="475"/>
      <c r="V583" s="475"/>
      <c r="W583" s="475"/>
      <c r="X583" s="475"/>
      <c r="Y583" s="475"/>
      <c r="Z583" s="475"/>
      <c r="AA583" s="475"/>
    </row>
    <row r="584">
      <c r="A584" s="475"/>
      <c r="B584" s="475"/>
      <c r="C584" s="475"/>
      <c r="D584" s="1140"/>
      <c r="E584" s="1140"/>
      <c r="F584" s="1140"/>
      <c r="G584" s="1140"/>
      <c r="H584" s="475"/>
      <c r="I584" s="475"/>
      <c r="J584" s="475"/>
      <c r="K584" s="475"/>
      <c r="L584" s="475"/>
      <c r="M584" s="475"/>
      <c r="N584" s="475"/>
      <c r="O584" s="475"/>
      <c r="P584" s="475"/>
      <c r="Q584" s="475"/>
      <c r="R584" s="475"/>
      <c r="S584" s="475"/>
      <c r="T584" s="475"/>
      <c r="U584" s="475"/>
      <c r="V584" s="475"/>
      <c r="W584" s="475"/>
      <c r="X584" s="475"/>
      <c r="Y584" s="475"/>
      <c r="Z584" s="475"/>
      <c r="AA584" s="475"/>
    </row>
    <row r="585">
      <c r="A585" s="475"/>
      <c r="B585" s="475"/>
      <c r="C585" s="475"/>
      <c r="D585" s="1140"/>
      <c r="E585" s="1140"/>
      <c r="F585" s="1140"/>
      <c r="G585" s="1140"/>
      <c r="H585" s="475"/>
      <c r="I585" s="475"/>
      <c r="J585" s="475"/>
      <c r="K585" s="475"/>
      <c r="L585" s="475"/>
      <c r="M585" s="475"/>
      <c r="N585" s="475"/>
      <c r="O585" s="475"/>
      <c r="P585" s="475"/>
      <c r="Q585" s="475"/>
      <c r="R585" s="475"/>
      <c r="S585" s="475"/>
      <c r="T585" s="475"/>
      <c r="U585" s="475"/>
      <c r="V585" s="475"/>
      <c r="W585" s="475"/>
      <c r="X585" s="475"/>
      <c r="Y585" s="475"/>
      <c r="Z585" s="475"/>
      <c r="AA585" s="475"/>
    </row>
    <row r="586">
      <c r="A586" s="475"/>
      <c r="B586" s="475"/>
      <c r="C586" s="475"/>
      <c r="D586" s="1140"/>
      <c r="E586" s="1140"/>
      <c r="F586" s="1140"/>
      <c r="G586" s="1140"/>
      <c r="H586" s="475"/>
      <c r="I586" s="475"/>
      <c r="J586" s="475"/>
      <c r="K586" s="475"/>
      <c r="L586" s="475"/>
      <c r="M586" s="475"/>
      <c r="N586" s="475"/>
      <c r="O586" s="475"/>
      <c r="P586" s="475"/>
      <c r="Q586" s="475"/>
      <c r="R586" s="475"/>
      <c r="S586" s="475"/>
      <c r="T586" s="475"/>
      <c r="U586" s="475"/>
      <c r="V586" s="475"/>
      <c r="W586" s="475"/>
      <c r="X586" s="475"/>
      <c r="Y586" s="475"/>
      <c r="Z586" s="475"/>
      <c r="AA586" s="475"/>
    </row>
    <row r="587">
      <c r="A587" s="475"/>
      <c r="B587" s="475"/>
      <c r="C587" s="475"/>
      <c r="D587" s="1140"/>
      <c r="E587" s="1140"/>
      <c r="F587" s="1140"/>
      <c r="G587" s="1140"/>
      <c r="H587" s="475"/>
      <c r="I587" s="475"/>
      <c r="J587" s="475"/>
      <c r="K587" s="475"/>
      <c r="L587" s="475"/>
      <c r="M587" s="475"/>
      <c r="N587" s="475"/>
      <c r="O587" s="475"/>
      <c r="P587" s="475"/>
      <c r="Q587" s="475"/>
      <c r="R587" s="475"/>
      <c r="S587" s="475"/>
      <c r="T587" s="475"/>
      <c r="U587" s="475"/>
      <c r="V587" s="475"/>
      <c r="W587" s="475"/>
      <c r="X587" s="475"/>
      <c r="Y587" s="475"/>
      <c r="Z587" s="475"/>
      <c r="AA587" s="475"/>
    </row>
    <row r="588">
      <c r="A588" s="475"/>
      <c r="B588" s="475"/>
      <c r="C588" s="475"/>
      <c r="D588" s="1140"/>
      <c r="E588" s="1140"/>
      <c r="F588" s="1140"/>
      <c r="G588" s="1140"/>
      <c r="H588" s="475"/>
      <c r="I588" s="475"/>
      <c r="J588" s="475"/>
      <c r="K588" s="475"/>
      <c r="L588" s="475"/>
      <c r="M588" s="475"/>
      <c r="N588" s="475"/>
      <c r="O588" s="475"/>
      <c r="P588" s="475"/>
      <c r="Q588" s="475"/>
      <c r="R588" s="475"/>
      <c r="S588" s="475"/>
      <c r="T588" s="475"/>
      <c r="U588" s="475"/>
      <c r="V588" s="475"/>
      <c r="W588" s="475"/>
      <c r="X588" s="475"/>
      <c r="Y588" s="475"/>
      <c r="Z588" s="475"/>
      <c r="AA588" s="475"/>
    </row>
    <row r="589">
      <c r="A589" s="475"/>
      <c r="B589" s="475"/>
      <c r="C589" s="475"/>
      <c r="D589" s="1140"/>
      <c r="E589" s="1140"/>
      <c r="F589" s="1140"/>
      <c r="G589" s="1140"/>
      <c r="H589" s="475"/>
      <c r="I589" s="475"/>
      <c r="J589" s="475"/>
      <c r="K589" s="475"/>
      <c r="L589" s="475"/>
      <c r="M589" s="475"/>
      <c r="N589" s="475"/>
      <c r="O589" s="475"/>
      <c r="P589" s="475"/>
      <c r="Q589" s="475"/>
      <c r="R589" s="475"/>
      <c r="S589" s="475"/>
      <c r="T589" s="475"/>
      <c r="U589" s="475"/>
      <c r="V589" s="475"/>
      <c r="W589" s="475"/>
      <c r="X589" s="475"/>
      <c r="Y589" s="475"/>
      <c r="Z589" s="475"/>
      <c r="AA589" s="475"/>
    </row>
    <row r="590">
      <c r="A590" s="475"/>
      <c r="B590" s="475"/>
      <c r="C590" s="475"/>
      <c r="D590" s="1140"/>
      <c r="E590" s="1140"/>
      <c r="F590" s="1140"/>
      <c r="G590" s="1140"/>
      <c r="H590" s="475"/>
      <c r="I590" s="475"/>
      <c r="J590" s="475"/>
      <c r="K590" s="475"/>
      <c r="L590" s="475"/>
      <c r="M590" s="475"/>
      <c r="N590" s="475"/>
      <c r="O590" s="475"/>
      <c r="P590" s="475"/>
      <c r="Q590" s="475"/>
      <c r="R590" s="475"/>
      <c r="S590" s="475"/>
      <c r="T590" s="475"/>
      <c r="U590" s="475"/>
      <c r="V590" s="475"/>
      <c r="W590" s="475"/>
      <c r="X590" s="475"/>
      <c r="Y590" s="475"/>
      <c r="Z590" s="475"/>
      <c r="AA590" s="475"/>
    </row>
    <row r="591">
      <c r="A591" s="475"/>
      <c r="B591" s="475"/>
      <c r="C591" s="475"/>
      <c r="D591" s="1140"/>
      <c r="E591" s="1140"/>
      <c r="F591" s="1140"/>
      <c r="G591" s="1140"/>
      <c r="H591" s="475"/>
      <c r="I591" s="475"/>
      <c r="J591" s="475"/>
      <c r="K591" s="475"/>
      <c r="L591" s="475"/>
      <c r="M591" s="475"/>
      <c r="N591" s="475"/>
      <c r="O591" s="475"/>
      <c r="P591" s="475"/>
      <c r="Q591" s="475"/>
      <c r="R591" s="475"/>
      <c r="S591" s="475"/>
      <c r="T591" s="475"/>
      <c r="U591" s="475"/>
      <c r="V591" s="475"/>
      <c r="W591" s="475"/>
      <c r="X591" s="475"/>
      <c r="Y591" s="475"/>
      <c r="Z591" s="475"/>
      <c r="AA591" s="475"/>
    </row>
    <row r="592">
      <c r="A592" s="475"/>
      <c r="B592" s="475"/>
      <c r="C592" s="475"/>
      <c r="D592" s="1140"/>
      <c r="E592" s="1140"/>
      <c r="F592" s="1140"/>
      <c r="G592" s="1140"/>
      <c r="H592" s="475"/>
      <c r="I592" s="475"/>
      <c r="J592" s="475"/>
      <c r="K592" s="475"/>
      <c r="L592" s="475"/>
      <c r="M592" s="475"/>
      <c r="N592" s="475"/>
      <c r="O592" s="475"/>
      <c r="P592" s="475"/>
      <c r="Q592" s="475"/>
      <c r="R592" s="475"/>
      <c r="S592" s="475"/>
      <c r="T592" s="475"/>
      <c r="U592" s="475"/>
      <c r="V592" s="475"/>
      <c r="W592" s="475"/>
      <c r="X592" s="475"/>
      <c r="Y592" s="475"/>
      <c r="Z592" s="475"/>
      <c r="AA592" s="475"/>
    </row>
    <row r="593">
      <c r="A593" s="475"/>
      <c r="B593" s="475"/>
      <c r="C593" s="475"/>
      <c r="D593" s="1140"/>
      <c r="E593" s="1140"/>
      <c r="F593" s="1140"/>
      <c r="G593" s="1140"/>
      <c r="H593" s="475"/>
      <c r="I593" s="475"/>
      <c r="J593" s="475"/>
      <c r="K593" s="475"/>
      <c r="L593" s="475"/>
      <c r="M593" s="475"/>
      <c r="N593" s="475"/>
      <c r="O593" s="475"/>
      <c r="P593" s="475"/>
      <c r="Q593" s="475"/>
      <c r="R593" s="475"/>
      <c r="S593" s="475"/>
      <c r="T593" s="475"/>
      <c r="U593" s="475"/>
      <c r="V593" s="475"/>
      <c r="W593" s="475"/>
      <c r="X593" s="475"/>
      <c r="Y593" s="475"/>
      <c r="Z593" s="475"/>
      <c r="AA593" s="475"/>
    </row>
    <row r="594">
      <c r="A594" s="475"/>
      <c r="B594" s="475"/>
      <c r="C594" s="475"/>
      <c r="D594" s="1140"/>
      <c r="E594" s="1140"/>
      <c r="F594" s="1140"/>
      <c r="G594" s="1140"/>
      <c r="H594" s="475"/>
      <c r="I594" s="475"/>
      <c r="J594" s="475"/>
      <c r="K594" s="475"/>
      <c r="L594" s="475"/>
      <c r="M594" s="475"/>
      <c r="N594" s="475"/>
      <c r="O594" s="475"/>
      <c r="P594" s="475"/>
      <c r="Q594" s="475"/>
      <c r="R594" s="475"/>
      <c r="S594" s="475"/>
      <c r="T594" s="475"/>
      <c r="U594" s="475"/>
      <c r="V594" s="475"/>
      <c r="W594" s="475"/>
      <c r="X594" s="475"/>
      <c r="Y594" s="475"/>
      <c r="Z594" s="475"/>
      <c r="AA594" s="475"/>
    </row>
    <row r="595">
      <c r="A595" s="475"/>
      <c r="B595" s="475"/>
      <c r="C595" s="475"/>
      <c r="D595" s="1140"/>
      <c r="E595" s="1140"/>
      <c r="F595" s="1140"/>
      <c r="G595" s="1140"/>
      <c r="H595" s="475"/>
      <c r="I595" s="475"/>
      <c r="J595" s="475"/>
      <c r="K595" s="475"/>
      <c r="L595" s="475"/>
      <c r="M595" s="475"/>
      <c r="N595" s="475"/>
      <c r="O595" s="475"/>
      <c r="P595" s="475"/>
      <c r="Q595" s="475"/>
      <c r="R595" s="475"/>
      <c r="S595" s="475"/>
      <c r="T595" s="475"/>
      <c r="U595" s="475"/>
      <c r="V595" s="475"/>
      <c r="W595" s="475"/>
      <c r="X595" s="475"/>
      <c r="Y595" s="475"/>
      <c r="Z595" s="475"/>
      <c r="AA595" s="475"/>
    </row>
    <row r="596">
      <c r="A596" s="475"/>
      <c r="B596" s="475"/>
      <c r="C596" s="475"/>
      <c r="D596" s="1140"/>
      <c r="E596" s="1140"/>
      <c r="F596" s="1140"/>
      <c r="G596" s="1140"/>
      <c r="H596" s="475"/>
      <c r="I596" s="475"/>
      <c r="J596" s="475"/>
      <c r="K596" s="475"/>
      <c r="L596" s="475"/>
      <c r="M596" s="475"/>
      <c r="N596" s="475"/>
      <c r="O596" s="475"/>
      <c r="P596" s="475"/>
      <c r="Q596" s="475"/>
      <c r="R596" s="475"/>
      <c r="S596" s="475"/>
      <c r="T596" s="475"/>
      <c r="U596" s="475"/>
      <c r="V596" s="475"/>
      <c r="W596" s="475"/>
      <c r="X596" s="475"/>
      <c r="Y596" s="475"/>
      <c r="Z596" s="475"/>
      <c r="AA596" s="475"/>
    </row>
    <row r="597">
      <c r="A597" s="475"/>
      <c r="B597" s="475"/>
      <c r="C597" s="475"/>
      <c r="D597" s="1140"/>
      <c r="E597" s="1140"/>
      <c r="F597" s="1140"/>
      <c r="G597" s="1140"/>
      <c r="H597" s="475"/>
      <c r="I597" s="475"/>
      <c r="J597" s="475"/>
      <c r="K597" s="475"/>
      <c r="L597" s="475"/>
      <c r="M597" s="475"/>
      <c r="N597" s="475"/>
      <c r="O597" s="475"/>
      <c r="P597" s="475"/>
      <c r="Q597" s="475"/>
      <c r="R597" s="475"/>
      <c r="S597" s="475"/>
      <c r="T597" s="475"/>
      <c r="U597" s="475"/>
      <c r="V597" s="475"/>
      <c r="W597" s="475"/>
      <c r="X597" s="475"/>
      <c r="Y597" s="475"/>
      <c r="Z597" s="475"/>
      <c r="AA597" s="475"/>
    </row>
    <row r="598">
      <c r="A598" s="475"/>
      <c r="B598" s="475"/>
      <c r="C598" s="475"/>
      <c r="D598" s="1140"/>
      <c r="E598" s="1140"/>
      <c r="F598" s="1140"/>
      <c r="G598" s="1140"/>
      <c r="H598" s="475"/>
      <c r="I598" s="475"/>
      <c r="J598" s="475"/>
      <c r="K598" s="475"/>
      <c r="L598" s="475"/>
      <c r="M598" s="475"/>
      <c r="N598" s="475"/>
      <c r="O598" s="475"/>
      <c r="P598" s="475"/>
      <c r="Q598" s="475"/>
      <c r="R598" s="475"/>
      <c r="S598" s="475"/>
      <c r="T598" s="475"/>
      <c r="U598" s="475"/>
      <c r="V598" s="475"/>
      <c r="W598" s="475"/>
      <c r="X598" s="475"/>
      <c r="Y598" s="475"/>
      <c r="Z598" s="475"/>
      <c r="AA598" s="475"/>
    </row>
    <row r="599">
      <c r="A599" s="475"/>
      <c r="B599" s="475"/>
      <c r="C599" s="475"/>
      <c r="D599" s="1140"/>
      <c r="E599" s="1140"/>
      <c r="F599" s="1140"/>
      <c r="G599" s="1140"/>
      <c r="H599" s="475"/>
      <c r="I599" s="475"/>
      <c r="J599" s="475"/>
      <c r="K599" s="475"/>
      <c r="L599" s="475"/>
      <c r="M599" s="475"/>
      <c r="N599" s="475"/>
      <c r="O599" s="475"/>
      <c r="P599" s="475"/>
      <c r="Q599" s="475"/>
      <c r="R599" s="475"/>
      <c r="S599" s="475"/>
      <c r="T599" s="475"/>
      <c r="U599" s="475"/>
      <c r="V599" s="475"/>
      <c r="W599" s="475"/>
      <c r="X599" s="475"/>
      <c r="Y599" s="475"/>
      <c r="Z599" s="475"/>
      <c r="AA599" s="475"/>
    </row>
    <row r="600">
      <c r="A600" s="475"/>
      <c r="B600" s="475"/>
      <c r="C600" s="475"/>
      <c r="D600" s="1140"/>
      <c r="E600" s="1140"/>
      <c r="F600" s="1140"/>
      <c r="G600" s="1140"/>
      <c r="H600" s="475"/>
      <c r="I600" s="475"/>
      <c r="J600" s="475"/>
      <c r="K600" s="475"/>
      <c r="L600" s="475"/>
      <c r="M600" s="475"/>
      <c r="N600" s="475"/>
      <c r="O600" s="475"/>
      <c r="P600" s="475"/>
      <c r="Q600" s="475"/>
      <c r="R600" s="475"/>
      <c r="S600" s="475"/>
      <c r="T600" s="475"/>
      <c r="U600" s="475"/>
      <c r="V600" s="475"/>
      <c r="W600" s="475"/>
      <c r="X600" s="475"/>
      <c r="Y600" s="475"/>
      <c r="Z600" s="475"/>
      <c r="AA600" s="475"/>
    </row>
    <row r="601">
      <c r="A601" s="475"/>
      <c r="B601" s="475"/>
      <c r="C601" s="475"/>
      <c r="D601" s="1140"/>
      <c r="E601" s="1140"/>
      <c r="F601" s="1140"/>
      <c r="G601" s="1140"/>
      <c r="H601" s="475"/>
      <c r="I601" s="475"/>
      <c r="J601" s="475"/>
      <c r="K601" s="475"/>
      <c r="L601" s="475"/>
      <c r="M601" s="475"/>
      <c r="N601" s="475"/>
      <c r="O601" s="475"/>
      <c r="P601" s="475"/>
      <c r="Q601" s="475"/>
      <c r="R601" s="475"/>
      <c r="S601" s="475"/>
      <c r="T601" s="475"/>
      <c r="U601" s="475"/>
      <c r="V601" s="475"/>
      <c r="W601" s="475"/>
      <c r="X601" s="475"/>
      <c r="Y601" s="475"/>
      <c r="Z601" s="475"/>
      <c r="AA601" s="475"/>
    </row>
    <row r="602">
      <c r="A602" s="475"/>
      <c r="B602" s="475"/>
      <c r="C602" s="475"/>
      <c r="D602" s="1140"/>
      <c r="E602" s="1140"/>
      <c r="F602" s="1140"/>
      <c r="G602" s="1140"/>
      <c r="H602" s="475"/>
      <c r="I602" s="475"/>
      <c r="J602" s="475"/>
      <c r="K602" s="475"/>
      <c r="L602" s="475"/>
      <c r="M602" s="475"/>
      <c r="N602" s="475"/>
      <c r="O602" s="475"/>
      <c r="P602" s="475"/>
      <c r="Q602" s="475"/>
      <c r="R602" s="475"/>
      <c r="S602" s="475"/>
      <c r="T602" s="475"/>
      <c r="U602" s="475"/>
      <c r="V602" s="475"/>
      <c r="W602" s="475"/>
      <c r="X602" s="475"/>
      <c r="Y602" s="475"/>
      <c r="Z602" s="475"/>
      <c r="AA602" s="475"/>
    </row>
    <row r="603">
      <c r="A603" s="475"/>
      <c r="B603" s="475"/>
      <c r="C603" s="475"/>
      <c r="D603" s="1140"/>
      <c r="E603" s="1140"/>
      <c r="F603" s="1140"/>
      <c r="G603" s="1140"/>
      <c r="H603" s="475"/>
      <c r="I603" s="475"/>
      <c r="J603" s="475"/>
      <c r="K603" s="475"/>
      <c r="L603" s="475"/>
      <c r="M603" s="475"/>
      <c r="N603" s="475"/>
      <c r="O603" s="475"/>
      <c r="P603" s="475"/>
      <c r="Q603" s="475"/>
      <c r="R603" s="475"/>
      <c r="S603" s="475"/>
      <c r="T603" s="475"/>
      <c r="U603" s="475"/>
      <c r="V603" s="475"/>
      <c r="W603" s="475"/>
      <c r="X603" s="475"/>
      <c r="Y603" s="475"/>
      <c r="Z603" s="475"/>
      <c r="AA603" s="475"/>
    </row>
    <row r="604">
      <c r="A604" s="475"/>
      <c r="B604" s="475"/>
      <c r="C604" s="475"/>
      <c r="D604" s="1140"/>
      <c r="E604" s="1140"/>
      <c r="F604" s="1140"/>
      <c r="G604" s="1140"/>
      <c r="H604" s="475"/>
      <c r="I604" s="475"/>
      <c r="J604" s="475"/>
      <c r="K604" s="475"/>
      <c r="L604" s="475"/>
      <c r="M604" s="475"/>
      <c r="N604" s="475"/>
      <c r="O604" s="475"/>
      <c r="P604" s="475"/>
      <c r="Q604" s="475"/>
      <c r="R604" s="475"/>
      <c r="S604" s="475"/>
      <c r="T604" s="475"/>
      <c r="U604" s="475"/>
      <c r="V604" s="475"/>
      <c r="W604" s="475"/>
      <c r="X604" s="475"/>
      <c r="Y604" s="475"/>
      <c r="Z604" s="475"/>
      <c r="AA604" s="475"/>
    </row>
    <row r="605">
      <c r="A605" s="475"/>
      <c r="B605" s="475"/>
      <c r="C605" s="475"/>
      <c r="D605" s="1140"/>
      <c r="E605" s="1140"/>
      <c r="F605" s="1140"/>
      <c r="G605" s="1140"/>
      <c r="H605" s="475"/>
      <c r="I605" s="475"/>
      <c r="J605" s="475"/>
      <c r="K605" s="475"/>
      <c r="L605" s="475"/>
      <c r="M605" s="475"/>
      <c r="N605" s="475"/>
      <c r="O605" s="475"/>
      <c r="P605" s="475"/>
      <c r="Q605" s="475"/>
      <c r="R605" s="475"/>
      <c r="S605" s="475"/>
      <c r="T605" s="475"/>
      <c r="U605" s="475"/>
      <c r="V605" s="475"/>
      <c r="W605" s="475"/>
      <c r="X605" s="475"/>
      <c r="Y605" s="475"/>
      <c r="Z605" s="475"/>
      <c r="AA605" s="475"/>
    </row>
    <row r="606">
      <c r="A606" s="475"/>
      <c r="B606" s="475"/>
      <c r="C606" s="475"/>
      <c r="D606" s="1140"/>
      <c r="E606" s="1140"/>
      <c r="F606" s="1140"/>
      <c r="G606" s="1140"/>
      <c r="H606" s="475"/>
      <c r="I606" s="475"/>
      <c r="J606" s="475"/>
      <c r="K606" s="475"/>
      <c r="L606" s="475"/>
      <c r="M606" s="475"/>
      <c r="N606" s="475"/>
      <c r="O606" s="475"/>
      <c r="P606" s="475"/>
      <c r="Q606" s="475"/>
      <c r="R606" s="475"/>
      <c r="S606" s="475"/>
      <c r="T606" s="475"/>
      <c r="U606" s="475"/>
      <c r="V606" s="475"/>
      <c r="W606" s="475"/>
      <c r="X606" s="475"/>
      <c r="Y606" s="475"/>
      <c r="Z606" s="475"/>
      <c r="AA606" s="475"/>
    </row>
    <row r="607">
      <c r="A607" s="475"/>
      <c r="B607" s="475"/>
      <c r="C607" s="475"/>
      <c r="D607" s="1140"/>
      <c r="E607" s="1140"/>
      <c r="F607" s="1140"/>
      <c r="G607" s="1140"/>
      <c r="H607" s="475"/>
      <c r="I607" s="475"/>
      <c r="J607" s="475"/>
      <c r="K607" s="475"/>
      <c r="L607" s="475"/>
      <c r="M607" s="475"/>
      <c r="N607" s="475"/>
      <c r="O607" s="475"/>
      <c r="P607" s="475"/>
      <c r="Q607" s="475"/>
      <c r="R607" s="475"/>
      <c r="S607" s="475"/>
      <c r="T607" s="475"/>
      <c r="U607" s="475"/>
      <c r="V607" s="475"/>
      <c r="W607" s="475"/>
      <c r="X607" s="475"/>
      <c r="Y607" s="475"/>
      <c r="Z607" s="475"/>
      <c r="AA607" s="475"/>
    </row>
    <row r="608">
      <c r="A608" s="475"/>
      <c r="B608" s="475"/>
      <c r="C608" s="475"/>
      <c r="D608" s="1140"/>
      <c r="E608" s="1140"/>
      <c r="F608" s="1140"/>
      <c r="G608" s="1140"/>
      <c r="H608" s="475"/>
      <c r="I608" s="475"/>
      <c r="J608" s="475"/>
      <c r="K608" s="475"/>
      <c r="L608" s="475"/>
      <c r="M608" s="475"/>
      <c r="N608" s="475"/>
      <c r="O608" s="475"/>
      <c r="P608" s="475"/>
      <c r="Q608" s="475"/>
      <c r="R608" s="475"/>
      <c r="S608" s="475"/>
      <c r="T608" s="475"/>
      <c r="U608" s="475"/>
      <c r="V608" s="475"/>
      <c r="W608" s="475"/>
      <c r="X608" s="475"/>
      <c r="Y608" s="475"/>
      <c r="Z608" s="475"/>
      <c r="AA608" s="475"/>
    </row>
    <row r="609">
      <c r="A609" s="475"/>
      <c r="B609" s="475"/>
      <c r="C609" s="475"/>
      <c r="D609" s="1140"/>
      <c r="E609" s="1140"/>
      <c r="F609" s="1140"/>
      <c r="G609" s="1140"/>
      <c r="H609" s="475"/>
      <c r="I609" s="475"/>
      <c r="J609" s="475"/>
      <c r="K609" s="475"/>
      <c r="L609" s="475"/>
      <c r="M609" s="475"/>
      <c r="N609" s="475"/>
      <c r="O609" s="475"/>
      <c r="P609" s="475"/>
      <c r="Q609" s="475"/>
      <c r="R609" s="475"/>
      <c r="S609" s="475"/>
      <c r="T609" s="475"/>
      <c r="U609" s="475"/>
      <c r="V609" s="475"/>
      <c r="W609" s="475"/>
      <c r="X609" s="475"/>
      <c r="Y609" s="475"/>
      <c r="Z609" s="475"/>
      <c r="AA609" s="475"/>
    </row>
    <row r="610">
      <c r="A610" s="475"/>
      <c r="B610" s="475"/>
      <c r="C610" s="475"/>
      <c r="D610" s="1140"/>
      <c r="E610" s="1140"/>
      <c r="F610" s="1140"/>
      <c r="G610" s="1140"/>
      <c r="H610" s="475"/>
      <c r="I610" s="475"/>
      <c r="J610" s="475"/>
      <c r="K610" s="475"/>
      <c r="L610" s="475"/>
      <c r="M610" s="475"/>
      <c r="N610" s="475"/>
      <c r="O610" s="475"/>
      <c r="P610" s="475"/>
      <c r="Q610" s="475"/>
      <c r="R610" s="475"/>
      <c r="S610" s="475"/>
      <c r="T610" s="475"/>
      <c r="U610" s="475"/>
      <c r="V610" s="475"/>
      <c r="W610" s="475"/>
      <c r="X610" s="475"/>
      <c r="Y610" s="475"/>
      <c r="Z610" s="475"/>
      <c r="AA610" s="475"/>
    </row>
    <row r="611">
      <c r="A611" s="475"/>
      <c r="B611" s="475"/>
      <c r="C611" s="475"/>
      <c r="D611" s="1140"/>
      <c r="E611" s="1140"/>
      <c r="F611" s="1140"/>
      <c r="G611" s="1140"/>
      <c r="H611" s="475"/>
      <c r="I611" s="475"/>
      <c r="J611" s="475"/>
      <c r="K611" s="475"/>
      <c r="L611" s="475"/>
      <c r="M611" s="475"/>
      <c r="N611" s="475"/>
      <c r="O611" s="475"/>
      <c r="P611" s="475"/>
      <c r="Q611" s="475"/>
      <c r="R611" s="475"/>
      <c r="S611" s="475"/>
      <c r="T611" s="475"/>
      <c r="U611" s="475"/>
      <c r="V611" s="475"/>
      <c r="W611" s="475"/>
      <c r="X611" s="475"/>
      <c r="Y611" s="475"/>
      <c r="Z611" s="475"/>
      <c r="AA611" s="475"/>
    </row>
    <row r="612">
      <c r="A612" s="475"/>
      <c r="B612" s="475"/>
      <c r="C612" s="475"/>
      <c r="D612" s="1140"/>
      <c r="E612" s="1140"/>
      <c r="F612" s="1140"/>
      <c r="G612" s="1140"/>
      <c r="H612" s="475"/>
      <c r="I612" s="475"/>
      <c r="J612" s="475"/>
      <c r="K612" s="475"/>
      <c r="L612" s="475"/>
      <c r="M612" s="475"/>
      <c r="N612" s="475"/>
      <c r="O612" s="475"/>
      <c r="P612" s="475"/>
      <c r="Q612" s="475"/>
      <c r="R612" s="475"/>
      <c r="S612" s="475"/>
      <c r="T612" s="475"/>
      <c r="U612" s="475"/>
      <c r="V612" s="475"/>
      <c r="W612" s="475"/>
      <c r="X612" s="475"/>
      <c r="Y612" s="475"/>
      <c r="Z612" s="475"/>
      <c r="AA612" s="475"/>
    </row>
    <row r="613">
      <c r="A613" s="475"/>
      <c r="B613" s="475"/>
      <c r="C613" s="475"/>
      <c r="D613" s="1140"/>
      <c r="E613" s="1140"/>
      <c r="F613" s="1140"/>
      <c r="G613" s="1140"/>
      <c r="H613" s="475"/>
      <c r="I613" s="475"/>
      <c r="J613" s="475"/>
      <c r="K613" s="475"/>
      <c r="L613" s="475"/>
      <c r="M613" s="475"/>
      <c r="N613" s="475"/>
      <c r="O613" s="475"/>
      <c r="P613" s="475"/>
      <c r="Q613" s="475"/>
      <c r="R613" s="475"/>
      <c r="S613" s="475"/>
      <c r="T613" s="475"/>
      <c r="U613" s="475"/>
      <c r="V613" s="475"/>
      <c r="W613" s="475"/>
      <c r="X613" s="475"/>
      <c r="Y613" s="475"/>
      <c r="Z613" s="475"/>
      <c r="AA613" s="475"/>
    </row>
    <row r="614">
      <c r="A614" s="475"/>
      <c r="B614" s="475"/>
      <c r="C614" s="475"/>
      <c r="D614" s="1140"/>
      <c r="E614" s="1140"/>
      <c r="F614" s="1140"/>
      <c r="G614" s="1140"/>
      <c r="H614" s="475"/>
      <c r="I614" s="475"/>
      <c r="J614" s="475"/>
      <c r="K614" s="475"/>
      <c r="L614" s="475"/>
      <c r="M614" s="475"/>
      <c r="N614" s="475"/>
      <c r="O614" s="475"/>
      <c r="P614" s="475"/>
      <c r="Q614" s="475"/>
      <c r="R614" s="475"/>
      <c r="S614" s="475"/>
      <c r="T614" s="475"/>
      <c r="U614" s="475"/>
      <c r="V614" s="475"/>
      <c r="W614" s="475"/>
      <c r="X614" s="475"/>
      <c r="Y614" s="475"/>
      <c r="Z614" s="475"/>
      <c r="AA614" s="475"/>
    </row>
    <row r="615">
      <c r="A615" s="475"/>
      <c r="B615" s="475"/>
      <c r="C615" s="475"/>
      <c r="D615" s="1140"/>
      <c r="E615" s="1140"/>
      <c r="F615" s="1140"/>
      <c r="G615" s="1140"/>
      <c r="H615" s="475"/>
      <c r="I615" s="475"/>
      <c r="J615" s="475"/>
      <c r="K615" s="475"/>
      <c r="L615" s="475"/>
      <c r="M615" s="475"/>
      <c r="N615" s="475"/>
      <c r="O615" s="475"/>
      <c r="P615" s="475"/>
      <c r="Q615" s="475"/>
      <c r="R615" s="475"/>
      <c r="S615" s="475"/>
      <c r="T615" s="475"/>
      <c r="U615" s="475"/>
      <c r="V615" s="475"/>
      <c r="W615" s="475"/>
      <c r="X615" s="475"/>
      <c r="Y615" s="475"/>
      <c r="Z615" s="475"/>
      <c r="AA615" s="475"/>
    </row>
    <row r="616">
      <c r="A616" s="475"/>
      <c r="B616" s="475"/>
      <c r="C616" s="475"/>
      <c r="D616" s="1140"/>
      <c r="E616" s="1140"/>
      <c r="F616" s="1140"/>
      <c r="G616" s="1140"/>
      <c r="H616" s="475"/>
      <c r="I616" s="475"/>
      <c r="J616" s="475"/>
      <c r="K616" s="475"/>
      <c r="L616" s="475"/>
      <c r="M616" s="475"/>
      <c r="N616" s="475"/>
      <c r="O616" s="475"/>
      <c r="P616" s="475"/>
      <c r="Q616" s="475"/>
      <c r="R616" s="475"/>
      <c r="S616" s="475"/>
      <c r="T616" s="475"/>
      <c r="U616" s="475"/>
      <c r="V616" s="475"/>
      <c r="W616" s="475"/>
      <c r="X616" s="475"/>
      <c r="Y616" s="475"/>
      <c r="Z616" s="475"/>
      <c r="AA616" s="475"/>
    </row>
    <row r="617">
      <c r="A617" s="475"/>
      <c r="B617" s="475"/>
      <c r="C617" s="475"/>
      <c r="D617" s="1140"/>
      <c r="E617" s="1140"/>
      <c r="F617" s="1140"/>
      <c r="G617" s="1140"/>
      <c r="H617" s="475"/>
      <c r="I617" s="475"/>
      <c r="J617" s="475"/>
      <c r="K617" s="475"/>
      <c r="L617" s="475"/>
      <c r="M617" s="475"/>
      <c r="N617" s="475"/>
      <c r="O617" s="475"/>
      <c r="P617" s="475"/>
      <c r="Q617" s="475"/>
      <c r="R617" s="475"/>
      <c r="S617" s="475"/>
      <c r="T617" s="475"/>
      <c r="U617" s="475"/>
      <c r="V617" s="475"/>
      <c r="W617" s="475"/>
      <c r="X617" s="475"/>
      <c r="Y617" s="475"/>
      <c r="Z617" s="475"/>
      <c r="AA617" s="475"/>
    </row>
    <row r="618">
      <c r="A618" s="475"/>
      <c r="B618" s="475"/>
      <c r="C618" s="475"/>
      <c r="D618" s="1140"/>
      <c r="E618" s="1140"/>
      <c r="F618" s="1140"/>
      <c r="G618" s="1140"/>
      <c r="H618" s="475"/>
      <c r="I618" s="475"/>
      <c r="J618" s="475"/>
      <c r="K618" s="475"/>
      <c r="L618" s="475"/>
      <c r="M618" s="475"/>
      <c r="N618" s="475"/>
      <c r="O618" s="475"/>
      <c r="P618" s="475"/>
      <c r="Q618" s="475"/>
      <c r="R618" s="475"/>
      <c r="S618" s="475"/>
      <c r="T618" s="475"/>
      <c r="U618" s="475"/>
      <c r="V618" s="475"/>
      <c r="W618" s="475"/>
      <c r="X618" s="475"/>
      <c r="Y618" s="475"/>
      <c r="Z618" s="475"/>
      <c r="AA618" s="475"/>
    </row>
    <row r="619">
      <c r="A619" s="475"/>
      <c r="B619" s="475"/>
      <c r="C619" s="475"/>
      <c r="D619" s="1140"/>
      <c r="E619" s="1140"/>
      <c r="F619" s="1140"/>
      <c r="G619" s="1140"/>
      <c r="H619" s="475"/>
      <c r="I619" s="475"/>
      <c r="J619" s="475"/>
      <c r="K619" s="475"/>
      <c r="L619" s="475"/>
      <c r="M619" s="475"/>
      <c r="N619" s="475"/>
      <c r="O619" s="475"/>
      <c r="P619" s="475"/>
      <c r="Q619" s="475"/>
      <c r="R619" s="475"/>
      <c r="S619" s="475"/>
      <c r="T619" s="475"/>
      <c r="U619" s="475"/>
      <c r="V619" s="475"/>
      <c r="W619" s="475"/>
      <c r="X619" s="475"/>
      <c r="Y619" s="475"/>
      <c r="Z619" s="475"/>
      <c r="AA619" s="475"/>
    </row>
    <row r="620">
      <c r="A620" s="475"/>
      <c r="B620" s="475"/>
      <c r="C620" s="475"/>
      <c r="D620" s="1140"/>
      <c r="E620" s="1140"/>
      <c r="F620" s="1140"/>
      <c r="G620" s="1140"/>
      <c r="H620" s="475"/>
      <c r="I620" s="475"/>
      <c r="J620" s="475"/>
      <c r="K620" s="475"/>
      <c r="L620" s="475"/>
      <c r="M620" s="475"/>
      <c r="N620" s="475"/>
      <c r="O620" s="475"/>
      <c r="P620" s="475"/>
      <c r="Q620" s="475"/>
      <c r="R620" s="475"/>
      <c r="S620" s="475"/>
      <c r="T620" s="475"/>
      <c r="U620" s="475"/>
      <c r="V620" s="475"/>
      <c r="W620" s="475"/>
      <c r="X620" s="475"/>
      <c r="Y620" s="475"/>
      <c r="Z620" s="475"/>
      <c r="AA620" s="475"/>
    </row>
    <row r="621">
      <c r="A621" s="475"/>
      <c r="B621" s="475"/>
      <c r="C621" s="475"/>
      <c r="D621" s="1140"/>
      <c r="E621" s="1140"/>
      <c r="F621" s="1140"/>
      <c r="G621" s="1140"/>
      <c r="H621" s="475"/>
      <c r="I621" s="475"/>
      <c r="J621" s="475"/>
      <c r="K621" s="475"/>
      <c r="L621" s="475"/>
      <c r="M621" s="475"/>
      <c r="N621" s="475"/>
      <c r="O621" s="475"/>
      <c r="P621" s="475"/>
      <c r="Q621" s="475"/>
      <c r="R621" s="475"/>
      <c r="S621" s="475"/>
      <c r="T621" s="475"/>
      <c r="U621" s="475"/>
      <c r="V621" s="475"/>
      <c r="W621" s="475"/>
      <c r="X621" s="475"/>
      <c r="Y621" s="475"/>
      <c r="Z621" s="475"/>
      <c r="AA621" s="475"/>
    </row>
    <row r="622">
      <c r="A622" s="475"/>
      <c r="B622" s="475"/>
      <c r="C622" s="475"/>
      <c r="D622" s="1140"/>
      <c r="E622" s="1140"/>
      <c r="F622" s="1140"/>
      <c r="G622" s="1140"/>
      <c r="H622" s="475"/>
      <c r="I622" s="475"/>
      <c r="J622" s="475"/>
      <c r="K622" s="475"/>
      <c r="L622" s="475"/>
      <c r="M622" s="475"/>
      <c r="N622" s="475"/>
      <c r="O622" s="475"/>
      <c r="P622" s="475"/>
      <c r="Q622" s="475"/>
      <c r="R622" s="475"/>
      <c r="S622" s="475"/>
      <c r="T622" s="475"/>
      <c r="U622" s="475"/>
      <c r="V622" s="475"/>
      <c r="W622" s="475"/>
      <c r="X622" s="475"/>
      <c r="Y622" s="475"/>
      <c r="Z622" s="475"/>
      <c r="AA622" s="475"/>
    </row>
    <row r="623">
      <c r="A623" s="475"/>
      <c r="B623" s="475"/>
      <c r="C623" s="475"/>
      <c r="D623" s="1140"/>
      <c r="E623" s="1140"/>
      <c r="F623" s="1140"/>
      <c r="G623" s="1140"/>
      <c r="H623" s="475"/>
      <c r="I623" s="475"/>
      <c r="J623" s="475"/>
      <c r="K623" s="475"/>
      <c r="L623" s="475"/>
      <c r="M623" s="475"/>
      <c r="N623" s="475"/>
      <c r="O623" s="475"/>
      <c r="P623" s="475"/>
      <c r="Q623" s="475"/>
      <c r="R623" s="475"/>
      <c r="S623" s="475"/>
      <c r="T623" s="475"/>
      <c r="U623" s="475"/>
      <c r="V623" s="475"/>
      <c r="W623" s="475"/>
      <c r="X623" s="475"/>
      <c r="Y623" s="475"/>
      <c r="Z623" s="475"/>
      <c r="AA623" s="475"/>
    </row>
    <row r="624">
      <c r="A624" s="475"/>
      <c r="B624" s="475"/>
      <c r="C624" s="475"/>
      <c r="D624" s="1140"/>
      <c r="E624" s="1140"/>
      <c r="F624" s="1140"/>
      <c r="G624" s="1140"/>
      <c r="H624" s="475"/>
      <c r="I624" s="475"/>
      <c r="J624" s="475"/>
      <c r="K624" s="475"/>
      <c r="L624" s="475"/>
      <c r="M624" s="475"/>
      <c r="N624" s="475"/>
      <c r="O624" s="475"/>
      <c r="P624" s="475"/>
      <c r="Q624" s="475"/>
      <c r="R624" s="475"/>
      <c r="S624" s="475"/>
      <c r="T624" s="475"/>
      <c r="U624" s="475"/>
      <c r="V624" s="475"/>
      <c r="W624" s="475"/>
      <c r="X624" s="475"/>
      <c r="Y624" s="475"/>
      <c r="Z624" s="475"/>
      <c r="AA624" s="475"/>
    </row>
    <row r="625">
      <c r="A625" s="475"/>
      <c r="B625" s="475"/>
      <c r="C625" s="475"/>
      <c r="D625" s="1140"/>
      <c r="E625" s="1140"/>
      <c r="F625" s="1140"/>
      <c r="G625" s="1140"/>
      <c r="H625" s="475"/>
      <c r="I625" s="475"/>
      <c r="J625" s="475"/>
      <c r="K625" s="475"/>
      <c r="L625" s="475"/>
      <c r="M625" s="475"/>
      <c r="N625" s="475"/>
      <c r="O625" s="475"/>
      <c r="P625" s="475"/>
      <c r="Q625" s="475"/>
      <c r="R625" s="475"/>
      <c r="S625" s="475"/>
      <c r="T625" s="475"/>
      <c r="U625" s="475"/>
      <c r="V625" s="475"/>
      <c r="W625" s="475"/>
      <c r="X625" s="475"/>
      <c r="Y625" s="475"/>
      <c r="Z625" s="475"/>
      <c r="AA625" s="475"/>
    </row>
    <row r="626">
      <c r="A626" s="475"/>
      <c r="B626" s="475"/>
      <c r="C626" s="475"/>
      <c r="D626" s="1140"/>
      <c r="E626" s="1140"/>
      <c r="F626" s="1140"/>
      <c r="G626" s="1140"/>
      <c r="H626" s="475"/>
      <c r="I626" s="475"/>
      <c r="J626" s="475"/>
      <c r="K626" s="475"/>
      <c r="L626" s="475"/>
      <c r="M626" s="475"/>
      <c r="N626" s="475"/>
      <c r="O626" s="475"/>
      <c r="P626" s="475"/>
      <c r="Q626" s="475"/>
      <c r="R626" s="475"/>
      <c r="S626" s="475"/>
      <c r="T626" s="475"/>
      <c r="U626" s="475"/>
      <c r="V626" s="475"/>
      <c r="W626" s="475"/>
      <c r="X626" s="475"/>
      <c r="Y626" s="475"/>
      <c r="Z626" s="475"/>
      <c r="AA626" s="475"/>
    </row>
    <row r="627">
      <c r="A627" s="475"/>
      <c r="B627" s="475"/>
      <c r="C627" s="475"/>
      <c r="D627" s="1140"/>
      <c r="E627" s="1140"/>
      <c r="F627" s="1140"/>
      <c r="G627" s="1140"/>
      <c r="H627" s="475"/>
      <c r="I627" s="475"/>
      <c r="J627" s="475"/>
      <c r="K627" s="475"/>
      <c r="L627" s="475"/>
      <c r="M627" s="475"/>
      <c r="N627" s="475"/>
      <c r="O627" s="475"/>
      <c r="P627" s="475"/>
      <c r="Q627" s="475"/>
      <c r="R627" s="475"/>
      <c r="S627" s="475"/>
      <c r="T627" s="475"/>
      <c r="U627" s="475"/>
      <c r="V627" s="475"/>
      <c r="W627" s="475"/>
      <c r="X627" s="475"/>
      <c r="Y627" s="475"/>
      <c r="Z627" s="475"/>
      <c r="AA627" s="475"/>
    </row>
    <row r="628">
      <c r="A628" s="475"/>
      <c r="B628" s="475"/>
      <c r="C628" s="475"/>
      <c r="D628" s="1140"/>
      <c r="E628" s="1140"/>
      <c r="F628" s="1140"/>
      <c r="G628" s="1140"/>
      <c r="H628" s="475"/>
      <c r="I628" s="475"/>
      <c r="J628" s="475"/>
      <c r="K628" s="475"/>
      <c r="L628" s="475"/>
      <c r="M628" s="475"/>
      <c r="N628" s="475"/>
      <c r="O628" s="475"/>
      <c r="P628" s="475"/>
      <c r="Q628" s="475"/>
      <c r="R628" s="475"/>
      <c r="S628" s="475"/>
      <c r="T628" s="475"/>
      <c r="U628" s="475"/>
      <c r="V628" s="475"/>
      <c r="W628" s="475"/>
      <c r="X628" s="475"/>
      <c r="Y628" s="475"/>
      <c r="Z628" s="475"/>
      <c r="AA628" s="475"/>
    </row>
    <row r="629">
      <c r="A629" s="475"/>
      <c r="B629" s="475"/>
      <c r="C629" s="475"/>
      <c r="D629" s="1140"/>
      <c r="E629" s="1140"/>
      <c r="F629" s="1140"/>
      <c r="G629" s="1140"/>
      <c r="H629" s="475"/>
      <c r="I629" s="475"/>
      <c r="J629" s="475"/>
      <c r="K629" s="475"/>
      <c r="L629" s="475"/>
      <c r="M629" s="475"/>
      <c r="N629" s="475"/>
      <c r="O629" s="475"/>
      <c r="P629" s="475"/>
      <c r="Q629" s="475"/>
      <c r="R629" s="475"/>
      <c r="S629" s="475"/>
      <c r="T629" s="475"/>
      <c r="U629" s="475"/>
      <c r="V629" s="475"/>
      <c r="W629" s="475"/>
      <c r="X629" s="475"/>
      <c r="Y629" s="475"/>
      <c r="Z629" s="475"/>
      <c r="AA629" s="475"/>
    </row>
    <row r="630">
      <c r="A630" s="475"/>
      <c r="B630" s="475"/>
      <c r="C630" s="475"/>
      <c r="D630" s="1140"/>
      <c r="E630" s="1140"/>
      <c r="F630" s="1140"/>
      <c r="G630" s="1140"/>
      <c r="H630" s="475"/>
      <c r="I630" s="475"/>
      <c r="J630" s="475"/>
      <c r="K630" s="475"/>
      <c r="L630" s="475"/>
      <c r="M630" s="475"/>
      <c r="N630" s="475"/>
      <c r="O630" s="475"/>
      <c r="P630" s="475"/>
      <c r="Q630" s="475"/>
      <c r="R630" s="475"/>
      <c r="S630" s="475"/>
      <c r="T630" s="475"/>
      <c r="U630" s="475"/>
      <c r="V630" s="475"/>
      <c r="W630" s="475"/>
      <c r="X630" s="475"/>
      <c r="Y630" s="475"/>
      <c r="Z630" s="475"/>
      <c r="AA630" s="475"/>
    </row>
    <row r="631">
      <c r="A631" s="475"/>
      <c r="B631" s="475"/>
      <c r="C631" s="475"/>
      <c r="D631" s="1140"/>
      <c r="E631" s="1140"/>
      <c r="F631" s="1140"/>
      <c r="G631" s="1140"/>
      <c r="H631" s="475"/>
      <c r="I631" s="475"/>
      <c r="J631" s="475"/>
      <c r="K631" s="475"/>
      <c r="L631" s="475"/>
      <c r="M631" s="475"/>
      <c r="N631" s="475"/>
      <c r="O631" s="475"/>
      <c r="P631" s="475"/>
      <c r="Q631" s="475"/>
      <c r="R631" s="475"/>
      <c r="S631" s="475"/>
      <c r="T631" s="475"/>
      <c r="U631" s="475"/>
      <c r="V631" s="475"/>
      <c r="W631" s="475"/>
      <c r="X631" s="475"/>
      <c r="Y631" s="475"/>
      <c r="Z631" s="475"/>
      <c r="AA631" s="475"/>
    </row>
    <row r="632">
      <c r="A632" s="475"/>
      <c r="B632" s="475"/>
      <c r="C632" s="475"/>
      <c r="D632" s="1140"/>
      <c r="E632" s="1140"/>
      <c r="F632" s="1140"/>
      <c r="G632" s="1140"/>
      <c r="H632" s="475"/>
      <c r="I632" s="475"/>
      <c r="J632" s="475"/>
      <c r="K632" s="475"/>
      <c r="L632" s="475"/>
      <c r="M632" s="475"/>
      <c r="N632" s="475"/>
      <c r="O632" s="475"/>
      <c r="P632" s="475"/>
      <c r="Q632" s="475"/>
      <c r="R632" s="475"/>
      <c r="S632" s="475"/>
      <c r="T632" s="475"/>
      <c r="U632" s="475"/>
      <c r="V632" s="475"/>
      <c r="W632" s="475"/>
      <c r="X632" s="475"/>
      <c r="Y632" s="475"/>
      <c r="Z632" s="475"/>
      <c r="AA632" s="475"/>
    </row>
    <row r="633">
      <c r="A633" s="475"/>
      <c r="B633" s="475"/>
      <c r="C633" s="475"/>
      <c r="D633" s="1140"/>
      <c r="E633" s="1140"/>
      <c r="F633" s="1140"/>
      <c r="G633" s="1140"/>
      <c r="H633" s="475"/>
      <c r="I633" s="475"/>
      <c r="J633" s="475"/>
      <c r="K633" s="475"/>
      <c r="L633" s="475"/>
      <c r="M633" s="475"/>
      <c r="N633" s="475"/>
      <c r="O633" s="475"/>
      <c r="P633" s="475"/>
      <c r="Q633" s="475"/>
      <c r="R633" s="475"/>
      <c r="S633" s="475"/>
      <c r="T633" s="475"/>
      <c r="U633" s="475"/>
      <c r="V633" s="475"/>
      <c r="W633" s="475"/>
      <c r="X633" s="475"/>
      <c r="Y633" s="475"/>
      <c r="Z633" s="475"/>
      <c r="AA633" s="475"/>
    </row>
    <row r="634">
      <c r="A634" s="475"/>
      <c r="B634" s="475"/>
      <c r="C634" s="475"/>
      <c r="D634" s="1140"/>
      <c r="E634" s="1140"/>
      <c r="F634" s="1140"/>
      <c r="G634" s="1140"/>
      <c r="H634" s="475"/>
      <c r="I634" s="475"/>
      <c r="J634" s="475"/>
      <c r="K634" s="475"/>
      <c r="L634" s="475"/>
      <c r="M634" s="475"/>
      <c r="N634" s="475"/>
      <c r="O634" s="475"/>
      <c r="P634" s="475"/>
      <c r="Q634" s="475"/>
      <c r="R634" s="475"/>
      <c r="S634" s="475"/>
      <c r="T634" s="475"/>
      <c r="U634" s="475"/>
      <c r="V634" s="475"/>
      <c r="W634" s="475"/>
      <c r="X634" s="475"/>
      <c r="Y634" s="475"/>
      <c r="Z634" s="475"/>
      <c r="AA634" s="475"/>
    </row>
    <row r="635">
      <c r="A635" s="475"/>
      <c r="B635" s="475"/>
      <c r="C635" s="475"/>
      <c r="D635" s="1140"/>
      <c r="E635" s="1140"/>
      <c r="F635" s="1140"/>
      <c r="G635" s="1140"/>
      <c r="H635" s="475"/>
      <c r="I635" s="475"/>
      <c r="J635" s="475"/>
      <c r="K635" s="475"/>
      <c r="L635" s="475"/>
      <c r="M635" s="475"/>
      <c r="N635" s="475"/>
      <c r="O635" s="475"/>
      <c r="P635" s="475"/>
      <c r="Q635" s="475"/>
      <c r="R635" s="475"/>
      <c r="S635" s="475"/>
      <c r="T635" s="475"/>
      <c r="U635" s="475"/>
      <c r="V635" s="475"/>
      <c r="W635" s="475"/>
      <c r="X635" s="475"/>
      <c r="Y635" s="475"/>
      <c r="Z635" s="475"/>
      <c r="AA635" s="475"/>
    </row>
    <row r="636">
      <c r="A636" s="475"/>
      <c r="B636" s="475"/>
      <c r="C636" s="475"/>
      <c r="D636" s="1140"/>
      <c r="E636" s="1140"/>
      <c r="F636" s="1140"/>
      <c r="G636" s="1140"/>
      <c r="H636" s="475"/>
      <c r="I636" s="475"/>
      <c r="J636" s="475"/>
      <c r="K636" s="475"/>
      <c r="L636" s="475"/>
      <c r="M636" s="475"/>
      <c r="N636" s="475"/>
      <c r="O636" s="475"/>
      <c r="P636" s="475"/>
      <c r="Q636" s="475"/>
      <c r="R636" s="475"/>
      <c r="S636" s="475"/>
      <c r="T636" s="475"/>
      <c r="U636" s="475"/>
      <c r="V636" s="475"/>
      <c r="W636" s="475"/>
      <c r="X636" s="475"/>
      <c r="Y636" s="475"/>
      <c r="Z636" s="475"/>
      <c r="AA636" s="475"/>
    </row>
    <row r="637">
      <c r="A637" s="475"/>
      <c r="B637" s="475"/>
      <c r="C637" s="475"/>
      <c r="D637" s="1140"/>
      <c r="E637" s="1140"/>
      <c r="F637" s="1140"/>
      <c r="G637" s="1140"/>
      <c r="H637" s="475"/>
      <c r="I637" s="475"/>
      <c r="J637" s="475"/>
      <c r="K637" s="475"/>
      <c r="L637" s="475"/>
      <c r="M637" s="475"/>
      <c r="N637" s="475"/>
      <c r="O637" s="475"/>
      <c r="P637" s="475"/>
      <c r="Q637" s="475"/>
      <c r="R637" s="475"/>
      <c r="S637" s="475"/>
      <c r="T637" s="475"/>
      <c r="U637" s="475"/>
      <c r="V637" s="475"/>
      <c r="W637" s="475"/>
      <c r="X637" s="475"/>
      <c r="Y637" s="475"/>
      <c r="Z637" s="475"/>
      <c r="AA637" s="475"/>
    </row>
    <row r="638">
      <c r="A638" s="475"/>
      <c r="B638" s="475"/>
      <c r="C638" s="475"/>
      <c r="D638" s="1140"/>
      <c r="E638" s="1140"/>
      <c r="F638" s="1140"/>
      <c r="G638" s="1140"/>
      <c r="H638" s="475"/>
      <c r="I638" s="475"/>
      <c r="J638" s="475"/>
      <c r="K638" s="475"/>
      <c r="L638" s="475"/>
      <c r="M638" s="475"/>
      <c r="N638" s="475"/>
      <c r="O638" s="475"/>
      <c r="P638" s="475"/>
      <c r="Q638" s="475"/>
      <c r="R638" s="475"/>
      <c r="S638" s="475"/>
      <c r="T638" s="475"/>
      <c r="U638" s="475"/>
      <c r="V638" s="475"/>
      <c r="W638" s="475"/>
      <c r="X638" s="475"/>
      <c r="Y638" s="475"/>
      <c r="Z638" s="475"/>
      <c r="AA638" s="475"/>
    </row>
    <row r="639">
      <c r="A639" s="475"/>
      <c r="B639" s="475"/>
      <c r="C639" s="475"/>
      <c r="D639" s="1140"/>
      <c r="E639" s="1140"/>
      <c r="F639" s="1140"/>
      <c r="G639" s="1140"/>
      <c r="H639" s="475"/>
      <c r="I639" s="475"/>
      <c r="J639" s="475"/>
      <c r="K639" s="475"/>
      <c r="L639" s="475"/>
      <c r="M639" s="475"/>
      <c r="N639" s="475"/>
      <c r="O639" s="475"/>
      <c r="P639" s="475"/>
      <c r="Q639" s="475"/>
      <c r="R639" s="475"/>
      <c r="S639" s="475"/>
      <c r="T639" s="475"/>
      <c r="U639" s="475"/>
      <c r="V639" s="475"/>
      <c r="W639" s="475"/>
      <c r="X639" s="475"/>
      <c r="Y639" s="475"/>
      <c r="Z639" s="475"/>
      <c r="AA639" s="475"/>
    </row>
    <row r="640">
      <c r="A640" s="475"/>
      <c r="B640" s="475"/>
      <c r="C640" s="475"/>
      <c r="D640" s="1140"/>
      <c r="E640" s="1140"/>
      <c r="F640" s="1140"/>
      <c r="G640" s="1140"/>
      <c r="H640" s="475"/>
      <c r="I640" s="475"/>
      <c r="J640" s="475"/>
      <c r="K640" s="475"/>
      <c r="L640" s="475"/>
      <c r="M640" s="475"/>
      <c r="N640" s="475"/>
      <c r="O640" s="475"/>
      <c r="P640" s="475"/>
      <c r="Q640" s="475"/>
      <c r="R640" s="475"/>
      <c r="S640" s="475"/>
      <c r="T640" s="475"/>
      <c r="U640" s="475"/>
      <c r="V640" s="475"/>
      <c r="W640" s="475"/>
      <c r="X640" s="475"/>
      <c r="Y640" s="475"/>
      <c r="Z640" s="475"/>
      <c r="AA640" s="475"/>
    </row>
    <row r="641">
      <c r="A641" s="475"/>
      <c r="B641" s="475"/>
      <c r="C641" s="475"/>
      <c r="D641" s="1140"/>
      <c r="E641" s="1140"/>
      <c r="F641" s="1140"/>
      <c r="G641" s="1140"/>
      <c r="H641" s="475"/>
      <c r="I641" s="475"/>
      <c r="J641" s="475"/>
      <c r="K641" s="475"/>
      <c r="L641" s="475"/>
      <c r="M641" s="475"/>
      <c r="N641" s="475"/>
      <c r="O641" s="475"/>
      <c r="P641" s="475"/>
      <c r="Q641" s="475"/>
      <c r="R641" s="475"/>
      <c r="S641" s="475"/>
      <c r="T641" s="475"/>
      <c r="U641" s="475"/>
      <c r="V641" s="475"/>
      <c r="W641" s="475"/>
      <c r="X641" s="475"/>
      <c r="Y641" s="475"/>
      <c r="Z641" s="475"/>
      <c r="AA641" s="475"/>
    </row>
    <row r="642">
      <c r="A642" s="475"/>
      <c r="B642" s="475"/>
      <c r="C642" s="475"/>
      <c r="D642" s="1140"/>
      <c r="E642" s="1140"/>
      <c r="F642" s="1140"/>
      <c r="G642" s="1140"/>
      <c r="H642" s="475"/>
      <c r="I642" s="475"/>
      <c r="J642" s="475"/>
      <c r="K642" s="475"/>
      <c r="L642" s="475"/>
      <c r="M642" s="475"/>
      <c r="N642" s="475"/>
      <c r="O642" s="475"/>
      <c r="P642" s="475"/>
      <c r="Q642" s="475"/>
      <c r="R642" s="475"/>
      <c r="S642" s="475"/>
      <c r="T642" s="475"/>
      <c r="U642" s="475"/>
      <c r="V642" s="475"/>
      <c r="W642" s="475"/>
      <c r="X642" s="475"/>
      <c r="Y642" s="475"/>
      <c r="Z642" s="475"/>
      <c r="AA642" s="475"/>
    </row>
    <row r="643">
      <c r="A643" s="475"/>
      <c r="B643" s="475"/>
      <c r="C643" s="475"/>
      <c r="D643" s="1140"/>
      <c r="E643" s="1140"/>
      <c r="F643" s="1140"/>
      <c r="G643" s="1140"/>
      <c r="H643" s="475"/>
      <c r="I643" s="475"/>
      <c r="J643" s="475"/>
      <c r="K643" s="475"/>
      <c r="L643" s="475"/>
      <c r="M643" s="475"/>
      <c r="N643" s="475"/>
      <c r="O643" s="475"/>
      <c r="P643" s="475"/>
      <c r="Q643" s="475"/>
      <c r="R643" s="475"/>
      <c r="S643" s="475"/>
      <c r="T643" s="475"/>
      <c r="U643" s="475"/>
      <c r="V643" s="475"/>
      <c r="W643" s="475"/>
      <c r="X643" s="475"/>
      <c r="Y643" s="475"/>
      <c r="Z643" s="475"/>
      <c r="AA643" s="475"/>
    </row>
    <row r="644">
      <c r="A644" s="475"/>
      <c r="B644" s="475"/>
      <c r="C644" s="475"/>
      <c r="D644" s="1140"/>
      <c r="E644" s="1140"/>
      <c r="F644" s="1140"/>
      <c r="G644" s="1140"/>
      <c r="H644" s="475"/>
      <c r="I644" s="475"/>
      <c r="J644" s="475"/>
      <c r="K644" s="475"/>
      <c r="L644" s="475"/>
      <c r="M644" s="475"/>
      <c r="N644" s="475"/>
      <c r="O644" s="475"/>
      <c r="P644" s="475"/>
      <c r="Q644" s="475"/>
      <c r="R644" s="475"/>
      <c r="S644" s="475"/>
      <c r="T644" s="475"/>
      <c r="U644" s="475"/>
      <c r="V644" s="475"/>
      <c r="W644" s="475"/>
      <c r="X644" s="475"/>
      <c r="Y644" s="475"/>
      <c r="Z644" s="475"/>
      <c r="AA644" s="475"/>
    </row>
    <row r="645">
      <c r="A645" s="475"/>
      <c r="B645" s="475"/>
      <c r="C645" s="475"/>
      <c r="D645" s="1140"/>
      <c r="E645" s="1140"/>
      <c r="F645" s="1140"/>
      <c r="G645" s="1140"/>
      <c r="H645" s="475"/>
      <c r="I645" s="475"/>
      <c r="J645" s="475"/>
      <c r="K645" s="475"/>
      <c r="L645" s="475"/>
      <c r="M645" s="475"/>
      <c r="N645" s="475"/>
      <c r="O645" s="475"/>
      <c r="P645" s="475"/>
      <c r="Q645" s="475"/>
      <c r="R645" s="475"/>
      <c r="S645" s="475"/>
      <c r="T645" s="475"/>
      <c r="U645" s="475"/>
      <c r="V645" s="475"/>
      <c r="W645" s="475"/>
      <c r="X645" s="475"/>
      <c r="Y645" s="475"/>
      <c r="Z645" s="475"/>
      <c r="AA645" s="475"/>
    </row>
    <row r="646">
      <c r="A646" s="475"/>
      <c r="B646" s="475"/>
      <c r="C646" s="475"/>
      <c r="D646" s="1140"/>
      <c r="E646" s="1140"/>
      <c r="F646" s="1140"/>
      <c r="G646" s="1140"/>
      <c r="H646" s="475"/>
      <c r="I646" s="475"/>
      <c r="J646" s="475"/>
      <c r="K646" s="475"/>
      <c r="L646" s="475"/>
      <c r="M646" s="475"/>
      <c r="N646" s="475"/>
      <c r="O646" s="475"/>
      <c r="P646" s="475"/>
      <c r="Q646" s="475"/>
      <c r="R646" s="475"/>
      <c r="S646" s="475"/>
      <c r="T646" s="475"/>
      <c r="U646" s="475"/>
      <c r="V646" s="475"/>
      <c r="W646" s="475"/>
      <c r="X646" s="475"/>
      <c r="Y646" s="475"/>
      <c r="Z646" s="475"/>
      <c r="AA646" s="475"/>
    </row>
    <row r="647">
      <c r="A647" s="475"/>
      <c r="B647" s="475"/>
      <c r="C647" s="475"/>
      <c r="D647" s="1140"/>
      <c r="E647" s="1140"/>
      <c r="F647" s="1140"/>
      <c r="G647" s="1140"/>
      <c r="H647" s="475"/>
      <c r="I647" s="475"/>
      <c r="J647" s="475"/>
      <c r="K647" s="475"/>
      <c r="L647" s="475"/>
      <c r="M647" s="475"/>
      <c r="N647" s="475"/>
      <c r="O647" s="475"/>
      <c r="P647" s="475"/>
      <c r="Q647" s="475"/>
      <c r="R647" s="475"/>
      <c r="S647" s="475"/>
      <c r="T647" s="475"/>
      <c r="U647" s="475"/>
      <c r="V647" s="475"/>
      <c r="W647" s="475"/>
      <c r="X647" s="475"/>
      <c r="Y647" s="475"/>
      <c r="Z647" s="475"/>
      <c r="AA647" s="475"/>
    </row>
    <row r="648">
      <c r="A648" s="475"/>
      <c r="B648" s="475"/>
      <c r="C648" s="475"/>
      <c r="D648" s="1140"/>
      <c r="E648" s="1140"/>
      <c r="F648" s="1140"/>
      <c r="G648" s="1140"/>
      <c r="H648" s="475"/>
      <c r="I648" s="475"/>
      <c r="J648" s="475"/>
      <c r="K648" s="475"/>
      <c r="L648" s="475"/>
      <c r="M648" s="475"/>
      <c r="N648" s="475"/>
      <c r="O648" s="475"/>
      <c r="P648" s="475"/>
      <c r="Q648" s="475"/>
      <c r="R648" s="475"/>
      <c r="S648" s="475"/>
      <c r="T648" s="475"/>
      <c r="U648" s="475"/>
      <c r="V648" s="475"/>
      <c r="W648" s="475"/>
      <c r="X648" s="475"/>
      <c r="Y648" s="475"/>
      <c r="Z648" s="475"/>
      <c r="AA648" s="475"/>
    </row>
    <row r="649">
      <c r="A649" s="475"/>
      <c r="B649" s="475"/>
      <c r="C649" s="475"/>
      <c r="D649" s="1140"/>
      <c r="E649" s="1140"/>
      <c r="F649" s="1140"/>
      <c r="G649" s="1140"/>
      <c r="H649" s="475"/>
      <c r="I649" s="475"/>
      <c r="J649" s="475"/>
      <c r="K649" s="475"/>
      <c r="L649" s="475"/>
      <c r="M649" s="475"/>
      <c r="N649" s="475"/>
      <c r="O649" s="475"/>
      <c r="P649" s="475"/>
      <c r="Q649" s="475"/>
      <c r="R649" s="475"/>
      <c r="S649" s="475"/>
      <c r="T649" s="475"/>
      <c r="U649" s="475"/>
      <c r="V649" s="475"/>
      <c r="W649" s="475"/>
      <c r="X649" s="475"/>
      <c r="Y649" s="475"/>
      <c r="Z649" s="475"/>
      <c r="AA649" s="475"/>
    </row>
    <row r="650">
      <c r="A650" s="475"/>
      <c r="B650" s="475"/>
      <c r="C650" s="475"/>
      <c r="D650" s="1140"/>
      <c r="E650" s="1140"/>
      <c r="F650" s="1140"/>
      <c r="G650" s="1140"/>
      <c r="H650" s="475"/>
      <c r="I650" s="475"/>
      <c r="J650" s="475"/>
      <c r="K650" s="475"/>
      <c r="L650" s="475"/>
      <c r="M650" s="475"/>
      <c r="N650" s="475"/>
      <c r="O650" s="475"/>
      <c r="P650" s="475"/>
      <c r="Q650" s="475"/>
      <c r="R650" s="475"/>
      <c r="S650" s="475"/>
      <c r="T650" s="475"/>
      <c r="U650" s="475"/>
      <c r="V650" s="475"/>
      <c r="W650" s="475"/>
      <c r="X650" s="475"/>
      <c r="Y650" s="475"/>
      <c r="Z650" s="475"/>
      <c r="AA650" s="475"/>
    </row>
    <row r="651">
      <c r="A651" s="475"/>
      <c r="B651" s="475"/>
      <c r="C651" s="475"/>
      <c r="D651" s="1140"/>
      <c r="E651" s="1140"/>
      <c r="F651" s="1140"/>
      <c r="G651" s="1140"/>
      <c r="H651" s="475"/>
      <c r="I651" s="475"/>
      <c r="J651" s="475"/>
      <c r="K651" s="475"/>
      <c r="L651" s="475"/>
      <c r="M651" s="475"/>
      <c r="N651" s="475"/>
      <c r="O651" s="475"/>
      <c r="P651" s="475"/>
      <c r="Q651" s="475"/>
      <c r="R651" s="475"/>
      <c r="S651" s="475"/>
      <c r="T651" s="475"/>
      <c r="U651" s="475"/>
      <c r="V651" s="475"/>
      <c r="W651" s="475"/>
      <c r="X651" s="475"/>
      <c r="Y651" s="475"/>
      <c r="Z651" s="475"/>
      <c r="AA651" s="475"/>
    </row>
    <row r="652">
      <c r="A652" s="475"/>
      <c r="B652" s="475"/>
      <c r="C652" s="475"/>
      <c r="D652" s="1140"/>
      <c r="E652" s="1140"/>
      <c r="F652" s="1140"/>
      <c r="G652" s="1140"/>
      <c r="H652" s="475"/>
      <c r="I652" s="475"/>
      <c r="J652" s="475"/>
      <c r="K652" s="475"/>
      <c r="L652" s="475"/>
      <c r="M652" s="475"/>
      <c r="N652" s="475"/>
      <c r="O652" s="475"/>
      <c r="P652" s="475"/>
      <c r="Q652" s="475"/>
      <c r="R652" s="475"/>
      <c r="S652" s="475"/>
      <c r="T652" s="475"/>
      <c r="U652" s="475"/>
      <c r="V652" s="475"/>
      <c r="W652" s="475"/>
      <c r="X652" s="475"/>
      <c r="Y652" s="475"/>
      <c r="Z652" s="475"/>
      <c r="AA652" s="475"/>
    </row>
    <row r="653">
      <c r="A653" s="475"/>
      <c r="B653" s="475"/>
      <c r="C653" s="475"/>
      <c r="D653" s="1140"/>
      <c r="E653" s="1140"/>
      <c r="F653" s="1140"/>
      <c r="G653" s="1140"/>
      <c r="H653" s="475"/>
      <c r="I653" s="475"/>
      <c r="J653" s="475"/>
      <c r="K653" s="475"/>
      <c r="L653" s="475"/>
      <c r="M653" s="475"/>
      <c r="N653" s="475"/>
      <c r="O653" s="475"/>
      <c r="P653" s="475"/>
      <c r="Q653" s="475"/>
      <c r="R653" s="475"/>
      <c r="S653" s="475"/>
      <c r="T653" s="475"/>
      <c r="U653" s="475"/>
      <c r="V653" s="475"/>
      <c r="W653" s="475"/>
      <c r="X653" s="475"/>
      <c r="Y653" s="475"/>
      <c r="Z653" s="475"/>
      <c r="AA653" s="475"/>
    </row>
    <row r="654">
      <c r="A654" s="475"/>
      <c r="B654" s="475"/>
      <c r="C654" s="475"/>
      <c r="D654" s="1140"/>
      <c r="E654" s="1140"/>
      <c r="F654" s="1140"/>
      <c r="G654" s="1140"/>
      <c r="H654" s="475"/>
      <c r="I654" s="475"/>
      <c r="J654" s="475"/>
      <c r="K654" s="475"/>
      <c r="L654" s="475"/>
      <c r="M654" s="475"/>
      <c r="N654" s="475"/>
      <c r="O654" s="475"/>
      <c r="P654" s="475"/>
      <c r="Q654" s="475"/>
      <c r="R654" s="475"/>
      <c r="S654" s="475"/>
      <c r="T654" s="475"/>
      <c r="U654" s="475"/>
      <c r="V654" s="475"/>
      <c r="W654" s="475"/>
      <c r="X654" s="475"/>
      <c r="Y654" s="475"/>
      <c r="Z654" s="475"/>
      <c r="AA654" s="475"/>
    </row>
    <row r="655">
      <c r="A655" s="475"/>
      <c r="B655" s="475"/>
      <c r="C655" s="475"/>
      <c r="D655" s="1140"/>
      <c r="E655" s="1140"/>
      <c r="F655" s="1140"/>
      <c r="G655" s="1140"/>
      <c r="H655" s="475"/>
      <c r="I655" s="475"/>
      <c r="J655" s="475"/>
      <c r="K655" s="475"/>
      <c r="L655" s="475"/>
      <c r="M655" s="475"/>
      <c r="N655" s="475"/>
      <c r="O655" s="475"/>
      <c r="P655" s="475"/>
      <c r="Q655" s="475"/>
      <c r="R655" s="475"/>
      <c r="S655" s="475"/>
      <c r="T655" s="475"/>
      <c r="U655" s="475"/>
      <c r="V655" s="475"/>
      <c r="W655" s="475"/>
      <c r="X655" s="475"/>
      <c r="Y655" s="475"/>
      <c r="Z655" s="475"/>
      <c r="AA655" s="475"/>
    </row>
    <row r="656">
      <c r="A656" s="475"/>
      <c r="B656" s="475"/>
      <c r="C656" s="475"/>
      <c r="D656" s="1140"/>
      <c r="E656" s="1140"/>
      <c r="F656" s="1140"/>
      <c r="G656" s="1140"/>
      <c r="H656" s="475"/>
      <c r="I656" s="475"/>
      <c r="J656" s="475"/>
      <c r="K656" s="475"/>
      <c r="L656" s="475"/>
      <c r="M656" s="475"/>
      <c r="N656" s="475"/>
      <c r="O656" s="475"/>
      <c r="P656" s="475"/>
      <c r="Q656" s="475"/>
      <c r="R656" s="475"/>
      <c r="S656" s="475"/>
      <c r="T656" s="475"/>
      <c r="U656" s="475"/>
      <c r="V656" s="475"/>
      <c r="W656" s="475"/>
      <c r="X656" s="475"/>
      <c r="Y656" s="475"/>
      <c r="Z656" s="475"/>
      <c r="AA656" s="475"/>
    </row>
    <row r="657">
      <c r="A657" s="475"/>
      <c r="B657" s="475"/>
      <c r="C657" s="475"/>
      <c r="D657" s="1140"/>
      <c r="E657" s="1140"/>
      <c r="F657" s="1140"/>
      <c r="G657" s="1140"/>
      <c r="H657" s="475"/>
      <c r="I657" s="475"/>
      <c r="J657" s="475"/>
      <c r="K657" s="475"/>
      <c r="L657" s="475"/>
      <c r="M657" s="475"/>
      <c r="N657" s="475"/>
      <c r="O657" s="475"/>
      <c r="P657" s="475"/>
      <c r="Q657" s="475"/>
      <c r="R657" s="475"/>
      <c r="S657" s="475"/>
      <c r="T657" s="475"/>
      <c r="U657" s="475"/>
      <c r="V657" s="475"/>
      <c r="W657" s="475"/>
      <c r="X657" s="475"/>
      <c r="Y657" s="475"/>
      <c r="Z657" s="475"/>
      <c r="AA657" s="475"/>
    </row>
    <row r="658">
      <c r="A658" s="475"/>
      <c r="B658" s="475"/>
      <c r="C658" s="475"/>
      <c r="D658" s="1140"/>
      <c r="E658" s="1140"/>
      <c r="F658" s="1140"/>
      <c r="G658" s="1140"/>
      <c r="H658" s="475"/>
      <c r="I658" s="475"/>
      <c r="J658" s="475"/>
      <c r="K658" s="475"/>
      <c r="L658" s="475"/>
      <c r="M658" s="475"/>
      <c r="N658" s="475"/>
      <c r="O658" s="475"/>
      <c r="P658" s="475"/>
      <c r="Q658" s="475"/>
      <c r="R658" s="475"/>
      <c r="S658" s="475"/>
      <c r="T658" s="475"/>
      <c r="U658" s="475"/>
      <c r="V658" s="475"/>
      <c r="W658" s="475"/>
      <c r="X658" s="475"/>
      <c r="Y658" s="475"/>
      <c r="Z658" s="475"/>
      <c r="AA658" s="475"/>
    </row>
    <row r="659">
      <c r="A659" s="475"/>
      <c r="B659" s="475"/>
      <c r="C659" s="475"/>
      <c r="D659" s="1140"/>
      <c r="E659" s="1140"/>
      <c r="F659" s="1140"/>
      <c r="G659" s="1140"/>
      <c r="H659" s="475"/>
      <c r="I659" s="475"/>
      <c r="J659" s="475"/>
      <c r="K659" s="475"/>
      <c r="L659" s="475"/>
      <c r="M659" s="475"/>
      <c r="N659" s="475"/>
      <c r="O659" s="475"/>
      <c r="P659" s="475"/>
      <c r="Q659" s="475"/>
      <c r="R659" s="475"/>
      <c r="S659" s="475"/>
      <c r="T659" s="475"/>
      <c r="U659" s="475"/>
      <c r="V659" s="475"/>
      <c r="W659" s="475"/>
      <c r="X659" s="475"/>
      <c r="Y659" s="475"/>
      <c r="Z659" s="475"/>
      <c r="AA659" s="475"/>
    </row>
    <row r="660">
      <c r="A660" s="475"/>
      <c r="B660" s="475"/>
      <c r="C660" s="475"/>
      <c r="D660" s="1140"/>
      <c r="E660" s="1140"/>
      <c r="F660" s="1140"/>
      <c r="G660" s="1140"/>
      <c r="H660" s="475"/>
      <c r="I660" s="475"/>
      <c r="J660" s="475"/>
      <c r="K660" s="475"/>
      <c r="L660" s="475"/>
      <c r="M660" s="475"/>
      <c r="N660" s="475"/>
      <c r="O660" s="475"/>
      <c r="P660" s="475"/>
      <c r="Q660" s="475"/>
      <c r="R660" s="475"/>
      <c r="S660" s="475"/>
      <c r="T660" s="475"/>
      <c r="U660" s="475"/>
      <c r="V660" s="475"/>
      <c r="W660" s="475"/>
      <c r="X660" s="475"/>
      <c r="Y660" s="475"/>
      <c r="Z660" s="475"/>
      <c r="AA660" s="475"/>
    </row>
    <row r="661">
      <c r="A661" s="475"/>
      <c r="B661" s="475"/>
      <c r="C661" s="475"/>
      <c r="D661" s="1140"/>
      <c r="E661" s="1140"/>
      <c r="F661" s="1140"/>
      <c r="G661" s="1140"/>
      <c r="H661" s="475"/>
      <c r="I661" s="475"/>
      <c r="J661" s="475"/>
      <c r="K661" s="475"/>
      <c r="L661" s="475"/>
      <c r="M661" s="475"/>
      <c r="N661" s="475"/>
      <c r="O661" s="475"/>
      <c r="P661" s="475"/>
      <c r="Q661" s="475"/>
      <c r="R661" s="475"/>
      <c r="S661" s="475"/>
      <c r="T661" s="475"/>
      <c r="U661" s="475"/>
      <c r="V661" s="475"/>
      <c r="W661" s="475"/>
      <c r="X661" s="475"/>
      <c r="Y661" s="475"/>
      <c r="Z661" s="475"/>
      <c r="AA661" s="475"/>
    </row>
    <row r="662">
      <c r="A662" s="475"/>
      <c r="B662" s="475"/>
      <c r="C662" s="475"/>
      <c r="D662" s="1140"/>
      <c r="E662" s="1140"/>
      <c r="F662" s="1140"/>
      <c r="G662" s="1140"/>
      <c r="H662" s="475"/>
      <c r="I662" s="475"/>
      <c r="J662" s="475"/>
      <c r="K662" s="475"/>
      <c r="L662" s="475"/>
      <c r="M662" s="475"/>
      <c r="N662" s="475"/>
      <c r="O662" s="475"/>
      <c r="P662" s="475"/>
      <c r="Q662" s="475"/>
      <c r="R662" s="475"/>
      <c r="S662" s="475"/>
      <c r="T662" s="475"/>
      <c r="U662" s="475"/>
      <c r="V662" s="475"/>
      <c r="W662" s="475"/>
      <c r="X662" s="475"/>
      <c r="Y662" s="475"/>
      <c r="Z662" s="475"/>
      <c r="AA662" s="475"/>
    </row>
    <row r="663">
      <c r="A663" s="475"/>
      <c r="B663" s="475"/>
      <c r="C663" s="475"/>
      <c r="D663" s="1140"/>
      <c r="E663" s="1140"/>
      <c r="F663" s="1140"/>
      <c r="G663" s="1140"/>
      <c r="H663" s="475"/>
      <c r="I663" s="475"/>
      <c r="J663" s="475"/>
      <c r="K663" s="475"/>
      <c r="L663" s="475"/>
      <c r="M663" s="475"/>
      <c r="N663" s="475"/>
      <c r="O663" s="475"/>
      <c r="P663" s="475"/>
      <c r="Q663" s="475"/>
      <c r="R663" s="475"/>
      <c r="S663" s="475"/>
      <c r="T663" s="475"/>
      <c r="U663" s="475"/>
      <c r="V663" s="475"/>
      <c r="W663" s="475"/>
      <c r="X663" s="475"/>
      <c r="Y663" s="475"/>
      <c r="Z663" s="475"/>
      <c r="AA663" s="475"/>
    </row>
    <row r="664">
      <c r="A664" s="475"/>
      <c r="B664" s="475"/>
      <c r="C664" s="475"/>
      <c r="D664" s="1140"/>
      <c r="E664" s="1140"/>
      <c r="F664" s="1140"/>
      <c r="G664" s="1140"/>
      <c r="H664" s="475"/>
      <c r="I664" s="475"/>
      <c r="J664" s="475"/>
      <c r="K664" s="475"/>
      <c r="L664" s="475"/>
      <c r="M664" s="475"/>
      <c r="N664" s="475"/>
      <c r="O664" s="475"/>
      <c r="P664" s="475"/>
      <c r="Q664" s="475"/>
      <c r="R664" s="475"/>
      <c r="S664" s="475"/>
      <c r="T664" s="475"/>
      <c r="U664" s="475"/>
      <c r="V664" s="475"/>
      <c r="W664" s="475"/>
      <c r="X664" s="475"/>
      <c r="Y664" s="475"/>
      <c r="Z664" s="475"/>
      <c r="AA664" s="475"/>
    </row>
    <row r="665">
      <c r="A665" s="475"/>
      <c r="B665" s="475"/>
      <c r="C665" s="475"/>
      <c r="D665" s="1140"/>
      <c r="E665" s="1140"/>
      <c r="F665" s="1140"/>
      <c r="G665" s="1140"/>
      <c r="H665" s="475"/>
      <c r="I665" s="475"/>
      <c r="J665" s="475"/>
      <c r="K665" s="475"/>
      <c r="L665" s="475"/>
      <c r="M665" s="475"/>
      <c r="N665" s="475"/>
      <c r="O665" s="475"/>
      <c r="P665" s="475"/>
      <c r="Q665" s="475"/>
      <c r="R665" s="475"/>
      <c r="S665" s="475"/>
      <c r="T665" s="475"/>
      <c r="U665" s="475"/>
      <c r="V665" s="475"/>
      <c r="W665" s="475"/>
      <c r="X665" s="475"/>
      <c r="Y665" s="475"/>
      <c r="Z665" s="475"/>
      <c r="AA665" s="475"/>
    </row>
    <row r="666">
      <c r="A666" s="475"/>
      <c r="B666" s="475"/>
      <c r="C666" s="475"/>
      <c r="D666" s="1140"/>
      <c r="E666" s="1140"/>
      <c r="F666" s="1140"/>
      <c r="G666" s="1140"/>
      <c r="H666" s="475"/>
      <c r="I666" s="475"/>
      <c r="J666" s="475"/>
      <c r="K666" s="475"/>
      <c r="L666" s="475"/>
      <c r="M666" s="475"/>
      <c r="N666" s="475"/>
      <c r="O666" s="475"/>
      <c r="P666" s="475"/>
      <c r="Q666" s="475"/>
      <c r="R666" s="475"/>
      <c r="S666" s="475"/>
      <c r="T666" s="475"/>
      <c r="U666" s="475"/>
      <c r="V666" s="475"/>
      <c r="W666" s="475"/>
      <c r="X666" s="475"/>
      <c r="Y666" s="475"/>
      <c r="Z666" s="475"/>
      <c r="AA666" s="475"/>
    </row>
    <row r="667">
      <c r="A667" s="475"/>
      <c r="B667" s="475"/>
      <c r="C667" s="475"/>
      <c r="D667" s="1140"/>
      <c r="E667" s="1140"/>
      <c r="F667" s="1140"/>
      <c r="G667" s="1140"/>
      <c r="H667" s="475"/>
      <c r="I667" s="475"/>
      <c r="J667" s="475"/>
      <c r="K667" s="475"/>
      <c r="L667" s="475"/>
      <c r="M667" s="475"/>
      <c r="N667" s="475"/>
      <c r="O667" s="475"/>
      <c r="P667" s="475"/>
      <c r="Q667" s="475"/>
      <c r="R667" s="475"/>
      <c r="S667" s="475"/>
      <c r="T667" s="475"/>
      <c r="U667" s="475"/>
      <c r="V667" s="475"/>
      <c r="W667" s="475"/>
      <c r="X667" s="475"/>
      <c r="Y667" s="475"/>
      <c r="Z667" s="475"/>
      <c r="AA667" s="475"/>
    </row>
    <row r="668">
      <c r="A668" s="475"/>
      <c r="B668" s="475"/>
      <c r="C668" s="475"/>
      <c r="D668" s="1140"/>
      <c r="E668" s="1140"/>
      <c r="F668" s="1140"/>
      <c r="G668" s="1140"/>
      <c r="H668" s="475"/>
      <c r="I668" s="475"/>
      <c r="J668" s="475"/>
      <c r="K668" s="475"/>
      <c r="L668" s="475"/>
      <c r="M668" s="475"/>
      <c r="N668" s="475"/>
      <c r="O668" s="475"/>
      <c r="P668" s="475"/>
      <c r="Q668" s="475"/>
      <c r="R668" s="475"/>
      <c r="S668" s="475"/>
      <c r="T668" s="475"/>
      <c r="U668" s="475"/>
      <c r="V668" s="475"/>
      <c r="W668" s="475"/>
      <c r="X668" s="475"/>
      <c r="Y668" s="475"/>
      <c r="Z668" s="475"/>
      <c r="AA668" s="475"/>
    </row>
    <row r="669">
      <c r="A669" s="475"/>
      <c r="B669" s="475"/>
      <c r="C669" s="475"/>
      <c r="D669" s="1140"/>
      <c r="E669" s="1140"/>
      <c r="F669" s="1140"/>
      <c r="G669" s="1140"/>
      <c r="H669" s="475"/>
      <c r="I669" s="475"/>
      <c r="J669" s="475"/>
      <c r="K669" s="475"/>
      <c r="L669" s="475"/>
      <c r="M669" s="475"/>
      <c r="N669" s="475"/>
      <c r="O669" s="475"/>
      <c r="P669" s="475"/>
      <c r="Q669" s="475"/>
      <c r="R669" s="475"/>
      <c r="S669" s="475"/>
      <c r="T669" s="475"/>
      <c r="U669" s="475"/>
      <c r="V669" s="475"/>
      <c r="W669" s="475"/>
      <c r="X669" s="475"/>
      <c r="Y669" s="475"/>
      <c r="Z669" s="475"/>
      <c r="AA669" s="475"/>
    </row>
    <row r="670">
      <c r="A670" s="475"/>
      <c r="B670" s="475"/>
      <c r="C670" s="475"/>
      <c r="D670" s="1140"/>
      <c r="E670" s="1140"/>
      <c r="F670" s="1140"/>
      <c r="G670" s="1140"/>
      <c r="H670" s="475"/>
      <c r="I670" s="475"/>
      <c r="J670" s="475"/>
      <c r="K670" s="475"/>
      <c r="L670" s="475"/>
      <c r="M670" s="475"/>
      <c r="N670" s="475"/>
      <c r="O670" s="475"/>
      <c r="P670" s="475"/>
      <c r="Q670" s="475"/>
      <c r="R670" s="475"/>
      <c r="S670" s="475"/>
      <c r="T670" s="475"/>
      <c r="U670" s="475"/>
      <c r="V670" s="475"/>
      <c r="W670" s="475"/>
      <c r="X670" s="475"/>
      <c r="Y670" s="475"/>
      <c r="Z670" s="475"/>
      <c r="AA670" s="475"/>
    </row>
    <row r="671">
      <c r="A671" s="475"/>
      <c r="B671" s="475"/>
      <c r="C671" s="475"/>
      <c r="D671" s="1140"/>
      <c r="E671" s="1140"/>
      <c r="F671" s="1140"/>
      <c r="G671" s="1140"/>
      <c r="H671" s="475"/>
      <c r="I671" s="475"/>
      <c r="J671" s="475"/>
      <c r="K671" s="475"/>
      <c r="L671" s="475"/>
      <c r="M671" s="475"/>
      <c r="N671" s="475"/>
      <c r="O671" s="475"/>
      <c r="P671" s="475"/>
      <c r="Q671" s="475"/>
      <c r="R671" s="475"/>
      <c r="S671" s="475"/>
      <c r="T671" s="475"/>
      <c r="U671" s="475"/>
      <c r="V671" s="475"/>
      <c r="W671" s="475"/>
      <c r="X671" s="475"/>
      <c r="Y671" s="475"/>
      <c r="Z671" s="475"/>
      <c r="AA671" s="475"/>
    </row>
    <row r="672">
      <c r="A672" s="475"/>
      <c r="B672" s="475"/>
      <c r="C672" s="475"/>
      <c r="D672" s="1140"/>
      <c r="E672" s="1140"/>
      <c r="F672" s="1140"/>
      <c r="G672" s="1140"/>
      <c r="H672" s="475"/>
      <c r="I672" s="475"/>
      <c r="J672" s="475"/>
      <c r="K672" s="475"/>
      <c r="L672" s="475"/>
      <c r="M672" s="475"/>
      <c r="N672" s="475"/>
      <c r="O672" s="475"/>
      <c r="P672" s="475"/>
      <c r="Q672" s="475"/>
      <c r="R672" s="475"/>
      <c r="S672" s="475"/>
      <c r="T672" s="475"/>
      <c r="U672" s="475"/>
      <c r="V672" s="475"/>
      <c r="W672" s="475"/>
      <c r="X672" s="475"/>
      <c r="Y672" s="475"/>
      <c r="Z672" s="475"/>
      <c r="AA672" s="475"/>
    </row>
    <row r="673">
      <c r="A673" s="475"/>
      <c r="B673" s="475"/>
      <c r="C673" s="475"/>
      <c r="D673" s="1140"/>
      <c r="E673" s="1140"/>
      <c r="F673" s="1140"/>
      <c r="G673" s="1140"/>
      <c r="H673" s="475"/>
      <c r="I673" s="475"/>
      <c r="J673" s="475"/>
      <c r="K673" s="475"/>
      <c r="L673" s="475"/>
      <c r="M673" s="475"/>
      <c r="N673" s="475"/>
      <c r="O673" s="475"/>
      <c r="P673" s="475"/>
      <c r="Q673" s="475"/>
      <c r="R673" s="475"/>
      <c r="S673" s="475"/>
      <c r="T673" s="475"/>
      <c r="U673" s="475"/>
      <c r="V673" s="475"/>
      <c r="W673" s="475"/>
      <c r="X673" s="475"/>
      <c r="Y673" s="475"/>
      <c r="Z673" s="475"/>
      <c r="AA673" s="475"/>
    </row>
    <row r="674">
      <c r="A674" s="475"/>
      <c r="B674" s="475"/>
      <c r="C674" s="475"/>
      <c r="D674" s="1140"/>
      <c r="E674" s="1140"/>
      <c r="F674" s="1140"/>
      <c r="G674" s="1140"/>
      <c r="H674" s="475"/>
      <c r="I674" s="475"/>
      <c r="J674" s="475"/>
      <c r="K674" s="475"/>
      <c r="L674" s="475"/>
      <c r="M674" s="475"/>
      <c r="N674" s="475"/>
      <c r="O674" s="475"/>
      <c r="P674" s="475"/>
      <c r="Q674" s="475"/>
      <c r="R674" s="475"/>
      <c r="S674" s="475"/>
      <c r="T674" s="475"/>
      <c r="U674" s="475"/>
      <c r="V674" s="475"/>
      <c r="W674" s="475"/>
      <c r="X674" s="475"/>
      <c r="Y674" s="475"/>
      <c r="Z674" s="475"/>
      <c r="AA674" s="475"/>
    </row>
    <row r="675">
      <c r="A675" s="475"/>
      <c r="B675" s="475"/>
      <c r="C675" s="475"/>
      <c r="D675" s="1140"/>
      <c r="E675" s="1140"/>
      <c r="F675" s="1140"/>
      <c r="G675" s="1140"/>
      <c r="H675" s="475"/>
      <c r="I675" s="475"/>
      <c r="J675" s="475"/>
      <c r="K675" s="475"/>
      <c r="L675" s="475"/>
      <c r="M675" s="475"/>
      <c r="N675" s="475"/>
      <c r="O675" s="475"/>
      <c r="P675" s="475"/>
      <c r="Q675" s="475"/>
      <c r="R675" s="475"/>
      <c r="S675" s="475"/>
      <c r="T675" s="475"/>
      <c r="U675" s="475"/>
      <c r="V675" s="475"/>
      <c r="W675" s="475"/>
      <c r="X675" s="475"/>
      <c r="Y675" s="475"/>
      <c r="Z675" s="475"/>
      <c r="AA675" s="475"/>
    </row>
    <row r="676">
      <c r="A676" s="475"/>
      <c r="B676" s="475"/>
      <c r="C676" s="475"/>
      <c r="D676" s="1140"/>
      <c r="E676" s="1140"/>
      <c r="F676" s="1140"/>
      <c r="G676" s="1140"/>
      <c r="H676" s="475"/>
      <c r="I676" s="475"/>
      <c r="J676" s="475"/>
      <c r="K676" s="475"/>
      <c r="L676" s="475"/>
      <c r="M676" s="475"/>
      <c r="N676" s="475"/>
      <c r="O676" s="475"/>
      <c r="P676" s="475"/>
      <c r="Q676" s="475"/>
      <c r="R676" s="475"/>
      <c r="S676" s="475"/>
      <c r="T676" s="475"/>
      <c r="U676" s="475"/>
      <c r="V676" s="475"/>
      <c r="W676" s="475"/>
      <c r="X676" s="475"/>
      <c r="Y676" s="475"/>
      <c r="Z676" s="475"/>
      <c r="AA676" s="475"/>
    </row>
    <row r="677">
      <c r="A677" s="475"/>
      <c r="B677" s="475"/>
      <c r="C677" s="475"/>
      <c r="D677" s="1140"/>
      <c r="E677" s="1140"/>
      <c r="F677" s="1140"/>
      <c r="G677" s="1140"/>
      <c r="H677" s="475"/>
      <c r="I677" s="475"/>
      <c r="J677" s="475"/>
      <c r="K677" s="475"/>
      <c r="L677" s="475"/>
      <c r="M677" s="475"/>
      <c r="N677" s="475"/>
      <c r="O677" s="475"/>
      <c r="P677" s="475"/>
      <c r="Q677" s="475"/>
      <c r="R677" s="475"/>
      <c r="S677" s="475"/>
      <c r="T677" s="475"/>
      <c r="U677" s="475"/>
      <c r="V677" s="475"/>
      <c r="W677" s="475"/>
      <c r="X677" s="475"/>
      <c r="Y677" s="475"/>
      <c r="Z677" s="475"/>
      <c r="AA677" s="475"/>
    </row>
    <row r="678">
      <c r="A678" s="475"/>
      <c r="B678" s="475"/>
      <c r="C678" s="475"/>
      <c r="D678" s="1140"/>
      <c r="E678" s="1140"/>
      <c r="F678" s="1140"/>
      <c r="G678" s="1140"/>
      <c r="H678" s="475"/>
      <c r="I678" s="475"/>
      <c r="J678" s="475"/>
      <c r="K678" s="475"/>
      <c r="L678" s="475"/>
      <c r="M678" s="475"/>
      <c r="N678" s="475"/>
      <c r="O678" s="475"/>
      <c r="P678" s="475"/>
      <c r="Q678" s="475"/>
      <c r="R678" s="475"/>
      <c r="S678" s="475"/>
      <c r="T678" s="475"/>
      <c r="U678" s="475"/>
      <c r="V678" s="475"/>
      <c r="W678" s="475"/>
      <c r="X678" s="475"/>
      <c r="Y678" s="475"/>
      <c r="Z678" s="475"/>
      <c r="AA678" s="475"/>
    </row>
    <row r="679">
      <c r="A679" s="475"/>
      <c r="B679" s="475"/>
      <c r="C679" s="475"/>
      <c r="D679" s="1140"/>
      <c r="E679" s="1140"/>
      <c r="F679" s="1140"/>
      <c r="G679" s="1140"/>
      <c r="H679" s="475"/>
      <c r="I679" s="475"/>
      <c r="J679" s="475"/>
      <c r="K679" s="475"/>
      <c r="L679" s="475"/>
      <c r="M679" s="475"/>
      <c r="N679" s="475"/>
      <c r="O679" s="475"/>
      <c r="P679" s="475"/>
      <c r="Q679" s="475"/>
      <c r="R679" s="475"/>
      <c r="S679" s="475"/>
      <c r="T679" s="475"/>
      <c r="U679" s="475"/>
      <c r="V679" s="475"/>
      <c r="W679" s="475"/>
      <c r="X679" s="475"/>
      <c r="Y679" s="475"/>
      <c r="Z679" s="475"/>
      <c r="AA679" s="475"/>
    </row>
    <row r="680">
      <c r="A680" s="475"/>
      <c r="B680" s="475"/>
      <c r="C680" s="475"/>
      <c r="D680" s="1140"/>
      <c r="E680" s="1140"/>
      <c r="F680" s="1140"/>
      <c r="G680" s="1140"/>
      <c r="H680" s="475"/>
      <c r="I680" s="475"/>
      <c r="J680" s="475"/>
      <c r="K680" s="475"/>
      <c r="L680" s="475"/>
      <c r="M680" s="475"/>
      <c r="N680" s="475"/>
      <c r="O680" s="475"/>
      <c r="P680" s="475"/>
      <c r="Q680" s="475"/>
      <c r="R680" s="475"/>
      <c r="S680" s="475"/>
      <c r="T680" s="475"/>
      <c r="U680" s="475"/>
      <c r="V680" s="475"/>
      <c r="W680" s="475"/>
      <c r="X680" s="475"/>
      <c r="Y680" s="475"/>
      <c r="Z680" s="475"/>
      <c r="AA680" s="475"/>
    </row>
    <row r="681">
      <c r="A681" s="475"/>
      <c r="B681" s="475"/>
      <c r="C681" s="475"/>
      <c r="D681" s="1140"/>
      <c r="E681" s="1140"/>
      <c r="F681" s="1140"/>
      <c r="G681" s="1140"/>
      <c r="H681" s="475"/>
      <c r="I681" s="475"/>
      <c r="J681" s="475"/>
      <c r="K681" s="475"/>
      <c r="L681" s="475"/>
      <c r="M681" s="475"/>
      <c r="N681" s="475"/>
      <c r="O681" s="475"/>
      <c r="P681" s="475"/>
      <c r="Q681" s="475"/>
      <c r="R681" s="475"/>
      <c r="S681" s="475"/>
      <c r="T681" s="475"/>
      <c r="U681" s="475"/>
      <c r="V681" s="475"/>
      <c r="W681" s="475"/>
      <c r="X681" s="475"/>
      <c r="Y681" s="475"/>
      <c r="Z681" s="475"/>
      <c r="AA681" s="475"/>
    </row>
    <row r="682">
      <c r="A682" s="475"/>
      <c r="B682" s="475"/>
      <c r="C682" s="475"/>
      <c r="D682" s="1140"/>
      <c r="E682" s="1140"/>
      <c r="F682" s="1140"/>
      <c r="G682" s="1140"/>
      <c r="H682" s="475"/>
      <c r="I682" s="475"/>
      <c r="J682" s="475"/>
      <c r="K682" s="475"/>
      <c r="L682" s="475"/>
      <c r="M682" s="475"/>
      <c r="N682" s="475"/>
      <c r="O682" s="475"/>
      <c r="P682" s="475"/>
      <c r="Q682" s="475"/>
      <c r="R682" s="475"/>
      <c r="S682" s="475"/>
      <c r="T682" s="475"/>
      <c r="U682" s="475"/>
      <c r="V682" s="475"/>
      <c r="W682" s="475"/>
      <c r="X682" s="475"/>
      <c r="Y682" s="475"/>
      <c r="Z682" s="475"/>
      <c r="AA682" s="475"/>
    </row>
    <row r="683">
      <c r="A683" s="475"/>
      <c r="B683" s="475"/>
      <c r="C683" s="475"/>
      <c r="D683" s="1140"/>
      <c r="E683" s="1140"/>
      <c r="F683" s="1140"/>
      <c r="G683" s="1140"/>
      <c r="H683" s="475"/>
      <c r="I683" s="475"/>
      <c r="J683" s="475"/>
      <c r="K683" s="475"/>
      <c r="L683" s="475"/>
      <c r="M683" s="475"/>
      <c r="N683" s="475"/>
      <c r="O683" s="475"/>
      <c r="P683" s="475"/>
      <c r="Q683" s="475"/>
      <c r="R683" s="475"/>
      <c r="S683" s="475"/>
      <c r="T683" s="475"/>
      <c r="U683" s="475"/>
      <c r="V683" s="475"/>
      <c r="W683" s="475"/>
      <c r="X683" s="475"/>
      <c r="Y683" s="475"/>
      <c r="Z683" s="475"/>
      <c r="AA683" s="475"/>
    </row>
    <row r="684">
      <c r="A684" s="475"/>
      <c r="B684" s="475"/>
      <c r="C684" s="475"/>
      <c r="D684" s="1140"/>
      <c r="E684" s="1140"/>
      <c r="F684" s="1140"/>
      <c r="G684" s="1140"/>
      <c r="H684" s="475"/>
      <c r="I684" s="475"/>
      <c r="J684" s="475"/>
      <c r="K684" s="475"/>
      <c r="L684" s="475"/>
      <c r="M684" s="475"/>
      <c r="N684" s="475"/>
      <c r="O684" s="475"/>
      <c r="P684" s="475"/>
      <c r="Q684" s="475"/>
      <c r="R684" s="475"/>
      <c r="S684" s="475"/>
      <c r="T684" s="475"/>
      <c r="U684" s="475"/>
      <c r="V684" s="475"/>
      <c r="W684" s="475"/>
      <c r="X684" s="475"/>
      <c r="Y684" s="475"/>
      <c r="Z684" s="475"/>
      <c r="AA684" s="475"/>
    </row>
    <row r="685">
      <c r="A685" s="475"/>
      <c r="B685" s="475"/>
      <c r="C685" s="475"/>
      <c r="D685" s="1140"/>
      <c r="E685" s="1140"/>
      <c r="F685" s="1140"/>
      <c r="G685" s="1140"/>
      <c r="H685" s="475"/>
      <c r="I685" s="475"/>
      <c r="J685" s="475"/>
      <c r="K685" s="475"/>
      <c r="L685" s="475"/>
      <c r="M685" s="475"/>
      <c r="N685" s="475"/>
      <c r="O685" s="475"/>
      <c r="P685" s="475"/>
      <c r="Q685" s="475"/>
      <c r="R685" s="475"/>
      <c r="S685" s="475"/>
      <c r="T685" s="475"/>
      <c r="U685" s="475"/>
      <c r="V685" s="475"/>
      <c r="W685" s="475"/>
      <c r="X685" s="475"/>
      <c r="Y685" s="475"/>
      <c r="Z685" s="475"/>
      <c r="AA685" s="475"/>
    </row>
    <row r="686">
      <c r="A686" s="475"/>
      <c r="B686" s="475"/>
      <c r="C686" s="475"/>
      <c r="D686" s="1140"/>
      <c r="E686" s="1140"/>
      <c r="F686" s="1140"/>
      <c r="G686" s="1140"/>
      <c r="H686" s="475"/>
      <c r="I686" s="475"/>
      <c r="J686" s="475"/>
      <c r="K686" s="475"/>
      <c r="L686" s="475"/>
      <c r="M686" s="475"/>
      <c r="N686" s="475"/>
      <c r="O686" s="475"/>
      <c r="P686" s="475"/>
      <c r="Q686" s="475"/>
      <c r="R686" s="475"/>
      <c r="S686" s="475"/>
      <c r="T686" s="475"/>
      <c r="U686" s="475"/>
      <c r="V686" s="475"/>
      <c r="W686" s="475"/>
      <c r="X686" s="475"/>
      <c r="Y686" s="475"/>
      <c r="Z686" s="475"/>
      <c r="AA686" s="475"/>
    </row>
    <row r="687">
      <c r="A687" s="475"/>
      <c r="B687" s="475"/>
      <c r="C687" s="475"/>
      <c r="D687" s="1140"/>
      <c r="E687" s="1140"/>
      <c r="F687" s="1140"/>
      <c r="G687" s="1140"/>
      <c r="H687" s="475"/>
      <c r="I687" s="475"/>
      <c r="J687" s="475"/>
      <c r="K687" s="475"/>
      <c r="L687" s="475"/>
      <c r="M687" s="475"/>
      <c r="N687" s="475"/>
      <c r="O687" s="475"/>
      <c r="P687" s="475"/>
      <c r="Q687" s="475"/>
      <c r="R687" s="475"/>
      <c r="S687" s="475"/>
      <c r="T687" s="475"/>
      <c r="U687" s="475"/>
      <c r="V687" s="475"/>
      <c r="W687" s="475"/>
      <c r="X687" s="475"/>
      <c r="Y687" s="475"/>
      <c r="Z687" s="475"/>
      <c r="AA687" s="475"/>
    </row>
    <row r="688">
      <c r="A688" s="475"/>
      <c r="B688" s="475"/>
      <c r="C688" s="475"/>
      <c r="D688" s="1140"/>
      <c r="E688" s="1140"/>
      <c r="F688" s="1140"/>
      <c r="G688" s="1140"/>
      <c r="H688" s="475"/>
      <c r="I688" s="475"/>
      <c r="J688" s="475"/>
      <c r="K688" s="475"/>
      <c r="L688" s="475"/>
      <c r="M688" s="475"/>
      <c r="N688" s="475"/>
      <c r="O688" s="475"/>
      <c r="P688" s="475"/>
      <c r="Q688" s="475"/>
      <c r="R688" s="475"/>
      <c r="S688" s="475"/>
      <c r="T688" s="475"/>
      <c r="U688" s="475"/>
      <c r="V688" s="475"/>
      <c r="W688" s="475"/>
      <c r="X688" s="475"/>
      <c r="Y688" s="475"/>
      <c r="Z688" s="475"/>
      <c r="AA688" s="475"/>
    </row>
    <row r="689">
      <c r="A689" s="475"/>
      <c r="B689" s="475"/>
      <c r="C689" s="475"/>
      <c r="D689" s="1140"/>
      <c r="E689" s="1140"/>
      <c r="F689" s="1140"/>
      <c r="G689" s="1140"/>
      <c r="H689" s="475"/>
      <c r="I689" s="475"/>
      <c r="J689" s="475"/>
      <c r="K689" s="475"/>
      <c r="L689" s="475"/>
      <c r="M689" s="475"/>
      <c r="N689" s="475"/>
      <c r="O689" s="475"/>
      <c r="P689" s="475"/>
      <c r="Q689" s="475"/>
      <c r="R689" s="475"/>
      <c r="S689" s="475"/>
      <c r="T689" s="475"/>
      <c r="U689" s="475"/>
      <c r="V689" s="475"/>
      <c r="W689" s="475"/>
      <c r="X689" s="475"/>
      <c r="Y689" s="475"/>
      <c r="Z689" s="475"/>
      <c r="AA689" s="475"/>
    </row>
    <row r="690">
      <c r="A690" s="475"/>
      <c r="B690" s="475"/>
      <c r="C690" s="475"/>
      <c r="D690" s="1140"/>
      <c r="E690" s="1140"/>
      <c r="F690" s="1140"/>
      <c r="G690" s="1140"/>
      <c r="H690" s="475"/>
      <c r="I690" s="475"/>
      <c r="J690" s="475"/>
      <c r="K690" s="475"/>
      <c r="L690" s="475"/>
      <c r="M690" s="475"/>
      <c r="N690" s="475"/>
      <c r="O690" s="475"/>
      <c r="P690" s="475"/>
      <c r="Q690" s="475"/>
      <c r="R690" s="475"/>
      <c r="S690" s="475"/>
      <c r="T690" s="475"/>
      <c r="U690" s="475"/>
      <c r="V690" s="475"/>
      <c r="W690" s="475"/>
      <c r="X690" s="475"/>
      <c r="Y690" s="475"/>
      <c r="Z690" s="475"/>
      <c r="AA690" s="475"/>
    </row>
    <row r="691">
      <c r="A691" s="475"/>
      <c r="B691" s="475"/>
      <c r="C691" s="475"/>
      <c r="D691" s="1140"/>
      <c r="E691" s="1140"/>
      <c r="F691" s="1140"/>
      <c r="G691" s="1140"/>
      <c r="H691" s="475"/>
      <c r="I691" s="475"/>
      <c r="J691" s="475"/>
      <c r="K691" s="475"/>
      <c r="L691" s="475"/>
      <c r="M691" s="475"/>
      <c r="N691" s="475"/>
      <c r="O691" s="475"/>
      <c r="P691" s="475"/>
      <c r="Q691" s="475"/>
      <c r="R691" s="475"/>
      <c r="S691" s="475"/>
      <c r="T691" s="475"/>
      <c r="U691" s="475"/>
      <c r="V691" s="475"/>
      <c r="W691" s="475"/>
      <c r="X691" s="475"/>
      <c r="Y691" s="475"/>
      <c r="Z691" s="475"/>
      <c r="AA691" s="475"/>
    </row>
    <row r="692">
      <c r="A692" s="475"/>
      <c r="B692" s="475"/>
      <c r="C692" s="475"/>
      <c r="D692" s="1140"/>
      <c r="E692" s="1140"/>
      <c r="F692" s="1140"/>
      <c r="G692" s="1140"/>
      <c r="H692" s="475"/>
      <c r="I692" s="475"/>
      <c r="J692" s="475"/>
      <c r="K692" s="475"/>
      <c r="L692" s="475"/>
      <c r="M692" s="475"/>
      <c r="N692" s="475"/>
      <c r="O692" s="475"/>
      <c r="P692" s="475"/>
      <c r="Q692" s="475"/>
      <c r="R692" s="475"/>
      <c r="S692" s="475"/>
      <c r="T692" s="475"/>
      <c r="U692" s="475"/>
      <c r="V692" s="475"/>
      <c r="W692" s="475"/>
      <c r="X692" s="475"/>
      <c r="Y692" s="475"/>
      <c r="Z692" s="475"/>
      <c r="AA692" s="475"/>
    </row>
    <row r="693">
      <c r="A693" s="475"/>
      <c r="B693" s="475"/>
      <c r="C693" s="475"/>
      <c r="D693" s="1140"/>
      <c r="E693" s="1140"/>
      <c r="F693" s="1140"/>
      <c r="G693" s="1140"/>
      <c r="H693" s="475"/>
      <c r="I693" s="475"/>
      <c r="J693" s="475"/>
      <c r="K693" s="475"/>
      <c r="L693" s="475"/>
      <c r="M693" s="475"/>
      <c r="N693" s="475"/>
      <c r="O693" s="475"/>
      <c r="P693" s="475"/>
      <c r="Q693" s="475"/>
      <c r="R693" s="475"/>
      <c r="S693" s="475"/>
      <c r="T693" s="475"/>
      <c r="U693" s="475"/>
      <c r="V693" s="475"/>
      <c r="W693" s="475"/>
      <c r="X693" s="475"/>
      <c r="Y693" s="475"/>
      <c r="Z693" s="475"/>
      <c r="AA693" s="475"/>
    </row>
    <row r="694">
      <c r="A694" s="475"/>
      <c r="B694" s="475"/>
      <c r="C694" s="475"/>
      <c r="D694" s="1140"/>
      <c r="E694" s="1140"/>
      <c r="F694" s="1140"/>
      <c r="G694" s="1140"/>
      <c r="H694" s="475"/>
      <c r="I694" s="475"/>
      <c r="J694" s="475"/>
      <c r="K694" s="475"/>
      <c r="L694" s="475"/>
      <c r="M694" s="475"/>
      <c r="N694" s="475"/>
      <c r="O694" s="475"/>
      <c r="P694" s="475"/>
      <c r="Q694" s="475"/>
      <c r="R694" s="475"/>
      <c r="S694" s="475"/>
      <c r="T694" s="475"/>
      <c r="U694" s="475"/>
      <c r="V694" s="475"/>
      <c r="W694" s="475"/>
      <c r="X694" s="475"/>
      <c r="Y694" s="475"/>
      <c r="Z694" s="475"/>
      <c r="AA694" s="475"/>
    </row>
    <row r="695">
      <c r="A695" s="475"/>
      <c r="B695" s="475"/>
      <c r="C695" s="475"/>
      <c r="D695" s="1140"/>
      <c r="E695" s="1140"/>
      <c r="F695" s="1140"/>
      <c r="G695" s="1140"/>
      <c r="H695" s="475"/>
      <c r="I695" s="475"/>
      <c r="J695" s="475"/>
      <c r="K695" s="475"/>
      <c r="L695" s="475"/>
      <c r="M695" s="475"/>
      <c r="N695" s="475"/>
      <c r="O695" s="475"/>
      <c r="P695" s="475"/>
      <c r="Q695" s="475"/>
      <c r="R695" s="475"/>
      <c r="S695" s="475"/>
      <c r="T695" s="475"/>
      <c r="U695" s="475"/>
      <c r="V695" s="475"/>
      <c r="W695" s="475"/>
      <c r="X695" s="475"/>
      <c r="Y695" s="475"/>
      <c r="Z695" s="475"/>
      <c r="AA695" s="475"/>
    </row>
    <row r="696">
      <c r="A696" s="475"/>
      <c r="B696" s="475"/>
      <c r="C696" s="475"/>
      <c r="D696" s="1140"/>
      <c r="E696" s="1140"/>
      <c r="F696" s="1140"/>
      <c r="G696" s="1140"/>
      <c r="H696" s="475"/>
      <c r="I696" s="475"/>
      <c r="J696" s="475"/>
      <c r="K696" s="475"/>
      <c r="L696" s="475"/>
      <c r="M696" s="475"/>
      <c r="N696" s="475"/>
      <c r="O696" s="475"/>
      <c r="P696" s="475"/>
      <c r="Q696" s="475"/>
      <c r="R696" s="475"/>
      <c r="S696" s="475"/>
      <c r="T696" s="475"/>
      <c r="U696" s="475"/>
      <c r="V696" s="475"/>
      <c r="W696" s="475"/>
      <c r="X696" s="475"/>
      <c r="Y696" s="475"/>
      <c r="Z696" s="475"/>
      <c r="AA696" s="475"/>
    </row>
    <row r="697">
      <c r="A697" s="475"/>
      <c r="B697" s="475"/>
      <c r="C697" s="475"/>
      <c r="D697" s="1140"/>
      <c r="E697" s="1140"/>
      <c r="F697" s="1140"/>
      <c r="G697" s="1140"/>
      <c r="H697" s="475"/>
      <c r="I697" s="475"/>
      <c r="J697" s="475"/>
      <c r="K697" s="475"/>
      <c r="L697" s="475"/>
      <c r="M697" s="475"/>
      <c r="N697" s="475"/>
      <c r="O697" s="475"/>
      <c r="P697" s="475"/>
      <c r="Q697" s="475"/>
      <c r="R697" s="475"/>
      <c r="S697" s="475"/>
      <c r="T697" s="475"/>
      <c r="U697" s="475"/>
      <c r="V697" s="475"/>
      <c r="W697" s="475"/>
      <c r="X697" s="475"/>
      <c r="Y697" s="475"/>
      <c r="Z697" s="475"/>
      <c r="AA697" s="475"/>
    </row>
    <row r="698">
      <c r="A698" s="475"/>
      <c r="B698" s="475"/>
      <c r="C698" s="475"/>
      <c r="D698" s="1140"/>
      <c r="E698" s="1140"/>
      <c r="F698" s="1140"/>
      <c r="G698" s="1140"/>
      <c r="H698" s="475"/>
      <c r="I698" s="475"/>
      <c r="J698" s="475"/>
      <c r="K698" s="475"/>
      <c r="L698" s="475"/>
      <c r="M698" s="475"/>
      <c r="N698" s="475"/>
      <c r="O698" s="475"/>
      <c r="P698" s="475"/>
      <c r="Q698" s="475"/>
      <c r="R698" s="475"/>
      <c r="S698" s="475"/>
      <c r="T698" s="475"/>
      <c r="U698" s="475"/>
      <c r="V698" s="475"/>
      <c r="W698" s="475"/>
      <c r="X698" s="475"/>
      <c r="Y698" s="475"/>
      <c r="Z698" s="475"/>
      <c r="AA698" s="475"/>
    </row>
    <row r="699">
      <c r="A699" s="475"/>
      <c r="B699" s="475"/>
      <c r="C699" s="475"/>
      <c r="D699" s="1140"/>
      <c r="E699" s="1140"/>
      <c r="F699" s="1140"/>
      <c r="G699" s="1140"/>
      <c r="H699" s="475"/>
      <c r="I699" s="475"/>
      <c r="J699" s="475"/>
      <c r="K699" s="475"/>
      <c r="L699" s="475"/>
      <c r="M699" s="475"/>
      <c r="N699" s="475"/>
      <c r="O699" s="475"/>
      <c r="P699" s="475"/>
      <c r="Q699" s="475"/>
      <c r="R699" s="475"/>
      <c r="S699" s="475"/>
      <c r="T699" s="475"/>
      <c r="U699" s="475"/>
      <c r="V699" s="475"/>
      <c r="W699" s="475"/>
      <c r="X699" s="475"/>
      <c r="Y699" s="475"/>
      <c r="Z699" s="475"/>
      <c r="AA699" s="475"/>
    </row>
    <row r="700">
      <c r="A700" s="475"/>
      <c r="B700" s="475"/>
      <c r="C700" s="475"/>
      <c r="D700" s="1140"/>
      <c r="E700" s="1140"/>
      <c r="F700" s="1140"/>
      <c r="G700" s="1140"/>
      <c r="H700" s="475"/>
      <c r="I700" s="475"/>
      <c r="J700" s="475"/>
      <c r="K700" s="475"/>
      <c r="L700" s="475"/>
      <c r="M700" s="475"/>
      <c r="N700" s="475"/>
      <c r="O700" s="475"/>
      <c r="P700" s="475"/>
      <c r="Q700" s="475"/>
      <c r="R700" s="475"/>
      <c r="S700" s="475"/>
      <c r="T700" s="475"/>
      <c r="U700" s="475"/>
      <c r="V700" s="475"/>
      <c r="W700" s="475"/>
      <c r="X700" s="475"/>
      <c r="Y700" s="475"/>
      <c r="Z700" s="475"/>
      <c r="AA700" s="475"/>
    </row>
    <row r="701">
      <c r="A701" s="475"/>
      <c r="B701" s="475"/>
      <c r="C701" s="475"/>
      <c r="D701" s="1140"/>
      <c r="E701" s="1140"/>
      <c r="F701" s="1140"/>
      <c r="G701" s="1140"/>
      <c r="H701" s="475"/>
      <c r="I701" s="475"/>
      <c r="J701" s="475"/>
      <c r="K701" s="475"/>
      <c r="L701" s="475"/>
      <c r="M701" s="475"/>
      <c r="N701" s="475"/>
      <c r="O701" s="475"/>
      <c r="P701" s="475"/>
      <c r="Q701" s="475"/>
      <c r="R701" s="475"/>
      <c r="S701" s="475"/>
      <c r="T701" s="475"/>
      <c r="U701" s="475"/>
      <c r="V701" s="475"/>
      <c r="W701" s="475"/>
      <c r="X701" s="475"/>
      <c r="Y701" s="475"/>
      <c r="Z701" s="475"/>
      <c r="AA701" s="475"/>
    </row>
    <row r="702">
      <c r="A702" s="475"/>
      <c r="B702" s="475"/>
      <c r="C702" s="475"/>
      <c r="D702" s="1140"/>
      <c r="E702" s="1140"/>
      <c r="F702" s="1140"/>
      <c r="G702" s="1140"/>
      <c r="H702" s="475"/>
      <c r="I702" s="475"/>
      <c r="J702" s="475"/>
      <c r="K702" s="475"/>
      <c r="L702" s="475"/>
      <c r="M702" s="475"/>
      <c r="N702" s="475"/>
      <c r="O702" s="475"/>
      <c r="P702" s="475"/>
      <c r="Q702" s="475"/>
      <c r="R702" s="475"/>
      <c r="S702" s="475"/>
      <c r="T702" s="475"/>
      <c r="U702" s="475"/>
      <c r="V702" s="475"/>
      <c r="W702" s="475"/>
      <c r="X702" s="475"/>
      <c r="Y702" s="475"/>
      <c r="Z702" s="475"/>
      <c r="AA702" s="475"/>
    </row>
    <row r="703">
      <c r="A703" s="475"/>
      <c r="B703" s="475"/>
      <c r="C703" s="475"/>
      <c r="D703" s="1140"/>
      <c r="E703" s="1140"/>
      <c r="F703" s="1140"/>
      <c r="G703" s="1140"/>
      <c r="H703" s="475"/>
      <c r="I703" s="475"/>
      <c r="J703" s="475"/>
      <c r="K703" s="475"/>
      <c r="L703" s="475"/>
      <c r="M703" s="475"/>
      <c r="N703" s="475"/>
      <c r="O703" s="475"/>
      <c r="P703" s="475"/>
      <c r="Q703" s="475"/>
      <c r="R703" s="475"/>
      <c r="S703" s="475"/>
      <c r="T703" s="475"/>
      <c r="U703" s="475"/>
      <c r="V703" s="475"/>
      <c r="W703" s="475"/>
      <c r="X703" s="475"/>
      <c r="Y703" s="475"/>
      <c r="Z703" s="475"/>
      <c r="AA703" s="475"/>
    </row>
    <row r="704">
      <c r="A704" s="475"/>
      <c r="B704" s="475"/>
      <c r="C704" s="475"/>
      <c r="D704" s="1140"/>
      <c r="E704" s="1140"/>
      <c r="F704" s="1140"/>
      <c r="G704" s="1140"/>
      <c r="H704" s="475"/>
      <c r="I704" s="475"/>
      <c r="J704" s="475"/>
      <c r="K704" s="475"/>
      <c r="L704" s="475"/>
      <c r="M704" s="475"/>
      <c r="N704" s="475"/>
      <c r="O704" s="475"/>
      <c r="P704" s="475"/>
      <c r="Q704" s="475"/>
      <c r="R704" s="475"/>
      <c r="S704" s="475"/>
      <c r="T704" s="475"/>
      <c r="U704" s="475"/>
      <c r="V704" s="475"/>
      <c r="W704" s="475"/>
      <c r="X704" s="475"/>
      <c r="Y704" s="475"/>
      <c r="Z704" s="475"/>
      <c r="AA704" s="475"/>
    </row>
    <row r="705">
      <c r="A705" s="475"/>
      <c r="B705" s="475"/>
      <c r="C705" s="475"/>
      <c r="D705" s="1140"/>
      <c r="E705" s="1140"/>
      <c r="F705" s="1140"/>
      <c r="G705" s="1140"/>
      <c r="H705" s="475"/>
      <c r="I705" s="475"/>
      <c r="J705" s="475"/>
      <c r="K705" s="475"/>
      <c r="L705" s="475"/>
      <c r="M705" s="475"/>
      <c r="N705" s="475"/>
      <c r="O705" s="475"/>
      <c r="P705" s="475"/>
      <c r="Q705" s="475"/>
      <c r="R705" s="475"/>
      <c r="S705" s="475"/>
      <c r="T705" s="475"/>
      <c r="U705" s="475"/>
      <c r="V705" s="475"/>
      <c r="W705" s="475"/>
      <c r="X705" s="475"/>
      <c r="Y705" s="475"/>
      <c r="Z705" s="475"/>
      <c r="AA705" s="475"/>
    </row>
    <row r="706">
      <c r="A706" s="475"/>
      <c r="B706" s="475"/>
      <c r="C706" s="475"/>
      <c r="D706" s="1140"/>
      <c r="E706" s="1140"/>
      <c r="F706" s="1140"/>
      <c r="G706" s="1140"/>
      <c r="H706" s="475"/>
      <c r="I706" s="475"/>
      <c r="J706" s="475"/>
      <c r="K706" s="475"/>
      <c r="L706" s="475"/>
      <c r="M706" s="475"/>
      <c r="N706" s="475"/>
      <c r="O706" s="475"/>
      <c r="P706" s="475"/>
      <c r="Q706" s="475"/>
      <c r="R706" s="475"/>
      <c r="S706" s="475"/>
      <c r="T706" s="475"/>
      <c r="U706" s="475"/>
      <c r="V706" s="475"/>
      <c r="W706" s="475"/>
      <c r="X706" s="475"/>
      <c r="Y706" s="475"/>
      <c r="Z706" s="475"/>
      <c r="AA706" s="475"/>
    </row>
    <row r="707">
      <c r="A707" s="475"/>
      <c r="B707" s="475"/>
      <c r="C707" s="475"/>
      <c r="D707" s="1140"/>
      <c r="E707" s="1140"/>
      <c r="F707" s="1140"/>
      <c r="G707" s="1140"/>
      <c r="H707" s="475"/>
      <c r="I707" s="475"/>
      <c r="J707" s="475"/>
      <c r="K707" s="475"/>
      <c r="L707" s="475"/>
      <c r="M707" s="475"/>
      <c r="N707" s="475"/>
      <c r="O707" s="475"/>
      <c r="P707" s="475"/>
      <c r="Q707" s="475"/>
      <c r="R707" s="475"/>
      <c r="S707" s="475"/>
      <c r="T707" s="475"/>
      <c r="U707" s="475"/>
      <c r="V707" s="475"/>
      <c r="W707" s="475"/>
      <c r="X707" s="475"/>
      <c r="Y707" s="475"/>
      <c r="Z707" s="475"/>
      <c r="AA707" s="475"/>
    </row>
    <row r="708">
      <c r="A708" s="475"/>
      <c r="B708" s="475"/>
      <c r="C708" s="475"/>
      <c r="D708" s="1140"/>
      <c r="E708" s="1140"/>
      <c r="F708" s="1140"/>
      <c r="G708" s="1140"/>
      <c r="H708" s="475"/>
      <c r="I708" s="475"/>
      <c r="J708" s="475"/>
      <c r="K708" s="475"/>
      <c r="L708" s="475"/>
      <c r="M708" s="475"/>
      <c r="N708" s="475"/>
      <c r="O708" s="475"/>
      <c r="P708" s="475"/>
      <c r="Q708" s="475"/>
      <c r="R708" s="475"/>
      <c r="S708" s="475"/>
      <c r="T708" s="475"/>
      <c r="U708" s="475"/>
      <c r="V708" s="475"/>
      <c r="W708" s="475"/>
      <c r="X708" s="475"/>
      <c r="Y708" s="475"/>
      <c r="Z708" s="475"/>
      <c r="AA708" s="475"/>
    </row>
    <row r="709">
      <c r="A709" s="475"/>
      <c r="B709" s="475"/>
      <c r="C709" s="475"/>
      <c r="D709" s="1140"/>
      <c r="E709" s="1140"/>
      <c r="F709" s="1140"/>
      <c r="G709" s="1140"/>
      <c r="H709" s="475"/>
      <c r="I709" s="475"/>
      <c r="J709" s="475"/>
      <c r="K709" s="475"/>
      <c r="L709" s="475"/>
      <c r="M709" s="475"/>
      <c r="N709" s="475"/>
      <c r="O709" s="475"/>
      <c r="P709" s="475"/>
      <c r="Q709" s="475"/>
      <c r="R709" s="475"/>
      <c r="S709" s="475"/>
      <c r="T709" s="475"/>
      <c r="U709" s="475"/>
      <c r="V709" s="475"/>
      <c r="W709" s="475"/>
      <c r="X709" s="475"/>
      <c r="Y709" s="475"/>
      <c r="Z709" s="475"/>
      <c r="AA709" s="475"/>
    </row>
    <row r="710">
      <c r="A710" s="475"/>
      <c r="B710" s="475"/>
      <c r="C710" s="475"/>
      <c r="D710" s="1140"/>
      <c r="E710" s="1140"/>
      <c r="F710" s="1140"/>
      <c r="G710" s="1140"/>
      <c r="H710" s="475"/>
      <c r="I710" s="475"/>
      <c r="J710" s="475"/>
      <c r="K710" s="475"/>
      <c r="L710" s="475"/>
      <c r="M710" s="475"/>
      <c r="N710" s="475"/>
      <c r="O710" s="475"/>
      <c r="P710" s="475"/>
      <c r="Q710" s="475"/>
      <c r="R710" s="475"/>
      <c r="S710" s="475"/>
      <c r="T710" s="475"/>
      <c r="U710" s="475"/>
      <c r="V710" s="475"/>
      <c r="W710" s="475"/>
      <c r="X710" s="475"/>
      <c r="Y710" s="475"/>
      <c r="Z710" s="475"/>
      <c r="AA710" s="475"/>
    </row>
    <row r="711">
      <c r="A711" s="475"/>
      <c r="B711" s="475"/>
      <c r="C711" s="475"/>
      <c r="D711" s="1140"/>
      <c r="E711" s="1140"/>
      <c r="F711" s="1140"/>
      <c r="G711" s="1140"/>
      <c r="H711" s="475"/>
      <c r="I711" s="475"/>
      <c r="J711" s="475"/>
      <c r="K711" s="475"/>
      <c r="L711" s="475"/>
      <c r="M711" s="475"/>
      <c r="N711" s="475"/>
      <c r="O711" s="475"/>
      <c r="P711" s="475"/>
      <c r="Q711" s="475"/>
      <c r="R711" s="475"/>
      <c r="S711" s="475"/>
      <c r="T711" s="475"/>
      <c r="U711" s="475"/>
      <c r="V711" s="475"/>
      <c r="W711" s="475"/>
      <c r="X711" s="475"/>
      <c r="Y711" s="475"/>
      <c r="Z711" s="475"/>
      <c r="AA711" s="475"/>
    </row>
    <row r="712">
      <c r="A712" s="475"/>
      <c r="B712" s="475"/>
      <c r="C712" s="475"/>
      <c r="D712" s="1140"/>
      <c r="E712" s="1140"/>
      <c r="F712" s="1140"/>
      <c r="G712" s="1140"/>
      <c r="H712" s="475"/>
      <c r="I712" s="475"/>
      <c r="J712" s="475"/>
      <c r="K712" s="475"/>
      <c r="L712" s="475"/>
      <c r="M712" s="475"/>
      <c r="N712" s="475"/>
      <c r="O712" s="475"/>
      <c r="P712" s="475"/>
      <c r="Q712" s="475"/>
      <c r="R712" s="475"/>
      <c r="S712" s="475"/>
      <c r="T712" s="475"/>
      <c r="U712" s="475"/>
      <c r="V712" s="475"/>
      <c r="W712" s="475"/>
      <c r="X712" s="475"/>
      <c r="Y712" s="475"/>
      <c r="Z712" s="475"/>
      <c r="AA712" s="475"/>
    </row>
    <row r="713">
      <c r="A713" s="475"/>
      <c r="B713" s="475"/>
      <c r="C713" s="475"/>
      <c r="D713" s="1140"/>
      <c r="E713" s="1140"/>
      <c r="F713" s="1140"/>
      <c r="G713" s="1140"/>
      <c r="H713" s="475"/>
      <c r="I713" s="475"/>
      <c r="J713" s="475"/>
      <c r="K713" s="475"/>
      <c r="L713" s="475"/>
      <c r="M713" s="475"/>
      <c r="N713" s="475"/>
      <c r="O713" s="475"/>
      <c r="P713" s="475"/>
      <c r="Q713" s="475"/>
      <c r="R713" s="475"/>
      <c r="S713" s="475"/>
      <c r="T713" s="475"/>
      <c r="U713" s="475"/>
      <c r="V713" s="475"/>
      <c r="W713" s="475"/>
      <c r="X713" s="475"/>
      <c r="Y713" s="475"/>
      <c r="Z713" s="475"/>
      <c r="AA713" s="475"/>
    </row>
    <row r="714">
      <c r="A714" s="475"/>
      <c r="B714" s="475"/>
      <c r="C714" s="475"/>
      <c r="D714" s="1140"/>
      <c r="E714" s="1140"/>
      <c r="F714" s="1140"/>
      <c r="G714" s="1140"/>
      <c r="H714" s="475"/>
      <c r="I714" s="475"/>
      <c r="J714" s="475"/>
      <c r="K714" s="475"/>
      <c r="L714" s="475"/>
      <c r="M714" s="475"/>
      <c r="N714" s="475"/>
      <c r="O714" s="475"/>
      <c r="P714" s="475"/>
      <c r="Q714" s="475"/>
      <c r="R714" s="475"/>
      <c r="S714" s="475"/>
      <c r="T714" s="475"/>
      <c r="U714" s="475"/>
      <c r="V714" s="475"/>
      <c r="W714" s="475"/>
      <c r="X714" s="475"/>
      <c r="Y714" s="475"/>
      <c r="Z714" s="475"/>
      <c r="AA714" s="475"/>
    </row>
    <row r="715">
      <c r="A715" s="475"/>
      <c r="B715" s="475"/>
      <c r="C715" s="475"/>
      <c r="D715" s="1140"/>
      <c r="E715" s="1140"/>
      <c r="F715" s="1140"/>
      <c r="G715" s="1140"/>
      <c r="H715" s="475"/>
      <c r="I715" s="475"/>
      <c r="J715" s="475"/>
      <c r="K715" s="475"/>
      <c r="L715" s="475"/>
      <c r="M715" s="475"/>
      <c r="N715" s="475"/>
      <c r="O715" s="475"/>
      <c r="P715" s="475"/>
      <c r="Q715" s="475"/>
      <c r="R715" s="475"/>
      <c r="S715" s="475"/>
      <c r="T715" s="475"/>
      <c r="U715" s="475"/>
      <c r="V715" s="475"/>
      <c r="W715" s="475"/>
      <c r="X715" s="475"/>
      <c r="Y715" s="475"/>
      <c r="Z715" s="475"/>
      <c r="AA715" s="475"/>
    </row>
    <row r="716">
      <c r="A716" s="475"/>
      <c r="B716" s="475"/>
      <c r="C716" s="475"/>
      <c r="D716" s="1140"/>
      <c r="E716" s="1140"/>
      <c r="F716" s="1140"/>
      <c r="G716" s="1140"/>
      <c r="H716" s="475"/>
      <c r="I716" s="475"/>
      <c r="J716" s="475"/>
      <c r="K716" s="475"/>
      <c r="L716" s="475"/>
      <c r="M716" s="475"/>
      <c r="N716" s="475"/>
      <c r="O716" s="475"/>
      <c r="P716" s="475"/>
      <c r="Q716" s="475"/>
      <c r="R716" s="475"/>
      <c r="S716" s="475"/>
      <c r="T716" s="475"/>
      <c r="U716" s="475"/>
      <c r="V716" s="475"/>
      <c r="W716" s="475"/>
      <c r="X716" s="475"/>
      <c r="Y716" s="475"/>
      <c r="Z716" s="475"/>
      <c r="AA716" s="475"/>
    </row>
    <row r="717">
      <c r="A717" s="475"/>
      <c r="B717" s="475"/>
      <c r="C717" s="475"/>
      <c r="D717" s="1140"/>
      <c r="E717" s="1140"/>
      <c r="F717" s="1140"/>
      <c r="G717" s="1140"/>
      <c r="H717" s="475"/>
      <c r="I717" s="475"/>
      <c r="J717" s="475"/>
      <c r="K717" s="475"/>
      <c r="L717" s="475"/>
      <c r="M717" s="475"/>
      <c r="N717" s="475"/>
      <c r="O717" s="475"/>
      <c r="P717" s="475"/>
      <c r="Q717" s="475"/>
      <c r="R717" s="475"/>
      <c r="S717" s="475"/>
      <c r="T717" s="475"/>
      <c r="U717" s="475"/>
      <c r="V717" s="475"/>
      <c r="W717" s="475"/>
      <c r="X717" s="475"/>
      <c r="Y717" s="475"/>
      <c r="Z717" s="475"/>
      <c r="AA717" s="475"/>
    </row>
    <row r="718">
      <c r="A718" s="475"/>
      <c r="B718" s="475"/>
      <c r="C718" s="475"/>
      <c r="D718" s="1140"/>
      <c r="E718" s="1140"/>
      <c r="F718" s="1140"/>
      <c r="G718" s="1140"/>
      <c r="H718" s="475"/>
      <c r="I718" s="475"/>
      <c r="J718" s="475"/>
      <c r="K718" s="475"/>
      <c r="L718" s="475"/>
      <c r="M718" s="475"/>
      <c r="N718" s="475"/>
      <c r="O718" s="475"/>
      <c r="P718" s="475"/>
      <c r="Q718" s="475"/>
      <c r="R718" s="475"/>
      <c r="S718" s="475"/>
      <c r="T718" s="475"/>
      <c r="U718" s="475"/>
      <c r="V718" s="475"/>
      <c r="W718" s="475"/>
      <c r="X718" s="475"/>
      <c r="Y718" s="475"/>
      <c r="Z718" s="475"/>
      <c r="AA718" s="475"/>
    </row>
    <row r="719">
      <c r="A719" s="475"/>
      <c r="B719" s="475"/>
      <c r="C719" s="475"/>
      <c r="D719" s="1140"/>
      <c r="E719" s="1140"/>
      <c r="F719" s="1140"/>
      <c r="G719" s="1140"/>
      <c r="H719" s="475"/>
      <c r="I719" s="475"/>
      <c r="J719" s="475"/>
      <c r="K719" s="475"/>
      <c r="L719" s="475"/>
      <c r="M719" s="475"/>
      <c r="N719" s="475"/>
      <c r="O719" s="475"/>
      <c r="P719" s="475"/>
      <c r="Q719" s="475"/>
      <c r="R719" s="475"/>
      <c r="S719" s="475"/>
      <c r="T719" s="475"/>
      <c r="U719" s="475"/>
      <c r="V719" s="475"/>
      <c r="W719" s="475"/>
      <c r="X719" s="475"/>
      <c r="Y719" s="475"/>
      <c r="Z719" s="475"/>
      <c r="AA719" s="475"/>
    </row>
    <row r="720">
      <c r="A720" s="475"/>
      <c r="B720" s="475"/>
      <c r="C720" s="475"/>
      <c r="D720" s="1140"/>
      <c r="E720" s="1140"/>
      <c r="F720" s="1140"/>
      <c r="G720" s="1140"/>
      <c r="H720" s="475"/>
      <c r="I720" s="475"/>
      <c r="J720" s="475"/>
      <c r="K720" s="475"/>
      <c r="L720" s="475"/>
      <c r="M720" s="475"/>
      <c r="N720" s="475"/>
      <c r="O720" s="475"/>
      <c r="P720" s="475"/>
      <c r="Q720" s="475"/>
      <c r="R720" s="475"/>
      <c r="S720" s="475"/>
      <c r="T720" s="475"/>
      <c r="U720" s="475"/>
      <c r="V720" s="475"/>
      <c r="W720" s="475"/>
      <c r="X720" s="475"/>
      <c r="Y720" s="475"/>
      <c r="Z720" s="475"/>
      <c r="AA720" s="475"/>
    </row>
    <row r="721">
      <c r="A721" s="475"/>
      <c r="B721" s="475"/>
      <c r="C721" s="475"/>
      <c r="D721" s="1140"/>
      <c r="E721" s="1140"/>
      <c r="F721" s="1140"/>
      <c r="G721" s="1140"/>
      <c r="H721" s="475"/>
      <c r="I721" s="475"/>
      <c r="J721" s="475"/>
      <c r="K721" s="475"/>
      <c r="L721" s="475"/>
      <c r="M721" s="475"/>
      <c r="N721" s="475"/>
      <c r="O721" s="475"/>
      <c r="P721" s="475"/>
      <c r="Q721" s="475"/>
      <c r="R721" s="475"/>
      <c r="S721" s="475"/>
      <c r="T721" s="475"/>
      <c r="U721" s="475"/>
      <c r="V721" s="475"/>
      <c r="W721" s="475"/>
      <c r="X721" s="475"/>
      <c r="Y721" s="475"/>
      <c r="Z721" s="475"/>
      <c r="AA721" s="475"/>
    </row>
    <row r="722">
      <c r="A722" s="475"/>
      <c r="B722" s="475"/>
      <c r="C722" s="475"/>
      <c r="D722" s="1140"/>
      <c r="E722" s="1140"/>
      <c r="F722" s="1140"/>
      <c r="G722" s="1140"/>
      <c r="H722" s="475"/>
      <c r="I722" s="475"/>
      <c r="J722" s="475"/>
      <c r="K722" s="475"/>
      <c r="L722" s="475"/>
      <c r="M722" s="475"/>
      <c r="N722" s="475"/>
      <c r="O722" s="475"/>
      <c r="P722" s="475"/>
      <c r="Q722" s="475"/>
      <c r="R722" s="475"/>
      <c r="S722" s="475"/>
      <c r="T722" s="475"/>
      <c r="U722" s="475"/>
      <c r="V722" s="475"/>
      <c r="W722" s="475"/>
      <c r="X722" s="475"/>
      <c r="Y722" s="475"/>
      <c r="Z722" s="475"/>
      <c r="AA722" s="475"/>
    </row>
    <row r="723">
      <c r="A723" s="475"/>
      <c r="B723" s="475"/>
      <c r="C723" s="475"/>
      <c r="D723" s="1140"/>
      <c r="E723" s="1140"/>
      <c r="F723" s="1140"/>
      <c r="G723" s="1140"/>
      <c r="H723" s="475"/>
      <c r="I723" s="475"/>
      <c r="J723" s="475"/>
      <c r="K723" s="475"/>
      <c r="L723" s="475"/>
      <c r="M723" s="475"/>
      <c r="N723" s="475"/>
      <c r="O723" s="475"/>
      <c r="P723" s="475"/>
      <c r="Q723" s="475"/>
      <c r="R723" s="475"/>
      <c r="S723" s="475"/>
      <c r="T723" s="475"/>
      <c r="U723" s="475"/>
      <c r="V723" s="475"/>
      <c r="W723" s="475"/>
      <c r="X723" s="475"/>
      <c r="Y723" s="475"/>
      <c r="Z723" s="475"/>
      <c r="AA723" s="475"/>
    </row>
    <row r="724">
      <c r="A724" s="475"/>
      <c r="B724" s="475"/>
      <c r="C724" s="475"/>
      <c r="D724" s="1140"/>
      <c r="E724" s="1140"/>
      <c r="F724" s="1140"/>
      <c r="G724" s="1140"/>
      <c r="H724" s="475"/>
      <c r="I724" s="475"/>
      <c r="J724" s="475"/>
      <c r="K724" s="475"/>
      <c r="L724" s="475"/>
      <c r="M724" s="475"/>
      <c r="N724" s="475"/>
      <c r="O724" s="475"/>
      <c r="P724" s="475"/>
      <c r="Q724" s="475"/>
      <c r="R724" s="475"/>
      <c r="S724" s="475"/>
      <c r="T724" s="475"/>
      <c r="U724" s="475"/>
      <c r="V724" s="475"/>
      <c r="W724" s="475"/>
      <c r="X724" s="475"/>
      <c r="Y724" s="475"/>
      <c r="Z724" s="475"/>
      <c r="AA724" s="475"/>
    </row>
    <row r="725">
      <c r="A725" s="475"/>
      <c r="B725" s="475"/>
      <c r="C725" s="475"/>
      <c r="D725" s="1140"/>
      <c r="E725" s="1140"/>
      <c r="F725" s="1140"/>
      <c r="G725" s="1140"/>
      <c r="H725" s="475"/>
      <c r="I725" s="475"/>
      <c r="J725" s="475"/>
      <c r="K725" s="475"/>
      <c r="L725" s="475"/>
      <c r="M725" s="475"/>
      <c r="N725" s="475"/>
      <c r="O725" s="475"/>
      <c r="P725" s="475"/>
      <c r="Q725" s="475"/>
      <c r="R725" s="475"/>
      <c r="S725" s="475"/>
      <c r="T725" s="475"/>
      <c r="U725" s="475"/>
      <c r="V725" s="475"/>
      <c r="W725" s="475"/>
      <c r="X725" s="475"/>
      <c r="Y725" s="475"/>
      <c r="Z725" s="475"/>
      <c r="AA725" s="475"/>
    </row>
    <row r="726">
      <c r="A726" s="475"/>
      <c r="B726" s="475"/>
      <c r="C726" s="475"/>
      <c r="D726" s="1140"/>
      <c r="E726" s="1140"/>
      <c r="F726" s="1140"/>
      <c r="G726" s="1140"/>
      <c r="H726" s="475"/>
      <c r="I726" s="475"/>
      <c r="J726" s="475"/>
      <c r="K726" s="475"/>
      <c r="L726" s="475"/>
      <c r="M726" s="475"/>
      <c r="N726" s="475"/>
      <c r="O726" s="475"/>
      <c r="P726" s="475"/>
      <c r="Q726" s="475"/>
      <c r="R726" s="475"/>
      <c r="S726" s="475"/>
      <c r="T726" s="475"/>
      <c r="U726" s="475"/>
      <c r="V726" s="475"/>
      <c r="W726" s="475"/>
      <c r="X726" s="475"/>
      <c r="Y726" s="475"/>
      <c r="Z726" s="475"/>
      <c r="AA726" s="475"/>
    </row>
    <row r="727">
      <c r="A727" s="475"/>
      <c r="B727" s="475"/>
      <c r="C727" s="475"/>
      <c r="D727" s="1140"/>
      <c r="E727" s="1140"/>
      <c r="F727" s="1140"/>
      <c r="G727" s="1140"/>
      <c r="H727" s="475"/>
      <c r="I727" s="475"/>
      <c r="J727" s="475"/>
      <c r="K727" s="475"/>
      <c r="L727" s="475"/>
      <c r="M727" s="475"/>
      <c r="N727" s="475"/>
      <c r="O727" s="475"/>
      <c r="P727" s="475"/>
      <c r="Q727" s="475"/>
      <c r="R727" s="475"/>
      <c r="S727" s="475"/>
      <c r="T727" s="475"/>
      <c r="U727" s="475"/>
      <c r="V727" s="475"/>
      <c r="W727" s="475"/>
      <c r="X727" s="475"/>
      <c r="Y727" s="475"/>
      <c r="Z727" s="475"/>
      <c r="AA727" s="475"/>
    </row>
    <row r="728">
      <c r="A728" s="475"/>
      <c r="B728" s="475"/>
      <c r="C728" s="475"/>
      <c r="D728" s="1140"/>
      <c r="E728" s="1140"/>
      <c r="F728" s="1140"/>
      <c r="G728" s="1140"/>
      <c r="H728" s="475"/>
      <c r="I728" s="475"/>
      <c r="J728" s="475"/>
      <c r="K728" s="475"/>
      <c r="L728" s="475"/>
      <c r="M728" s="475"/>
      <c r="N728" s="475"/>
      <c r="O728" s="475"/>
      <c r="P728" s="475"/>
      <c r="Q728" s="475"/>
      <c r="R728" s="475"/>
      <c r="S728" s="475"/>
      <c r="T728" s="475"/>
      <c r="U728" s="475"/>
      <c r="V728" s="475"/>
      <c r="W728" s="475"/>
      <c r="X728" s="475"/>
      <c r="Y728" s="475"/>
      <c r="Z728" s="475"/>
      <c r="AA728" s="475"/>
    </row>
    <row r="729">
      <c r="A729" s="475"/>
      <c r="B729" s="475"/>
      <c r="C729" s="475"/>
      <c r="D729" s="1140"/>
      <c r="E729" s="1140"/>
      <c r="F729" s="1140"/>
      <c r="G729" s="1140"/>
      <c r="H729" s="475"/>
      <c r="I729" s="475"/>
      <c r="J729" s="475"/>
      <c r="K729" s="475"/>
      <c r="L729" s="475"/>
      <c r="M729" s="475"/>
      <c r="N729" s="475"/>
      <c r="O729" s="475"/>
      <c r="P729" s="475"/>
      <c r="Q729" s="475"/>
      <c r="R729" s="475"/>
      <c r="S729" s="475"/>
      <c r="T729" s="475"/>
      <c r="U729" s="475"/>
      <c r="V729" s="475"/>
      <c r="W729" s="475"/>
      <c r="X729" s="475"/>
      <c r="Y729" s="475"/>
      <c r="Z729" s="475"/>
      <c r="AA729" s="475"/>
    </row>
    <row r="730">
      <c r="A730" s="475"/>
      <c r="B730" s="475"/>
      <c r="C730" s="475"/>
      <c r="D730" s="1140"/>
      <c r="E730" s="1140"/>
      <c r="F730" s="1140"/>
      <c r="G730" s="1140"/>
      <c r="H730" s="475"/>
      <c r="I730" s="475"/>
      <c r="J730" s="475"/>
      <c r="K730" s="475"/>
      <c r="L730" s="475"/>
      <c r="M730" s="475"/>
      <c r="N730" s="475"/>
      <c r="O730" s="475"/>
      <c r="P730" s="475"/>
      <c r="Q730" s="475"/>
      <c r="R730" s="475"/>
      <c r="S730" s="475"/>
      <c r="T730" s="475"/>
      <c r="U730" s="475"/>
      <c r="V730" s="475"/>
      <c r="W730" s="475"/>
      <c r="X730" s="475"/>
      <c r="Y730" s="475"/>
      <c r="Z730" s="475"/>
      <c r="AA730" s="475"/>
    </row>
    <row r="731">
      <c r="A731" s="475"/>
      <c r="B731" s="475"/>
      <c r="C731" s="475"/>
      <c r="D731" s="1140"/>
      <c r="E731" s="1140"/>
      <c r="F731" s="1140"/>
      <c r="G731" s="1140"/>
      <c r="H731" s="475"/>
      <c r="I731" s="475"/>
      <c r="J731" s="475"/>
      <c r="K731" s="475"/>
      <c r="L731" s="475"/>
      <c r="M731" s="475"/>
      <c r="N731" s="475"/>
      <c r="O731" s="475"/>
      <c r="P731" s="475"/>
      <c r="Q731" s="475"/>
      <c r="R731" s="475"/>
      <c r="S731" s="475"/>
      <c r="T731" s="475"/>
      <c r="U731" s="475"/>
      <c r="V731" s="475"/>
      <c r="W731" s="475"/>
      <c r="X731" s="475"/>
      <c r="Y731" s="475"/>
      <c r="Z731" s="475"/>
      <c r="AA731" s="475"/>
    </row>
    <row r="732">
      <c r="A732" s="475"/>
      <c r="B732" s="475"/>
      <c r="C732" s="475"/>
      <c r="D732" s="1140"/>
      <c r="E732" s="1140"/>
      <c r="F732" s="1140"/>
      <c r="G732" s="1140"/>
      <c r="H732" s="475"/>
      <c r="I732" s="475"/>
      <c r="J732" s="475"/>
      <c r="K732" s="475"/>
      <c r="L732" s="475"/>
      <c r="M732" s="475"/>
      <c r="N732" s="475"/>
      <c r="O732" s="475"/>
      <c r="P732" s="475"/>
      <c r="Q732" s="475"/>
      <c r="R732" s="475"/>
      <c r="S732" s="475"/>
      <c r="T732" s="475"/>
      <c r="U732" s="475"/>
      <c r="V732" s="475"/>
      <c r="W732" s="475"/>
      <c r="X732" s="475"/>
      <c r="Y732" s="475"/>
      <c r="Z732" s="475"/>
      <c r="AA732" s="475"/>
    </row>
    <row r="733">
      <c r="A733" s="475"/>
      <c r="B733" s="475"/>
      <c r="C733" s="475"/>
      <c r="D733" s="1140"/>
      <c r="E733" s="1140"/>
      <c r="F733" s="1140"/>
      <c r="G733" s="1140"/>
      <c r="H733" s="475"/>
      <c r="I733" s="475"/>
      <c r="J733" s="475"/>
      <c r="K733" s="475"/>
      <c r="L733" s="475"/>
      <c r="M733" s="475"/>
      <c r="N733" s="475"/>
      <c r="O733" s="475"/>
      <c r="P733" s="475"/>
      <c r="Q733" s="475"/>
      <c r="R733" s="475"/>
      <c r="S733" s="475"/>
      <c r="T733" s="475"/>
      <c r="U733" s="475"/>
      <c r="V733" s="475"/>
      <c r="W733" s="475"/>
      <c r="X733" s="475"/>
      <c r="Y733" s="475"/>
      <c r="Z733" s="475"/>
      <c r="AA733" s="475"/>
    </row>
    <row r="734">
      <c r="A734" s="475"/>
      <c r="B734" s="475"/>
      <c r="C734" s="475"/>
      <c r="D734" s="1140"/>
      <c r="E734" s="1140"/>
      <c r="F734" s="1140"/>
      <c r="G734" s="1140"/>
      <c r="H734" s="475"/>
      <c r="I734" s="475"/>
      <c r="J734" s="475"/>
      <c r="K734" s="475"/>
      <c r="L734" s="475"/>
      <c r="M734" s="475"/>
      <c r="N734" s="475"/>
      <c r="O734" s="475"/>
      <c r="P734" s="475"/>
      <c r="Q734" s="475"/>
      <c r="R734" s="475"/>
      <c r="S734" s="475"/>
      <c r="T734" s="475"/>
      <c r="U734" s="475"/>
      <c r="V734" s="475"/>
      <c r="W734" s="475"/>
      <c r="X734" s="475"/>
      <c r="Y734" s="475"/>
      <c r="Z734" s="475"/>
      <c r="AA734" s="475"/>
    </row>
    <row r="735">
      <c r="A735" s="475"/>
      <c r="B735" s="475"/>
      <c r="C735" s="475"/>
      <c r="D735" s="1140"/>
      <c r="E735" s="1140"/>
      <c r="F735" s="1140"/>
      <c r="G735" s="1140"/>
      <c r="H735" s="475"/>
      <c r="I735" s="475"/>
      <c r="J735" s="475"/>
      <c r="K735" s="475"/>
      <c r="L735" s="475"/>
      <c r="M735" s="475"/>
      <c r="N735" s="475"/>
      <c r="O735" s="475"/>
      <c r="P735" s="475"/>
      <c r="Q735" s="475"/>
      <c r="R735" s="475"/>
      <c r="S735" s="475"/>
      <c r="T735" s="475"/>
      <c r="U735" s="475"/>
      <c r="V735" s="475"/>
      <c r="W735" s="475"/>
      <c r="X735" s="475"/>
      <c r="Y735" s="475"/>
      <c r="Z735" s="475"/>
      <c r="AA735" s="475"/>
    </row>
    <row r="736">
      <c r="A736" s="475"/>
      <c r="B736" s="475"/>
      <c r="C736" s="475"/>
      <c r="D736" s="1140"/>
      <c r="E736" s="1140"/>
      <c r="F736" s="1140"/>
      <c r="G736" s="1140"/>
      <c r="H736" s="475"/>
      <c r="I736" s="475"/>
      <c r="J736" s="475"/>
      <c r="K736" s="475"/>
      <c r="L736" s="475"/>
      <c r="M736" s="475"/>
      <c r="N736" s="475"/>
      <c r="O736" s="475"/>
      <c r="P736" s="475"/>
      <c r="Q736" s="475"/>
      <c r="R736" s="475"/>
      <c r="S736" s="475"/>
      <c r="T736" s="475"/>
      <c r="U736" s="475"/>
      <c r="V736" s="475"/>
      <c r="W736" s="475"/>
      <c r="X736" s="475"/>
      <c r="Y736" s="475"/>
      <c r="Z736" s="475"/>
      <c r="AA736" s="475"/>
    </row>
    <row r="737">
      <c r="A737" s="475"/>
      <c r="B737" s="475"/>
      <c r="C737" s="475"/>
      <c r="D737" s="1140"/>
      <c r="E737" s="1140"/>
      <c r="F737" s="1140"/>
      <c r="G737" s="1140"/>
      <c r="H737" s="475"/>
      <c r="I737" s="475"/>
      <c r="J737" s="475"/>
      <c r="K737" s="475"/>
      <c r="L737" s="475"/>
      <c r="M737" s="475"/>
      <c r="N737" s="475"/>
      <c r="O737" s="475"/>
      <c r="P737" s="475"/>
      <c r="Q737" s="475"/>
      <c r="R737" s="475"/>
      <c r="S737" s="475"/>
      <c r="T737" s="475"/>
      <c r="U737" s="475"/>
      <c r="V737" s="475"/>
      <c r="W737" s="475"/>
      <c r="X737" s="475"/>
      <c r="Y737" s="475"/>
      <c r="Z737" s="475"/>
      <c r="AA737" s="475"/>
    </row>
    <row r="738">
      <c r="A738" s="475"/>
      <c r="B738" s="475"/>
      <c r="C738" s="475"/>
      <c r="D738" s="1140"/>
      <c r="E738" s="1140"/>
      <c r="F738" s="1140"/>
      <c r="G738" s="1140"/>
      <c r="H738" s="475"/>
      <c r="I738" s="475"/>
      <c r="J738" s="475"/>
      <c r="K738" s="475"/>
      <c r="L738" s="475"/>
      <c r="M738" s="475"/>
      <c r="N738" s="475"/>
      <c r="O738" s="475"/>
      <c r="P738" s="475"/>
      <c r="Q738" s="475"/>
      <c r="R738" s="475"/>
      <c r="S738" s="475"/>
      <c r="T738" s="475"/>
      <c r="U738" s="475"/>
      <c r="V738" s="475"/>
      <c r="W738" s="475"/>
      <c r="X738" s="475"/>
      <c r="Y738" s="475"/>
      <c r="Z738" s="475"/>
      <c r="AA738" s="475"/>
    </row>
    <row r="739">
      <c r="A739" s="475"/>
      <c r="B739" s="475"/>
      <c r="C739" s="475"/>
      <c r="D739" s="1140"/>
      <c r="E739" s="1140"/>
      <c r="F739" s="1140"/>
      <c r="G739" s="1140"/>
      <c r="H739" s="475"/>
      <c r="I739" s="475"/>
      <c r="J739" s="475"/>
      <c r="K739" s="475"/>
      <c r="L739" s="475"/>
      <c r="M739" s="475"/>
      <c r="N739" s="475"/>
      <c r="O739" s="475"/>
      <c r="P739" s="475"/>
      <c r="Q739" s="475"/>
      <c r="R739" s="475"/>
      <c r="S739" s="475"/>
      <c r="T739" s="475"/>
      <c r="U739" s="475"/>
      <c r="V739" s="475"/>
      <c r="W739" s="475"/>
      <c r="X739" s="475"/>
      <c r="Y739" s="475"/>
      <c r="Z739" s="475"/>
      <c r="AA739" s="475"/>
    </row>
    <row r="740">
      <c r="A740" s="475"/>
      <c r="B740" s="475"/>
      <c r="C740" s="475"/>
      <c r="D740" s="1140"/>
      <c r="E740" s="1140"/>
      <c r="F740" s="1140"/>
      <c r="G740" s="1140"/>
      <c r="H740" s="475"/>
      <c r="I740" s="475"/>
      <c r="J740" s="475"/>
      <c r="K740" s="475"/>
      <c r="L740" s="475"/>
      <c r="M740" s="475"/>
      <c r="N740" s="475"/>
      <c r="O740" s="475"/>
      <c r="P740" s="475"/>
      <c r="Q740" s="475"/>
      <c r="R740" s="475"/>
      <c r="S740" s="475"/>
      <c r="T740" s="475"/>
      <c r="U740" s="475"/>
      <c r="V740" s="475"/>
      <c r="W740" s="475"/>
      <c r="X740" s="475"/>
      <c r="Y740" s="475"/>
      <c r="Z740" s="475"/>
      <c r="AA740" s="475"/>
    </row>
    <row r="741">
      <c r="A741" s="475"/>
      <c r="B741" s="475"/>
      <c r="C741" s="475"/>
      <c r="D741" s="1140"/>
      <c r="E741" s="1140"/>
      <c r="F741" s="1140"/>
      <c r="G741" s="1140"/>
      <c r="H741" s="475"/>
      <c r="I741" s="475"/>
      <c r="J741" s="475"/>
      <c r="K741" s="475"/>
      <c r="L741" s="475"/>
      <c r="M741" s="475"/>
      <c r="N741" s="475"/>
      <c r="O741" s="475"/>
      <c r="P741" s="475"/>
      <c r="Q741" s="475"/>
      <c r="R741" s="475"/>
      <c r="S741" s="475"/>
      <c r="T741" s="475"/>
      <c r="U741" s="475"/>
      <c r="V741" s="475"/>
      <c r="W741" s="475"/>
      <c r="X741" s="475"/>
      <c r="Y741" s="475"/>
      <c r="Z741" s="475"/>
      <c r="AA741" s="475"/>
    </row>
    <row r="742">
      <c r="A742" s="475"/>
      <c r="B742" s="475"/>
      <c r="C742" s="475"/>
      <c r="D742" s="1140"/>
      <c r="E742" s="1140"/>
      <c r="F742" s="1140"/>
      <c r="G742" s="1140"/>
      <c r="H742" s="475"/>
      <c r="I742" s="475"/>
      <c r="J742" s="475"/>
      <c r="K742" s="475"/>
      <c r="L742" s="475"/>
      <c r="M742" s="475"/>
      <c r="N742" s="475"/>
      <c r="O742" s="475"/>
      <c r="P742" s="475"/>
      <c r="Q742" s="475"/>
      <c r="R742" s="475"/>
      <c r="S742" s="475"/>
      <c r="T742" s="475"/>
      <c r="U742" s="475"/>
      <c r="V742" s="475"/>
      <c r="W742" s="475"/>
      <c r="X742" s="475"/>
      <c r="Y742" s="475"/>
      <c r="Z742" s="475"/>
      <c r="AA742" s="475"/>
    </row>
    <row r="743">
      <c r="A743" s="475"/>
      <c r="B743" s="475"/>
      <c r="C743" s="475"/>
      <c r="D743" s="1140"/>
      <c r="E743" s="1140"/>
      <c r="F743" s="1140"/>
      <c r="G743" s="1140"/>
      <c r="H743" s="475"/>
      <c r="I743" s="475"/>
      <c r="J743" s="475"/>
      <c r="K743" s="475"/>
      <c r="L743" s="475"/>
      <c r="M743" s="475"/>
      <c r="N743" s="475"/>
      <c r="O743" s="475"/>
      <c r="P743" s="475"/>
      <c r="Q743" s="475"/>
      <c r="R743" s="475"/>
      <c r="S743" s="475"/>
      <c r="T743" s="475"/>
      <c r="U743" s="475"/>
      <c r="V743" s="475"/>
      <c r="W743" s="475"/>
      <c r="X743" s="475"/>
      <c r="Y743" s="475"/>
      <c r="Z743" s="475"/>
      <c r="AA743" s="475"/>
    </row>
    <row r="744">
      <c r="A744" s="475"/>
      <c r="B744" s="475"/>
      <c r="C744" s="475"/>
      <c r="D744" s="1140"/>
      <c r="E744" s="1140"/>
      <c r="F744" s="1140"/>
      <c r="G744" s="1140"/>
      <c r="H744" s="475"/>
      <c r="I744" s="475"/>
      <c r="J744" s="475"/>
      <c r="K744" s="475"/>
      <c r="L744" s="475"/>
      <c r="M744" s="475"/>
      <c r="N744" s="475"/>
      <c r="O744" s="475"/>
      <c r="P744" s="475"/>
      <c r="Q744" s="475"/>
      <c r="R744" s="475"/>
      <c r="S744" s="475"/>
      <c r="T744" s="475"/>
      <c r="U744" s="475"/>
      <c r="V744" s="475"/>
      <c r="W744" s="475"/>
      <c r="X744" s="475"/>
      <c r="Y744" s="475"/>
      <c r="Z744" s="475"/>
      <c r="AA744" s="475"/>
    </row>
    <row r="745">
      <c r="A745" s="475"/>
      <c r="B745" s="475"/>
      <c r="C745" s="475"/>
      <c r="D745" s="1140"/>
      <c r="E745" s="1140"/>
      <c r="F745" s="1140"/>
      <c r="G745" s="1140"/>
      <c r="H745" s="475"/>
      <c r="I745" s="475"/>
      <c r="J745" s="475"/>
      <c r="K745" s="475"/>
      <c r="L745" s="475"/>
      <c r="M745" s="475"/>
      <c r="N745" s="475"/>
      <c r="O745" s="475"/>
      <c r="P745" s="475"/>
      <c r="Q745" s="475"/>
      <c r="R745" s="475"/>
      <c r="S745" s="475"/>
      <c r="T745" s="475"/>
      <c r="U745" s="475"/>
      <c r="V745" s="475"/>
      <c r="W745" s="475"/>
      <c r="X745" s="475"/>
      <c r="Y745" s="475"/>
      <c r="Z745" s="475"/>
      <c r="AA745" s="475"/>
    </row>
    <row r="746">
      <c r="A746" s="475"/>
      <c r="B746" s="475"/>
      <c r="C746" s="475"/>
      <c r="D746" s="1140"/>
      <c r="E746" s="1140"/>
      <c r="F746" s="1140"/>
      <c r="G746" s="1140"/>
      <c r="H746" s="475"/>
      <c r="I746" s="475"/>
      <c r="J746" s="475"/>
      <c r="K746" s="475"/>
      <c r="L746" s="475"/>
      <c r="M746" s="475"/>
      <c r="N746" s="475"/>
      <c r="O746" s="475"/>
      <c r="P746" s="475"/>
      <c r="Q746" s="475"/>
      <c r="R746" s="475"/>
      <c r="S746" s="475"/>
      <c r="T746" s="475"/>
      <c r="U746" s="475"/>
      <c r="V746" s="475"/>
      <c r="W746" s="475"/>
      <c r="X746" s="475"/>
      <c r="Y746" s="475"/>
      <c r="Z746" s="475"/>
      <c r="AA746" s="475"/>
    </row>
    <row r="747">
      <c r="A747" s="475"/>
      <c r="B747" s="475"/>
      <c r="C747" s="475"/>
      <c r="D747" s="1140"/>
      <c r="E747" s="1140"/>
      <c r="F747" s="1140"/>
      <c r="G747" s="1140"/>
      <c r="H747" s="475"/>
      <c r="I747" s="475"/>
      <c r="J747" s="475"/>
      <c r="K747" s="475"/>
      <c r="L747" s="475"/>
      <c r="M747" s="475"/>
      <c r="N747" s="475"/>
      <c r="O747" s="475"/>
      <c r="P747" s="475"/>
      <c r="Q747" s="475"/>
      <c r="R747" s="475"/>
      <c r="S747" s="475"/>
      <c r="T747" s="475"/>
      <c r="U747" s="475"/>
      <c r="V747" s="475"/>
      <c r="W747" s="475"/>
      <c r="X747" s="475"/>
      <c r="Y747" s="475"/>
      <c r="Z747" s="475"/>
      <c r="AA747" s="475"/>
    </row>
    <row r="748">
      <c r="A748" s="475"/>
      <c r="B748" s="475"/>
      <c r="C748" s="475"/>
      <c r="D748" s="1140"/>
      <c r="E748" s="1140"/>
      <c r="F748" s="1140"/>
      <c r="G748" s="1140"/>
      <c r="H748" s="475"/>
      <c r="I748" s="475"/>
      <c r="J748" s="475"/>
      <c r="K748" s="475"/>
      <c r="L748" s="475"/>
      <c r="M748" s="475"/>
      <c r="N748" s="475"/>
      <c r="O748" s="475"/>
      <c r="P748" s="475"/>
      <c r="Q748" s="475"/>
      <c r="R748" s="475"/>
      <c r="S748" s="475"/>
      <c r="T748" s="475"/>
      <c r="U748" s="475"/>
      <c r="V748" s="475"/>
      <c r="W748" s="475"/>
      <c r="X748" s="475"/>
      <c r="Y748" s="475"/>
      <c r="Z748" s="475"/>
      <c r="AA748" s="475"/>
    </row>
    <row r="749">
      <c r="A749" s="475"/>
      <c r="B749" s="475"/>
      <c r="C749" s="475"/>
      <c r="D749" s="1140"/>
      <c r="E749" s="1140"/>
      <c r="F749" s="1140"/>
      <c r="G749" s="1140"/>
      <c r="H749" s="475"/>
      <c r="I749" s="475"/>
      <c r="J749" s="475"/>
      <c r="K749" s="475"/>
      <c r="L749" s="475"/>
      <c r="M749" s="475"/>
      <c r="N749" s="475"/>
      <c r="O749" s="475"/>
      <c r="P749" s="475"/>
      <c r="Q749" s="475"/>
      <c r="R749" s="475"/>
      <c r="S749" s="475"/>
      <c r="T749" s="475"/>
      <c r="U749" s="475"/>
      <c r="V749" s="475"/>
      <c r="W749" s="475"/>
      <c r="X749" s="475"/>
      <c r="Y749" s="475"/>
      <c r="Z749" s="475"/>
      <c r="AA749" s="475"/>
    </row>
    <row r="750">
      <c r="A750" s="475"/>
      <c r="B750" s="475"/>
      <c r="C750" s="475"/>
      <c r="D750" s="1140"/>
      <c r="E750" s="1140"/>
      <c r="F750" s="1140"/>
      <c r="G750" s="1140"/>
      <c r="H750" s="475"/>
      <c r="I750" s="475"/>
      <c r="J750" s="475"/>
      <c r="K750" s="475"/>
      <c r="L750" s="475"/>
      <c r="M750" s="475"/>
      <c r="N750" s="475"/>
      <c r="O750" s="475"/>
      <c r="P750" s="475"/>
      <c r="Q750" s="475"/>
      <c r="R750" s="475"/>
      <c r="S750" s="475"/>
      <c r="T750" s="475"/>
      <c r="U750" s="475"/>
      <c r="V750" s="475"/>
      <c r="W750" s="475"/>
      <c r="X750" s="475"/>
      <c r="Y750" s="475"/>
      <c r="Z750" s="475"/>
      <c r="AA750" s="475"/>
    </row>
    <row r="751">
      <c r="A751" s="475"/>
      <c r="B751" s="475"/>
      <c r="C751" s="475"/>
      <c r="D751" s="1140"/>
      <c r="E751" s="1140"/>
      <c r="F751" s="1140"/>
      <c r="G751" s="1140"/>
      <c r="H751" s="475"/>
      <c r="I751" s="475"/>
      <c r="J751" s="475"/>
      <c r="K751" s="475"/>
      <c r="L751" s="475"/>
      <c r="M751" s="475"/>
      <c r="N751" s="475"/>
      <c r="O751" s="475"/>
      <c r="P751" s="475"/>
      <c r="Q751" s="475"/>
      <c r="R751" s="475"/>
      <c r="S751" s="475"/>
      <c r="T751" s="475"/>
      <c r="U751" s="475"/>
      <c r="V751" s="475"/>
      <c r="W751" s="475"/>
      <c r="X751" s="475"/>
      <c r="Y751" s="475"/>
      <c r="Z751" s="475"/>
      <c r="AA751" s="475"/>
    </row>
    <row r="752">
      <c r="A752" s="475"/>
      <c r="B752" s="475"/>
      <c r="C752" s="475"/>
      <c r="D752" s="1140"/>
      <c r="E752" s="1140"/>
      <c r="F752" s="1140"/>
      <c r="G752" s="1140"/>
      <c r="H752" s="475"/>
      <c r="I752" s="475"/>
      <c r="J752" s="475"/>
      <c r="K752" s="475"/>
      <c r="L752" s="475"/>
      <c r="M752" s="475"/>
      <c r="N752" s="475"/>
      <c r="O752" s="475"/>
      <c r="P752" s="475"/>
      <c r="Q752" s="475"/>
      <c r="R752" s="475"/>
      <c r="S752" s="475"/>
      <c r="T752" s="475"/>
      <c r="U752" s="475"/>
      <c r="V752" s="475"/>
      <c r="W752" s="475"/>
      <c r="X752" s="475"/>
      <c r="Y752" s="475"/>
      <c r="Z752" s="475"/>
      <c r="AA752" s="475"/>
    </row>
    <row r="753">
      <c r="A753" s="475"/>
      <c r="B753" s="475"/>
      <c r="C753" s="475"/>
      <c r="D753" s="1140"/>
      <c r="E753" s="1140"/>
      <c r="F753" s="1140"/>
      <c r="G753" s="1140"/>
      <c r="H753" s="475"/>
      <c r="I753" s="475"/>
      <c r="J753" s="475"/>
      <c r="K753" s="475"/>
      <c r="L753" s="475"/>
      <c r="M753" s="475"/>
      <c r="N753" s="475"/>
      <c r="O753" s="475"/>
      <c r="P753" s="475"/>
      <c r="Q753" s="475"/>
      <c r="R753" s="475"/>
      <c r="S753" s="475"/>
      <c r="T753" s="475"/>
      <c r="U753" s="475"/>
      <c r="V753" s="475"/>
      <c r="W753" s="475"/>
      <c r="X753" s="475"/>
      <c r="Y753" s="475"/>
      <c r="Z753" s="475"/>
      <c r="AA753" s="475"/>
    </row>
    <row r="754">
      <c r="A754" s="475"/>
      <c r="B754" s="475"/>
      <c r="C754" s="475"/>
      <c r="D754" s="1140"/>
      <c r="E754" s="1140"/>
      <c r="F754" s="1140"/>
      <c r="G754" s="1140"/>
      <c r="H754" s="475"/>
      <c r="I754" s="475"/>
      <c r="J754" s="475"/>
      <c r="K754" s="475"/>
      <c r="L754" s="475"/>
      <c r="M754" s="475"/>
      <c r="N754" s="475"/>
      <c r="O754" s="475"/>
      <c r="P754" s="475"/>
      <c r="Q754" s="475"/>
      <c r="R754" s="475"/>
      <c r="S754" s="475"/>
      <c r="T754" s="475"/>
      <c r="U754" s="475"/>
      <c r="V754" s="475"/>
      <c r="W754" s="475"/>
      <c r="X754" s="475"/>
      <c r="Y754" s="475"/>
      <c r="Z754" s="475"/>
      <c r="AA754" s="475"/>
    </row>
    <row r="755">
      <c r="A755" s="475"/>
      <c r="B755" s="475"/>
      <c r="C755" s="475"/>
      <c r="D755" s="1140"/>
      <c r="E755" s="1140"/>
      <c r="F755" s="1140"/>
      <c r="G755" s="1140"/>
      <c r="H755" s="475"/>
      <c r="I755" s="475"/>
      <c r="J755" s="475"/>
      <c r="K755" s="475"/>
      <c r="L755" s="475"/>
      <c r="M755" s="475"/>
      <c r="N755" s="475"/>
      <c r="O755" s="475"/>
      <c r="P755" s="475"/>
      <c r="Q755" s="475"/>
      <c r="R755" s="475"/>
      <c r="S755" s="475"/>
      <c r="T755" s="475"/>
      <c r="U755" s="475"/>
      <c r="V755" s="475"/>
      <c r="W755" s="475"/>
      <c r="X755" s="475"/>
      <c r="Y755" s="475"/>
      <c r="Z755" s="475"/>
      <c r="AA755" s="475"/>
    </row>
    <row r="756">
      <c r="A756" s="475"/>
      <c r="B756" s="475"/>
      <c r="C756" s="475"/>
      <c r="D756" s="1140"/>
      <c r="E756" s="1140"/>
      <c r="F756" s="1140"/>
      <c r="G756" s="1140"/>
      <c r="H756" s="475"/>
      <c r="I756" s="475"/>
      <c r="J756" s="475"/>
      <c r="K756" s="475"/>
      <c r="L756" s="475"/>
      <c r="M756" s="475"/>
      <c r="N756" s="475"/>
      <c r="O756" s="475"/>
      <c r="P756" s="475"/>
      <c r="Q756" s="475"/>
      <c r="R756" s="475"/>
      <c r="S756" s="475"/>
      <c r="T756" s="475"/>
      <c r="U756" s="475"/>
      <c r="V756" s="475"/>
      <c r="W756" s="475"/>
      <c r="X756" s="475"/>
      <c r="Y756" s="475"/>
      <c r="Z756" s="475"/>
      <c r="AA756" s="475"/>
    </row>
    <row r="757">
      <c r="A757" s="475"/>
      <c r="B757" s="475"/>
      <c r="C757" s="475"/>
      <c r="D757" s="1140"/>
      <c r="E757" s="1140"/>
      <c r="F757" s="1140"/>
      <c r="G757" s="1140"/>
      <c r="H757" s="475"/>
      <c r="I757" s="475"/>
      <c r="J757" s="475"/>
      <c r="K757" s="475"/>
      <c r="L757" s="475"/>
      <c r="M757" s="475"/>
      <c r="N757" s="475"/>
      <c r="O757" s="475"/>
      <c r="P757" s="475"/>
      <c r="Q757" s="475"/>
      <c r="R757" s="475"/>
      <c r="S757" s="475"/>
      <c r="T757" s="475"/>
      <c r="U757" s="475"/>
      <c r="V757" s="475"/>
      <c r="W757" s="475"/>
      <c r="X757" s="475"/>
      <c r="Y757" s="475"/>
      <c r="Z757" s="475"/>
      <c r="AA757" s="475"/>
    </row>
    <row r="758">
      <c r="A758" s="475"/>
      <c r="B758" s="475"/>
      <c r="C758" s="475"/>
      <c r="D758" s="1140"/>
      <c r="E758" s="1140"/>
      <c r="F758" s="1140"/>
      <c r="G758" s="1140"/>
      <c r="H758" s="475"/>
      <c r="I758" s="475"/>
      <c r="J758" s="475"/>
      <c r="K758" s="475"/>
      <c r="L758" s="475"/>
      <c r="M758" s="475"/>
      <c r="N758" s="475"/>
      <c r="O758" s="475"/>
      <c r="P758" s="475"/>
      <c r="Q758" s="475"/>
      <c r="R758" s="475"/>
      <c r="S758" s="475"/>
      <c r="T758" s="475"/>
      <c r="U758" s="475"/>
      <c r="V758" s="475"/>
      <c r="W758" s="475"/>
      <c r="X758" s="475"/>
      <c r="Y758" s="475"/>
      <c r="Z758" s="475"/>
      <c r="AA758" s="475"/>
    </row>
    <row r="759">
      <c r="A759" s="475"/>
      <c r="B759" s="475"/>
      <c r="C759" s="475"/>
      <c r="D759" s="1140"/>
      <c r="E759" s="1140"/>
      <c r="F759" s="1140"/>
      <c r="G759" s="1140"/>
      <c r="H759" s="475"/>
      <c r="I759" s="475"/>
      <c r="J759" s="475"/>
      <c r="K759" s="475"/>
      <c r="L759" s="475"/>
      <c r="M759" s="475"/>
      <c r="N759" s="475"/>
      <c r="O759" s="475"/>
      <c r="P759" s="475"/>
      <c r="Q759" s="475"/>
      <c r="R759" s="475"/>
      <c r="S759" s="475"/>
      <c r="T759" s="475"/>
      <c r="U759" s="475"/>
      <c r="V759" s="475"/>
      <c r="W759" s="475"/>
      <c r="X759" s="475"/>
      <c r="Y759" s="475"/>
      <c r="Z759" s="475"/>
      <c r="AA759" s="475"/>
    </row>
    <row r="760">
      <c r="A760" s="475"/>
      <c r="B760" s="475"/>
      <c r="C760" s="475"/>
      <c r="D760" s="1140"/>
      <c r="E760" s="1140"/>
      <c r="F760" s="1140"/>
      <c r="G760" s="1140"/>
      <c r="H760" s="475"/>
      <c r="I760" s="475"/>
      <c r="J760" s="475"/>
      <c r="K760" s="475"/>
      <c r="L760" s="475"/>
      <c r="M760" s="475"/>
      <c r="N760" s="475"/>
      <c r="O760" s="475"/>
      <c r="P760" s="475"/>
      <c r="Q760" s="475"/>
      <c r="R760" s="475"/>
      <c r="S760" s="475"/>
      <c r="T760" s="475"/>
      <c r="U760" s="475"/>
      <c r="V760" s="475"/>
      <c r="W760" s="475"/>
      <c r="X760" s="475"/>
      <c r="Y760" s="475"/>
      <c r="Z760" s="475"/>
      <c r="AA760" s="475"/>
    </row>
    <row r="761">
      <c r="A761" s="475"/>
      <c r="B761" s="475"/>
      <c r="C761" s="475"/>
      <c r="D761" s="1140"/>
      <c r="E761" s="1140"/>
      <c r="F761" s="1140"/>
      <c r="G761" s="1140"/>
      <c r="H761" s="475"/>
      <c r="I761" s="475"/>
      <c r="J761" s="475"/>
      <c r="K761" s="475"/>
      <c r="L761" s="475"/>
      <c r="M761" s="475"/>
      <c r="N761" s="475"/>
      <c r="O761" s="475"/>
      <c r="P761" s="475"/>
      <c r="Q761" s="475"/>
      <c r="R761" s="475"/>
      <c r="S761" s="475"/>
      <c r="T761" s="475"/>
      <c r="U761" s="475"/>
      <c r="V761" s="475"/>
      <c r="W761" s="475"/>
      <c r="X761" s="475"/>
      <c r="Y761" s="475"/>
      <c r="Z761" s="475"/>
      <c r="AA761" s="475"/>
    </row>
    <row r="762">
      <c r="A762" s="475"/>
      <c r="B762" s="475"/>
      <c r="C762" s="475"/>
      <c r="D762" s="1140"/>
      <c r="E762" s="1140"/>
      <c r="F762" s="1140"/>
      <c r="G762" s="1140"/>
      <c r="H762" s="475"/>
      <c r="I762" s="475"/>
      <c r="J762" s="475"/>
      <c r="K762" s="475"/>
      <c r="L762" s="475"/>
      <c r="M762" s="475"/>
      <c r="N762" s="475"/>
      <c r="O762" s="475"/>
      <c r="P762" s="475"/>
      <c r="Q762" s="475"/>
      <c r="R762" s="475"/>
      <c r="S762" s="475"/>
      <c r="T762" s="475"/>
      <c r="U762" s="475"/>
      <c r="V762" s="475"/>
      <c r="W762" s="475"/>
      <c r="X762" s="475"/>
      <c r="Y762" s="475"/>
      <c r="Z762" s="475"/>
      <c r="AA762" s="475"/>
    </row>
    <row r="763">
      <c r="A763" s="475"/>
      <c r="B763" s="475"/>
      <c r="C763" s="475"/>
      <c r="D763" s="1140"/>
      <c r="E763" s="1140"/>
      <c r="F763" s="1140"/>
      <c r="G763" s="1140"/>
      <c r="H763" s="475"/>
      <c r="I763" s="475"/>
      <c r="J763" s="475"/>
      <c r="K763" s="475"/>
      <c r="L763" s="475"/>
      <c r="M763" s="475"/>
      <c r="N763" s="475"/>
      <c r="O763" s="475"/>
      <c r="P763" s="475"/>
      <c r="Q763" s="475"/>
      <c r="R763" s="475"/>
      <c r="S763" s="475"/>
      <c r="T763" s="475"/>
      <c r="U763" s="475"/>
      <c r="V763" s="475"/>
      <c r="W763" s="475"/>
      <c r="X763" s="475"/>
      <c r="Y763" s="475"/>
      <c r="Z763" s="475"/>
      <c r="AA763" s="475"/>
    </row>
    <row r="764">
      <c r="A764" s="475"/>
      <c r="B764" s="475"/>
      <c r="C764" s="475"/>
      <c r="D764" s="1140"/>
      <c r="E764" s="1140"/>
      <c r="F764" s="1140"/>
      <c r="G764" s="1140"/>
      <c r="H764" s="475"/>
      <c r="I764" s="475"/>
      <c r="J764" s="475"/>
      <c r="K764" s="475"/>
      <c r="L764" s="475"/>
      <c r="M764" s="475"/>
      <c r="N764" s="475"/>
      <c r="O764" s="475"/>
      <c r="P764" s="475"/>
      <c r="Q764" s="475"/>
      <c r="R764" s="475"/>
      <c r="S764" s="475"/>
      <c r="T764" s="475"/>
      <c r="U764" s="475"/>
      <c r="V764" s="475"/>
      <c r="W764" s="475"/>
      <c r="X764" s="475"/>
      <c r="Y764" s="475"/>
      <c r="Z764" s="475"/>
      <c r="AA764" s="475"/>
    </row>
    <row r="765">
      <c r="A765" s="475"/>
      <c r="B765" s="475"/>
      <c r="C765" s="475"/>
      <c r="D765" s="1140"/>
      <c r="E765" s="1140"/>
      <c r="F765" s="1140"/>
      <c r="G765" s="1140"/>
      <c r="H765" s="475"/>
      <c r="I765" s="475"/>
      <c r="J765" s="475"/>
      <c r="K765" s="475"/>
      <c r="L765" s="475"/>
      <c r="M765" s="475"/>
      <c r="N765" s="475"/>
      <c r="O765" s="475"/>
      <c r="P765" s="475"/>
      <c r="Q765" s="475"/>
      <c r="R765" s="475"/>
      <c r="S765" s="475"/>
      <c r="T765" s="475"/>
      <c r="U765" s="475"/>
      <c r="V765" s="475"/>
      <c r="W765" s="475"/>
      <c r="X765" s="475"/>
      <c r="Y765" s="475"/>
      <c r="Z765" s="475"/>
      <c r="AA765" s="475"/>
    </row>
    <row r="766">
      <c r="A766" s="475"/>
      <c r="B766" s="475"/>
      <c r="C766" s="475"/>
      <c r="D766" s="1140"/>
      <c r="E766" s="1140"/>
      <c r="F766" s="1140"/>
      <c r="G766" s="1140"/>
      <c r="H766" s="475"/>
      <c r="I766" s="475"/>
      <c r="J766" s="475"/>
      <c r="K766" s="475"/>
      <c r="L766" s="475"/>
      <c r="M766" s="475"/>
      <c r="N766" s="475"/>
      <c r="O766" s="475"/>
      <c r="P766" s="475"/>
      <c r="Q766" s="475"/>
      <c r="R766" s="475"/>
      <c r="S766" s="475"/>
      <c r="T766" s="475"/>
      <c r="U766" s="475"/>
      <c r="V766" s="475"/>
      <c r="W766" s="475"/>
      <c r="X766" s="475"/>
      <c r="Y766" s="475"/>
      <c r="Z766" s="475"/>
      <c r="AA766" s="475"/>
    </row>
    <row r="767">
      <c r="A767" s="475"/>
      <c r="B767" s="475"/>
      <c r="C767" s="475"/>
      <c r="D767" s="1140"/>
      <c r="E767" s="1140"/>
      <c r="F767" s="1140"/>
      <c r="G767" s="1140"/>
      <c r="H767" s="475"/>
      <c r="I767" s="475"/>
      <c r="J767" s="475"/>
      <c r="K767" s="475"/>
      <c r="L767" s="475"/>
      <c r="M767" s="475"/>
      <c r="N767" s="475"/>
      <c r="O767" s="475"/>
      <c r="P767" s="475"/>
      <c r="Q767" s="475"/>
      <c r="R767" s="475"/>
      <c r="S767" s="475"/>
      <c r="T767" s="475"/>
      <c r="U767" s="475"/>
      <c r="V767" s="475"/>
      <c r="W767" s="475"/>
      <c r="X767" s="475"/>
      <c r="Y767" s="475"/>
      <c r="Z767" s="475"/>
      <c r="AA767" s="475"/>
    </row>
    <row r="768">
      <c r="A768" s="475"/>
      <c r="B768" s="475"/>
      <c r="C768" s="475"/>
      <c r="D768" s="1140"/>
      <c r="E768" s="1140"/>
      <c r="F768" s="1140"/>
      <c r="G768" s="1140"/>
      <c r="H768" s="475"/>
      <c r="I768" s="475"/>
      <c r="J768" s="475"/>
      <c r="K768" s="475"/>
      <c r="L768" s="475"/>
      <c r="M768" s="475"/>
      <c r="N768" s="475"/>
      <c r="O768" s="475"/>
      <c r="P768" s="475"/>
      <c r="Q768" s="475"/>
      <c r="R768" s="475"/>
      <c r="S768" s="475"/>
      <c r="T768" s="475"/>
      <c r="U768" s="475"/>
      <c r="V768" s="475"/>
      <c r="W768" s="475"/>
      <c r="X768" s="475"/>
      <c r="Y768" s="475"/>
      <c r="Z768" s="475"/>
      <c r="AA768" s="475"/>
    </row>
    <row r="769">
      <c r="A769" s="475"/>
      <c r="B769" s="475"/>
      <c r="C769" s="475"/>
      <c r="D769" s="1140"/>
      <c r="E769" s="1140"/>
      <c r="F769" s="1140"/>
      <c r="G769" s="1140"/>
      <c r="H769" s="475"/>
      <c r="I769" s="475"/>
      <c r="J769" s="475"/>
      <c r="K769" s="475"/>
      <c r="L769" s="475"/>
      <c r="M769" s="475"/>
      <c r="N769" s="475"/>
      <c r="O769" s="475"/>
      <c r="P769" s="475"/>
      <c r="Q769" s="475"/>
      <c r="R769" s="475"/>
      <c r="S769" s="475"/>
      <c r="T769" s="475"/>
      <c r="U769" s="475"/>
      <c r="V769" s="475"/>
      <c r="W769" s="475"/>
      <c r="X769" s="475"/>
      <c r="Y769" s="475"/>
      <c r="Z769" s="475"/>
      <c r="AA769" s="475"/>
    </row>
    <row r="770">
      <c r="A770" s="475"/>
      <c r="B770" s="475"/>
      <c r="C770" s="475"/>
      <c r="D770" s="1140"/>
      <c r="E770" s="1140"/>
      <c r="F770" s="1140"/>
      <c r="G770" s="1140"/>
      <c r="H770" s="475"/>
      <c r="I770" s="475"/>
      <c r="J770" s="475"/>
      <c r="K770" s="475"/>
      <c r="L770" s="475"/>
      <c r="M770" s="475"/>
      <c r="N770" s="475"/>
      <c r="O770" s="475"/>
      <c r="P770" s="475"/>
      <c r="Q770" s="475"/>
      <c r="R770" s="475"/>
      <c r="S770" s="475"/>
      <c r="T770" s="475"/>
      <c r="U770" s="475"/>
      <c r="V770" s="475"/>
      <c r="W770" s="475"/>
      <c r="X770" s="475"/>
      <c r="Y770" s="475"/>
      <c r="Z770" s="475"/>
      <c r="AA770" s="475"/>
    </row>
    <row r="771">
      <c r="A771" s="475"/>
      <c r="B771" s="475"/>
      <c r="C771" s="475"/>
      <c r="D771" s="1140"/>
      <c r="E771" s="1140"/>
      <c r="F771" s="1140"/>
      <c r="G771" s="1140"/>
      <c r="H771" s="475"/>
      <c r="I771" s="475"/>
      <c r="J771" s="475"/>
      <c r="K771" s="475"/>
      <c r="L771" s="475"/>
      <c r="M771" s="475"/>
      <c r="N771" s="475"/>
      <c r="O771" s="475"/>
      <c r="P771" s="475"/>
      <c r="Q771" s="475"/>
      <c r="R771" s="475"/>
      <c r="S771" s="475"/>
      <c r="T771" s="475"/>
      <c r="U771" s="475"/>
      <c r="V771" s="475"/>
      <c r="W771" s="475"/>
      <c r="X771" s="475"/>
      <c r="Y771" s="475"/>
      <c r="Z771" s="475"/>
      <c r="AA771" s="475"/>
    </row>
    <row r="772">
      <c r="A772" s="475"/>
      <c r="B772" s="475"/>
      <c r="C772" s="475"/>
      <c r="D772" s="1140"/>
      <c r="E772" s="1140"/>
      <c r="F772" s="1140"/>
      <c r="G772" s="1140"/>
      <c r="H772" s="475"/>
      <c r="I772" s="475"/>
      <c r="J772" s="475"/>
      <c r="K772" s="475"/>
      <c r="L772" s="475"/>
      <c r="M772" s="475"/>
      <c r="N772" s="475"/>
      <c r="O772" s="475"/>
      <c r="P772" s="475"/>
      <c r="Q772" s="475"/>
      <c r="R772" s="475"/>
      <c r="S772" s="475"/>
      <c r="T772" s="475"/>
      <c r="U772" s="475"/>
      <c r="V772" s="475"/>
      <c r="W772" s="475"/>
      <c r="X772" s="475"/>
      <c r="Y772" s="475"/>
      <c r="Z772" s="475"/>
      <c r="AA772" s="475"/>
    </row>
    <row r="773">
      <c r="A773" s="475"/>
      <c r="B773" s="475"/>
      <c r="C773" s="475"/>
      <c r="D773" s="1140"/>
      <c r="E773" s="1140"/>
      <c r="F773" s="1140"/>
      <c r="G773" s="1140"/>
      <c r="H773" s="475"/>
      <c r="I773" s="475"/>
      <c r="J773" s="475"/>
      <c r="K773" s="475"/>
      <c r="L773" s="475"/>
      <c r="M773" s="475"/>
      <c r="N773" s="475"/>
      <c r="O773" s="475"/>
      <c r="P773" s="475"/>
      <c r="Q773" s="475"/>
      <c r="R773" s="475"/>
      <c r="S773" s="475"/>
      <c r="T773" s="475"/>
      <c r="U773" s="475"/>
      <c r="V773" s="475"/>
      <c r="W773" s="475"/>
      <c r="X773" s="475"/>
      <c r="Y773" s="475"/>
      <c r="Z773" s="475"/>
      <c r="AA773" s="475"/>
    </row>
    <row r="774">
      <c r="A774" s="475"/>
      <c r="B774" s="475"/>
      <c r="C774" s="475"/>
      <c r="D774" s="1140"/>
      <c r="E774" s="1140"/>
      <c r="F774" s="1140"/>
      <c r="G774" s="1140"/>
      <c r="H774" s="475"/>
      <c r="I774" s="475"/>
      <c r="J774" s="475"/>
      <c r="K774" s="475"/>
      <c r="L774" s="475"/>
      <c r="M774" s="475"/>
      <c r="N774" s="475"/>
      <c r="O774" s="475"/>
      <c r="P774" s="475"/>
      <c r="Q774" s="475"/>
      <c r="R774" s="475"/>
      <c r="S774" s="475"/>
      <c r="T774" s="475"/>
      <c r="U774" s="475"/>
      <c r="V774" s="475"/>
      <c r="W774" s="475"/>
      <c r="X774" s="475"/>
      <c r="Y774" s="475"/>
      <c r="Z774" s="475"/>
      <c r="AA774" s="475"/>
    </row>
    <row r="775">
      <c r="A775" s="475"/>
      <c r="B775" s="475"/>
      <c r="C775" s="475"/>
      <c r="D775" s="1140"/>
      <c r="E775" s="1140"/>
      <c r="F775" s="1140"/>
      <c r="G775" s="1140"/>
      <c r="H775" s="475"/>
      <c r="I775" s="475"/>
      <c r="J775" s="475"/>
      <c r="K775" s="475"/>
      <c r="L775" s="475"/>
      <c r="M775" s="475"/>
      <c r="N775" s="475"/>
      <c r="O775" s="475"/>
      <c r="P775" s="475"/>
      <c r="Q775" s="475"/>
      <c r="R775" s="475"/>
      <c r="S775" s="475"/>
      <c r="T775" s="475"/>
      <c r="U775" s="475"/>
      <c r="V775" s="475"/>
      <c r="W775" s="475"/>
      <c r="X775" s="475"/>
      <c r="Y775" s="475"/>
      <c r="Z775" s="475"/>
      <c r="AA775" s="475"/>
    </row>
    <row r="776">
      <c r="A776" s="475"/>
      <c r="B776" s="475"/>
      <c r="C776" s="475"/>
      <c r="D776" s="1140"/>
      <c r="E776" s="1140"/>
      <c r="F776" s="1140"/>
      <c r="G776" s="1140"/>
      <c r="H776" s="475"/>
      <c r="I776" s="475"/>
      <c r="J776" s="475"/>
      <c r="K776" s="475"/>
      <c r="L776" s="475"/>
      <c r="M776" s="475"/>
      <c r="N776" s="475"/>
      <c r="O776" s="475"/>
      <c r="P776" s="475"/>
      <c r="Q776" s="475"/>
      <c r="R776" s="475"/>
      <c r="S776" s="475"/>
      <c r="T776" s="475"/>
      <c r="U776" s="475"/>
      <c r="V776" s="475"/>
      <c r="W776" s="475"/>
      <c r="X776" s="475"/>
      <c r="Y776" s="475"/>
      <c r="Z776" s="475"/>
      <c r="AA776" s="475"/>
    </row>
    <row r="777">
      <c r="A777" s="475"/>
      <c r="B777" s="475"/>
      <c r="C777" s="475"/>
      <c r="D777" s="1140"/>
      <c r="E777" s="1140"/>
      <c r="F777" s="1140"/>
      <c r="G777" s="1140"/>
      <c r="H777" s="475"/>
      <c r="I777" s="475"/>
      <c r="J777" s="475"/>
      <c r="K777" s="475"/>
      <c r="L777" s="475"/>
      <c r="M777" s="475"/>
      <c r="N777" s="475"/>
      <c r="O777" s="475"/>
      <c r="P777" s="475"/>
      <c r="Q777" s="475"/>
      <c r="R777" s="475"/>
      <c r="S777" s="475"/>
      <c r="T777" s="475"/>
      <c r="U777" s="475"/>
      <c r="V777" s="475"/>
      <c r="W777" s="475"/>
      <c r="X777" s="475"/>
      <c r="Y777" s="475"/>
      <c r="Z777" s="475"/>
      <c r="AA777" s="475"/>
    </row>
    <row r="778">
      <c r="A778" s="475"/>
      <c r="B778" s="475"/>
      <c r="C778" s="475"/>
      <c r="D778" s="1140"/>
      <c r="E778" s="1140"/>
      <c r="F778" s="1140"/>
      <c r="G778" s="1140"/>
      <c r="H778" s="475"/>
      <c r="I778" s="475"/>
      <c r="J778" s="475"/>
      <c r="K778" s="475"/>
      <c r="L778" s="475"/>
      <c r="M778" s="475"/>
      <c r="N778" s="475"/>
      <c r="O778" s="475"/>
      <c r="P778" s="475"/>
      <c r="Q778" s="475"/>
      <c r="R778" s="475"/>
      <c r="S778" s="475"/>
      <c r="T778" s="475"/>
      <c r="U778" s="475"/>
      <c r="V778" s="475"/>
      <c r="W778" s="475"/>
      <c r="X778" s="475"/>
      <c r="Y778" s="475"/>
      <c r="Z778" s="475"/>
      <c r="AA778" s="475"/>
    </row>
    <row r="779">
      <c r="A779" s="475"/>
      <c r="B779" s="475"/>
      <c r="C779" s="475"/>
      <c r="D779" s="1140"/>
      <c r="E779" s="1140"/>
      <c r="F779" s="1140"/>
      <c r="G779" s="1140"/>
      <c r="H779" s="475"/>
      <c r="I779" s="475"/>
      <c r="J779" s="475"/>
      <c r="K779" s="475"/>
      <c r="L779" s="475"/>
      <c r="M779" s="475"/>
      <c r="N779" s="475"/>
      <c r="O779" s="475"/>
      <c r="P779" s="475"/>
      <c r="Q779" s="475"/>
      <c r="R779" s="475"/>
      <c r="S779" s="475"/>
      <c r="T779" s="475"/>
      <c r="U779" s="475"/>
      <c r="V779" s="475"/>
      <c r="W779" s="475"/>
      <c r="X779" s="475"/>
      <c r="Y779" s="475"/>
      <c r="Z779" s="475"/>
      <c r="AA779" s="475"/>
    </row>
    <row r="780">
      <c r="A780" s="475"/>
      <c r="B780" s="475"/>
      <c r="C780" s="475"/>
      <c r="D780" s="1140"/>
      <c r="E780" s="1140"/>
      <c r="F780" s="1140"/>
      <c r="G780" s="1140"/>
      <c r="H780" s="475"/>
      <c r="I780" s="475"/>
      <c r="J780" s="475"/>
      <c r="K780" s="475"/>
      <c r="L780" s="475"/>
      <c r="M780" s="475"/>
      <c r="N780" s="475"/>
      <c r="O780" s="475"/>
      <c r="P780" s="475"/>
      <c r="Q780" s="475"/>
      <c r="R780" s="475"/>
      <c r="S780" s="475"/>
      <c r="T780" s="475"/>
      <c r="U780" s="475"/>
      <c r="V780" s="475"/>
      <c r="W780" s="475"/>
      <c r="X780" s="475"/>
      <c r="Y780" s="475"/>
      <c r="Z780" s="475"/>
      <c r="AA780" s="475"/>
    </row>
    <row r="781">
      <c r="A781" s="475"/>
      <c r="B781" s="475"/>
      <c r="C781" s="475"/>
      <c r="D781" s="1140"/>
      <c r="E781" s="1140"/>
      <c r="F781" s="1140"/>
      <c r="G781" s="1140"/>
      <c r="H781" s="475"/>
      <c r="I781" s="475"/>
      <c r="J781" s="475"/>
      <c r="K781" s="475"/>
      <c r="L781" s="475"/>
      <c r="M781" s="475"/>
      <c r="N781" s="475"/>
      <c r="O781" s="475"/>
      <c r="P781" s="475"/>
      <c r="Q781" s="475"/>
      <c r="R781" s="475"/>
      <c r="S781" s="475"/>
      <c r="T781" s="475"/>
      <c r="U781" s="475"/>
      <c r="V781" s="475"/>
      <c r="W781" s="475"/>
      <c r="X781" s="475"/>
      <c r="Y781" s="475"/>
      <c r="Z781" s="475"/>
      <c r="AA781" s="475"/>
    </row>
    <row r="782">
      <c r="A782" s="475"/>
      <c r="B782" s="475"/>
      <c r="C782" s="475"/>
      <c r="D782" s="1140"/>
      <c r="E782" s="1140"/>
      <c r="F782" s="1140"/>
      <c r="G782" s="1140"/>
      <c r="H782" s="475"/>
      <c r="I782" s="475"/>
      <c r="J782" s="475"/>
      <c r="K782" s="475"/>
      <c r="L782" s="475"/>
      <c r="M782" s="475"/>
      <c r="N782" s="475"/>
      <c r="O782" s="475"/>
      <c r="P782" s="475"/>
      <c r="Q782" s="475"/>
      <c r="R782" s="475"/>
      <c r="S782" s="475"/>
      <c r="T782" s="475"/>
      <c r="U782" s="475"/>
      <c r="V782" s="475"/>
      <c r="W782" s="475"/>
      <c r="X782" s="475"/>
      <c r="Y782" s="475"/>
      <c r="Z782" s="475"/>
      <c r="AA782" s="475"/>
    </row>
    <row r="783">
      <c r="A783" s="475"/>
      <c r="B783" s="475"/>
      <c r="C783" s="475"/>
      <c r="D783" s="1140"/>
      <c r="E783" s="1140"/>
      <c r="F783" s="1140"/>
      <c r="G783" s="1140"/>
      <c r="H783" s="475"/>
      <c r="I783" s="475"/>
      <c r="J783" s="475"/>
      <c r="K783" s="475"/>
      <c r="L783" s="475"/>
      <c r="M783" s="475"/>
      <c r="N783" s="475"/>
      <c r="O783" s="475"/>
      <c r="P783" s="475"/>
      <c r="Q783" s="475"/>
      <c r="R783" s="475"/>
      <c r="S783" s="475"/>
      <c r="T783" s="475"/>
      <c r="U783" s="475"/>
      <c r="V783" s="475"/>
      <c r="W783" s="475"/>
      <c r="X783" s="475"/>
      <c r="Y783" s="475"/>
      <c r="Z783" s="475"/>
      <c r="AA783" s="475"/>
    </row>
    <row r="784">
      <c r="A784" s="475"/>
      <c r="B784" s="475"/>
      <c r="C784" s="475"/>
      <c r="D784" s="1140"/>
      <c r="E784" s="1140"/>
      <c r="F784" s="1140"/>
      <c r="G784" s="1140"/>
      <c r="H784" s="475"/>
      <c r="I784" s="475"/>
      <c r="J784" s="475"/>
      <c r="K784" s="475"/>
      <c r="L784" s="475"/>
      <c r="M784" s="475"/>
      <c r="N784" s="475"/>
      <c r="O784" s="475"/>
      <c r="P784" s="475"/>
      <c r="Q784" s="475"/>
      <c r="R784" s="475"/>
      <c r="S784" s="475"/>
      <c r="T784" s="475"/>
      <c r="U784" s="475"/>
      <c r="V784" s="475"/>
      <c r="W784" s="475"/>
      <c r="X784" s="475"/>
      <c r="Y784" s="475"/>
      <c r="Z784" s="475"/>
      <c r="AA784" s="475"/>
    </row>
    <row r="785">
      <c r="A785" s="475"/>
      <c r="B785" s="475"/>
      <c r="C785" s="475"/>
      <c r="D785" s="1140"/>
      <c r="E785" s="1140"/>
      <c r="F785" s="1140"/>
      <c r="G785" s="1140"/>
      <c r="H785" s="475"/>
      <c r="I785" s="475"/>
      <c r="J785" s="475"/>
      <c r="K785" s="475"/>
      <c r="L785" s="475"/>
      <c r="M785" s="475"/>
      <c r="N785" s="475"/>
      <c r="O785" s="475"/>
      <c r="P785" s="475"/>
      <c r="Q785" s="475"/>
      <c r="R785" s="475"/>
      <c r="S785" s="475"/>
      <c r="T785" s="475"/>
      <c r="U785" s="475"/>
      <c r="V785" s="475"/>
      <c r="W785" s="475"/>
      <c r="X785" s="475"/>
      <c r="Y785" s="475"/>
      <c r="Z785" s="475"/>
      <c r="AA785" s="475"/>
    </row>
    <row r="786">
      <c r="A786" s="475"/>
      <c r="B786" s="475"/>
      <c r="C786" s="475"/>
      <c r="D786" s="1140"/>
      <c r="E786" s="1140"/>
      <c r="F786" s="1140"/>
      <c r="G786" s="1140"/>
      <c r="H786" s="475"/>
      <c r="I786" s="475"/>
      <c r="J786" s="475"/>
      <c r="K786" s="475"/>
      <c r="L786" s="475"/>
      <c r="M786" s="475"/>
      <c r="N786" s="475"/>
      <c r="O786" s="475"/>
      <c r="P786" s="475"/>
      <c r="Q786" s="475"/>
      <c r="R786" s="475"/>
      <c r="S786" s="475"/>
      <c r="T786" s="475"/>
      <c r="U786" s="475"/>
      <c r="V786" s="475"/>
      <c r="W786" s="475"/>
      <c r="X786" s="475"/>
      <c r="Y786" s="475"/>
      <c r="Z786" s="475"/>
      <c r="AA786" s="475"/>
    </row>
    <row r="787">
      <c r="A787" s="475"/>
      <c r="B787" s="475"/>
      <c r="C787" s="475"/>
      <c r="D787" s="1140"/>
      <c r="E787" s="1140"/>
      <c r="F787" s="1140"/>
      <c r="G787" s="1140"/>
      <c r="H787" s="475"/>
      <c r="I787" s="475"/>
      <c r="J787" s="475"/>
      <c r="K787" s="475"/>
      <c r="L787" s="475"/>
      <c r="M787" s="475"/>
      <c r="N787" s="475"/>
      <c r="O787" s="475"/>
      <c r="P787" s="475"/>
      <c r="Q787" s="475"/>
      <c r="R787" s="475"/>
      <c r="S787" s="475"/>
      <c r="T787" s="475"/>
      <c r="U787" s="475"/>
      <c r="V787" s="475"/>
      <c r="W787" s="475"/>
      <c r="X787" s="475"/>
      <c r="Y787" s="475"/>
      <c r="Z787" s="475"/>
      <c r="AA787" s="475"/>
    </row>
    <row r="788">
      <c r="A788" s="475"/>
      <c r="B788" s="475"/>
      <c r="C788" s="475"/>
      <c r="D788" s="1140"/>
      <c r="E788" s="1140"/>
      <c r="F788" s="1140"/>
      <c r="G788" s="1140"/>
      <c r="H788" s="475"/>
      <c r="I788" s="475"/>
      <c r="J788" s="475"/>
      <c r="K788" s="475"/>
      <c r="L788" s="475"/>
      <c r="M788" s="475"/>
      <c r="N788" s="475"/>
      <c r="O788" s="475"/>
      <c r="P788" s="475"/>
      <c r="Q788" s="475"/>
      <c r="R788" s="475"/>
      <c r="S788" s="475"/>
      <c r="T788" s="475"/>
      <c r="U788" s="475"/>
      <c r="V788" s="475"/>
      <c r="W788" s="475"/>
      <c r="X788" s="475"/>
      <c r="Y788" s="475"/>
      <c r="Z788" s="475"/>
      <c r="AA788" s="475"/>
    </row>
    <row r="789">
      <c r="A789" s="475"/>
      <c r="B789" s="475"/>
      <c r="C789" s="475"/>
      <c r="D789" s="1140"/>
      <c r="E789" s="1140"/>
      <c r="F789" s="1140"/>
      <c r="G789" s="1140"/>
      <c r="H789" s="475"/>
      <c r="I789" s="475"/>
      <c r="J789" s="475"/>
      <c r="K789" s="475"/>
      <c r="L789" s="475"/>
      <c r="M789" s="475"/>
      <c r="N789" s="475"/>
      <c r="O789" s="475"/>
      <c r="P789" s="475"/>
      <c r="Q789" s="475"/>
      <c r="R789" s="475"/>
      <c r="S789" s="475"/>
      <c r="T789" s="475"/>
      <c r="U789" s="475"/>
      <c r="V789" s="475"/>
      <c r="W789" s="475"/>
      <c r="X789" s="475"/>
      <c r="Y789" s="475"/>
      <c r="Z789" s="475"/>
      <c r="AA789" s="475"/>
    </row>
    <row r="790">
      <c r="A790" s="475"/>
      <c r="B790" s="475"/>
      <c r="C790" s="475"/>
      <c r="D790" s="1140"/>
      <c r="E790" s="1140"/>
      <c r="F790" s="1140"/>
      <c r="G790" s="1140"/>
      <c r="H790" s="475"/>
      <c r="I790" s="475"/>
      <c r="J790" s="475"/>
      <c r="K790" s="475"/>
      <c r="L790" s="475"/>
      <c r="M790" s="475"/>
      <c r="N790" s="475"/>
      <c r="O790" s="475"/>
      <c r="P790" s="475"/>
      <c r="Q790" s="475"/>
      <c r="R790" s="475"/>
      <c r="S790" s="475"/>
      <c r="T790" s="475"/>
      <c r="U790" s="475"/>
      <c r="V790" s="475"/>
      <c r="W790" s="475"/>
      <c r="X790" s="475"/>
      <c r="Y790" s="475"/>
      <c r="Z790" s="475"/>
      <c r="AA790" s="475"/>
    </row>
    <row r="791">
      <c r="A791" s="475"/>
      <c r="B791" s="475"/>
      <c r="C791" s="475"/>
      <c r="D791" s="1140"/>
      <c r="E791" s="1140"/>
      <c r="F791" s="1140"/>
      <c r="G791" s="1140"/>
      <c r="H791" s="475"/>
      <c r="I791" s="475"/>
      <c r="J791" s="475"/>
      <c r="K791" s="475"/>
      <c r="L791" s="475"/>
      <c r="M791" s="475"/>
      <c r="N791" s="475"/>
      <c r="O791" s="475"/>
      <c r="P791" s="475"/>
      <c r="Q791" s="475"/>
      <c r="R791" s="475"/>
      <c r="S791" s="475"/>
      <c r="T791" s="475"/>
      <c r="U791" s="475"/>
      <c r="V791" s="475"/>
      <c r="W791" s="475"/>
      <c r="X791" s="475"/>
      <c r="Y791" s="475"/>
      <c r="Z791" s="475"/>
      <c r="AA791" s="475"/>
    </row>
    <row r="792">
      <c r="A792" s="475"/>
      <c r="B792" s="475"/>
      <c r="C792" s="475"/>
      <c r="D792" s="1140"/>
      <c r="E792" s="1140"/>
      <c r="F792" s="1140"/>
      <c r="G792" s="1140"/>
      <c r="H792" s="475"/>
      <c r="I792" s="475"/>
      <c r="J792" s="475"/>
      <c r="K792" s="475"/>
      <c r="L792" s="475"/>
      <c r="M792" s="475"/>
      <c r="N792" s="475"/>
      <c r="O792" s="475"/>
      <c r="P792" s="475"/>
      <c r="Q792" s="475"/>
      <c r="R792" s="475"/>
      <c r="S792" s="475"/>
      <c r="T792" s="475"/>
      <c r="U792" s="475"/>
      <c r="V792" s="475"/>
      <c r="W792" s="475"/>
      <c r="X792" s="475"/>
      <c r="Y792" s="475"/>
      <c r="Z792" s="475"/>
      <c r="AA792" s="475"/>
    </row>
    <row r="793">
      <c r="A793" s="475"/>
      <c r="B793" s="475"/>
      <c r="C793" s="475"/>
      <c r="D793" s="1140"/>
      <c r="E793" s="1140"/>
      <c r="F793" s="1140"/>
      <c r="G793" s="1140"/>
      <c r="H793" s="475"/>
      <c r="I793" s="475"/>
      <c r="J793" s="475"/>
      <c r="K793" s="475"/>
      <c r="L793" s="475"/>
      <c r="M793" s="475"/>
      <c r="N793" s="475"/>
      <c r="O793" s="475"/>
      <c r="P793" s="475"/>
      <c r="Q793" s="475"/>
      <c r="R793" s="475"/>
      <c r="S793" s="475"/>
      <c r="T793" s="475"/>
      <c r="U793" s="475"/>
      <c r="V793" s="475"/>
      <c r="W793" s="475"/>
      <c r="X793" s="475"/>
      <c r="Y793" s="475"/>
      <c r="Z793" s="475"/>
      <c r="AA793" s="475"/>
    </row>
    <row r="794">
      <c r="A794" s="475"/>
      <c r="B794" s="475"/>
      <c r="C794" s="475"/>
      <c r="D794" s="1140"/>
      <c r="E794" s="1140"/>
      <c r="F794" s="1140"/>
      <c r="G794" s="1140"/>
      <c r="H794" s="475"/>
      <c r="I794" s="475"/>
      <c r="J794" s="475"/>
      <c r="K794" s="475"/>
      <c r="L794" s="475"/>
      <c r="M794" s="475"/>
      <c r="N794" s="475"/>
      <c r="O794" s="475"/>
      <c r="P794" s="475"/>
      <c r="Q794" s="475"/>
      <c r="R794" s="475"/>
      <c r="S794" s="475"/>
      <c r="T794" s="475"/>
      <c r="U794" s="475"/>
      <c r="V794" s="475"/>
      <c r="W794" s="475"/>
      <c r="X794" s="475"/>
      <c r="Y794" s="475"/>
      <c r="Z794" s="475"/>
      <c r="AA794" s="475"/>
    </row>
    <row r="795">
      <c r="A795" s="475"/>
      <c r="B795" s="475"/>
      <c r="C795" s="475"/>
      <c r="D795" s="1140"/>
      <c r="E795" s="1140"/>
      <c r="F795" s="1140"/>
      <c r="G795" s="1140"/>
      <c r="H795" s="475"/>
      <c r="I795" s="475"/>
      <c r="J795" s="475"/>
      <c r="K795" s="475"/>
      <c r="L795" s="475"/>
      <c r="M795" s="475"/>
      <c r="N795" s="475"/>
      <c r="O795" s="475"/>
      <c r="P795" s="475"/>
      <c r="Q795" s="475"/>
      <c r="R795" s="475"/>
      <c r="S795" s="475"/>
      <c r="T795" s="475"/>
      <c r="U795" s="475"/>
      <c r="V795" s="475"/>
      <c r="W795" s="475"/>
      <c r="X795" s="475"/>
      <c r="Y795" s="475"/>
      <c r="Z795" s="475"/>
      <c r="AA795" s="475"/>
    </row>
    <row r="796">
      <c r="A796" s="475"/>
      <c r="B796" s="475"/>
      <c r="C796" s="475"/>
      <c r="D796" s="1140"/>
      <c r="E796" s="1140"/>
      <c r="F796" s="1140"/>
      <c r="G796" s="1140"/>
      <c r="H796" s="475"/>
      <c r="I796" s="475"/>
      <c r="J796" s="475"/>
      <c r="K796" s="475"/>
      <c r="L796" s="475"/>
      <c r="M796" s="475"/>
      <c r="N796" s="475"/>
      <c r="O796" s="475"/>
      <c r="P796" s="475"/>
      <c r="Q796" s="475"/>
      <c r="R796" s="475"/>
      <c r="S796" s="475"/>
      <c r="T796" s="475"/>
      <c r="U796" s="475"/>
      <c r="V796" s="475"/>
      <c r="W796" s="475"/>
      <c r="X796" s="475"/>
      <c r="Y796" s="475"/>
      <c r="Z796" s="475"/>
      <c r="AA796" s="475"/>
    </row>
    <row r="797">
      <c r="A797" s="475"/>
      <c r="B797" s="475"/>
      <c r="C797" s="475"/>
      <c r="D797" s="1140"/>
      <c r="E797" s="1140"/>
      <c r="F797" s="1140"/>
      <c r="G797" s="1140"/>
      <c r="H797" s="475"/>
      <c r="I797" s="475"/>
      <c r="J797" s="475"/>
      <c r="K797" s="475"/>
      <c r="L797" s="475"/>
      <c r="M797" s="475"/>
      <c r="N797" s="475"/>
      <c r="O797" s="475"/>
      <c r="P797" s="475"/>
      <c r="Q797" s="475"/>
      <c r="R797" s="475"/>
      <c r="S797" s="475"/>
      <c r="T797" s="475"/>
      <c r="U797" s="475"/>
      <c r="V797" s="475"/>
      <c r="W797" s="475"/>
      <c r="X797" s="475"/>
      <c r="Y797" s="475"/>
      <c r="Z797" s="475"/>
      <c r="AA797" s="475"/>
    </row>
    <row r="798">
      <c r="A798" s="475"/>
      <c r="B798" s="475"/>
      <c r="C798" s="475"/>
      <c r="D798" s="1140"/>
      <c r="E798" s="1140"/>
      <c r="F798" s="1140"/>
      <c r="G798" s="1140"/>
      <c r="H798" s="475"/>
      <c r="I798" s="475"/>
      <c r="J798" s="475"/>
      <c r="K798" s="475"/>
      <c r="L798" s="475"/>
      <c r="M798" s="475"/>
      <c r="N798" s="475"/>
      <c r="O798" s="475"/>
      <c r="P798" s="475"/>
      <c r="Q798" s="475"/>
      <c r="R798" s="475"/>
      <c r="S798" s="475"/>
      <c r="T798" s="475"/>
      <c r="U798" s="475"/>
      <c r="V798" s="475"/>
      <c r="W798" s="475"/>
      <c r="X798" s="475"/>
      <c r="Y798" s="475"/>
      <c r="Z798" s="475"/>
      <c r="AA798" s="475"/>
    </row>
    <row r="799">
      <c r="A799" s="475"/>
      <c r="B799" s="475"/>
      <c r="C799" s="475"/>
      <c r="D799" s="1140"/>
      <c r="E799" s="1140"/>
      <c r="F799" s="1140"/>
      <c r="G799" s="1140"/>
      <c r="H799" s="475"/>
      <c r="I799" s="475"/>
      <c r="J799" s="475"/>
      <c r="K799" s="475"/>
      <c r="L799" s="475"/>
      <c r="M799" s="475"/>
      <c r="N799" s="475"/>
      <c r="O799" s="475"/>
      <c r="P799" s="475"/>
      <c r="Q799" s="475"/>
      <c r="R799" s="475"/>
      <c r="S799" s="475"/>
      <c r="T799" s="475"/>
      <c r="U799" s="475"/>
      <c r="V799" s="475"/>
      <c r="W799" s="475"/>
      <c r="X799" s="475"/>
      <c r="Y799" s="475"/>
      <c r="Z799" s="475"/>
      <c r="AA799" s="475"/>
    </row>
    <row r="800">
      <c r="A800" s="475"/>
      <c r="B800" s="475"/>
      <c r="C800" s="475"/>
      <c r="D800" s="1140"/>
      <c r="E800" s="1140"/>
      <c r="F800" s="1140"/>
      <c r="G800" s="1140"/>
      <c r="H800" s="475"/>
      <c r="I800" s="475"/>
      <c r="J800" s="475"/>
      <c r="K800" s="475"/>
      <c r="L800" s="475"/>
      <c r="M800" s="475"/>
      <c r="N800" s="475"/>
      <c r="O800" s="475"/>
      <c r="P800" s="475"/>
      <c r="Q800" s="475"/>
      <c r="R800" s="475"/>
      <c r="S800" s="475"/>
      <c r="T800" s="475"/>
      <c r="U800" s="475"/>
      <c r="V800" s="475"/>
      <c r="W800" s="475"/>
      <c r="X800" s="475"/>
      <c r="Y800" s="475"/>
      <c r="Z800" s="475"/>
      <c r="AA800" s="475"/>
    </row>
    <row r="801">
      <c r="A801" s="475"/>
      <c r="B801" s="475"/>
      <c r="C801" s="475"/>
      <c r="D801" s="1140"/>
      <c r="E801" s="1140"/>
      <c r="F801" s="1140"/>
      <c r="G801" s="1140"/>
      <c r="H801" s="475"/>
      <c r="I801" s="475"/>
      <c r="J801" s="475"/>
      <c r="K801" s="475"/>
      <c r="L801" s="475"/>
      <c r="M801" s="475"/>
      <c r="N801" s="475"/>
      <c r="O801" s="475"/>
      <c r="P801" s="475"/>
      <c r="Q801" s="475"/>
      <c r="R801" s="475"/>
      <c r="S801" s="475"/>
      <c r="T801" s="475"/>
      <c r="U801" s="475"/>
      <c r="V801" s="475"/>
      <c r="W801" s="475"/>
      <c r="X801" s="475"/>
      <c r="Y801" s="475"/>
      <c r="Z801" s="475"/>
      <c r="AA801" s="475"/>
    </row>
    <row r="802">
      <c r="A802" s="475"/>
      <c r="B802" s="475"/>
      <c r="C802" s="475"/>
      <c r="D802" s="1140"/>
      <c r="E802" s="1140"/>
      <c r="F802" s="1140"/>
      <c r="G802" s="1140"/>
      <c r="H802" s="475"/>
      <c r="I802" s="475"/>
      <c r="J802" s="475"/>
      <c r="K802" s="475"/>
      <c r="L802" s="475"/>
      <c r="M802" s="475"/>
      <c r="N802" s="475"/>
      <c r="O802" s="475"/>
      <c r="P802" s="475"/>
      <c r="Q802" s="475"/>
      <c r="R802" s="475"/>
      <c r="S802" s="475"/>
      <c r="T802" s="475"/>
      <c r="U802" s="475"/>
      <c r="V802" s="475"/>
      <c r="W802" s="475"/>
      <c r="X802" s="475"/>
      <c r="Y802" s="475"/>
      <c r="Z802" s="475"/>
      <c r="AA802" s="475"/>
    </row>
    <row r="803">
      <c r="A803" s="475"/>
      <c r="B803" s="475"/>
      <c r="C803" s="475"/>
      <c r="D803" s="1140"/>
      <c r="E803" s="1140"/>
      <c r="F803" s="1140"/>
      <c r="G803" s="1140"/>
      <c r="H803" s="475"/>
      <c r="I803" s="475"/>
      <c r="J803" s="475"/>
      <c r="K803" s="475"/>
      <c r="L803" s="475"/>
      <c r="M803" s="475"/>
      <c r="N803" s="475"/>
      <c r="O803" s="475"/>
      <c r="P803" s="475"/>
      <c r="Q803" s="475"/>
      <c r="R803" s="475"/>
      <c r="S803" s="475"/>
      <c r="T803" s="475"/>
      <c r="U803" s="475"/>
      <c r="V803" s="475"/>
      <c r="W803" s="475"/>
      <c r="X803" s="475"/>
      <c r="Y803" s="475"/>
      <c r="Z803" s="475"/>
      <c r="AA803" s="475"/>
    </row>
    <row r="804">
      <c r="A804" s="475"/>
      <c r="B804" s="475"/>
      <c r="C804" s="475"/>
      <c r="D804" s="1140"/>
      <c r="E804" s="1140"/>
      <c r="F804" s="1140"/>
      <c r="G804" s="1140"/>
      <c r="H804" s="475"/>
      <c r="I804" s="475"/>
      <c r="J804" s="475"/>
      <c r="K804" s="475"/>
      <c r="L804" s="475"/>
      <c r="M804" s="475"/>
      <c r="N804" s="475"/>
      <c r="O804" s="475"/>
      <c r="P804" s="475"/>
      <c r="Q804" s="475"/>
      <c r="R804" s="475"/>
      <c r="S804" s="475"/>
      <c r="T804" s="475"/>
      <c r="U804" s="475"/>
      <c r="V804" s="475"/>
      <c r="W804" s="475"/>
      <c r="X804" s="475"/>
      <c r="Y804" s="475"/>
      <c r="Z804" s="475"/>
      <c r="AA804" s="475"/>
    </row>
    <row r="805">
      <c r="A805" s="475"/>
      <c r="B805" s="475"/>
      <c r="C805" s="475"/>
      <c r="D805" s="1140"/>
      <c r="E805" s="1140"/>
      <c r="F805" s="1140"/>
      <c r="G805" s="1140"/>
      <c r="H805" s="475"/>
      <c r="I805" s="475"/>
      <c r="J805" s="475"/>
      <c r="K805" s="475"/>
      <c r="L805" s="475"/>
      <c r="M805" s="475"/>
      <c r="N805" s="475"/>
      <c r="O805" s="475"/>
      <c r="P805" s="475"/>
      <c r="Q805" s="475"/>
      <c r="R805" s="475"/>
      <c r="S805" s="475"/>
      <c r="T805" s="475"/>
      <c r="U805" s="475"/>
      <c r="V805" s="475"/>
      <c r="W805" s="475"/>
      <c r="X805" s="475"/>
      <c r="Y805" s="475"/>
      <c r="Z805" s="475"/>
      <c r="AA805" s="475"/>
    </row>
    <row r="806">
      <c r="A806" s="475"/>
      <c r="B806" s="475"/>
      <c r="C806" s="475"/>
      <c r="D806" s="1140"/>
      <c r="E806" s="1140"/>
      <c r="F806" s="1140"/>
      <c r="G806" s="1140"/>
      <c r="H806" s="475"/>
      <c r="I806" s="475"/>
      <c r="J806" s="475"/>
      <c r="K806" s="475"/>
      <c r="L806" s="475"/>
      <c r="M806" s="475"/>
      <c r="N806" s="475"/>
      <c r="O806" s="475"/>
      <c r="P806" s="475"/>
      <c r="Q806" s="475"/>
      <c r="R806" s="475"/>
      <c r="S806" s="475"/>
      <c r="T806" s="475"/>
      <c r="U806" s="475"/>
      <c r="V806" s="475"/>
      <c r="W806" s="475"/>
      <c r="X806" s="475"/>
      <c r="Y806" s="475"/>
      <c r="Z806" s="475"/>
      <c r="AA806" s="475"/>
    </row>
    <row r="807">
      <c r="A807" s="475"/>
      <c r="B807" s="475"/>
      <c r="C807" s="475"/>
      <c r="D807" s="1140"/>
      <c r="E807" s="1140"/>
      <c r="F807" s="1140"/>
      <c r="G807" s="1140"/>
      <c r="H807" s="475"/>
      <c r="I807" s="475"/>
      <c r="J807" s="475"/>
      <c r="K807" s="475"/>
      <c r="L807" s="475"/>
      <c r="M807" s="475"/>
      <c r="N807" s="475"/>
      <c r="O807" s="475"/>
      <c r="P807" s="475"/>
      <c r="Q807" s="475"/>
      <c r="R807" s="475"/>
      <c r="S807" s="475"/>
      <c r="T807" s="475"/>
      <c r="U807" s="475"/>
      <c r="V807" s="475"/>
      <c r="W807" s="475"/>
      <c r="X807" s="475"/>
      <c r="Y807" s="475"/>
      <c r="Z807" s="475"/>
      <c r="AA807" s="475"/>
    </row>
    <row r="808">
      <c r="A808" s="475"/>
      <c r="B808" s="475"/>
      <c r="C808" s="475"/>
      <c r="D808" s="1140"/>
      <c r="E808" s="1140"/>
      <c r="F808" s="1140"/>
      <c r="G808" s="1140"/>
      <c r="H808" s="475"/>
      <c r="I808" s="475"/>
      <c r="J808" s="475"/>
      <c r="K808" s="475"/>
      <c r="L808" s="475"/>
      <c r="M808" s="475"/>
      <c r="N808" s="475"/>
      <c r="O808" s="475"/>
      <c r="P808" s="475"/>
      <c r="Q808" s="475"/>
      <c r="R808" s="475"/>
      <c r="S808" s="475"/>
      <c r="T808" s="475"/>
      <c r="U808" s="475"/>
      <c r="V808" s="475"/>
      <c r="W808" s="475"/>
      <c r="X808" s="475"/>
      <c r="Y808" s="475"/>
      <c r="Z808" s="475"/>
      <c r="AA808" s="475"/>
    </row>
    <row r="809">
      <c r="A809" s="475"/>
      <c r="B809" s="475"/>
      <c r="C809" s="475"/>
      <c r="D809" s="1140"/>
      <c r="E809" s="1140"/>
      <c r="F809" s="1140"/>
      <c r="G809" s="1140"/>
      <c r="H809" s="475"/>
      <c r="I809" s="475"/>
      <c r="J809" s="475"/>
      <c r="K809" s="475"/>
      <c r="L809" s="475"/>
      <c r="M809" s="475"/>
      <c r="N809" s="475"/>
      <c r="O809" s="475"/>
      <c r="P809" s="475"/>
      <c r="Q809" s="475"/>
      <c r="R809" s="475"/>
      <c r="S809" s="475"/>
      <c r="T809" s="475"/>
      <c r="U809" s="475"/>
      <c r="V809" s="475"/>
      <c r="W809" s="475"/>
      <c r="X809" s="475"/>
      <c r="Y809" s="475"/>
      <c r="Z809" s="475"/>
      <c r="AA809" s="475"/>
    </row>
    <row r="810">
      <c r="A810" s="475"/>
      <c r="B810" s="475"/>
      <c r="C810" s="475"/>
      <c r="D810" s="1140"/>
      <c r="E810" s="1140"/>
      <c r="F810" s="1140"/>
      <c r="G810" s="1140"/>
      <c r="H810" s="475"/>
      <c r="I810" s="475"/>
      <c r="J810" s="475"/>
      <c r="K810" s="475"/>
      <c r="L810" s="475"/>
      <c r="M810" s="475"/>
      <c r="N810" s="475"/>
      <c r="O810" s="475"/>
      <c r="P810" s="475"/>
      <c r="Q810" s="475"/>
      <c r="R810" s="475"/>
      <c r="S810" s="475"/>
      <c r="T810" s="475"/>
      <c r="U810" s="475"/>
      <c r="V810" s="475"/>
      <c r="W810" s="475"/>
      <c r="X810" s="475"/>
      <c r="Y810" s="475"/>
      <c r="Z810" s="475"/>
      <c r="AA810" s="475"/>
    </row>
    <row r="811">
      <c r="A811" s="475"/>
      <c r="B811" s="475"/>
      <c r="C811" s="475"/>
      <c r="D811" s="1140"/>
      <c r="E811" s="1140"/>
      <c r="F811" s="1140"/>
      <c r="G811" s="1140"/>
      <c r="H811" s="475"/>
      <c r="I811" s="475"/>
      <c r="J811" s="475"/>
      <c r="K811" s="475"/>
      <c r="L811" s="475"/>
      <c r="M811" s="475"/>
      <c r="N811" s="475"/>
      <c r="O811" s="475"/>
      <c r="P811" s="475"/>
      <c r="Q811" s="475"/>
      <c r="R811" s="475"/>
      <c r="S811" s="475"/>
      <c r="T811" s="475"/>
      <c r="U811" s="475"/>
      <c r="V811" s="475"/>
      <c r="W811" s="475"/>
      <c r="X811" s="475"/>
      <c r="Y811" s="475"/>
      <c r="Z811" s="475"/>
      <c r="AA811" s="475"/>
    </row>
    <row r="812">
      <c r="A812" s="475"/>
      <c r="B812" s="475"/>
      <c r="C812" s="475"/>
      <c r="D812" s="1140"/>
      <c r="E812" s="1140"/>
      <c r="F812" s="1140"/>
      <c r="G812" s="1140"/>
      <c r="H812" s="475"/>
      <c r="I812" s="475"/>
      <c r="J812" s="475"/>
      <c r="K812" s="475"/>
      <c r="L812" s="475"/>
      <c r="M812" s="475"/>
      <c r="N812" s="475"/>
      <c r="O812" s="475"/>
      <c r="P812" s="475"/>
      <c r="Q812" s="475"/>
      <c r="R812" s="475"/>
      <c r="S812" s="475"/>
      <c r="T812" s="475"/>
      <c r="U812" s="475"/>
      <c r="V812" s="475"/>
      <c r="W812" s="475"/>
      <c r="X812" s="475"/>
      <c r="Y812" s="475"/>
      <c r="Z812" s="475"/>
      <c r="AA812" s="475"/>
    </row>
    <row r="813">
      <c r="A813" s="475"/>
      <c r="B813" s="475"/>
      <c r="C813" s="475"/>
      <c r="D813" s="1140"/>
      <c r="E813" s="1140"/>
      <c r="F813" s="1140"/>
      <c r="G813" s="1140"/>
      <c r="H813" s="475"/>
      <c r="I813" s="475"/>
      <c r="J813" s="475"/>
      <c r="K813" s="475"/>
      <c r="L813" s="475"/>
      <c r="M813" s="475"/>
      <c r="N813" s="475"/>
      <c r="O813" s="475"/>
      <c r="P813" s="475"/>
      <c r="Q813" s="475"/>
      <c r="R813" s="475"/>
      <c r="S813" s="475"/>
      <c r="T813" s="475"/>
      <c r="U813" s="475"/>
      <c r="V813" s="475"/>
      <c r="W813" s="475"/>
      <c r="X813" s="475"/>
      <c r="Y813" s="475"/>
      <c r="Z813" s="475"/>
      <c r="AA813" s="475"/>
    </row>
    <row r="814">
      <c r="A814" s="475"/>
      <c r="B814" s="475"/>
      <c r="C814" s="475"/>
      <c r="D814" s="1140"/>
      <c r="E814" s="1140"/>
      <c r="F814" s="1140"/>
      <c r="G814" s="1140"/>
      <c r="H814" s="475"/>
      <c r="I814" s="475"/>
      <c r="J814" s="475"/>
      <c r="K814" s="475"/>
      <c r="L814" s="475"/>
      <c r="M814" s="475"/>
      <c r="N814" s="475"/>
      <c r="O814" s="475"/>
      <c r="P814" s="475"/>
      <c r="Q814" s="475"/>
      <c r="R814" s="475"/>
      <c r="S814" s="475"/>
      <c r="T814" s="475"/>
      <c r="U814" s="475"/>
      <c r="V814" s="475"/>
      <c r="W814" s="475"/>
      <c r="X814" s="475"/>
      <c r="Y814" s="475"/>
      <c r="Z814" s="475"/>
      <c r="AA814" s="475"/>
    </row>
    <row r="815">
      <c r="A815" s="475"/>
      <c r="B815" s="475"/>
      <c r="C815" s="475"/>
      <c r="D815" s="1140"/>
      <c r="E815" s="1140"/>
      <c r="F815" s="1140"/>
      <c r="G815" s="1140"/>
      <c r="H815" s="475"/>
      <c r="I815" s="475"/>
      <c r="J815" s="475"/>
      <c r="K815" s="475"/>
      <c r="L815" s="475"/>
      <c r="M815" s="475"/>
      <c r="N815" s="475"/>
      <c r="O815" s="475"/>
      <c r="P815" s="475"/>
      <c r="Q815" s="475"/>
      <c r="R815" s="475"/>
      <c r="S815" s="475"/>
      <c r="T815" s="475"/>
      <c r="U815" s="475"/>
      <c r="V815" s="475"/>
      <c r="W815" s="475"/>
      <c r="X815" s="475"/>
      <c r="Y815" s="475"/>
      <c r="Z815" s="475"/>
      <c r="AA815" s="475"/>
    </row>
    <row r="816">
      <c r="A816" s="475"/>
      <c r="B816" s="475"/>
      <c r="C816" s="475"/>
      <c r="D816" s="1140"/>
      <c r="E816" s="1140"/>
      <c r="F816" s="1140"/>
      <c r="G816" s="1140"/>
      <c r="H816" s="475"/>
      <c r="I816" s="475"/>
      <c r="J816" s="475"/>
      <c r="K816" s="475"/>
      <c r="L816" s="475"/>
      <c r="M816" s="475"/>
      <c r="N816" s="475"/>
      <c r="O816" s="475"/>
      <c r="P816" s="475"/>
      <c r="Q816" s="475"/>
      <c r="R816" s="475"/>
      <c r="S816" s="475"/>
      <c r="T816" s="475"/>
      <c r="U816" s="475"/>
      <c r="V816" s="475"/>
      <c r="W816" s="475"/>
      <c r="X816" s="475"/>
      <c r="Y816" s="475"/>
      <c r="Z816" s="475"/>
      <c r="AA816" s="475"/>
    </row>
    <row r="817">
      <c r="A817" s="475"/>
      <c r="B817" s="475"/>
      <c r="C817" s="475"/>
      <c r="D817" s="1140"/>
      <c r="E817" s="1140"/>
      <c r="F817" s="1140"/>
      <c r="G817" s="1140"/>
      <c r="H817" s="475"/>
      <c r="I817" s="475"/>
      <c r="J817" s="475"/>
      <c r="K817" s="475"/>
      <c r="L817" s="475"/>
      <c r="M817" s="475"/>
      <c r="N817" s="475"/>
      <c r="O817" s="475"/>
      <c r="P817" s="475"/>
      <c r="Q817" s="475"/>
      <c r="R817" s="475"/>
      <c r="S817" s="475"/>
      <c r="T817" s="475"/>
      <c r="U817" s="475"/>
      <c r="V817" s="475"/>
      <c r="W817" s="475"/>
      <c r="X817" s="475"/>
      <c r="Y817" s="475"/>
      <c r="Z817" s="475"/>
      <c r="AA817" s="475"/>
    </row>
    <row r="818">
      <c r="A818" s="475"/>
      <c r="B818" s="475"/>
      <c r="C818" s="475"/>
      <c r="D818" s="1140"/>
      <c r="E818" s="1140"/>
      <c r="F818" s="1140"/>
      <c r="G818" s="1140"/>
      <c r="H818" s="475"/>
      <c r="I818" s="475"/>
      <c r="J818" s="475"/>
      <c r="K818" s="475"/>
      <c r="L818" s="475"/>
      <c r="M818" s="475"/>
      <c r="N818" s="475"/>
      <c r="O818" s="475"/>
      <c r="P818" s="475"/>
      <c r="Q818" s="475"/>
      <c r="R818" s="475"/>
      <c r="S818" s="475"/>
      <c r="T818" s="475"/>
      <c r="U818" s="475"/>
      <c r="V818" s="475"/>
      <c r="W818" s="475"/>
      <c r="X818" s="475"/>
      <c r="Y818" s="475"/>
      <c r="Z818" s="475"/>
      <c r="AA818" s="475"/>
    </row>
    <row r="819">
      <c r="A819" s="475"/>
      <c r="B819" s="475"/>
      <c r="C819" s="475"/>
      <c r="D819" s="1140"/>
      <c r="E819" s="1140"/>
      <c r="F819" s="1140"/>
      <c r="G819" s="1140"/>
      <c r="H819" s="475"/>
      <c r="I819" s="475"/>
      <c r="J819" s="475"/>
      <c r="K819" s="475"/>
      <c r="L819" s="475"/>
      <c r="M819" s="475"/>
      <c r="N819" s="475"/>
      <c r="O819" s="475"/>
      <c r="P819" s="475"/>
      <c r="Q819" s="475"/>
      <c r="R819" s="475"/>
      <c r="S819" s="475"/>
      <c r="T819" s="475"/>
      <c r="U819" s="475"/>
      <c r="V819" s="475"/>
      <c r="W819" s="475"/>
      <c r="X819" s="475"/>
      <c r="Y819" s="475"/>
      <c r="Z819" s="475"/>
      <c r="AA819" s="475"/>
    </row>
    <row r="820">
      <c r="A820" s="475"/>
      <c r="B820" s="475"/>
      <c r="C820" s="475"/>
      <c r="D820" s="1140"/>
      <c r="E820" s="1140"/>
      <c r="F820" s="1140"/>
      <c r="G820" s="1140"/>
      <c r="H820" s="475"/>
      <c r="I820" s="475"/>
      <c r="J820" s="475"/>
      <c r="K820" s="475"/>
      <c r="L820" s="475"/>
      <c r="M820" s="475"/>
      <c r="N820" s="475"/>
      <c r="O820" s="475"/>
      <c r="P820" s="475"/>
      <c r="Q820" s="475"/>
      <c r="R820" s="475"/>
      <c r="S820" s="475"/>
      <c r="T820" s="475"/>
      <c r="U820" s="475"/>
      <c r="V820" s="475"/>
      <c r="W820" s="475"/>
      <c r="X820" s="475"/>
      <c r="Y820" s="475"/>
      <c r="Z820" s="475"/>
      <c r="AA820" s="475"/>
    </row>
    <row r="821">
      <c r="A821" s="475"/>
      <c r="B821" s="475"/>
      <c r="C821" s="475"/>
      <c r="D821" s="1140"/>
      <c r="E821" s="1140"/>
      <c r="F821" s="1140"/>
      <c r="G821" s="1140"/>
      <c r="H821" s="475"/>
      <c r="I821" s="475"/>
      <c r="J821" s="475"/>
      <c r="K821" s="475"/>
      <c r="L821" s="475"/>
      <c r="M821" s="475"/>
      <c r="N821" s="475"/>
      <c r="O821" s="475"/>
      <c r="P821" s="475"/>
      <c r="Q821" s="475"/>
      <c r="R821" s="475"/>
      <c r="S821" s="475"/>
      <c r="T821" s="475"/>
      <c r="U821" s="475"/>
      <c r="V821" s="475"/>
      <c r="W821" s="475"/>
      <c r="X821" s="475"/>
      <c r="Y821" s="475"/>
      <c r="Z821" s="475"/>
      <c r="AA821" s="475"/>
    </row>
    <row r="822">
      <c r="A822" s="475"/>
      <c r="B822" s="475"/>
      <c r="C822" s="475"/>
      <c r="D822" s="1140"/>
      <c r="E822" s="1140"/>
      <c r="F822" s="1140"/>
      <c r="G822" s="1140"/>
      <c r="H822" s="475"/>
      <c r="I822" s="475"/>
      <c r="J822" s="475"/>
      <c r="K822" s="475"/>
      <c r="L822" s="475"/>
      <c r="M822" s="475"/>
      <c r="N822" s="475"/>
      <c r="O822" s="475"/>
      <c r="P822" s="475"/>
      <c r="Q822" s="475"/>
      <c r="R822" s="475"/>
      <c r="S822" s="475"/>
      <c r="T822" s="475"/>
      <c r="U822" s="475"/>
      <c r="V822" s="475"/>
      <c r="W822" s="475"/>
      <c r="X822" s="475"/>
      <c r="Y822" s="475"/>
      <c r="Z822" s="475"/>
      <c r="AA822" s="475"/>
    </row>
    <row r="823">
      <c r="A823" s="475"/>
      <c r="B823" s="475"/>
      <c r="C823" s="475"/>
      <c r="D823" s="1140"/>
      <c r="E823" s="1140"/>
      <c r="F823" s="1140"/>
      <c r="G823" s="1140"/>
      <c r="H823" s="475"/>
      <c r="I823" s="475"/>
      <c r="J823" s="475"/>
      <c r="K823" s="475"/>
      <c r="L823" s="475"/>
      <c r="M823" s="475"/>
      <c r="N823" s="475"/>
      <c r="O823" s="475"/>
      <c r="P823" s="475"/>
      <c r="Q823" s="475"/>
      <c r="R823" s="475"/>
      <c r="S823" s="475"/>
      <c r="T823" s="475"/>
      <c r="U823" s="475"/>
      <c r="V823" s="475"/>
      <c r="W823" s="475"/>
      <c r="X823" s="475"/>
      <c r="Y823" s="475"/>
      <c r="Z823" s="475"/>
      <c r="AA823" s="475"/>
    </row>
    <row r="824">
      <c r="A824" s="475"/>
      <c r="B824" s="475"/>
      <c r="C824" s="475"/>
      <c r="D824" s="1140"/>
      <c r="E824" s="1140"/>
      <c r="F824" s="1140"/>
      <c r="G824" s="1140"/>
      <c r="H824" s="475"/>
      <c r="I824" s="475"/>
      <c r="J824" s="475"/>
      <c r="K824" s="475"/>
      <c r="L824" s="475"/>
      <c r="M824" s="475"/>
      <c r="N824" s="475"/>
      <c r="O824" s="475"/>
      <c r="P824" s="475"/>
      <c r="Q824" s="475"/>
      <c r="R824" s="475"/>
      <c r="S824" s="475"/>
      <c r="T824" s="475"/>
      <c r="U824" s="475"/>
      <c r="V824" s="475"/>
      <c r="W824" s="475"/>
      <c r="X824" s="475"/>
      <c r="Y824" s="475"/>
      <c r="Z824" s="475"/>
      <c r="AA824" s="475"/>
    </row>
    <row r="825">
      <c r="A825" s="475"/>
      <c r="B825" s="475"/>
      <c r="C825" s="475"/>
      <c r="D825" s="1140"/>
      <c r="E825" s="1140"/>
      <c r="F825" s="1140"/>
      <c r="G825" s="1140"/>
      <c r="H825" s="475"/>
      <c r="I825" s="475"/>
      <c r="J825" s="475"/>
      <c r="K825" s="475"/>
      <c r="L825" s="475"/>
      <c r="M825" s="475"/>
      <c r="N825" s="475"/>
      <c r="O825" s="475"/>
      <c r="P825" s="475"/>
      <c r="Q825" s="475"/>
      <c r="R825" s="475"/>
      <c r="S825" s="475"/>
      <c r="T825" s="475"/>
      <c r="U825" s="475"/>
      <c r="V825" s="475"/>
      <c r="W825" s="475"/>
      <c r="X825" s="475"/>
      <c r="Y825" s="475"/>
      <c r="Z825" s="475"/>
      <c r="AA825" s="475"/>
    </row>
    <row r="826">
      <c r="A826" s="475"/>
      <c r="B826" s="475"/>
      <c r="C826" s="475"/>
      <c r="D826" s="1140"/>
      <c r="E826" s="1140"/>
      <c r="F826" s="1140"/>
      <c r="G826" s="1140"/>
      <c r="H826" s="475"/>
      <c r="I826" s="475"/>
      <c r="J826" s="475"/>
      <c r="K826" s="475"/>
      <c r="L826" s="475"/>
      <c r="M826" s="475"/>
      <c r="N826" s="475"/>
      <c r="O826" s="475"/>
      <c r="P826" s="475"/>
      <c r="Q826" s="475"/>
      <c r="R826" s="475"/>
      <c r="S826" s="475"/>
      <c r="T826" s="475"/>
      <c r="U826" s="475"/>
      <c r="V826" s="475"/>
      <c r="W826" s="475"/>
      <c r="X826" s="475"/>
      <c r="Y826" s="475"/>
      <c r="Z826" s="475"/>
      <c r="AA826" s="475"/>
    </row>
    <row r="827">
      <c r="A827" s="475"/>
      <c r="B827" s="475"/>
      <c r="C827" s="475"/>
      <c r="D827" s="1140"/>
      <c r="E827" s="1140"/>
      <c r="F827" s="1140"/>
      <c r="G827" s="1140"/>
      <c r="H827" s="475"/>
      <c r="I827" s="475"/>
      <c r="J827" s="475"/>
      <c r="K827" s="475"/>
      <c r="L827" s="475"/>
      <c r="M827" s="475"/>
      <c r="N827" s="475"/>
      <c r="O827" s="475"/>
      <c r="P827" s="475"/>
      <c r="Q827" s="475"/>
      <c r="R827" s="475"/>
      <c r="S827" s="475"/>
      <c r="T827" s="475"/>
      <c r="U827" s="475"/>
      <c r="V827" s="475"/>
      <c r="W827" s="475"/>
      <c r="X827" s="475"/>
      <c r="Y827" s="475"/>
      <c r="Z827" s="475"/>
      <c r="AA827" s="475"/>
    </row>
    <row r="828">
      <c r="A828" s="475"/>
      <c r="B828" s="475"/>
      <c r="C828" s="475"/>
      <c r="D828" s="1140"/>
      <c r="E828" s="1140"/>
      <c r="F828" s="1140"/>
      <c r="G828" s="1140"/>
      <c r="H828" s="475"/>
      <c r="I828" s="475"/>
      <c r="J828" s="475"/>
      <c r="K828" s="475"/>
      <c r="L828" s="475"/>
      <c r="M828" s="475"/>
      <c r="N828" s="475"/>
      <c r="O828" s="475"/>
      <c r="P828" s="475"/>
      <c r="Q828" s="475"/>
      <c r="R828" s="475"/>
      <c r="S828" s="475"/>
      <c r="T828" s="475"/>
      <c r="U828" s="475"/>
      <c r="V828" s="475"/>
      <c r="W828" s="475"/>
      <c r="X828" s="475"/>
      <c r="Y828" s="475"/>
      <c r="Z828" s="475"/>
      <c r="AA828" s="475"/>
    </row>
    <row r="829">
      <c r="A829" s="475"/>
      <c r="B829" s="475"/>
      <c r="C829" s="475"/>
      <c r="D829" s="1140"/>
      <c r="E829" s="1140"/>
      <c r="F829" s="1140"/>
      <c r="G829" s="1140"/>
      <c r="H829" s="475"/>
      <c r="I829" s="475"/>
      <c r="J829" s="475"/>
      <c r="K829" s="475"/>
      <c r="L829" s="475"/>
      <c r="M829" s="475"/>
      <c r="N829" s="475"/>
      <c r="O829" s="475"/>
      <c r="P829" s="475"/>
      <c r="Q829" s="475"/>
      <c r="R829" s="475"/>
      <c r="S829" s="475"/>
      <c r="T829" s="475"/>
      <c r="U829" s="475"/>
      <c r="V829" s="475"/>
      <c r="W829" s="475"/>
      <c r="X829" s="475"/>
      <c r="Y829" s="475"/>
      <c r="Z829" s="475"/>
      <c r="AA829" s="475"/>
    </row>
    <row r="830">
      <c r="A830" s="475"/>
      <c r="B830" s="475"/>
      <c r="C830" s="475"/>
      <c r="D830" s="1140"/>
      <c r="E830" s="1140"/>
      <c r="F830" s="1140"/>
      <c r="G830" s="1140"/>
      <c r="H830" s="475"/>
      <c r="I830" s="475"/>
      <c r="J830" s="475"/>
      <c r="K830" s="475"/>
      <c r="L830" s="475"/>
      <c r="M830" s="475"/>
      <c r="N830" s="475"/>
      <c r="O830" s="475"/>
      <c r="P830" s="475"/>
      <c r="Q830" s="475"/>
      <c r="R830" s="475"/>
      <c r="S830" s="475"/>
      <c r="T830" s="475"/>
      <c r="U830" s="475"/>
      <c r="V830" s="475"/>
      <c r="W830" s="475"/>
      <c r="X830" s="475"/>
      <c r="Y830" s="475"/>
      <c r="Z830" s="475"/>
      <c r="AA830" s="475"/>
    </row>
    <row r="831">
      <c r="A831" s="475"/>
      <c r="B831" s="475"/>
      <c r="C831" s="475"/>
      <c r="D831" s="1140"/>
      <c r="E831" s="1140"/>
      <c r="F831" s="1140"/>
      <c r="G831" s="1140"/>
      <c r="H831" s="475"/>
      <c r="I831" s="475"/>
      <c r="J831" s="475"/>
      <c r="K831" s="475"/>
      <c r="L831" s="475"/>
      <c r="M831" s="475"/>
      <c r="N831" s="475"/>
      <c r="O831" s="475"/>
      <c r="P831" s="475"/>
      <c r="Q831" s="475"/>
      <c r="R831" s="475"/>
      <c r="S831" s="475"/>
      <c r="T831" s="475"/>
      <c r="U831" s="475"/>
      <c r="V831" s="475"/>
      <c r="W831" s="475"/>
      <c r="X831" s="475"/>
      <c r="Y831" s="475"/>
      <c r="Z831" s="475"/>
      <c r="AA831" s="475"/>
    </row>
    <row r="832">
      <c r="A832" s="475"/>
      <c r="B832" s="475"/>
      <c r="C832" s="475"/>
      <c r="D832" s="1140"/>
      <c r="E832" s="1140"/>
      <c r="F832" s="1140"/>
      <c r="G832" s="1140"/>
      <c r="H832" s="475"/>
      <c r="I832" s="475"/>
      <c r="J832" s="475"/>
      <c r="K832" s="475"/>
      <c r="L832" s="475"/>
      <c r="M832" s="475"/>
      <c r="N832" s="475"/>
      <c r="O832" s="475"/>
      <c r="P832" s="475"/>
      <c r="Q832" s="475"/>
      <c r="R832" s="475"/>
      <c r="S832" s="475"/>
      <c r="T832" s="475"/>
      <c r="U832" s="475"/>
      <c r="V832" s="475"/>
      <c r="W832" s="475"/>
      <c r="X832" s="475"/>
      <c r="Y832" s="475"/>
      <c r="Z832" s="475"/>
      <c r="AA832" s="475"/>
    </row>
    <row r="833">
      <c r="A833" s="475"/>
      <c r="B833" s="475"/>
      <c r="C833" s="475"/>
      <c r="D833" s="1140"/>
      <c r="E833" s="1140"/>
      <c r="F833" s="1140"/>
      <c r="G833" s="1140"/>
      <c r="H833" s="475"/>
      <c r="I833" s="475"/>
      <c r="J833" s="475"/>
      <c r="K833" s="475"/>
      <c r="L833" s="475"/>
      <c r="M833" s="475"/>
      <c r="N833" s="475"/>
      <c r="O833" s="475"/>
      <c r="P833" s="475"/>
      <c r="Q833" s="475"/>
      <c r="R833" s="475"/>
      <c r="S833" s="475"/>
      <c r="T833" s="475"/>
      <c r="U833" s="475"/>
      <c r="V833" s="475"/>
      <c r="W833" s="475"/>
      <c r="X833" s="475"/>
      <c r="Y833" s="475"/>
      <c r="Z833" s="475"/>
      <c r="AA833" s="475"/>
    </row>
    <row r="834">
      <c r="A834" s="475"/>
      <c r="B834" s="475"/>
      <c r="C834" s="475"/>
      <c r="D834" s="1140"/>
      <c r="E834" s="1140"/>
      <c r="F834" s="1140"/>
      <c r="G834" s="1140"/>
      <c r="H834" s="475"/>
      <c r="I834" s="475"/>
      <c r="J834" s="475"/>
      <c r="K834" s="475"/>
      <c r="L834" s="475"/>
      <c r="M834" s="475"/>
      <c r="N834" s="475"/>
      <c r="O834" s="475"/>
      <c r="P834" s="475"/>
      <c r="Q834" s="475"/>
      <c r="R834" s="475"/>
      <c r="S834" s="475"/>
      <c r="T834" s="475"/>
      <c r="U834" s="475"/>
      <c r="V834" s="475"/>
      <c r="W834" s="475"/>
      <c r="X834" s="475"/>
      <c r="Y834" s="475"/>
      <c r="Z834" s="475"/>
      <c r="AA834" s="475"/>
    </row>
    <row r="835">
      <c r="A835" s="475"/>
      <c r="B835" s="475"/>
      <c r="C835" s="475"/>
      <c r="D835" s="1140"/>
      <c r="E835" s="1140"/>
      <c r="F835" s="1140"/>
      <c r="G835" s="1140"/>
      <c r="H835" s="475"/>
      <c r="I835" s="475"/>
      <c r="J835" s="475"/>
      <c r="K835" s="475"/>
      <c r="L835" s="475"/>
      <c r="M835" s="475"/>
      <c r="N835" s="475"/>
      <c r="O835" s="475"/>
      <c r="P835" s="475"/>
      <c r="Q835" s="475"/>
      <c r="R835" s="475"/>
      <c r="S835" s="475"/>
      <c r="T835" s="475"/>
      <c r="U835" s="475"/>
      <c r="V835" s="475"/>
      <c r="W835" s="475"/>
      <c r="X835" s="475"/>
      <c r="Y835" s="475"/>
      <c r="Z835" s="475"/>
      <c r="AA835" s="475"/>
    </row>
    <row r="836">
      <c r="A836" s="475"/>
      <c r="B836" s="475"/>
      <c r="C836" s="475"/>
      <c r="D836" s="1140"/>
      <c r="E836" s="1140"/>
      <c r="F836" s="1140"/>
      <c r="G836" s="1140"/>
      <c r="H836" s="475"/>
      <c r="I836" s="475"/>
      <c r="J836" s="475"/>
      <c r="K836" s="475"/>
      <c r="L836" s="475"/>
      <c r="M836" s="475"/>
      <c r="N836" s="475"/>
      <c r="O836" s="475"/>
      <c r="P836" s="475"/>
      <c r="Q836" s="475"/>
      <c r="R836" s="475"/>
      <c r="S836" s="475"/>
      <c r="T836" s="475"/>
      <c r="U836" s="475"/>
      <c r="V836" s="475"/>
      <c r="W836" s="475"/>
      <c r="X836" s="475"/>
      <c r="Y836" s="475"/>
      <c r="Z836" s="475"/>
      <c r="AA836" s="475"/>
    </row>
    <row r="837">
      <c r="A837" s="475"/>
      <c r="B837" s="475"/>
      <c r="C837" s="475"/>
      <c r="D837" s="1140"/>
      <c r="E837" s="1140"/>
      <c r="F837" s="1140"/>
      <c r="G837" s="1140"/>
      <c r="H837" s="475"/>
      <c r="I837" s="475"/>
      <c r="J837" s="475"/>
      <c r="K837" s="475"/>
      <c r="L837" s="475"/>
      <c r="M837" s="475"/>
      <c r="N837" s="475"/>
      <c r="O837" s="475"/>
      <c r="P837" s="475"/>
      <c r="Q837" s="475"/>
      <c r="R837" s="475"/>
      <c r="S837" s="475"/>
      <c r="T837" s="475"/>
      <c r="U837" s="475"/>
      <c r="V837" s="475"/>
      <c r="W837" s="475"/>
      <c r="X837" s="475"/>
      <c r="Y837" s="475"/>
      <c r="Z837" s="475"/>
      <c r="AA837" s="475"/>
    </row>
    <row r="838">
      <c r="A838" s="475"/>
      <c r="B838" s="475"/>
      <c r="C838" s="475"/>
      <c r="D838" s="1140"/>
      <c r="E838" s="1140"/>
      <c r="F838" s="1140"/>
      <c r="G838" s="1140"/>
      <c r="H838" s="475"/>
      <c r="I838" s="475"/>
      <c r="J838" s="475"/>
      <c r="K838" s="475"/>
      <c r="L838" s="475"/>
      <c r="M838" s="475"/>
      <c r="N838" s="475"/>
      <c r="O838" s="475"/>
      <c r="P838" s="475"/>
      <c r="Q838" s="475"/>
      <c r="R838" s="475"/>
      <c r="S838" s="475"/>
      <c r="T838" s="475"/>
      <c r="U838" s="475"/>
      <c r="V838" s="475"/>
      <c r="W838" s="475"/>
      <c r="X838" s="475"/>
      <c r="Y838" s="475"/>
      <c r="Z838" s="475"/>
      <c r="AA838" s="475"/>
    </row>
    <row r="839">
      <c r="A839" s="475"/>
      <c r="B839" s="475"/>
      <c r="C839" s="475"/>
      <c r="D839" s="1140"/>
      <c r="E839" s="1140"/>
      <c r="F839" s="1140"/>
      <c r="G839" s="1140"/>
      <c r="H839" s="475"/>
      <c r="I839" s="475"/>
      <c r="J839" s="475"/>
      <c r="K839" s="475"/>
      <c r="L839" s="475"/>
      <c r="M839" s="475"/>
      <c r="N839" s="475"/>
      <c r="O839" s="475"/>
      <c r="P839" s="475"/>
      <c r="Q839" s="475"/>
      <c r="R839" s="475"/>
      <c r="S839" s="475"/>
      <c r="T839" s="475"/>
      <c r="U839" s="475"/>
      <c r="V839" s="475"/>
      <c r="W839" s="475"/>
      <c r="X839" s="475"/>
      <c r="Y839" s="475"/>
      <c r="Z839" s="475"/>
      <c r="AA839" s="475"/>
    </row>
    <row r="840">
      <c r="A840" s="475"/>
      <c r="B840" s="475"/>
      <c r="C840" s="475"/>
      <c r="D840" s="1140"/>
      <c r="E840" s="1140"/>
      <c r="F840" s="1140"/>
      <c r="G840" s="1140"/>
      <c r="H840" s="475"/>
      <c r="I840" s="475"/>
      <c r="J840" s="475"/>
      <c r="K840" s="475"/>
      <c r="L840" s="475"/>
      <c r="M840" s="475"/>
      <c r="N840" s="475"/>
      <c r="O840" s="475"/>
      <c r="P840" s="475"/>
      <c r="Q840" s="475"/>
      <c r="R840" s="475"/>
      <c r="S840" s="475"/>
      <c r="T840" s="475"/>
      <c r="U840" s="475"/>
      <c r="V840" s="475"/>
      <c r="W840" s="475"/>
      <c r="X840" s="475"/>
      <c r="Y840" s="475"/>
      <c r="Z840" s="475"/>
      <c r="AA840" s="475"/>
    </row>
    <row r="841">
      <c r="A841" s="475"/>
      <c r="B841" s="475"/>
      <c r="C841" s="475"/>
      <c r="D841" s="1140"/>
      <c r="E841" s="1140"/>
      <c r="F841" s="1140"/>
      <c r="G841" s="1140"/>
      <c r="H841" s="475"/>
      <c r="I841" s="475"/>
      <c r="J841" s="475"/>
      <c r="K841" s="475"/>
      <c r="L841" s="475"/>
      <c r="M841" s="475"/>
      <c r="N841" s="475"/>
      <c r="O841" s="475"/>
      <c r="P841" s="475"/>
      <c r="Q841" s="475"/>
      <c r="R841" s="475"/>
      <c r="S841" s="475"/>
      <c r="T841" s="475"/>
      <c r="U841" s="475"/>
      <c r="V841" s="475"/>
      <c r="W841" s="475"/>
      <c r="X841" s="475"/>
      <c r="Y841" s="475"/>
      <c r="Z841" s="475"/>
      <c r="AA841" s="475"/>
    </row>
    <row r="842">
      <c r="A842" s="475"/>
      <c r="B842" s="475"/>
      <c r="C842" s="475"/>
      <c r="D842" s="1140"/>
      <c r="E842" s="1140"/>
      <c r="F842" s="1140"/>
      <c r="G842" s="1140"/>
      <c r="H842" s="475"/>
      <c r="I842" s="475"/>
      <c r="J842" s="475"/>
      <c r="K842" s="475"/>
      <c r="L842" s="475"/>
      <c r="M842" s="475"/>
      <c r="N842" s="475"/>
      <c r="O842" s="475"/>
      <c r="P842" s="475"/>
      <c r="Q842" s="475"/>
      <c r="R842" s="475"/>
      <c r="S842" s="475"/>
      <c r="T842" s="475"/>
      <c r="U842" s="475"/>
      <c r="V842" s="475"/>
      <c r="W842" s="475"/>
      <c r="X842" s="475"/>
      <c r="Y842" s="475"/>
      <c r="Z842" s="475"/>
      <c r="AA842" s="475"/>
    </row>
    <row r="843">
      <c r="A843" s="475"/>
      <c r="B843" s="475"/>
      <c r="C843" s="475"/>
      <c r="D843" s="1140"/>
      <c r="E843" s="1140"/>
      <c r="F843" s="1140"/>
      <c r="G843" s="1140"/>
      <c r="H843" s="475"/>
      <c r="I843" s="475"/>
      <c r="J843" s="475"/>
      <c r="K843" s="475"/>
      <c r="L843" s="475"/>
      <c r="M843" s="475"/>
      <c r="N843" s="475"/>
      <c r="O843" s="475"/>
      <c r="P843" s="475"/>
      <c r="Q843" s="475"/>
      <c r="R843" s="475"/>
      <c r="S843" s="475"/>
      <c r="T843" s="475"/>
      <c r="U843" s="475"/>
      <c r="V843" s="475"/>
      <c r="W843" s="475"/>
      <c r="X843" s="475"/>
      <c r="Y843" s="475"/>
      <c r="Z843" s="475"/>
      <c r="AA843" s="475"/>
    </row>
    <row r="844">
      <c r="A844" s="475"/>
      <c r="B844" s="475"/>
      <c r="C844" s="475"/>
      <c r="D844" s="1140"/>
      <c r="E844" s="1140"/>
      <c r="F844" s="1140"/>
      <c r="G844" s="1140"/>
      <c r="H844" s="475"/>
      <c r="I844" s="475"/>
      <c r="J844" s="475"/>
      <c r="K844" s="475"/>
      <c r="L844" s="475"/>
      <c r="M844" s="475"/>
      <c r="N844" s="475"/>
      <c r="O844" s="475"/>
      <c r="P844" s="475"/>
      <c r="Q844" s="475"/>
      <c r="R844" s="475"/>
      <c r="S844" s="475"/>
      <c r="T844" s="475"/>
      <c r="U844" s="475"/>
      <c r="V844" s="475"/>
      <c r="W844" s="475"/>
      <c r="X844" s="475"/>
      <c r="Y844" s="475"/>
      <c r="Z844" s="475"/>
      <c r="AA844" s="475"/>
    </row>
    <row r="845">
      <c r="A845" s="475"/>
      <c r="B845" s="475"/>
      <c r="C845" s="475"/>
      <c r="D845" s="1140"/>
      <c r="E845" s="1140"/>
      <c r="F845" s="1140"/>
      <c r="G845" s="1140"/>
      <c r="H845" s="475"/>
      <c r="I845" s="475"/>
      <c r="J845" s="475"/>
      <c r="K845" s="475"/>
      <c r="L845" s="475"/>
      <c r="M845" s="475"/>
      <c r="N845" s="475"/>
      <c r="O845" s="475"/>
      <c r="P845" s="475"/>
      <c r="Q845" s="475"/>
      <c r="R845" s="475"/>
      <c r="S845" s="475"/>
      <c r="T845" s="475"/>
      <c r="U845" s="475"/>
      <c r="V845" s="475"/>
      <c r="W845" s="475"/>
      <c r="X845" s="475"/>
      <c r="Y845" s="475"/>
      <c r="Z845" s="475"/>
      <c r="AA845" s="475"/>
    </row>
    <row r="846">
      <c r="A846" s="475"/>
      <c r="B846" s="475"/>
      <c r="C846" s="475"/>
      <c r="D846" s="1140"/>
      <c r="E846" s="1140"/>
      <c r="F846" s="1140"/>
      <c r="G846" s="1140"/>
      <c r="H846" s="475"/>
      <c r="I846" s="475"/>
      <c r="J846" s="475"/>
      <c r="K846" s="475"/>
      <c r="L846" s="475"/>
      <c r="M846" s="475"/>
      <c r="N846" s="475"/>
      <c r="O846" s="475"/>
      <c r="P846" s="475"/>
      <c r="Q846" s="475"/>
      <c r="R846" s="475"/>
      <c r="S846" s="475"/>
      <c r="T846" s="475"/>
      <c r="U846" s="475"/>
      <c r="V846" s="475"/>
      <c r="W846" s="475"/>
      <c r="X846" s="475"/>
      <c r="Y846" s="475"/>
      <c r="Z846" s="475"/>
      <c r="AA846" s="475"/>
    </row>
    <row r="847">
      <c r="A847" s="475"/>
      <c r="B847" s="475"/>
      <c r="C847" s="475"/>
      <c r="D847" s="1140"/>
      <c r="E847" s="1140"/>
      <c r="F847" s="1140"/>
      <c r="G847" s="1140"/>
      <c r="H847" s="475"/>
      <c r="I847" s="475"/>
      <c r="J847" s="475"/>
      <c r="K847" s="475"/>
      <c r="L847" s="475"/>
      <c r="M847" s="475"/>
      <c r="N847" s="475"/>
      <c r="O847" s="475"/>
      <c r="P847" s="475"/>
      <c r="Q847" s="475"/>
      <c r="R847" s="475"/>
      <c r="S847" s="475"/>
      <c r="T847" s="475"/>
      <c r="U847" s="475"/>
      <c r="V847" s="475"/>
      <c r="W847" s="475"/>
      <c r="X847" s="475"/>
      <c r="Y847" s="475"/>
      <c r="Z847" s="475"/>
      <c r="AA847" s="475"/>
    </row>
    <row r="848">
      <c r="A848" s="475"/>
      <c r="B848" s="475"/>
      <c r="C848" s="475"/>
      <c r="D848" s="1140"/>
      <c r="E848" s="1140"/>
      <c r="F848" s="1140"/>
      <c r="G848" s="1140"/>
      <c r="H848" s="475"/>
      <c r="I848" s="475"/>
      <c r="J848" s="475"/>
      <c r="K848" s="475"/>
      <c r="L848" s="475"/>
      <c r="M848" s="475"/>
      <c r="N848" s="475"/>
      <c r="O848" s="475"/>
      <c r="P848" s="475"/>
      <c r="Q848" s="475"/>
      <c r="R848" s="475"/>
      <c r="S848" s="475"/>
      <c r="T848" s="475"/>
      <c r="U848" s="475"/>
      <c r="V848" s="475"/>
      <c r="W848" s="475"/>
      <c r="X848" s="475"/>
      <c r="Y848" s="475"/>
      <c r="Z848" s="475"/>
      <c r="AA848" s="475"/>
    </row>
    <row r="849">
      <c r="A849" s="475"/>
      <c r="B849" s="475"/>
      <c r="C849" s="475"/>
      <c r="D849" s="1140"/>
      <c r="E849" s="1140"/>
      <c r="F849" s="1140"/>
      <c r="G849" s="1140"/>
      <c r="H849" s="475"/>
      <c r="I849" s="475"/>
      <c r="J849" s="475"/>
      <c r="K849" s="475"/>
      <c r="L849" s="475"/>
      <c r="M849" s="475"/>
      <c r="N849" s="475"/>
      <c r="O849" s="475"/>
      <c r="P849" s="475"/>
      <c r="Q849" s="475"/>
      <c r="R849" s="475"/>
      <c r="S849" s="475"/>
      <c r="T849" s="475"/>
      <c r="U849" s="475"/>
      <c r="V849" s="475"/>
      <c r="W849" s="475"/>
      <c r="X849" s="475"/>
      <c r="Y849" s="475"/>
      <c r="Z849" s="475"/>
      <c r="AA849" s="475"/>
    </row>
    <row r="850">
      <c r="A850" s="475"/>
      <c r="B850" s="475"/>
      <c r="C850" s="475"/>
      <c r="D850" s="1140"/>
      <c r="E850" s="1140"/>
      <c r="F850" s="1140"/>
      <c r="G850" s="1140"/>
      <c r="H850" s="475"/>
      <c r="I850" s="475"/>
      <c r="J850" s="475"/>
      <c r="K850" s="475"/>
      <c r="L850" s="475"/>
      <c r="M850" s="475"/>
      <c r="N850" s="475"/>
      <c r="O850" s="475"/>
      <c r="P850" s="475"/>
      <c r="Q850" s="475"/>
      <c r="R850" s="475"/>
      <c r="S850" s="475"/>
      <c r="T850" s="475"/>
      <c r="U850" s="475"/>
      <c r="V850" s="475"/>
      <c r="W850" s="475"/>
      <c r="X850" s="475"/>
      <c r="Y850" s="475"/>
      <c r="Z850" s="475"/>
      <c r="AA850" s="475"/>
    </row>
    <row r="851">
      <c r="A851" s="475"/>
      <c r="B851" s="475"/>
      <c r="C851" s="475"/>
      <c r="D851" s="1140"/>
      <c r="E851" s="1140"/>
      <c r="F851" s="1140"/>
      <c r="G851" s="1140"/>
      <c r="H851" s="475"/>
      <c r="I851" s="475"/>
      <c r="J851" s="475"/>
      <c r="K851" s="475"/>
      <c r="L851" s="475"/>
      <c r="M851" s="475"/>
      <c r="N851" s="475"/>
      <c r="O851" s="475"/>
      <c r="P851" s="475"/>
      <c r="Q851" s="475"/>
      <c r="R851" s="475"/>
      <c r="S851" s="475"/>
      <c r="T851" s="475"/>
      <c r="U851" s="475"/>
      <c r="V851" s="475"/>
      <c r="W851" s="475"/>
      <c r="X851" s="475"/>
      <c r="Y851" s="475"/>
      <c r="Z851" s="475"/>
      <c r="AA851" s="475"/>
    </row>
    <row r="852">
      <c r="A852" s="475"/>
      <c r="B852" s="475"/>
      <c r="C852" s="475"/>
      <c r="D852" s="1140"/>
      <c r="E852" s="1140"/>
      <c r="F852" s="1140"/>
      <c r="G852" s="1140"/>
      <c r="H852" s="475"/>
      <c r="I852" s="475"/>
      <c r="J852" s="475"/>
      <c r="K852" s="475"/>
      <c r="L852" s="475"/>
      <c r="M852" s="475"/>
      <c r="N852" s="475"/>
      <c r="O852" s="475"/>
      <c r="P852" s="475"/>
      <c r="Q852" s="475"/>
      <c r="R852" s="475"/>
      <c r="S852" s="475"/>
      <c r="T852" s="475"/>
      <c r="U852" s="475"/>
      <c r="V852" s="475"/>
      <c r="W852" s="475"/>
      <c r="X852" s="475"/>
      <c r="Y852" s="475"/>
      <c r="Z852" s="475"/>
      <c r="AA852" s="475"/>
    </row>
    <row r="853">
      <c r="A853" s="475"/>
      <c r="B853" s="475"/>
      <c r="C853" s="475"/>
      <c r="D853" s="1140"/>
      <c r="E853" s="1140"/>
      <c r="F853" s="1140"/>
      <c r="G853" s="1140"/>
      <c r="H853" s="475"/>
      <c r="I853" s="475"/>
      <c r="J853" s="475"/>
      <c r="K853" s="475"/>
      <c r="L853" s="475"/>
      <c r="M853" s="475"/>
      <c r="N853" s="475"/>
      <c r="O853" s="475"/>
      <c r="P853" s="475"/>
      <c r="Q853" s="475"/>
      <c r="R853" s="475"/>
      <c r="S853" s="475"/>
      <c r="T853" s="475"/>
      <c r="U853" s="475"/>
      <c r="V853" s="475"/>
      <c r="W853" s="475"/>
      <c r="X853" s="475"/>
      <c r="Y853" s="475"/>
      <c r="Z853" s="475"/>
      <c r="AA853" s="475"/>
    </row>
    <row r="854">
      <c r="A854" s="475"/>
      <c r="B854" s="475"/>
      <c r="C854" s="475"/>
      <c r="D854" s="1140"/>
      <c r="E854" s="1140"/>
      <c r="F854" s="1140"/>
      <c r="G854" s="1140"/>
      <c r="H854" s="475"/>
      <c r="I854" s="475"/>
      <c r="J854" s="475"/>
      <c r="K854" s="475"/>
      <c r="L854" s="475"/>
      <c r="M854" s="475"/>
      <c r="N854" s="475"/>
      <c r="O854" s="475"/>
      <c r="P854" s="475"/>
      <c r="Q854" s="475"/>
      <c r="R854" s="475"/>
      <c r="S854" s="475"/>
      <c r="T854" s="475"/>
      <c r="U854" s="475"/>
      <c r="V854" s="475"/>
      <c r="W854" s="475"/>
      <c r="X854" s="475"/>
      <c r="Y854" s="475"/>
      <c r="Z854" s="475"/>
      <c r="AA854" s="475"/>
    </row>
    <row r="855">
      <c r="A855" s="475"/>
      <c r="B855" s="475"/>
      <c r="C855" s="475"/>
      <c r="D855" s="1140"/>
      <c r="E855" s="1140"/>
      <c r="F855" s="1140"/>
      <c r="G855" s="1140"/>
      <c r="H855" s="475"/>
      <c r="I855" s="475"/>
      <c r="J855" s="475"/>
      <c r="K855" s="475"/>
      <c r="L855" s="475"/>
      <c r="M855" s="475"/>
      <c r="N855" s="475"/>
      <c r="O855" s="475"/>
      <c r="P855" s="475"/>
      <c r="Q855" s="475"/>
      <c r="R855" s="475"/>
      <c r="S855" s="475"/>
      <c r="T855" s="475"/>
      <c r="U855" s="475"/>
      <c r="V855" s="475"/>
      <c r="W855" s="475"/>
      <c r="X855" s="475"/>
      <c r="Y855" s="475"/>
      <c r="Z855" s="475"/>
      <c r="AA855" s="475"/>
    </row>
    <row r="856">
      <c r="A856" s="475"/>
      <c r="B856" s="475"/>
      <c r="C856" s="475"/>
      <c r="D856" s="1140"/>
      <c r="E856" s="1140"/>
      <c r="F856" s="1140"/>
      <c r="G856" s="1140"/>
      <c r="H856" s="475"/>
      <c r="I856" s="475"/>
      <c r="J856" s="475"/>
      <c r="K856" s="475"/>
      <c r="L856" s="475"/>
      <c r="M856" s="475"/>
      <c r="N856" s="475"/>
      <c r="O856" s="475"/>
      <c r="P856" s="475"/>
      <c r="Q856" s="475"/>
      <c r="R856" s="475"/>
      <c r="S856" s="475"/>
      <c r="T856" s="475"/>
      <c r="U856" s="475"/>
      <c r="V856" s="475"/>
      <c r="W856" s="475"/>
      <c r="X856" s="475"/>
      <c r="Y856" s="475"/>
      <c r="Z856" s="475"/>
      <c r="AA856" s="475"/>
    </row>
    <row r="857">
      <c r="A857" s="475"/>
      <c r="B857" s="475"/>
      <c r="C857" s="475"/>
      <c r="D857" s="1140"/>
      <c r="E857" s="1140"/>
      <c r="F857" s="1140"/>
      <c r="G857" s="1140"/>
      <c r="H857" s="475"/>
      <c r="I857" s="475"/>
      <c r="J857" s="475"/>
      <c r="K857" s="475"/>
      <c r="L857" s="475"/>
      <c r="M857" s="475"/>
      <c r="N857" s="475"/>
      <c r="O857" s="475"/>
      <c r="P857" s="475"/>
      <c r="Q857" s="475"/>
      <c r="R857" s="475"/>
      <c r="S857" s="475"/>
      <c r="T857" s="475"/>
      <c r="U857" s="475"/>
      <c r="V857" s="475"/>
      <c r="W857" s="475"/>
      <c r="X857" s="475"/>
      <c r="Y857" s="475"/>
      <c r="Z857" s="475"/>
      <c r="AA857" s="475"/>
    </row>
    <row r="858">
      <c r="A858" s="475"/>
      <c r="B858" s="475"/>
      <c r="C858" s="475"/>
      <c r="D858" s="1140"/>
      <c r="E858" s="1140"/>
      <c r="F858" s="1140"/>
      <c r="G858" s="1140"/>
      <c r="H858" s="475"/>
      <c r="I858" s="475"/>
      <c r="J858" s="475"/>
      <c r="K858" s="475"/>
      <c r="L858" s="475"/>
      <c r="M858" s="475"/>
      <c r="N858" s="475"/>
      <c r="O858" s="475"/>
      <c r="P858" s="475"/>
      <c r="Q858" s="475"/>
      <c r="R858" s="475"/>
      <c r="S858" s="475"/>
      <c r="T858" s="475"/>
      <c r="U858" s="475"/>
      <c r="V858" s="475"/>
      <c r="W858" s="475"/>
      <c r="X858" s="475"/>
      <c r="Y858" s="475"/>
      <c r="Z858" s="475"/>
      <c r="AA858" s="475"/>
    </row>
    <row r="859">
      <c r="A859" s="475"/>
      <c r="B859" s="475"/>
      <c r="C859" s="475"/>
      <c r="D859" s="1140"/>
      <c r="E859" s="1140"/>
      <c r="F859" s="1140"/>
      <c r="G859" s="1140"/>
      <c r="H859" s="475"/>
      <c r="I859" s="475"/>
      <c r="J859" s="475"/>
      <c r="K859" s="475"/>
      <c r="L859" s="475"/>
      <c r="M859" s="475"/>
      <c r="N859" s="475"/>
      <c r="O859" s="475"/>
      <c r="P859" s="475"/>
      <c r="Q859" s="475"/>
      <c r="R859" s="475"/>
      <c r="S859" s="475"/>
      <c r="T859" s="475"/>
      <c r="U859" s="475"/>
      <c r="V859" s="475"/>
      <c r="W859" s="475"/>
      <c r="X859" s="475"/>
      <c r="Y859" s="475"/>
      <c r="Z859" s="475"/>
      <c r="AA859" s="475"/>
    </row>
    <row r="860">
      <c r="A860" s="475"/>
      <c r="B860" s="475"/>
      <c r="C860" s="475"/>
      <c r="D860" s="1140"/>
      <c r="E860" s="1140"/>
      <c r="F860" s="1140"/>
      <c r="G860" s="1140"/>
      <c r="H860" s="475"/>
      <c r="I860" s="475"/>
      <c r="J860" s="475"/>
      <c r="K860" s="475"/>
      <c r="L860" s="475"/>
      <c r="M860" s="475"/>
      <c r="N860" s="475"/>
      <c r="O860" s="475"/>
      <c r="P860" s="475"/>
      <c r="Q860" s="475"/>
      <c r="R860" s="475"/>
      <c r="S860" s="475"/>
      <c r="T860" s="475"/>
      <c r="U860" s="475"/>
      <c r="V860" s="475"/>
      <c r="W860" s="475"/>
      <c r="X860" s="475"/>
      <c r="Y860" s="475"/>
      <c r="Z860" s="475"/>
      <c r="AA860" s="475"/>
    </row>
    <row r="861">
      <c r="A861" s="475"/>
      <c r="B861" s="475"/>
      <c r="C861" s="475"/>
      <c r="D861" s="1140"/>
      <c r="E861" s="1140"/>
      <c r="F861" s="1140"/>
      <c r="G861" s="1140"/>
      <c r="H861" s="475"/>
      <c r="I861" s="475"/>
      <c r="J861" s="475"/>
      <c r="K861" s="475"/>
      <c r="L861" s="475"/>
      <c r="M861" s="475"/>
      <c r="N861" s="475"/>
      <c r="O861" s="475"/>
      <c r="P861" s="475"/>
      <c r="Q861" s="475"/>
      <c r="R861" s="475"/>
      <c r="S861" s="475"/>
      <c r="T861" s="475"/>
      <c r="U861" s="475"/>
      <c r="V861" s="475"/>
      <c r="W861" s="475"/>
      <c r="X861" s="475"/>
      <c r="Y861" s="475"/>
      <c r="Z861" s="475"/>
      <c r="AA861" s="475"/>
    </row>
    <row r="862">
      <c r="A862" s="475"/>
      <c r="B862" s="475"/>
      <c r="C862" s="475"/>
      <c r="D862" s="1140"/>
      <c r="E862" s="1140"/>
      <c r="F862" s="1140"/>
      <c r="G862" s="1140"/>
      <c r="H862" s="475"/>
      <c r="I862" s="475"/>
      <c r="J862" s="475"/>
      <c r="K862" s="475"/>
      <c r="L862" s="475"/>
      <c r="M862" s="475"/>
      <c r="N862" s="475"/>
      <c r="O862" s="475"/>
      <c r="P862" s="475"/>
      <c r="Q862" s="475"/>
      <c r="R862" s="475"/>
      <c r="S862" s="475"/>
      <c r="T862" s="475"/>
      <c r="U862" s="475"/>
      <c r="V862" s="475"/>
      <c r="W862" s="475"/>
      <c r="X862" s="475"/>
      <c r="Y862" s="475"/>
      <c r="Z862" s="475"/>
      <c r="AA862" s="475"/>
    </row>
    <row r="863">
      <c r="A863" s="475"/>
      <c r="B863" s="475"/>
      <c r="C863" s="475"/>
      <c r="D863" s="1140"/>
      <c r="E863" s="1140"/>
      <c r="F863" s="1140"/>
      <c r="G863" s="1140"/>
      <c r="H863" s="475"/>
      <c r="I863" s="475"/>
      <c r="J863" s="475"/>
      <c r="K863" s="475"/>
      <c r="L863" s="475"/>
      <c r="M863" s="475"/>
      <c r="N863" s="475"/>
      <c r="O863" s="475"/>
      <c r="P863" s="475"/>
      <c r="Q863" s="475"/>
      <c r="R863" s="475"/>
      <c r="S863" s="475"/>
      <c r="T863" s="475"/>
      <c r="U863" s="475"/>
      <c r="V863" s="475"/>
      <c r="W863" s="475"/>
      <c r="X863" s="475"/>
      <c r="Y863" s="475"/>
      <c r="Z863" s="475"/>
      <c r="AA863" s="475"/>
    </row>
    <row r="864">
      <c r="A864" s="475"/>
      <c r="B864" s="475"/>
      <c r="C864" s="475"/>
      <c r="D864" s="1140"/>
      <c r="E864" s="1140"/>
      <c r="F864" s="1140"/>
      <c r="G864" s="1140"/>
      <c r="H864" s="475"/>
      <c r="I864" s="475"/>
      <c r="J864" s="475"/>
      <c r="K864" s="475"/>
      <c r="L864" s="475"/>
      <c r="M864" s="475"/>
      <c r="N864" s="475"/>
      <c r="O864" s="475"/>
      <c r="P864" s="475"/>
      <c r="Q864" s="475"/>
      <c r="R864" s="475"/>
      <c r="S864" s="475"/>
      <c r="T864" s="475"/>
      <c r="U864" s="475"/>
      <c r="V864" s="475"/>
      <c r="W864" s="475"/>
      <c r="X864" s="475"/>
      <c r="Y864" s="475"/>
      <c r="Z864" s="475"/>
      <c r="AA864" s="475"/>
    </row>
    <row r="865">
      <c r="A865" s="475"/>
      <c r="B865" s="475"/>
      <c r="C865" s="475"/>
      <c r="D865" s="1140"/>
      <c r="E865" s="1140"/>
      <c r="F865" s="1140"/>
      <c r="G865" s="1140"/>
      <c r="H865" s="475"/>
      <c r="I865" s="475"/>
      <c r="J865" s="475"/>
      <c r="K865" s="475"/>
      <c r="L865" s="475"/>
      <c r="M865" s="475"/>
      <c r="N865" s="475"/>
      <c r="O865" s="475"/>
      <c r="P865" s="475"/>
      <c r="Q865" s="475"/>
      <c r="R865" s="475"/>
      <c r="S865" s="475"/>
      <c r="T865" s="475"/>
      <c r="U865" s="475"/>
      <c r="V865" s="475"/>
      <c r="W865" s="475"/>
      <c r="X865" s="475"/>
      <c r="Y865" s="475"/>
      <c r="Z865" s="475"/>
      <c r="AA865" s="475"/>
    </row>
    <row r="866">
      <c r="A866" s="475"/>
      <c r="B866" s="475"/>
      <c r="C866" s="475"/>
      <c r="D866" s="1140"/>
      <c r="E866" s="1140"/>
      <c r="F866" s="1140"/>
      <c r="G866" s="1140"/>
      <c r="H866" s="475"/>
      <c r="I866" s="475"/>
      <c r="J866" s="475"/>
      <c r="K866" s="475"/>
      <c r="L866" s="475"/>
      <c r="M866" s="475"/>
      <c r="N866" s="475"/>
      <c r="O866" s="475"/>
      <c r="P866" s="475"/>
      <c r="Q866" s="475"/>
      <c r="R866" s="475"/>
      <c r="S866" s="475"/>
      <c r="T866" s="475"/>
      <c r="U866" s="475"/>
      <c r="V866" s="475"/>
      <c r="W866" s="475"/>
      <c r="X866" s="475"/>
      <c r="Y866" s="475"/>
      <c r="Z866" s="475"/>
      <c r="AA866" s="475"/>
    </row>
    <row r="867">
      <c r="A867" s="475"/>
      <c r="B867" s="475"/>
      <c r="C867" s="475"/>
      <c r="D867" s="1140"/>
      <c r="E867" s="1140"/>
      <c r="F867" s="1140"/>
      <c r="G867" s="1140"/>
      <c r="H867" s="475"/>
      <c r="I867" s="475"/>
      <c r="J867" s="475"/>
      <c r="K867" s="475"/>
      <c r="L867" s="475"/>
      <c r="M867" s="475"/>
      <c r="N867" s="475"/>
      <c r="O867" s="475"/>
      <c r="P867" s="475"/>
      <c r="Q867" s="475"/>
      <c r="R867" s="475"/>
      <c r="S867" s="475"/>
      <c r="T867" s="475"/>
      <c r="U867" s="475"/>
      <c r="V867" s="475"/>
      <c r="W867" s="475"/>
      <c r="X867" s="475"/>
      <c r="Y867" s="475"/>
      <c r="Z867" s="475"/>
      <c r="AA867" s="475"/>
    </row>
    <row r="868">
      <c r="A868" s="475"/>
      <c r="B868" s="475"/>
      <c r="C868" s="475"/>
      <c r="D868" s="1140"/>
      <c r="E868" s="1140"/>
      <c r="F868" s="1140"/>
      <c r="G868" s="1140"/>
      <c r="H868" s="475"/>
      <c r="I868" s="475"/>
      <c r="J868" s="475"/>
      <c r="K868" s="475"/>
      <c r="L868" s="475"/>
      <c r="M868" s="475"/>
      <c r="N868" s="475"/>
      <c r="O868" s="475"/>
      <c r="P868" s="475"/>
      <c r="Q868" s="475"/>
      <c r="R868" s="475"/>
      <c r="S868" s="475"/>
      <c r="T868" s="475"/>
      <c r="U868" s="475"/>
      <c r="V868" s="475"/>
      <c r="W868" s="475"/>
      <c r="X868" s="475"/>
      <c r="Y868" s="475"/>
      <c r="Z868" s="475"/>
      <c r="AA868" s="475"/>
    </row>
    <row r="869">
      <c r="A869" s="475"/>
      <c r="B869" s="475"/>
      <c r="C869" s="475"/>
      <c r="D869" s="1140"/>
      <c r="E869" s="1140"/>
      <c r="F869" s="1140"/>
      <c r="G869" s="1140"/>
      <c r="H869" s="475"/>
      <c r="I869" s="475"/>
      <c r="J869" s="475"/>
      <c r="K869" s="475"/>
      <c r="L869" s="475"/>
      <c r="M869" s="475"/>
      <c r="N869" s="475"/>
      <c r="O869" s="475"/>
      <c r="P869" s="475"/>
      <c r="Q869" s="475"/>
      <c r="R869" s="475"/>
      <c r="S869" s="475"/>
      <c r="T869" s="475"/>
      <c r="U869" s="475"/>
      <c r="V869" s="475"/>
      <c r="W869" s="475"/>
      <c r="X869" s="475"/>
      <c r="Y869" s="475"/>
      <c r="Z869" s="475"/>
      <c r="AA869" s="475"/>
    </row>
    <row r="870">
      <c r="A870" s="475"/>
      <c r="B870" s="475"/>
      <c r="C870" s="475"/>
      <c r="D870" s="1140"/>
      <c r="E870" s="1140"/>
      <c r="F870" s="1140"/>
      <c r="G870" s="1140"/>
      <c r="H870" s="475"/>
      <c r="I870" s="475"/>
      <c r="J870" s="475"/>
      <c r="K870" s="475"/>
      <c r="L870" s="475"/>
      <c r="M870" s="475"/>
      <c r="N870" s="475"/>
      <c r="O870" s="475"/>
      <c r="P870" s="475"/>
      <c r="Q870" s="475"/>
      <c r="R870" s="475"/>
      <c r="S870" s="475"/>
      <c r="T870" s="475"/>
      <c r="U870" s="475"/>
      <c r="V870" s="475"/>
      <c r="W870" s="475"/>
      <c r="X870" s="475"/>
      <c r="Y870" s="475"/>
      <c r="Z870" s="475"/>
      <c r="AA870" s="475"/>
    </row>
    <row r="871">
      <c r="A871" s="475"/>
      <c r="B871" s="475"/>
      <c r="C871" s="475"/>
      <c r="D871" s="1140"/>
      <c r="E871" s="1140"/>
      <c r="F871" s="1140"/>
      <c r="G871" s="1140"/>
      <c r="H871" s="475"/>
      <c r="I871" s="475"/>
      <c r="J871" s="475"/>
      <c r="K871" s="475"/>
      <c r="L871" s="475"/>
      <c r="M871" s="475"/>
      <c r="N871" s="475"/>
      <c r="O871" s="475"/>
      <c r="P871" s="475"/>
      <c r="Q871" s="475"/>
      <c r="R871" s="475"/>
      <c r="S871" s="475"/>
      <c r="T871" s="475"/>
      <c r="U871" s="475"/>
      <c r="V871" s="475"/>
      <c r="W871" s="475"/>
      <c r="X871" s="475"/>
      <c r="Y871" s="475"/>
      <c r="Z871" s="475"/>
      <c r="AA871" s="475"/>
    </row>
    <row r="872">
      <c r="A872" s="475"/>
      <c r="B872" s="475"/>
      <c r="C872" s="475"/>
      <c r="D872" s="1140"/>
      <c r="E872" s="1140"/>
      <c r="F872" s="1140"/>
      <c r="G872" s="1140"/>
      <c r="H872" s="475"/>
      <c r="I872" s="475"/>
      <c r="J872" s="475"/>
      <c r="K872" s="475"/>
      <c r="L872" s="475"/>
      <c r="M872" s="475"/>
      <c r="N872" s="475"/>
      <c r="O872" s="475"/>
      <c r="P872" s="475"/>
      <c r="Q872" s="475"/>
      <c r="R872" s="475"/>
      <c r="S872" s="475"/>
      <c r="T872" s="475"/>
      <c r="U872" s="475"/>
      <c r="V872" s="475"/>
      <c r="W872" s="475"/>
      <c r="X872" s="475"/>
      <c r="Y872" s="475"/>
      <c r="Z872" s="475"/>
      <c r="AA872" s="475"/>
    </row>
    <row r="873">
      <c r="A873" s="475"/>
      <c r="B873" s="475"/>
      <c r="C873" s="475"/>
      <c r="D873" s="1140"/>
      <c r="E873" s="1140"/>
      <c r="F873" s="1140"/>
      <c r="G873" s="1140"/>
      <c r="H873" s="475"/>
      <c r="I873" s="475"/>
      <c r="J873" s="475"/>
      <c r="K873" s="475"/>
      <c r="L873" s="475"/>
      <c r="M873" s="475"/>
      <c r="N873" s="475"/>
      <c r="O873" s="475"/>
      <c r="P873" s="475"/>
      <c r="Q873" s="475"/>
      <c r="R873" s="475"/>
      <c r="S873" s="475"/>
      <c r="T873" s="475"/>
      <c r="U873" s="475"/>
      <c r="V873" s="475"/>
      <c r="W873" s="475"/>
      <c r="X873" s="475"/>
      <c r="Y873" s="475"/>
      <c r="Z873" s="475"/>
      <c r="AA873" s="475"/>
    </row>
    <row r="874">
      <c r="A874" s="475"/>
      <c r="B874" s="475"/>
      <c r="C874" s="475"/>
      <c r="D874" s="1140"/>
      <c r="E874" s="1140"/>
      <c r="F874" s="1140"/>
      <c r="G874" s="1140"/>
      <c r="H874" s="475"/>
      <c r="I874" s="475"/>
      <c r="J874" s="475"/>
      <c r="K874" s="475"/>
      <c r="L874" s="475"/>
      <c r="M874" s="475"/>
      <c r="N874" s="475"/>
      <c r="O874" s="475"/>
      <c r="P874" s="475"/>
      <c r="Q874" s="475"/>
      <c r="R874" s="475"/>
      <c r="S874" s="475"/>
      <c r="T874" s="475"/>
      <c r="U874" s="475"/>
      <c r="V874" s="475"/>
      <c r="W874" s="475"/>
      <c r="X874" s="475"/>
      <c r="Y874" s="475"/>
      <c r="Z874" s="475"/>
      <c r="AA874" s="475"/>
    </row>
    <row r="875">
      <c r="A875" s="475"/>
      <c r="B875" s="475"/>
      <c r="C875" s="475"/>
      <c r="D875" s="1140"/>
      <c r="E875" s="1140"/>
      <c r="F875" s="1140"/>
      <c r="G875" s="1140"/>
      <c r="H875" s="475"/>
      <c r="I875" s="475"/>
      <c r="J875" s="475"/>
      <c r="K875" s="475"/>
      <c r="L875" s="475"/>
      <c r="M875" s="475"/>
      <c r="N875" s="475"/>
      <c r="O875" s="475"/>
      <c r="P875" s="475"/>
      <c r="Q875" s="475"/>
      <c r="R875" s="475"/>
      <c r="S875" s="475"/>
      <c r="T875" s="475"/>
      <c r="U875" s="475"/>
      <c r="V875" s="475"/>
      <c r="W875" s="475"/>
      <c r="X875" s="475"/>
      <c r="Y875" s="475"/>
      <c r="Z875" s="475"/>
      <c r="AA875" s="475"/>
    </row>
    <row r="876">
      <c r="A876" s="475"/>
      <c r="B876" s="475"/>
      <c r="C876" s="475"/>
      <c r="D876" s="1140"/>
      <c r="E876" s="1140"/>
      <c r="F876" s="1140"/>
      <c r="G876" s="1140"/>
      <c r="H876" s="475"/>
      <c r="I876" s="475"/>
      <c r="J876" s="475"/>
      <c r="K876" s="475"/>
      <c r="L876" s="475"/>
      <c r="M876" s="475"/>
      <c r="N876" s="475"/>
      <c r="O876" s="475"/>
      <c r="P876" s="475"/>
      <c r="Q876" s="475"/>
      <c r="R876" s="475"/>
      <c r="S876" s="475"/>
      <c r="T876" s="475"/>
      <c r="U876" s="475"/>
      <c r="V876" s="475"/>
      <c r="W876" s="475"/>
      <c r="X876" s="475"/>
      <c r="Y876" s="475"/>
      <c r="Z876" s="475"/>
      <c r="AA876" s="475"/>
    </row>
    <row r="877">
      <c r="A877" s="475"/>
      <c r="B877" s="475"/>
      <c r="C877" s="475"/>
      <c r="D877" s="1140"/>
      <c r="E877" s="1140"/>
      <c r="F877" s="1140"/>
      <c r="G877" s="1140"/>
      <c r="H877" s="475"/>
      <c r="I877" s="475"/>
      <c r="J877" s="475"/>
      <c r="K877" s="475"/>
      <c r="L877" s="475"/>
      <c r="M877" s="475"/>
      <c r="N877" s="475"/>
      <c r="O877" s="475"/>
      <c r="P877" s="475"/>
      <c r="Q877" s="475"/>
      <c r="R877" s="475"/>
      <c r="S877" s="475"/>
      <c r="T877" s="475"/>
      <c r="U877" s="475"/>
      <c r="V877" s="475"/>
      <c r="W877" s="475"/>
      <c r="X877" s="475"/>
      <c r="Y877" s="475"/>
      <c r="Z877" s="475"/>
      <c r="AA877" s="475"/>
    </row>
    <row r="878">
      <c r="A878" s="475"/>
      <c r="B878" s="475"/>
      <c r="C878" s="475"/>
      <c r="D878" s="1140"/>
      <c r="E878" s="1140"/>
      <c r="F878" s="1140"/>
      <c r="G878" s="1140"/>
      <c r="H878" s="475"/>
      <c r="I878" s="475"/>
      <c r="J878" s="475"/>
      <c r="K878" s="475"/>
      <c r="L878" s="475"/>
      <c r="M878" s="475"/>
      <c r="N878" s="475"/>
      <c r="O878" s="475"/>
      <c r="P878" s="475"/>
      <c r="Q878" s="475"/>
      <c r="R878" s="475"/>
      <c r="S878" s="475"/>
      <c r="T878" s="475"/>
      <c r="U878" s="475"/>
      <c r="V878" s="475"/>
      <c r="W878" s="475"/>
      <c r="X878" s="475"/>
      <c r="Y878" s="475"/>
      <c r="Z878" s="475"/>
      <c r="AA878" s="475"/>
    </row>
    <row r="879">
      <c r="A879" s="475"/>
      <c r="B879" s="475"/>
      <c r="C879" s="475"/>
      <c r="D879" s="1140"/>
      <c r="E879" s="1140"/>
      <c r="F879" s="1140"/>
      <c r="G879" s="1140"/>
      <c r="H879" s="475"/>
      <c r="I879" s="475"/>
      <c r="J879" s="475"/>
      <c r="K879" s="475"/>
      <c r="L879" s="475"/>
      <c r="M879" s="475"/>
      <c r="N879" s="475"/>
      <c r="O879" s="475"/>
      <c r="P879" s="475"/>
      <c r="Q879" s="475"/>
      <c r="R879" s="475"/>
      <c r="S879" s="475"/>
      <c r="T879" s="475"/>
      <c r="U879" s="475"/>
      <c r="V879" s="475"/>
      <c r="W879" s="475"/>
      <c r="X879" s="475"/>
      <c r="Y879" s="475"/>
      <c r="Z879" s="475"/>
      <c r="AA879" s="475"/>
    </row>
    <row r="880">
      <c r="A880" s="475"/>
      <c r="B880" s="475"/>
      <c r="C880" s="475"/>
      <c r="D880" s="1140"/>
      <c r="E880" s="1140"/>
      <c r="F880" s="1140"/>
      <c r="G880" s="1140"/>
      <c r="H880" s="475"/>
      <c r="I880" s="475"/>
      <c r="J880" s="475"/>
      <c r="K880" s="475"/>
      <c r="L880" s="475"/>
      <c r="M880" s="475"/>
      <c r="N880" s="475"/>
      <c r="O880" s="475"/>
      <c r="P880" s="475"/>
      <c r="Q880" s="475"/>
      <c r="R880" s="475"/>
      <c r="S880" s="475"/>
      <c r="T880" s="475"/>
      <c r="U880" s="475"/>
      <c r="V880" s="475"/>
      <c r="W880" s="475"/>
      <c r="X880" s="475"/>
      <c r="Y880" s="475"/>
      <c r="Z880" s="475"/>
      <c r="AA880" s="475"/>
    </row>
    <row r="881">
      <c r="A881" s="475"/>
      <c r="B881" s="475"/>
      <c r="C881" s="475"/>
      <c r="D881" s="1140"/>
      <c r="E881" s="1140"/>
      <c r="F881" s="1140"/>
      <c r="G881" s="1140"/>
      <c r="H881" s="475"/>
      <c r="I881" s="475"/>
      <c r="J881" s="475"/>
      <c r="K881" s="475"/>
      <c r="L881" s="475"/>
      <c r="M881" s="475"/>
      <c r="N881" s="475"/>
      <c r="O881" s="475"/>
      <c r="P881" s="475"/>
      <c r="Q881" s="475"/>
      <c r="R881" s="475"/>
      <c r="S881" s="475"/>
      <c r="T881" s="475"/>
      <c r="U881" s="475"/>
      <c r="V881" s="475"/>
      <c r="W881" s="475"/>
      <c r="X881" s="475"/>
      <c r="Y881" s="475"/>
      <c r="Z881" s="475"/>
      <c r="AA881" s="475"/>
    </row>
    <row r="882">
      <c r="A882" s="475"/>
      <c r="B882" s="475"/>
      <c r="C882" s="475"/>
      <c r="D882" s="1140"/>
      <c r="E882" s="1140"/>
      <c r="F882" s="1140"/>
      <c r="G882" s="1140"/>
      <c r="H882" s="475"/>
      <c r="I882" s="475"/>
      <c r="J882" s="475"/>
      <c r="K882" s="475"/>
      <c r="L882" s="475"/>
      <c r="M882" s="475"/>
      <c r="N882" s="475"/>
      <c r="O882" s="475"/>
      <c r="P882" s="475"/>
      <c r="Q882" s="475"/>
      <c r="R882" s="475"/>
      <c r="S882" s="475"/>
      <c r="T882" s="475"/>
      <c r="U882" s="475"/>
      <c r="V882" s="475"/>
      <c r="W882" s="475"/>
      <c r="X882" s="475"/>
      <c r="Y882" s="475"/>
      <c r="Z882" s="475"/>
      <c r="AA882" s="475"/>
    </row>
    <row r="883">
      <c r="A883" s="475"/>
      <c r="B883" s="475"/>
      <c r="C883" s="475"/>
      <c r="D883" s="1140"/>
      <c r="E883" s="1140"/>
      <c r="F883" s="1140"/>
      <c r="G883" s="1140"/>
      <c r="H883" s="475"/>
      <c r="I883" s="475"/>
      <c r="J883" s="475"/>
      <c r="K883" s="475"/>
      <c r="L883" s="475"/>
      <c r="M883" s="475"/>
      <c r="N883" s="475"/>
      <c r="O883" s="475"/>
      <c r="P883" s="475"/>
      <c r="Q883" s="475"/>
      <c r="R883" s="475"/>
      <c r="S883" s="475"/>
      <c r="T883" s="475"/>
      <c r="U883" s="475"/>
      <c r="V883" s="475"/>
      <c r="W883" s="475"/>
      <c r="X883" s="475"/>
      <c r="Y883" s="475"/>
      <c r="Z883" s="475"/>
      <c r="AA883" s="475"/>
    </row>
    <row r="884">
      <c r="A884" s="475"/>
      <c r="B884" s="475"/>
      <c r="C884" s="475"/>
      <c r="D884" s="1140"/>
      <c r="E884" s="1140"/>
      <c r="F884" s="1140"/>
      <c r="G884" s="1140"/>
      <c r="H884" s="475"/>
      <c r="I884" s="475"/>
      <c r="J884" s="475"/>
      <c r="K884" s="475"/>
      <c r="L884" s="475"/>
      <c r="M884" s="475"/>
      <c r="N884" s="475"/>
      <c r="O884" s="475"/>
      <c r="P884" s="475"/>
      <c r="Q884" s="475"/>
      <c r="R884" s="475"/>
      <c r="S884" s="475"/>
      <c r="T884" s="475"/>
      <c r="U884" s="475"/>
      <c r="V884" s="475"/>
      <c r="W884" s="475"/>
      <c r="X884" s="475"/>
      <c r="Y884" s="475"/>
      <c r="Z884" s="475"/>
      <c r="AA884" s="475"/>
    </row>
    <row r="885">
      <c r="A885" s="475"/>
      <c r="B885" s="475"/>
      <c r="C885" s="475"/>
      <c r="D885" s="1140"/>
      <c r="E885" s="1140"/>
      <c r="F885" s="1140"/>
      <c r="G885" s="1140"/>
      <c r="H885" s="475"/>
      <c r="I885" s="475"/>
      <c r="J885" s="475"/>
      <c r="K885" s="475"/>
      <c r="L885" s="475"/>
      <c r="M885" s="475"/>
      <c r="N885" s="475"/>
      <c r="O885" s="475"/>
      <c r="P885" s="475"/>
      <c r="Q885" s="475"/>
      <c r="R885" s="475"/>
      <c r="S885" s="475"/>
      <c r="T885" s="475"/>
      <c r="U885" s="475"/>
      <c r="V885" s="475"/>
      <c r="W885" s="475"/>
      <c r="X885" s="475"/>
      <c r="Y885" s="475"/>
      <c r="Z885" s="475"/>
      <c r="AA885" s="475"/>
    </row>
    <row r="886">
      <c r="A886" s="475"/>
      <c r="B886" s="475"/>
      <c r="C886" s="475"/>
      <c r="D886" s="1140"/>
      <c r="E886" s="1140"/>
      <c r="F886" s="1140"/>
      <c r="G886" s="1140"/>
      <c r="H886" s="475"/>
      <c r="I886" s="475"/>
      <c r="J886" s="475"/>
      <c r="K886" s="475"/>
      <c r="L886" s="475"/>
      <c r="M886" s="475"/>
      <c r="N886" s="475"/>
      <c r="O886" s="475"/>
      <c r="P886" s="475"/>
      <c r="Q886" s="475"/>
      <c r="R886" s="475"/>
      <c r="S886" s="475"/>
      <c r="T886" s="475"/>
      <c r="U886" s="475"/>
      <c r="V886" s="475"/>
      <c r="W886" s="475"/>
      <c r="X886" s="475"/>
      <c r="Y886" s="475"/>
      <c r="Z886" s="475"/>
      <c r="AA886" s="475"/>
    </row>
    <row r="887">
      <c r="A887" s="475"/>
      <c r="B887" s="475"/>
      <c r="C887" s="475"/>
      <c r="D887" s="1140"/>
      <c r="E887" s="1140"/>
      <c r="F887" s="1140"/>
      <c r="G887" s="1140"/>
      <c r="H887" s="475"/>
      <c r="I887" s="475"/>
      <c r="J887" s="475"/>
      <c r="K887" s="475"/>
      <c r="L887" s="475"/>
      <c r="M887" s="475"/>
      <c r="N887" s="475"/>
      <c r="O887" s="475"/>
      <c r="P887" s="475"/>
      <c r="Q887" s="475"/>
      <c r="R887" s="475"/>
      <c r="S887" s="475"/>
      <c r="T887" s="475"/>
      <c r="U887" s="475"/>
      <c r="V887" s="475"/>
      <c r="W887" s="475"/>
      <c r="X887" s="475"/>
      <c r="Y887" s="475"/>
      <c r="Z887" s="475"/>
      <c r="AA887" s="475"/>
    </row>
    <row r="888">
      <c r="A888" s="475"/>
      <c r="B888" s="475"/>
      <c r="C888" s="475"/>
      <c r="D888" s="1140"/>
      <c r="E888" s="1140"/>
      <c r="F888" s="1140"/>
      <c r="G888" s="1140"/>
      <c r="H888" s="475"/>
      <c r="I888" s="475"/>
      <c r="J888" s="475"/>
      <c r="K888" s="475"/>
      <c r="L888" s="475"/>
      <c r="M888" s="475"/>
      <c r="N888" s="475"/>
      <c r="O888" s="475"/>
      <c r="P888" s="475"/>
      <c r="Q888" s="475"/>
      <c r="R888" s="475"/>
      <c r="S888" s="475"/>
      <c r="T888" s="475"/>
      <c r="U888" s="475"/>
      <c r="V888" s="475"/>
      <c r="W888" s="475"/>
      <c r="X888" s="475"/>
      <c r="Y888" s="475"/>
      <c r="Z888" s="475"/>
      <c r="AA888" s="475"/>
    </row>
    <row r="889">
      <c r="A889" s="475"/>
      <c r="B889" s="475"/>
      <c r="C889" s="475"/>
      <c r="D889" s="1140"/>
      <c r="E889" s="1140"/>
      <c r="F889" s="1140"/>
      <c r="G889" s="1140"/>
      <c r="H889" s="475"/>
      <c r="I889" s="475"/>
      <c r="J889" s="475"/>
      <c r="K889" s="475"/>
      <c r="L889" s="475"/>
      <c r="M889" s="475"/>
      <c r="N889" s="475"/>
      <c r="O889" s="475"/>
      <c r="P889" s="475"/>
      <c r="Q889" s="475"/>
      <c r="R889" s="475"/>
      <c r="S889" s="475"/>
      <c r="T889" s="475"/>
      <c r="U889" s="475"/>
      <c r="V889" s="475"/>
      <c r="W889" s="475"/>
      <c r="X889" s="475"/>
      <c r="Y889" s="475"/>
      <c r="Z889" s="475"/>
      <c r="AA889" s="475"/>
    </row>
    <row r="890">
      <c r="A890" s="475"/>
      <c r="B890" s="475"/>
      <c r="C890" s="475"/>
      <c r="D890" s="1140"/>
      <c r="E890" s="1140"/>
      <c r="F890" s="1140"/>
      <c r="G890" s="1140"/>
      <c r="H890" s="475"/>
      <c r="I890" s="475"/>
      <c r="J890" s="475"/>
      <c r="K890" s="475"/>
      <c r="L890" s="475"/>
      <c r="M890" s="475"/>
      <c r="N890" s="475"/>
      <c r="O890" s="475"/>
      <c r="P890" s="475"/>
      <c r="Q890" s="475"/>
      <c r="R890" s="475"/>
      <c r="S890" s="475"/>
      <c r="T890" s="475"/>
      <c r="U890" s="475"/>
      <c r="V890" s="475"/>
      <c r="W890" s="475"/>
      <c r="X890" s="475"/>
      <c r="Y890" s="475"/>
      <c r="Z890" s="475"/>
      <c r="AA890" s="475"/>
    </row>
    <row r="891">
      <c r="A891" s="475"/>
      <c r="B891" s="475"/>
      <c r="C891" s="475"/>
      <c r="D891" s="1140"/>
      <c r="E891" s="1140"/>
      <c r="F891" s="1140"/>
      <c r="G891" s="1140"/>
      <c r="H891" s="475"/>
      <c r="I891" s="475"/>
      <c r="J891" s="475"/>
      <c r="K891" s="475"/>
      <c r="L891" s="475"/>
      <c r="M891" s="475"/>
      <c r="N891" s="475"/>
      <c r="O891" s="475"/>
      <c r="P891" s="475"/>
      <c r="Q891" s="475"/>
      <c r="R891" s="475"/>
      <c r="S891" s="475"/>
      <c r="T891" s="475"/>
      <c r="U891" s="475"/>
      <c r="V891" s="475"/>
      <c r="W891" s="475"/>
      <c r="X891" s="475"/>
      <c r="Y891" s="475"/>
      <c r="Z891" s="475"/>
      <c r="AA891" s="475"/>
    </row>
    <row r="892">
      <c r="A892" s="475"/>
      <c r="B892" s="475"/>
      <c r="C892" s="475"/>
      <c r="D892" s="1140"/>
      <c r="E892" s="1140"/>
      <c r="F892" s="1140"/>
      <c r="G892" s="1140"/>
      <c r="H892" s="475"/>
      <c r="I892" s="475"/>
      <c r="J892" s="475"/>
      <c r="K892" s="475"/>
      <c r="L892" s="475"/>
      <c r="M892" s="475"/>
      <c r="N892" s="475"/>
      <c r="O892" s="475"/>
      <c r="P892" s="475"/>
      <c r="Q892" s="475"/>
      <c r="R892" s="475"/>
      <c r="S892" s="475"/>
      <c r="T892" s="475"/>
      <c r="U892" s="475"/>
      <c r="V892" s="475"/>
      <c r="W892" s="475"/>
      <c r="X892" s="475"/>
      <c r="Y892" s="475"/>
      <c r="Z892" s="475"/>
      <c r="AA892" s="475"/>
    </row>
    <row r="893">
      <c r="A893" s="475"/>
      <c r="B893" s="475"/>
      <c r="C893" s="475"/>
      <c r="D893" s="1140"/>
      <c r="E893" s="1140"/>
      <c r="F893" s="1140"/>
      <c r="G893" s="1140"/>
      <c r="H893" s="475"/>
      <c r="I893" s="475"/>
      <c r="J893" s="475"/>
      <c r="K893" s="475"/>
      <c r="L893" s="475"/>
      <c r="M893" s="475"/>
      <c r="N893" s="475"/>
      <c r="O893" s="475"/>
      <c r="P893" s="475"/>
      <c r="Q893" s="475"/>
      <c r="R893" s="475"/>
      <c r="S893" s="475"/>
      <c r="T893" s="475"/>
      <c r="U893" s="475"/>
      <c r="V893" s="475"/>
      <c r="W893" s="475"/>
      <c r="X893" s="475"/>
      <c r="Y893" s="475"/>
      <c r="Z893" s="475"/>
      <c r="AA893" s="475"/>
    </row>
    <row r="894">
      <c r="A894" s="475"/>
      <c r="B894" s="475"/>
      <c r="C894" s="475"/>
      <c r="D894" s="1140"/>
      <c r="E894" s="1140"/>
      <c r="F894" s="1140"/>
      <c r="G894" s="1140"/>
      <c r="H894" s="475"/>
      <c r="I894" s="475"/>
      <c r="J894" s="475"/>
      <c r="K894" s="475"/>
      <c r="L894" s="475"/>
      <c r="M894" s="475"/>
      <c r="N894" s="475"/>
      <c r="O894" s="475"/>
      <c r="P894" s="475"/>
      <c r="Q894" s="475"/>
      <c r="R894" s="475"/>
      <c r="S894" s="475"/>
      <c r="T894" s="475"/>
      <c r="U894" s="475"/>
      <c r="V894" s="475"/>
      <c r="W894" s="475"/>
      <c r="X894" s="475"/>
      <c r="Y894" s="475"/>
      <c r="Z894" s="475"/>
      <c r="AA894" s="475"/>
    </row>
    <row r="895">
      <c r="A895" s="475"/>
      <c r="B895" s="475"/>
      <c r="C895" s="475"/>
      <c r="D895" s="1140"/>
      <c r="E895" s="1140"/>
      <c r="F895" s="1140"/>
      <c r="G895" s="1140"/>
      <c r="H895" s="475"/>
      <c r="I895" s="475"/>
      <c r="J895" s="475"/>
      <c r="K895" s="475"/>
      <c r="L895" s="475"/>
      <c r="M895" s="475"/>
      <c r="N895" s="475"/>
      <c r="O895" s="475"/>
      <c r="P895" s="475"/>
      <c r="Q895" s="475"/>
      <c r="R895" s="475"/>
      <c r="S895" s="475"/>
      <c r="T895" s="475"/>
      <c r="U895" s="475"/>
      <c r="V895" s="475"/>
      <c r="W895" s="475"/>
      <c r="X895" s="475"/>
      <c r="Y895" s="475"/>
      <c r="Z895" s="475"/>
      <c r="AA895" s="475"/>
    </row>
    <row r="896">
      <c r="A896" s="475"/>
      <c r="B896" s="475"/>
      <c r="C896" s="475"/>
      <c r="D896" s="1140"/>
      <c r="E896" s="1140"/>
      <c r="F896" s="1140"/>
      <c r="G896" s="1140"/>
      <c r="H896" s="475"/>
      <c r="I896" s="475"/>
      <c r="J896" s="475"/>
      <c r="K896" s="475"/>
      <c r="L896" s="475"/>
      <c r="M896" s="475"/>
      <c r="N896" s="475"/>
      <c r="O896" s="475"/>
      <c r="P896" s="475"/>
      <c r="Q896" s="475"/>
      <c r="R896" s="475"/>
      <c r="S896" s="475"/>
      <c r="T896" s="475"/>
      <c r="U896" s="475"/>
      <c r="V896" s="475"/>
      <c r="W896" s="475"/>
      <c r="X896" s="475"/>
      <c r="Y896" s="475"/>
      <c r="Z896" s="475"/>
      <c r="AA896" s="475"/>
    </row>
    <row r="897">
      <c r="A897" s="475"/>
      <c r="B897" s="475"/>
      <c r="C897" s="475"/>
      <c r="D897" s="1140"/>
      <c r="E897" s="1140"/>
      <c r="F897" s="1140"/>
      <c r="G897" s="1140"/>
      <c r="H897" s="475"/>
      <c r="I897" s="475"/>
      <c r="J897" s="475"/>
      <c r="K897" s="475"/>
      <c r="L897" s="475"/>
      <c r="M897" s="475"/>
      <c r="N897" s="475"/>
      <c r="O897" s="475"/>
      <c r="P897" s="475"/>
      <c r="Q897" s="475"/>
      <c r="R897" s="475"/>
      <c r="S897" s="475"/>
      <c r="T897" s="475"/>
      <c r="U897" s="475"/>
      <c r="V897" s="475"/>
      <c r="W897" s="475"/>
      <c r="X897" s="475"/>
      <c r="Y897" s="475"/>
      <c r="Z897" s="475"/>
      <c r="AA897" s="475"/>
    </row>
    <row r="898">
      <c r="A898" s="475"/>
      <c r="B898" s="475"/>
      <c r="C898" s="475"/>
      <c r="D898" s="1140"/>
      <c r="E898" s="1140"/>
      <c r="F898" s="1140"/>
      <c r="G898" s="1140"/>
      <c r="H898" s="475"/>
      <c r="I898" s="475"/>
      <c r="J898" s="475"/>
      <c r="K898" s="475"/>
      <c r="L898" s="475"/>
      <c r="M898" s="475"/>
      <c r="N898" s="475"/>
      <c r="O898" s="475"/>
      <c r="P898" s="475"/>
      <c r="Q898" s="475"/>
      <c r="R898" s="475"/>
      <c r="S898" s="475"/>
      <c r="T898" s="475"/>
      <c r="U898" s="475"/>
      <c r="V898" s="475"/>
      <c r="W898" s="475"/>
      <c r="X898" s="475"/>
      <c r="Y898" s="475"/>
      <c r="Z898" s="475"/>
      <c r="AA898" s="475"/>
    </row>
    <row r="899">
      <c r="A899" s="475"/>
      <c r="B899" s="475"/>
      <c r="C899" s="475"/>
      <c r="D899" s="1140"/>
      <c r="E899" s="1140"/>
      <c r="F899" s="1140"/>
      <c r="G899" s="1140"/>
      <c r="H899" s="475"/>
      <c r="I899" s="475"/>
      <c r="J899" s="475"/>
      <c r="K899" s="475"/>
      <c r="L899" s="475"/>
      <c r="M899" s="475"/>
      <c r="N899" s="475"/>
      <c r="O899" s="475"/>
      <c r="P899" s="475"/>
      <c r="Q899" s="475"/>
      <c r="R899" s="475"/>
      <c r="S899" s="475"/>
      <c r="T899" s="475"/>
      <c r="U899" s="475"/>
      <c r="V899" s="475"/>
      <c r="W899" s="475"/>
      <c r="X899" s="475"/>
      <c r="Y899" s="475"/>
      <c r="Z899" s="475"/>
      <c r="AA899" s="475"/>
    </row>
    <row r="900">
      <c r="A900" s="475"/>
      <c r="B900" s="475"/>
      <c r="C900" s="475"/>
      <c r="D900" s="1140"/>
      <c r="E900" s="1140"/>
      <c r="F900" s="1140"/>
      <c r="G900" s="1140"/>
      <c r="H900" s="475"/>
      <c r="I900" s="475"/>
      <c r="J900" s="475"/>
      <c r="K900" s="475"/>
      <c r="L900" s="475"/>
      <c r="M900" s="475"/>
      <c r="N900" s="475"/>
      <c r="O900" s="475"/>
      <c r="P900" s="475"/>
      <c r="Q900" s="475"/>
      <c r="R900" s="475"/>
      <c r="S900" s="475"/>
      <c r="T900" s="475"/>
      <c r="U900" s="475"/>
      <c r="V900" s="475"/>
      <c r="W900" s="475"/>
      <c r="X900" s="475"/>
      <c r="Y900" s="475"/>
      <c r="Z900" s="475"/>
      <c r="AA900" s="475"/>
    </row>
    <row r="901">
      <c r="A901" s="475"/>
      <c r="B901" s="475"/>
      <c r="C901" s="475"/>
      <c r="D901" s="1140"/>
      <c r="E901" s="1140"/>
      <c r="F901" s="1140"/>
      <c r="G901" s="1140"/>
      <c r="H901" s="475"/>
      <c r="I901" s="475"/>
      <c r="J901" s="475"/>
      <c r="K901" s="475"/>
      <c r="L901" s="475"/>
      <c r="M901" s="475"/>
      <c r="N901" s="475"/>
      <c r="O901" s="475"/>
      <c r="P901" s="475"/>
      <c r="Q901" s="475"/>
      <c r="R901" s="475"/>
      <c r="S901" s="475"/>
      <c r="T901" s="475"/>
      <c r="U901" s="475"/>
      <c r="V901" s="475"/>
      <c r="W901" s="475"/>
      <c r="X901" s="475"/>
      <c r="Y901" s="475"/>
      <c r="Z901" s="475"/>
      <c r="AA901" s="475"/>
    </row>
    <row r="902">
      <c r="A902" s="475"/>
      <c r="B902" s="475"/>
      <c r="C902" s="475"/>
      <c r="D902" s="1140"/>
      <c r="E902" s="1140"/>
      <c r="F902" s="1140"/>
      <c r="G902" s="1140"/>
      <c r="H902" s="475"/>
      <c r="I902" s="475"/>
      <c r="J902" s="475"/>
      <c r="K902" s="475"/>
      <c r="L902" s="475"/>
      <c r="M902" s="475"/>
      <c r="N902" s="475"/>
      <c r="O902" s="475"/>
      <c r="P902" s="475"/>
      <c r="Q902" s="475"/>
      <c r="R902" s="475"/>
      <c r="S902" s="475"/>
      <c r="T902" s="475"/>
      <c r="U902" s="475"/>
      <c r="V902" s="475"/>
      <c r="W902" s="475"/>
      <c r="X902" s="475"/>
      <c r="Y902" s="475"/>
      <c r="Z902" s="475"/>
      <c r="AA902" s="475"/>
    </row>
    <row r="903">
      <c r="A903" s="475"/>
      <c r="B903" s="475"/>
      <c r="C903" s="475"/>
      <c r="D903" s="1140"/>
      <c r="E903" s="1140"/>
      <c r="F903" s="1140"/>
      <c r="G903" s="1140"/>
      <c r="H903" s="475"/>
      <c r="I903" s="475"/>
      <c r="J903" s="475"/>
      <c r="K903" s="475"/>
      <c r="L903" s="475"/>
      <c r="M903" s="475"/>
      <c r="N903" s="475"/>
      <c r="O903" s="475"/>
      <c r="P903" s="475"/>
      <c r="Q903" s="475"/>
      <c r="R903" s="475"/>
      <c r="S903" s="475"/>
      <c r="T903" s="475"/>
      <c r="U903" s="475"/>
      <c r="V903" s="475"/>
      <c r="W903" s="475"/>
      <c r="X903" s="475"/>
      <c r="Y903" s="475"/>
      <c r="Z903" s="475"/>
      <c r="AA903" s="475"/>
    </row>
    <row r="904">
      <c r="A904" s="475"/>
      <c r="B904" s="475"/>
      <c r="C904" s="475"/>
      <c r="D904" s="1140"/>
      <c r="E904" s="1140"/>
      <c r="F904" s="1140"/>
      <c r="G904" s="1140"/>
      <c r="H904" s="475"/>
      <c r="I904" s="475"/>
      <c r="J904" s="475"/>
      <c r="K904" s="475"/>
      <c r="L904" s="475"/>
      <c r="M904" s="475"/>
      <c r="N904" s="475"/>
      <c r="O904" s="475"/>
      <c r="P904" s="475"/>
      <c r="Q904" s="475"/>
      <c r="R904" s="475"/>
      <c r="S904" s="475"/>
      <c r="T904" s="475"/>
      <c r="U904" s="475"/>
      <c r="V904" s="475"/>
      <c r="W904" s="475"/>
      <c r="X904" s="475"/>
      <c r="Y904" s="475"/>
      <c r="Z904" s="475"/>
      <c r="AA904" s="475"/>
    </row>
    <row r="905">
      <c r="A905" s="475"/>
      <c r="B905" s="475"/>
      <c r="C905" s="475"/>
      <c r="D905" s="1140"/>
      <c r="E905" s="1140"/>
      <c r="F905" s="1140"/>
      <c r="G905" s="1140"/>
      <c r="H905" s="475"/>
      <c r="I905" s="475"/>
      <c r="J905" s="475"/>
      <c r="K905" s="475"/>
      <c r="L905" s="475"/>
      <c r="M905" s="475"/>
      <c r="N905" s="475"/>
      <c r="O905" s="475"/>
      <c r="P905" s="475"/>
      <c r="Q905" s="475"/>
      <c r="R905" s="475"/>
      <c r="S905" s="475"/>
      <c r="T905" s="475"/>
      <c r="U905" s="475"/>
      <c r="V905" s="475"/>
      <c r="W905" s="475"/>
      <c r="X905" s="475"/>
      <c r="Y905" s="475"/>
      <c r="Z905" s="475"/>
      <c r="AA905" s="475"/>
    </row>
    <row r="906">
      <c r="A906" s="475"/>
      <c r="B906" s="475"/>
      <c r="C906" s="475"/>
      <c r="D906" s="1140"/>
      <c r="E906" s="1140"/>
      <c r="F906" s="1140"/>
      <c r="G906" s="1140"/>
      <c r="H906" s="475"/>
      <c r="I906" s="475"/>
      <c r="J906" s="475"/>
      <c r="K906" s="475"/>
      <c r="L906" s="475"/>
      <c r="M906" s="475"/>
      <c r="N906" s="475"/>
      <c r="O906" s="475"/>
      <c r="P906" s="475"/>
      <c r="Q906" s="475"/>
      <c r="R906" s="475"/>
      <c r="S906" s="475"/>
      <c r="T906" s="475"/>
      <c r="U906" s="475"/>
      <c r="V906" s="475"/>
      <c r="W906" s="475"/>
      <c r="X906" s="475"/>
      <c r="Y906" s="475"/>
      <c r="Z906" s="475"/>
      <c r="AA906" s="475"/>
    </row>
    <row r="907">
      <c r="A907" s="475"/>
      <c r="B907" s="475"/>
      <c r="C907" s="475"/>
      <c r="D907" s="1140"/>
      <c r="E907" s="1140"/>
      <c r="F907" s="1140"/>
      <c r="G907" s="1140"/>
      <c r="H907" s="475"/>
      <c r="I907" s="475"/>
      <c r="J907" s="475"/>
      <c r="K907" s="475"/>
      <c r="L907" s="475"/>
      <c r="M907" s="475"/>
      <c r="N907" s="475"/>
      <c r="O907" s="475"/>
      <c r="P907" s="475"/>
      <c r="Q907" s="475"/>
      <c r="R907" s="475"/>
      <c r="S907" s="475"/>
      <c r="T907" s="475"/>
      <c r="U907" s="475"/>
      <c r="V907" s="475"/>
      <c r="W907" s="475"/>
      <c r="X907" s="475"/>
      <c r="Y907" s="475"/>
      <c r="Z907" s="475"/>
      <c r="AA907" s="475"/>
    </row>
    <row r="908">
      <c r="A908" s="475"/>
      <c r="B908" s="475"/>
      <c r="C908" s="475"/>
      <c r="D908" s="1140"/>
      <c r="E908" s="1140"/>
      <c r="F908" s="1140"/>
      <c r="G908" s="1140"/>
      <c r="H908" s="475"/>
      <c r="I908" s="475"/>
      <c r="J908" s="475"/>
      <c r="K908" s="475"/>
      <c r="L908" s="475"/>
      <c r="M908" s="475"/>
      <c r="N908" s="475"/>
      <c r="O908" s="475"/>
      <c r="P908" s="475"/>
      <c r="Q908" s="475"/>
      <c r="R908" s="475"/>
      <c r="S908" s="475"/>
      <c r="T908" s="475"/>
      <c r="U908" s="475"/>
      <c r="V908" s="475"/>
      <c r="W908" s="475"/>
      <c r="X908" s="475"/>
      <c r="Y908" s="475"/>
      <c r="Z908" s="475"/>
      <c r="AA908" s="475"/>
    </row>
    <row r="909">
      <c r="A909" s="475"/>
      <c r="B909" s="475"/>
      <c r="C909" s="475"/>
      <c r="D909" s="1140"/>
      <c r="E909" s="1140"/>
      <c r="F909" s="1140"/>
      <c r="G909" s="1140"/>
      <c r="H909" s="475"/>
      <c r="I909" s="475"/>
      <c r="J909" s="475"/>
      <c r="K909" s="475"/>
      <c r="L909" s="475"/>
      <c r="M909" s="475"/>
      <c r="N909" s="475"/>
      <c r="O909" s="475"/>
      <c r="P909" s="475"/>
      <c r="Q909" s="475"/>
      <c r="R909" s="475"/>
      <c r="S909" s="475"/>
      <c r="T909" s="475"/>
      <c r="U909" s="475"/>
      <c r="V909" s="475"/>
      <c r="W909" s="475"/>
      <c r="X909" s="475"/>
      <c r="Y909" s="475"/>
      <c r="Z909" s="475"/>
      <c r="AA909" s="475"/>
    </row>
    <row r="910">
      <c r="A910" s="475"/>
      <c r="B910" s="475"/>
      <c r="C910" s="475"/>
      <c r="D910" s="1140"/>
      <c r="E910" s="1140"/>
      <c r="F910" s="1140"/>
      <c r="G910" s="1140"/>
      <c r="H910" s="475"/>
      <c r="I910" s="475"/>
      <c r="J910" s="475"/>
      <c r="K910" s="475"/>
      <c r="L910" s="475"/>
      <c r="M910" s="475"/>
      <c r="N910" s="475"/>
      <c r="O910" s="475"/>
      <c r="P910" s="475"/>
      <c r="Q910" s="475"/>
      <c r="R910" s="475"/>
      <c r="S910" s="475"/>
      <c r="T910" s="475"/>
      <c r="U910" s="475"/>
      <c r="V910" s="475"/>
      <c r="W910" s="475"/>
      <c r="X910" s="475"/>
      <c r="Y910" s="475"/>
      <c r="Z910" s="475"/>
      <c r="AA910" s="475"/>
    </row>
    <row r="911">
      <c r="A911" s="475"/>
      <c r="B911" s="475"/>
      <c r="C911" s="475"/>
      <c r="D911" s="1140"/>
      <c r="E911" s="1140"/>
      <c r="F911" s="1140"/>
      <c r="G911" s="1140"/>
      <c r="H911" s="475"/>
      <c r="I911" s="475"/>
      <c r="J911" s="475"/>
      <c r="K911" s="475"/>
      <c r="L911" s="475"/>
      <c r="M911" s="475"/>
      <c r="N911" s="475"/>
      <c r="O911" s="475"/>
      <c r="P911" s="475"/>
      <c r="Q911" s="475"/>
      <c r="R911" s="475"/>
      <c r="S911" s="475"/>
      <c r="T911" s="475"/>
      <c r="U911" s="475"/>
      <c r="V911" s="475"/>
      <c r="W911" s="475"/>
      <c r="X911" s="475"/>
      <c r="Y911" s="475"/>
      <c r="Z911" s="475"/>
      <c r="AA911" s="475"/>
    </row>
    <row r="912">
      <c r="A912" s="475"/>
      <c r="B912" s="475"/>
      <c r="C912" s="475"/>
      <c r="D912" s="1140"/>
      <c r="E912" s="1140"/>
      <c r="F912" s="1140"/>
      <c r="G912" s="1140"/>
      <c r="H912" s="475"/>
      <c r="I912" s="475"/>
      <c r="J912" s="475"/>
      <c r="K912" s="475"/>
      <c r="L912" s="475"/>
      <c r="M912" s="475"/>
      <c r="N912" s="475"/>
      <c r="O912" s="475"/>
      <c r="P912" s="475"/>
      <c r="Q912" s="475"/>
      <c r="R912" s="475"/>
      <c r="S912" s="475"/>
      <c r="T912" s="475"/>
      <c r="U912" s="475"/>
      <c r="V912" s="475"/>
      <c r="W912" s="475"/>
      <c r="X912" s="475"/>
      <c r="Y912" s="475"/>
      <c r="Z912" s="475"/>
      <c r="AA912" s="475"/>
    </row>
    <row r="913">
      <c r="A913" s="475"/>
      <c r="B913" s="475"/>
      <c r="C913" s="475"/>
      <c r="D913" s="1140"/>
      <c r="E913" s="1140"/>
      <c r="F913" s="1140"/>
      <c r="G913" s="1140"/>
      <c r="H913" s="475"/>
      <c r="I913" s="475"/>
      <c r="J913" s="475"/>
      <c r="K913" s="475"/>
      <c r="L913" s="475"/>
      <c r="M913" s="475"/>
      <c r="N913" s="475"/>
      <c r="O913" s="475"/>
      <c r="P913" s="475"/>
      <c r="Q913" s="475"/>
      <c r="R913" s="475"/>
      <c r="S913" s="475"/>
      <c r="T913" s="475"/>
      <c r="U913" s="475"/>
      <c r="V913" s="475"/>
      <c r="W913" s="475"/>
      <c r="X913" s="475"/>
      <c r="Y913" s="475"/>
      <c r="Z913" s="475"/>
      <c r="AA913" s="475"/>
    </row>
    <row r="914">
      <c r="A914" s="475"/>
      <c r="B914" s="475"/>
      <c r="C914" s="475"/>
      <c r="D914" s="1140"/>
      <c r="E914" s="1140"/>
      <c r="F914" s="1140"/>
      <c r="G914" s="1140"/>
      <c r="H914" s="475"/>
      <c r="I914" s="475"/>
      <c r="J914" s="475"/>
      <c r="K914" s="475"/>
      <c r="L914" s="475"/>
      <c r="M914" s="475"/>
      <c r="N914" s="475"/>
      <c r="O914" s="475"/>
      <c r="P914" s="475"/>
      <c r="Q914" s="475"/>
      <c r="R914" s="475"/>
      <c r="S914" s="475"/>
      <c r="T914" s="475"/>
      <c r="U914" s="475"/>
      <c r="V914" s="475"/>
      <c r="W914" s="475"/>
      <c r="X914" s="475"/>
      <c r="Y914" s="475"/>
      <c r="Z914" s="475"/>
      <c r="AA914" s="475"/>
    </row>
    <row r="915">
      <c r="A915" s="475"/>
      <c r="B915" s="475"/>
      <c r="C915" s="475"/>
      <c r="D915" s="1140"/>
      <c r="E915" s="1140"/>
      <c r="F915" s="1140"/>
      <c r="G915" s="1140"/>
      <c r="H915" s="475"/>
      <c r="I915" s="475"/>
      <c r="J915" s="475"/>
      <c r="K915" s="475"/>
      <c r="L915" s="475"/>
      <c r="M915" s="475"/>
      <c r="N915" s="475"/>
      <c r="O915" s="475"/>
      <c r="P915" s="475"/>
      <c r="Q915" s="475"/>
      <c r="R915" s="475"/>
      <c r="S915" s="475"/>
      <c r="T915" s="475"/>
      <c r="U915" s="475"/>
      <c r="V915" s="475"/>
      <c r="W915" s="475"/>
      <c r="X915" s="475"/>
      <c r="Y915" s="475"/>
      <c r="Z915" s="475"/>
      <c r="AA915" s="475"/>
    </row>
    <row r="916">
      <c r="A916" s="475"/>
      <c r="B916" s="475"/>
      <c r="C916" s="475"/>
      <c r="D916" s="1140"/>
      <c r="E916" s="1140"/>
      <c r="F916" s="1140"/>
      <c r="G916" s="1140"/>
      <c r="H916" s="475"/>
      <c r="I916" s="475"/>
      <c r="J916" s="475"/>
      <c r="K916" s="475"/>
      <c r="L916" s="475"/>
      <c r="M916" s="475"/>
      <c r="N916" s="475"/>
      <c r="O916" s="475"/>
      <c r="P916" s="475"/>
      <c r="Q916" s="475"/>
      <c r="R916" s="475"/>
      <c r="S916" s="475"/>
      <c r="T916" s="475"/>
      <c r="U916" s="475"/>
      <c r="V916" s="475"/>
      <c r="W916" s="475"/>
      <c r="X916" s="475"/>
      <c r="Y916" s="475"/>
      <c r="Z916" s="475"/>
      <c r="AA916" s="475"/>
    </row>
    <row r="917">
      <c r="A917" s="475"/>
      <c r="B917" s="475"/>
      <c r="C917" s="475"/>
      <c r="D917" s="1140"/>
      <c r="E917" s="1140"/>
      <c r="F917" s="1140"/>
      <c r="G917" s="1140"/>
      <c r="H917" s="475"/>
      <c r="I917" s="475"/>
      <c r="J917" s="475"/>
      <c r="K917" s="475"/>
      <c r="L917" s="475"/>
      <c r="M917" s="475"/>
      <c r="N917" s="475"/>
      <c r="O917" s="475"/>
      <c r="P917" s="475"/>
      <c r="Q917" s="475"/>
      <c r="R917" s="475"/>
      <c r="S917" s="475"/>
      <c r="T917" s="475"/>
      <c r="U917" s="475"/>
      <c r="V917" s="475"/>
      <c r="W917" s="475"/>
      <c r="X917" s="475"/>
      <c r="Y917" s="475"/>
      <c r="Z917" s="475"/>
      <c r="AA917" s="475"/>
    </row>
    <row r="918">
      <c r="A918" s="475"/>
      <c r="B918" s="475"/>
      <c r="C918" s="475"/>
      <c r="D918" s="1140"/>
      <c r="E918" s="1140"/>
      <c r="F918" s="1140"/>
      <c r="G918" s="1140"/>
      <c r="H918" s="475"/>
      <c r="I918" s="475"/>
      <c r="J918" s="475"/>
      <c r="K918" s="475"/>
      <c r="L918" s="475"/>
      <c r="M918" s="475"/>
      <c r="N918" s="475"/>
      <c r="O918" s="475"/>
      <c r="P918" s="475"/>
      <c r="Q918" s="475"/>
      <c r="R918" s="475"/>
      <c r="S918" s="475"/>
      <c r="T918" s="475"/>
      <c r="U918" s="475"/>
      <c r="V918" s="475"/>
      <c r="W918" s="475"/>
      <c r="X918" s="475"/>
      <c r="Y918" s="475"/>
      <c r="Z918" s="475"/>
      <c r="AA918" s="475"/>
    </row>
    <row r="919">
      <c r="A919" s="475"/>
      <c r="B919" s="475"/>
      <c r="C919" s="475"/>
      <c r="D919" s="1140"/>
      <c r="E919" s="1140"/>
      <c r="F919" s="1140"/>
      <c r="G919" s="1140"/>
      <c r="H919" s="475"/>
      <c r="I919" s="475"/>
      <c r="J919" s="475"/>
      <c r="K919" s="475"/>
      <c r="L919" s="475"/>
      <c r="M919" s="475"/>
      <c r="N919" s="475"/>
      <c r="O919" s="475"/>
      <c r="P919" s="475"/>
      <c r="Q919" s="475"/>
      <c r="R919" s="475"/>
      <c r="S919" s="475"/>
      <c r="T919" s="475"/>
      <c r="U919" s="475"/>
      <c r="V919" s="475"/>
      <c r="W919" s="475"/>
      <c r="X919" s="475"/>
      <c r="Y919" s="475"/>
      <c r="Z919" s="475"/>
      <c r="AA919" s="475"/>
    </row>
    <row r="920">
      <c r="A920" s="475"/>
      <c r="B920" s="475"/>
      <c r="C920" s="475"/>
      <c r="D920" s="1140"/>
      <c r="E920" s="1140"/>
      <c r="F920" s="1140"/>
      <c r="G920" s="1140"/>
      <c r="H920" s="475"/>
      <c r="I920" s="475"/>
      <c r="J920" s="475"/>
      <c r="K920" s="475"/>
      <c r="L920" s="475"/>
      <c r="M920" s="475"/>
      <c r="N920" s="475"/>
      <c r="O920" s="475"/>
      <c r="P920" s="475"/>
      <c r="Q920" s="475"/>
      <c r="R920" s="475"/>
      <c r="S920" s="475"/>
      <c r="T920" s="475"/>
      <c r="U920" s="475"/>
      <c r="V920" s="475"/>
      <c r="W920" s="475"/>
      <c r="X920" s="475"/>
      <c r="Y920" s="475"/>
      <c r="Z920" s="475"/>
      <c r="AA920" s="475"/>
    </row>
    <row r="921">
      <c r="A921" s="475"/>
      <c r="B921" s="475"/>
      <c r="C921" s="475"/>
      <c r="D921" s="1140"/>
      <c r="E921" s="1140"/>
      <c r="F921" s="1140"/>
      <c r="G921" s="1140"/>
      <c r="H921" s="475"/>
      <c r="I921" s="475"/>
      <c r="J921" s="475"/>
      <c r="K921" s="475"/>
      <c r="L921" s="475"/>
      <c r="M921" s="475"/>
      <c r="N921" s="475"/>
      <c r="O921" s="475"/>
      <c r="P921" s="475"/>
      <c r="Q921" s="475"/>
      <c r="R921" s="475"/>
      <c r="S921" s="475"/>
      <c r="T921" s="475"/>
      <c r="U921" s="475"/>
      <c r="V921" s="475"/>
      <c r="W921" s="475"/>
      <c r="X921" s="475"/>
      <c r="Y921" s="475"/>
      <c r="Z921" s="475"/>
      <c r="AA921" s="475"/>
    </row>
    <row r="922">
      <c r="A922" s="475"/>
      <c r="B922" s="475"/>
      <c r="C922" s="475"/>
      <c r="D922" s="1140"/>
      <c r="E922" s="1140"/>
      <c r="F922" s="1140"/>
      <c r="G922" s="1140"/>
      <c r="H922" s="475"/>
      <c r="I922" s="475"/>
      <c r="J922" s="475"/>
      <c r="K922" s="475"/>
      <c r="L922" s="475"/>
      <c r="M922" s="475"/>
      <c r="N922" s="475"/>
      <c r="O922" s="475"/>
      <c r="P922" s="475"/>
      <c r="Q922" s="475"/>
      <c r="R922" s="475"/>
      <c r="S922" s="475"/>
      <c r="T922" s="475"/>
      <c r="U922" s="475"/>
      <c r="V922" s="475"/>
      <c r="W922" s="475"/>
      <c r="X922" s="475"/>
      <c r="Y922" s="475"/>
      <c r="Z922" s="475"/>
      <c r="AA922" s="475"/>
    </row>
    <row r="923">
      <c r="A923" s="475"/>
      <c r="B923" s="475"/>
      <c r="C923" s="475"/>
      <c r="D923" s="1140"/>
      <c r="E923" s="1140"/>
      <c r="F923" s="1140"/>
      <c r="G923" s="1140"/>
      <c r="H923" s="475"/>
      <c r="I923" s="475"/>
      <c r="J923" s="475"/>
      <c r="K923" s="475"/>
      <c r="L923" s="475"/>
      <c r="M923" s="475"/>
      <c r="N923" s="475"/>
      <c r="O923" s="475"/>
      <c r="P923" s="475"/>
      <c r="Q923" s="475"/>
      <c r="R923" s="475"/>
      <c r="S923" s="475"/>
      <c r="T923" s="475"/>
      <c r="U923" s="475"/>
      <c r="V923" s="475"/>
      <c r="W923" s="475"/>
      <c r="X923" s="475"/>
      <c r="Y923" s="475"/>
      <c r="Z923" s="475"/>
      <c r="AA923" s="475"/>
    </row>
    <row r="924">
      <c r="A924" s="475"/>
      <c r="B924" s="475"/>
      <c r="C924" s="475"/>
      <c r="D924" s="1140"/>
      <c r="E924" s="1140"/>
      <c r="F924" s="1140"/>
      <c r="G924" s="1140"/>
      <c r="H924" s="475"/>
      <c r="I924" s="475"/>
      <c r="J924" s="475"/>
      <c r="K924" s="475"/>
      <c r="L924" s="475"/>
      <c r="M924" s="475"/>
      <c r="N924" s="475"/>
      <c r="O924" s="475"/>
      <c r="P924" s="475"/>
      <c r="Q924" s="475"/>
      <c r="R924" s="475"/>
      <c r="S924" s="475"/>
      <c r="T924" s="475"/>
      <c r="U924" s="475"/>
      <c r="V924" s="475"/>
      <c r="W924" s="475"/>
      <c r="X924" s="475"/>
      <c r="Y924" s="475"/>
      <c r="Z924" s="475"/>
      <c r="AA924" s="475"/>
    </row>
    <row r="925">
      <c r="A925" s="475"/>
      <c r="B925" s="475"/>
      <c r="C925" s="475"/>
      <c r="D925" s="1140"/>
      <c r="E925" s="1140"/>
      <c r="F925" s="1140"/>
      <c r="G925" s="1140"/>
      <c r="H925" s="475"/>
      <c r="I925" s="475"/>
      <c r="J925" s="475"/>
      <c r="K925" s="475"/>
      <c r="L925" s="475"/>
      <c r="M925" s="475"/>
      <c r="N925" s="475"/>
      <c r="O925" s="475"/>
      <c r="P925" s="475"/>
      <c r="Q925" s="475"/>
      <c r="R925" s="475"/>
      <c r="S925" s="475"/>
      <c r="T925" s="475"/>
      <c r="U925" s="475"/>
      <c r="V925" s="475"/>
      <c r="W925" s="475"/>
      <c r="X925" s="475"/>
      <c r="Y925" s="475"/>
      <c r="Z925" s="475"/>
      <c r="AA925" s="475"/>
    </row>
    <row r="926">
      <c r="A926" s="475"/>
      <c r="B926" s="475"/>
      <c r="C926" s="475"/>
      <c r="D926" s="1140"/>
      <c r="E926" s="1140"/>
      <c r="F926" s="1140"/>
      <c r="G926" s="1140"/>
      <c r="H926" s="475"/>
      <c r="I926" s="475"/>
      <c r="J926" s="475"/>
      <c r="K926" s="475"/>
      <c r="L926" s="475"/>
      <c r="M926" s="475"/>
      <c r="N926" s="475"/>
      <c r="O926" s="475"/>
      <c r="P926" s="475"/>
      <c r="Q926" s="475"/>
      <c r="R926" s="475"/>
      <c r="S926" s="475"/>
      <c r="T926" s="475"/>
      <c r="U926" s="475"/>
      <c r="V926" s="475"/>
      <c r="W926" s="475"/>
      <c r="X926" s="475"/>
      <c r="Y926" s="475"/>
      <c r="Z926" s="475"/>
      <c r="AA926" s="475"/>
    </row>
    <row r="927">
      <c r="A927" s="475"/>
      <c r="B927" s="475"/>
      <c r="C927" s="475"/>
      <c r="D927" s="1140"/>
      <c r="E927" s="1140"/>
      <c r="F927" s="1140"/>
      <c r="G927" s="1140"/>
      <c r="H927" s="475"/>
      <c r="I927" s="475"/>
      <c r="J927" s="475"/>
      <c r="K927" s="475"/>
      <c r="L927" s="475"/>
      <c r="M927" s="475"/>
      <c r="N927" s="475"/>
      <c r="O927" s="475"/>
      <c r="P927" s="475"/>
      <c r="Q927" s="475"/>
      <c r="R927" s="475"/>
      <c r="S927" s="475"/>
      <c r="T927" s="475"/>
      <c r="U927" s="475"/>
      <c r="V927" s="475"/>
      <c r="W927" s="475"/>
      <c r="X927" s="475"/>
      <c r="Y927" s="475"/>
      <c r="Z927" s="475"/>
      <c r="AA927" s="475"/>
    </row>
    <row r="928">
      <c r="A928" s="475"/>
      <c r="B928" s="475"/>
      <c r="C928" s="475"/>
      <c r="D928" s="1140"/>
      <c r="E928" s="1140"/>
      <c r="F928" s="1140"/>
      <c r="G928" s="1140"/>
      <c r="H928" s="475"/>
      <c r="I928" s="475"/>
      <c r="J928" s="475"/>
      <c r="K928" s="475"/>
      <c r="L928" s="475"/>
      <c r="M928" s="475"/>
      <c r="N928" s="475"/>
      <c r="O928" s="475"/>
      <c r="P928" s="475"/>
      <c r="Q928" s="475"/>
      <c r="R928" s="475"/>
      <c r="S928" s="475"/>
      <c r="T928" s="475"/>
      <c r="U928" s="475"/>
      <c r="V928" s="475"/>
      <c r="W928" s="475"/>
      <c r="X928" s="475"/>
      <c r="Y928" s="475"/>
      <c r="Z928" s="475"/>
      <c r="AA928" s="475"/>
    </row>
    <row r="929">
      <c r="A929" s="475"/>
      <c r="B929" s="475"/>
      <c r="C929" s="475"/>
      <c r="D929" s="1140"/>
      <c r="E929" s="1140"/>
      <c r="F929" s="1140"/>
      <c r="G929" s="1140"/>
      <c r="H929" s="475"/>
      <c r="I929" s="475"/>
      <c r="J929" s="475"/>
      <c r="K929" s="475"/>
      <c r="L929" s="475"/>
      <c r="M929" s="475"/>
      <c r="N929" s="475"/>
      <c r="O929" s="475"/>
      <c r="P929" s="475"/>
      <c r="Q929" s="475"/>
      <c r="R929" s="475"/>
      <c r="S929" s="475"/>
      <c r="T929" s="475"/>
      <c r="U929" s="475"/>
      <c r="V929" s="475"/>
      <c r="W929" s="475"/>
      <c r="X929" s="475"/>
      <c r="Y929" s="475"/>
      <c r="Z929" s="475"/>
      <c r="AA929" s="475"/>
    </row>
    <row r="930">
      <c r="A930" s="475"/>
      <c r="B930" s="475"/>
      <c r="C930" s="475"/>
      <c r="D930" s="1140"/>
      <c r="E930" s="1140"/>
      <c r="F930" s="1140"/>
      <c r="G930" s="1140"/>
      <c r="H930" s="475"/>
      <c r="I930" s="475"/>
      <c r="J930" s="475"/>
      <c r="K930" s="475"/>
      <c r="L930" s="475"/>
      <c r="M930" s="475"/>
      <c r="N930" s="475"/>
      <c r="O930" s="475"/>
      <c r="P930" s="475"/>
      <c r="Q930" s="475"/>
      <c r="R930" s="475"/>
      <c r="S930" s="475"/>
      <c r="T930" s="475"/>
      <c r="U930" s="475"/>
      <c r="V930" s="475"/>
      <c r="W930" s="475"/>
      <c r="X930" s="475"/>
      <c r="Y930" s="475"/>
      <c r="Z930" s="475"/>
      <c r="AA930" s="475"/>
    </row>
    <row r="931">
      <c r="A931" s="475"/>
      <c r="B931" s="475"/>
      <c r="C931" s="475"/>
      <c r="D931" s="1140"/>
      <c r="E931" s="1140"/>
      <c r="F931" s="1140"/>
      <c r="G931" s="1140"/>
      <c r="H931" s="475"/>
      <c r="I931" s="475"/>
      <c r="J931" s="475"/>
      <c r="K931" s="475"/>
      <c r="L931" s="475"/>
      <c r="M931" s="475"/>
      <c r="N931" s="475"/>
      <c r="O931" s="475"/>
      <c r="P931" s="475"/>
      <c r="Q931" s="475"/>
      <c r="R931" s="475"/>
      <c r="S931" s="475"/>
      <c r="T931" s="475"/>
      <c r="U931" s="475"/>
      <c r="V931" s="475"/>
      <c r="W931" s="475"/>
      <c r="X931" s="475"/>
      <c r="Y931" s="475"/>
      <c r="Z931" s="475"/>
      <c r="AA931" s="475"/>
    </row>
    <row r="932">
      <c r="A932" s="475"/>
      <c r="B932" s="475"/>
      <c r="C932" s="475"/>
      <c r="D932" s="1140"/>
      <c r="E932" s="1140"/>
      <c r="F932" s="1140"/>
      <c r="G932" s="1140"/>
      <c r="H932" s="475"/>
      <c r="I932" s="475"/>
      <c r="J932" s="475"/>
      <c r="K932" s="475"/>
      <c r="L932" s="475"/>
      <c r="M932" s="475"/>
      <c r="N932" s="475"/>
      <c r="O932" s="475"/>
      <c r="P932" s="475"/>
      <c r="Q932" s="475"/>
      <c r="R932" s="475"/>
      <c r="S932" s="475"/>
      <c r="T932" s="475"/>
      <c r="U932" s="475"/>
      <c r="V932" s="475"/>
      <c r="W932" s="475"/>
      <c r="X932" s="475"/>
      <c r="Y932" s="475"/>
      <c r="Z932" s="475"/>
      <c r="AA932" s="475"/>
    </row>
    <row r="933">
      <c r="A933" s="475"/>
      <c r="B933" s="475"/>
      <c r="C933" s="475"/>
      <c r="D933" s="1140"/>
      <c r="E933" s="1140"/>
      <c r="F933" s="1140"/>
      <c r="G933" s="1140"/>
      <c r="H933" s="475"/>
      <c r="I933" s="475"/>
      <c r="J933" s="475"/>
      <c r="K933" s="475"/>
      <c r="L933" s="475"/>
      <c r="M933" s="475"/>
      <c r="N933" s="475"/>
      <c r="O933" s="475"/>
      <c r="P933" s="475"/>
      <c r="Q933" s="475"/>
      <c r="R933" s="475"/>
      <c r="S933" s="475"/>
      <c r="T933" s="475"/>
      <c r="U933" s="475"/>
      <c r="V933" s="475"/>
      <c r="W933" s="475"/>
      <c r="X933" s="475"/>
      <c r="Y933" s="475"/>
      <c r="Z933" s="475"/>
      <c r="AA933" s="475"/>
    </row>
    <row r="934">
      <c r="A934" s="475"/>
      <c r="B934" s="475"/>
      <c r="C934" s="475"/>
      <c r="D934" s="1140"/>
      <c r="E934" s="1140"/>
      <c r="F934" s="1140"/>
      <c r="G934" s="1140"/>
      <c r="H934" s="475"/>
      <c r="I934" s="475"/>
      <c r="J934" s="475"/>
      <c r="K934" s="475"/>
      <c r="L934" s="475"/>
      <c r="M934" s="475"/>
      <c r="N934" s="475"/>
      <c r="O934" s="475"/>
      <c r="P934" s="475"/>
      <c r="Q934" s="475"/>
      <c r="R934" s="475"/>
      <c r="S934" s="475"/>
      <c r="T934" s="475"/>
      <c r="U934" s="475"/>
      <c r="V934" s="475"/>
      <c r="W934" s="475"/>
      <c r="X934" s="475"/>
      <c r="Y934" s="475"/>
      <c r="Z934" s="475"/>
      <c r="AA934" s="475"/>
    </row>
    <row r="935">
      <c r="A935" s="475"/>
      <c r="B935" s="475"/>
      <c r="C935" s="475"/>
      <c r="D935" s="1140"/>
      <c r="E935" s="1140"/>
      <c r="F935" s="1140"/>
      <c r="G935" s="1140"/>
      <c r="H935" s="475"/>
      <c r="I935" s="475"/>
      <c r="J935" s="475"/>
      <c r="K935" s="475"/>
      <c r="L935" s="475"/>
      <c r="M935" s="475"/>
      <c r="N935" s="475"/>
      <c r="O935" s="475"/>
      <c r="P935" s="475"/>
      <c r="Q935" s="475"/>
      <c r="R935" s="475"/>
      <c r="S935" s="475"/>
      <c r="T935" s="475"/>
      <c r="U935" s="475"/>
      <c r="V935" s="475"/>
      <c r="W935" s="475"/>
      <c r="X935" s="475"/>
      <c r="Y935" s="475"/>
      <c r="Z935" s="475"/>
      <c r="AA935" s="475"/>
    </row>
    <row r="936">
      <c r="A936" s="475"/>
      <c r="B936" s="475"/>
      <c r="C936" s="475"/>
      <c r="D936" s="1140"/>
      <c r="E936" s="1140"/>
      <c r="F936" s="1140"/>
      <c r="G936" s="1140"/>
      <c r="H936" s="475"/>
      <c r="I936" s="475"/>
      <c r="J936" s="475"/>
      <c r="K936" s="475"/>
      <c r="L936" s="475"/>
      <c r="M936" s="475"/>
      <c r="N936" s="475"/>
      <c r="O936" s="475"/>
      <c r="P936" s="475"/>
      <c r="Q936" s="475"/>
      <c r="R936" s="475"/>
      <c r="S936" s="475"/>
      <c r="T936" s="475"/>
      <c r="U936" s="475"/>
      <c r="V936" s="475"/>
      <c r="W936" s="475"/>
      <c r="X936" s="475"/>
      <c r="Y936" s="475"/>
      <c r="Z936" s="475"/>
      <c r="AA936" s="475"/>
    </row>
    <row r="937">
      <c r="A937" s="475"/>
      <c r="B937" s="475"/>
      <c r="C937" s="475"/>
      <c r="D937" s="1140"/>
      <c r="E937" s="1140"/>
      <c r="F937" s="1140"/>
      <c r="G937" s="1140"/>
      <c r="H937" s="475"/>
      <c r="I937" s="475"/>
      <c r="J937" s="475"/>
      <c r="K937" s="475"/>
      <c r="L937" s="475"/>
      <c r="M937" s="475"/>
      <c r="N937" s="475"/>
      <c r="O937" s="475"/>
      <c r="P937" s="475"/>
      <c r="Q937" s="475"/>
      <c r="R937" s="475"/>
      <c r="S937" s="475"/>
      <c r="T937" s="475"/>
      <c r="U937" s="475"/>
      <c r="V937" s="475"/>
      <c r="W937" s="475"/>
      <c r="X937" s="475"/>
      <c r="Y937" s="475"/>
      <c r="Z937" s="475"/>
      <c r="AA937" s="475"/>
    </row>
    <row r="938">
      <c r="A938" s="475"/>
      <c r="B938" s="475"/>
      <c r="C938" s="475"/>
      <c r="D938" s="1140"/>
      <c r="E938" s="1140"/>
      <c r="F938" s="1140"/>
      <c r="G938" s="1140"/>
      <c r="H938" s="475"/>
      <c r="I938" s="475"/>
      <c r="J938" s="475"/>
      <c r="K938" s="475"/>
      <c r="L938" s="475"/>
      <c r="M938" s="475"/>
      <c r="N938" s="475"/>
      <c r="O938" s="475"/>
      <c r="P938" s="475"/>
      <c r="Q938" s="475"/>
      <c r="R938" s="475"/>
      <c r="S938" s="475"/>
      <c r="T938" s="475"/>
      <c r="U938" s="475"/>
      <c r="V938" s="475"/>
      <c r="W938" s="475"/>
      <c r="X938" s="475"/>
      <c r="Y938" s="475"/>
      <c r="Z938" s="475"/>
      <c r="AA938" s="475"/>
    </row>
    <row r="939">
      <c r="A939" s="475"/>
      <c r="B939" s="475"/>
      <c r="C939" s="475"/>
      <c r="D939" s="1140"/>
      <c r="E939" s="1140"/>
      <c r="F939" s="1140"/>
      <c r="G939" s="1140"/>
      <c r="H939" s="475"/>
      <c r="I939" s="475"/>
      <c r="J939" s="475"/>
      <c r="K939" s="475"/>
      <c r="L939" s="475"/>
      <c r="M939" s="475"/>
      <c r="N939" s="475"/>
      <c r="O939" s="475"/>
      <c r="P939" s="475"/>
      <c r="Q939" s="475"/>
      <c r="R939" s="475"/>
      <c r="S939" s="475"/>
      <c r="T939" s="475"/>
      <c r="U939" s="475"/>
      <c r="V939" s="475"/>
      <c r="W939" s="475"/>
      <c r="X939" s="475"/>
      <c r="Y939" s="475"/>
      <c r="Z939" s="475"/>
      <c r="AA939" s="475"/>
    </row>
    <row r="940">
      <c r="A940" s="475"/>
      <c r="B940" s="475"/>
      <c r="C940" s="475"/>
      <c r="D940" s="1140"/>
      <c r="E940" s="1140"/>
      <c r="F940" s="1140"/>
      <c r="G940" s="1140"/>
      <c r="H940" s="475"/>
      <c r="I940" s="475"/>
      <c r="J940" s="475"/>
      <c r="K940" s="475"/>
      <c r="L940" s="475"/>
      <c r="M940" s="475"/>
      <c r="N940" s="475"/>
      <c r="O940" s="475"/>
      <c r="P940" s="475"/>
      <c r="Q940" s="475"/>
      <c r="R940" s="475"/>
      <c r="S940" s="475"/>
      <c r="T940" s="475"/>
      <c r="U940" s="475"/>
      <c r="V940" s="475"/>
      <c r="W940" s="475"/>
      <c r="X940" s="475"/>
      <c r="Y940" s="475"/>
      <c r="Z940" s="475"/>
      <c r="AA940" s="475"/>
    </row>
    <row r="941">
      <c r="A941" s="475"/>
      <c r="B941" s="475"/>
      <c r="C941" s="475"/>
      <c r="D941" s="1140"/>
      <c r="E941" s="1140"/>
      <c r="F941" s="1140"/>
      <c r="G941" s="1140"/>
      <c r="H941" s="475"/>
      <c r="I941" s="475"/>
      <c r="J941" s="475"/>
      <c r="K941" s="475"/>
      <c r="L941" s="475"/>
      <c r="M941" s="475"/>
      <c r="N941" s="475"/>
      <c r="O941" s="475"/>
      <c r="P941" s="475"/>
      <c r="Q941" s="475"/>
      <c r="R941" s="475"/>
      <c r="S941" s="475"/>
      <c r="T941" s="475"/>
      <c r="U941" s="475"/>
      <c r="V941" s="475"/>
      <c r="W941" s="475"/>
      <c r="X941" s="475"/>
      <c r="Y941" s="475"/>
      <c r="Z941" s="475"/>
      <c r="AA941" s="475"/>
    </row>
    <row r="942">
      <c r="A942" s="475"/>
      <c r="B942" s="475"/>
      <c r="C942" s="475"/>
      <c r="D942" s="1140"/>
      <c r="E942" s="1140"/>
      <c r="F942" s="1140"/>
      <c r="G942" s="1140"/>
      <c r="H942" s="475"/>
      <c r="I942" s="475"/>
      <c r="J942" s="475"/>
      <c r="K942" s="475"/>
      <c r="L942" s="475"/>
      <c r="M942" s="475"/>
      <c r="N942" s="475"/>
      <c r="O942" s="475"/>
      <c r="P942" s="475"/>
      <c r="Q942" s="475"/>
      <c r="R942" s="475"/>
      <c r="S942" s="475"/>
      <c r="T942" s="475"/>
      <c r="U942" s="475"/>
      <c r="V942" s="475"/>
      <c r="W942" s="475"/>
      <c r="X942" s="475"/>
      <c r="Y942" s="475"/>
      <c r="Z942" s="475"/>
      <c r="AA942" s="475"/>
    </row>
    <row r="943">
      <c r="A943" s="475"/>
      <c r="B943" s="475"/>
      <c r="C943" s="475"/>
      <c r="D943" s="1140"/>
      <c r="E943" s="1140"/>
      <c r="F943" s="1140"/>
      <c r="G943" s="1140"/>
      <c r="H943" s="475"/>
      <c r="I943" s="475"/>
      <c r="J943" s="475"/>
      <c r="K943" s="475"/>
      <c r="L943" s="475"/>
      <c r="M943" s="475"/>
      <c r="N943" s="475"/>
      <c r="O943" s="475"/>
      <c r="P943" s="475"/>
      <c r="Q943" s="475"/>
      <c r="R943" s="475"/>
      <c r="S943" s="475"/>
      <c r="T943" s="475"/>
      <c r="U943" s="475"/>
      <c r="V943" s="475"/>
      <c r="W943" s="475"/>
      <c r="X943" s="475"/>
      <c r="Y943" s="475"/>
      <c r="Z943" s="475"/>
      <c r="AA943" s="475"/>
    </row>
    <row r="944">
      <c r="A944" s="475"/>
      <c r="B944" s="475"/>
      <c r="C944" s="475"/>
      <c r="D944" s="1140"/>
      <c r="E944" s="1140"/>
      <c r="F944" s="1140"/>
      <c r="G944" s="1140"/>
      <c r="H944" s="475"/>
      <c r="I944" s="475"/>
      <c r="J944" s="475"/>
      <c r="K944" s="475"/>
      <c r="L944" s="475"/>
      <c r="M944" s="475"/>
      <c r="N944" s="475"/>
      <c r="O944" s="475"/>
      <c r="P944" s="475"/>
      <c r="Q944" s="475"/>
      <c r="R944" s="475"/>
      <c r="S944" s="475"/>
      <c r="T944" s="475"/>
      <c r="U944" s="475"/>
      <c r="V944" s="475"/>
      <c r="W944" s="475"/>
      <c r="X944" s="475"/>
      <c r="Y944" s="475"/>
      <c r="Z944" s="475"/>
      <c r="AA944" s="475"/>
    </row>
    <row r="945">
      <c r="A945" s="475"/>
      <c r="B945" s="475"/>
      <c r="C945" s="475"/>
      <c r="D945" s="1140"/>
      <c r="E945" s="1140"/>
      <c r="F945" s="1140"/>
      <c r="G945" s="1140"/>
      <c r="H945" s="475"/>
      <c r="I945" s="475"/>
      <c r="J945" s="475"/>
      <c r="K945" s="475"/>
      <c r="L945" s="475"/>
      <c r="M945" s="475"/>
      <c r="N945" s="475"/>
      <c r="O945" s="475"/>
      <c r="P945" s="475"/>
      <c r="Q945" s="475"/>
      <c r="R945" s="475"/>
      <c r="S945" s="475"/>
      <c r="T945" s="475"/>
      <c r="U945" s="475"/>
      <c r="V945" s="475"/>
      <c r="W945" s="475"/>
      <c r="X945" s="475"/>
      <c r="Y945" s="475"/>
      <c r="Z945" s="475"/>
      <c r="AA945" s="475"/>
    </row>
    <row r="946">
      <c r="A946" s="475"/>
      <c r="B946" s="475"/>
      <c r="C946" s="475"/>
      <c r="D946" s="1140"/>
      <c r="E946" s="1140"/>
      <c r="F946" s="1140"/>
      <c r="G946" s="1140"/>
      <c r="H946" s="475"/>
      <c r="I946" s="475"/>
      <c r="J946" s="475"/>
      <c r="K946" s="475"/>
      <c r="L946" s="475"/>
      <c r="M946" s="475"/>
      <c r="N946" s="475"/>
      <c r="O946" s="475"/>
      <c r="P946" s="475"/>
      <c r="Q946" s="475"/>
      <c r="R946" s="475"/>
      <c r="S946" s="475"/>
      <c r="T946" s="475"/>
      <c r="U946" s="475"/>
      <c r="V946" s="475"/>
      <c r="W946" s="475"/>
      <c r="X946" s="475"/>
      <c r="Y946" s="475"/>
      <c r="Z946" s="475"/>
      <c r="AA946" s="475"/>
    </row>
    <row r="947">
      <c r="A947" s="475"/>
      <c r="B947" s="475"/>
      <c r="C947" s="475"/>
      <c r="D947" s="1140"/>
      <c r="E947" s="1140"/>
      <c r="F947" s="1140"/>
      <c r="G947" s="1140"/>
      <c r="H947" s="475"/>
      <c r="I947" s="475"/>
      <c r="J947" s="475"/>
      <c r="K947" s="475"/>
      <c r="L947" s="475"/>
      <c r="M947" s="475"/>
      <c r="N947" s="475"/>
      <c r="O947" s="475"/>
      <c r="P947" s="475"/>
      <c r="Q947" s="475"/>
      <c r="R947" s="475"/>
      <c r="S947" s="475"/>
      <c r="T947" s="475"/>
      <c r="U947" s="475"/>
      <c r="V947" s="475"/>
      <c r="W947" s="475"/>
      <c r="X947" s="475"/>
      <c r="Y947" s="475"/>
      <c r="Z947" s="475"/>
      <c r="AA947" s="475"/>
    </row>
    <row r="948">
      <c r="A948" s="475"/>
      <c r="B948" s="475"/>
      <c r="C948" s="475"/>
      <c r="D948" s="1140"/>
      <c r="E948" s="1140"/>
      <c r="F948" s="1140"/>
      <c r="G948" s="1140"/>
      <c r="H948" s="475"/>
      <c r="I948" s="475"/>
      <c r="J948" s="475"/>
      <c r="K948" s="475"/>
      <c r="L948" s="475"/>
      <c r="M948" s="475"/>
      <c r="N948" s="475"/>
      <c r="O948" s="475"/>
      <c r="P948" s="475"/>
      <c r="Q948" s="475"/>
      <c r="R948" s="475"/>
      <c r="S948" s="475"/>
      <c r="T948" s="475"/>
      <c r="U948" s="475"/>
      <c r="V948" s="475"/>
      <c r="W948" s="475"/>
      <c r="X948" s="475"/>
      <c r="Y948" s="475"/>
      <c r="Z948" s="475"/>
      <c r="AA948" s="475"/>
    </row>
    <row r="949">
      <c r="A949" s="475"/>
      <c r="B949" s="475"/>
      <c r="C949" s="475"/>
      <c r="D949" s="1140"/>
      <c r="E949" s="1140"/>
      <c r="F949" s="1140"/>
      <c r="G949" s="1140"/>
      <c r="H949" s="475"/>
      <c r="I949" s="475"/>
      <c r="J949" s="475"/>
      <c r="K949" s="475"/>
      <c r="L949" s="475"/>
      <c r="M949" s="475"/>
      <c r="N949" s="475"/>
      <c r="O949" s="475"/>
      <c r="P949" s="475"/>
      <c r="Q949" s="475"/>
      <c r="R949" s="475"/>
      <c r="S949" s="475"/>
      <c r="T949" s="475"/>
      <c r="U949" s="475"/>
      <c r="V949" s="475"/>
      <c r="W949" s="475"/>
      <c r="X949" s="475"/>
      <c r="Y949" s="475"/>
      <c r="Z949" s="475"/>
      <c r="AA949" s="475"/>
    </row>
    <row r="950">
      <c r="A950" s="475"/>
      <c r="B950" s="475"/>
      <c r="C950" s="475"/>
      <c r="D950" s="1140"/>
      <c r="E950" s="1140"/>
      <c r="F950" s="1140"/>
      <c r="G950" s="1140"/>
      <c r="H950" s="475"/>
      <c r="I950" s="475"/>
      <c r="J950" s="475"/>
      <c r="K950" s="475"/>
      <c r="L950" s="475"/>
      <c r="M950" s="475"/>
      <c r="N950" s="475"/>
      <c r="O950" s="475"/>
      <c r="P950" s="475"/>
      <c r="Q950" s="475"/>
      <c r="R950" s="475"/>
      <c r="S950" s="475"/>
      <c r="T950" s="475"/>
      <c r="U950" s="475"/>
      <c r="V950" s="475"/>
      <c r="W950" s="475"/>
      <c r="X950" s="475"/>
      <c r="Y950" s="475"/>
      <c r="Z950" s="475"/>
      <c r="AA950" s="475"/>
    </row>
    <row r="951">
      <c r="A951" s="475"/>
      <c r="B951" s="475"/>
      <c r="C951" s="475"/>
      <c r="D951" s="1140"/>
      <c r="E951" s="1140"/>
      <c r="F951" s="1140"/>
      <c r="G951" s="1140"/>
      <c r="H951" s="475"/>
      <c r="I951" s="475"/>
      <c r="J951" s="475"/>
      <c r="K951" s="475"/>
      <c r="L951" s="475"/>
      <c r="M951" s="475"/>
      <c r="N951" s="475"/>
      <c r="O951" s="475"/>
      <c r="P951" s="475"/>
      <c r="Q951" s="475"/>
      <c r="R951" s="475"/>
      <c r="S951" s="475"/>
      <c r="T951" s="475"/>
      <c r="U951" s="475"/>
      <c r="V951" s="475"/>
      <c r="W951" s="475"/>
      <c r="X951" s="475"/>
      <c r="Y951" s="475"/>
      <c r="Z951" s="475"/>
      <c r="AA951" s="475"/>
    </row>
    <row r="952">
      <c r="A952" s="475"/>
      <c r="B952" s="475"/>
      <c r="C952" s="475"/>
      <c r="D952" s="1140"/>
      <c r="E952" s="1140"/>
      <c r="F952" s="1140"/>
      <c r="G952" s="1140"/>
      <c r="H952" s="475"/>
      <c r="I952" s="475"/>
      <c r="J952" s="475"/>
      <c r="K952" s="475"/>
      <c r="L952" s="475"/>
      <c r="M952" s="475"/>
      <c r="N952" s="475"/>
      <c r="O952" s="475"/>
      <c r="P952" s="475"/>
      <c r="Q952" s="475"/>
      <c r="R952" s="475"/>
      <c r="S952" s="475"/>
      <c r="T952" s="475"/>
      <c r="U952" s="475"/>
      <c r="V952" s="475"/>
      <c r="W952" s="475"/>
      <c r="X952" s="475"/>
      <c r="Y952" s="475"/>
      <c r="Z952" s="475"/>
      <c r="AA952" s="475"/>
    </row>
    <row r="953">
      <c r="A953" s="475"/>
      <c r="B953" s="475"/>
      <c r="C953" s="475"/>
      <c r="D953" s="1140"/>
      <c r="E953" s="1140"/>
      <c r="F953" s="1140"/>
      <c r="G953" s="1140"/>
      <c r="H953" s="475"/>
      <c r="I953" s="475"/>
      <c r="J953" s="475"/>
      <c r="K953" s="475"/>
      <c r="L953" s="475"/>
      <c r="M953" s="475"/>
      <c r="N953" s="475"/>
      <c r="O953" s="475"/>
      <c r="P953" s="475"/>
      <c r="Q953" s="475"/>
      <c r="R953" s="475"/>
      <c r="S953" s="475"/>
      <c r="T953" s="475"/>
      <c r="U953" s="475"/>
      <c r="V953" s="475"/>
      <c r="W953" s="475"/>
      <c r="X953" s="475"/>
      <c r="Y953" s="475"/>
      <c r="Z953" s="475"/>
      <c r="AA953" s="475"/>
    </row>
    <row r="954">
      <c r="A954" s="475"/>
      <c r="B954" s="475"/>
      <c r="C954" s="475"/>
      <c r="D954" s="1140"/>
      <c r="E954" s="1140"/>
      <c r="F954" s="1140"/>
      <c r="G954" s="1140"/>
      <c r="H954" s="475"/>
      <c r="I954" s="475"/>
      <c r="J954" s="475"/>
      <c r="K954" s="475"/>
      <c r="L954" s="475"/>
      <c r="M954" s="475"/>
      <c r="N954" s="475"/>
      <c r="O954" s="475"/>
      <c r="P954" s="475"/>
      <c r="Q954" s="475"/>
      <c r="R954" s="475"/>
      <c r="S954" s="475"/>
      <c r="T954" s="475"/>
      <c r="U954" s="475"/>
      <c r="V954" s="475"/>
      <c r="W954" s="475"/>
      <c r="X954" s="475"/>
      <c r="Y954" s="475"/>
      <c r="Z954" s="475"/>
      <c r="AA954" s="475"/>
    </row>
    <row r="955">
      <c r="A955" s="475"/>
      <c r="B955" s="475"/>
      <c r="C955" s="475"/>
      <c r="D955" s="1140"/>
      <c r="E955" s="1140"/>
      <c r="F955" s="1140"/>
      <c r="G955" s="1140"/>
      <c r="H955" s="475"/>
      <c r="I955" s="475"/>
      <c r="J955" s="475"/>
      <c r="K955" s="475"/>
      <c r="L955" s="475"/>
      <c r="M955" s="475"/>
      <c r="N955" s="475"/>
      <c r="O955" s="475"/>
      <c r="P955" s="475"/>
      <c r="Q955" s="475"/>
      <c r="R955" s="475"/>
      <c r="S955" s="475"/>
      <c r="T955" s="475"/>
      <c r="U955" s="475"/>
      <c r="V955" s="475"/>
      <c r="W955" s="475"/>
      <c r="X955" s="475"/>
      <c r="Y955" s="475"/>
      <c r="Z955" s="475"/>
      <c r="AA955" s="475"/>
    </row>
    <row r="956">
      <c r="A956" s="475"/>
      <c r="B956" s="475"/>
      <c r="C956" s="475"/>
      <c r="D956" s="1140"/>
      <c r="E956" s="1140"/>
      <c r="F956" s="1140"/>
      <c r="G956" s="1140"/>
      <c r="H956" s="475"/>
      <c r="I956" s="475"/>
      <c r="J956" s="475"/>
      <c r="K956" s="475"/>
      <c r="L956" s="475"/>
      <c r="M956" s="475"/>
      <c r="N956" s="475"/>
      <c r="O956" s="475"/>
      <c r="P956" s="475"/>
      <c r="Q956" s="475"/>
      <c r="R956" s="475"/>
      <c r="S956" s="475"/>
      <c r="T956" s="475"/>
      <c r="U956" s="475"/>
      <c r="V956" s="475"/>
      <c r="W956" s="475"/>
      <c r="X956" s="475"/>
      <c r="Y956" s="475"/>
      <c r="Z956" s="475"/>
      <c r="AA956" s="475"/>
    </row>
    <row r="957">
      <c r="A957" s="475"/>
      <c r="B957" s="475"/>
      <c r="C957" s="475"/>
      <c r="D957" s="1140"/>
      <c r="E957" s="1140"/>
      <c r="F957" s="1140"/>
      <c r="G957" s="1140"/>
      <c r="H957" s="475"/>
      <c r="I957" s="475"/>
      <c r="J957" s="475"/>
      <c r="K957" s="475"/>
      <c r="L957" s="475"/>
      <c r="M957" s="475"/>
      <c r="N957" s="475"/>
      <c r="O957" s="475"/>
      <c r="P957" s="475"/>
      <c r="Q957" s="475"/>
      <c r="R957" s="475"/>
      <c r="S957" s="475"/>
      <c r="T957" s="475"/>
      <c r="U957" s="475"/>
      <c r="V957" s="475"/>
      <c r="W957" s="475"/>
      <c r="X957" s="475"/>
      <c r="Y957" s="475"/>
      <c r="Z957" s="475"/>
      <c r="AA957" s="475"/>
    </row>
    <row r="958">
      <c r="A958" s="475"/>
      <c r="B958" s="475"/>
      <c r="C958" s="475"/>
      <c r="D958" s="1140"/>
      <c r="E958" s="1140"/>
      <c r="F958" s="1140"/>
      <c r="G958" s="1140"/>
      <c r="H958" s="475"/>
      <c r="I958" s="475"/>
      <c r="J958" s="475"/>
      <c r="K958" s="475"/>
      <c r="L958" s="475"/>
      <c r="M958" s="475"/>
      <c r="N958" s="475"/>
      <c r="O958" s="475"/>
      <c r="P958" s="475"/>
      <c r="Q958" s="475"/>
      <c r="R958" s="475"/>
      <c r="S958" s="475"/>
      <c r="T958" s="475"/>
      <c r="U958" s="475"/>
      <c r="V958" s="475"/>
      <c r="W958" s="475"/>
      <c r="X958" s="475"/>
      <c r="Y958" s="475"/>
      <c r="Z958" s="475"/>
      <c r="AA958" s="475"/>
    </row>
    <row r="959">
      <c r="A959" s="475"/>
      <c r="B959" s="475"/>
      <c r="C959" s="475"/>
      <c r="D959" s="1140"/>
      <c r="E959" s="1140"/>
      <c r="F959" s="1140"/>
      <c r="G959" s="1140"/>
      <c r="H959" s="475"/>
      <c r="I959" s="475"/>
      <c r="J959" s="475"/>
      <c r="K959" s="475"/>
      <c r="L959" s="475"/>
      <c r="M959" s="475"/>
      <c r="N959" s="475"/>
      <c r="O959" s="475"/>
      <c r="P959" s="475"/>
      <c r="Q959" s="475"/>
      <c r="R959" s="475"/>
      <c r="S959" s="475"/>
      <c r="T959" s="475"/>
      <c r="U959" s="475"/>
      <c r="V959" s="475"/>
      <c r="W959" s="475"/>
      <c r="X959" s="475"/>
      <c r="Y959" s="475"/>
      <c r="Z959" s="475"/>
      <c r="AA959" s="475"/>
    </row>
    <row r="960">
      <c r="A960" s="475"/>
      <c r="B960" s="475"/>
      <c r="C960" s="475"/>
      <c r="D960" s="1140"/>
      <c r="E960" s="1140"/>
      <c r="F960" s="1140"/>
      <c r="G960" s="1140"/>
      <c r="H960" s="475"/>
      <c r="I960" s="475"/>
      <c r="J960" s="475"/>
      <c r="K960" s="475"/>
      <c r="L960" s="475"/>
      <c r="M960" s="475"/>
      <c r="N960" s="475"/>
      <c r="O960" s="475"/>
      <c r="P960" s="475"/>
      <c r="Q960" s="475"/>
      <c r="R960" s="475"/>
      <c r="S960" s="475"/>
      <c r="T960" s="475"/>
      <c r="U960" s="475"/>
      <c r="V960" s="475"/>
      <c r="W960" s="475"/>
      <c r="X960" s="475"/>
      <c r="Y960" s="475"/>
      <c r="Z960" s="475"/>
      <c r="AA960" s="475"/>
    </row>
    <row r="961">
      <c r="A961" s="475"/>
      <c r="B961" s="475"/>
      <c r="C961" s="475"/>
      <c r="D961" s="1140"/>
      <c r="E961" s="1140"/>
      <c r="F961" s="1140"/>
      <c r="G961" s="1140"/>
      <c r="H961" s="475"/>
      <c r="I961" s="475"/>
      <c r="J961" s="475"/>
      <c r="K961" s="475"/>
      <c r="L961" s="475"/>
      <c r="M961" s="475"/>
      <c r="N961" s="475"/>
      <c r="O961" s="475"/>
      <c r="P961" s="475"/>
      <c r="Q961" s="475"/>
      <c r="R961" s="475"/>
      <c r="S961" s="475"/>
      <c r="T961" s="475"/>
      <c r="U961" s="475"/>
      <c r="V961" s="475"/>
      <c r="W961" s="475"/>
      <c r="X961" s="475"/>
      <c r="Y961" s="475"/>
      <c r="Z961" s="475"/>
      <c r="AA961" s="475"/>
    </row>
    <row r="962">
      <c r="A962" s="475"/>
      <c r="B962" s="475"/>
      <c r="C962" s="475"/>
      <c r="D962" s="1140"/>
      <c r="E962" s="1140"/>
      <c r="F962" s="1140"/>
      <c r="G962" s="1140"/>
      <c r="H962" s="475"/>
      <c r="I962" s="475"/>
      <c r="J962" s="475"/>
      <c r="K962" s="475"/>
      <c r="L962" s="475"/>
      <c r="M962" s="475"/>
      <c r="N962" s="475"/>
      <c r="O962" s="475"/>
      <c r="P962" s="475"/>
      <c r="Q962" s="475"/>
      <c r="R962" s="475"/>
      <c r="S962" s="475"/>
      <c r="T962" s="475"/>
      <c r="U962" s="475"/>
      <c r="V962" s="475"/>
      <c r="W962" s="475"/>
      <c r="X962" s="475"/>
      <c r="Y962" s="475"/>
      <c r="Z962" s="475"/>
      <c r="AA962" s="475"/>
    </row>
    <row r="963">
      <c r="A963" s="475"/>
      <c r="B963" s="475"/>
      <c r="C963" s="475"/>
      <c r="D963" s="1140"/>
      <c r="E963" s="1140"/>
      <c r="F963" s="1140"/>
      <c r="G963" s="1140"/>
      <c r="H963" s="475"/>
      <c r="I963" s="475"/>
      <c r="J963" s="475"/>
      <c r="K963" s="475"/>
      <c r="L963" s="475"/>
      <c r="M963" s="475"/>
      <c r="N963" s="475"/>
      <c r="O963" s="475"/>
      <c r="P963" s="475"/>
      <c r="Q963" s="475"/>
      <c r="R963" s="475"/>
      <c r="S963" s="475"/>
      <c r="T963" s="475"/>
      <c r="U963" s="475"/>
      <c r="V963" s="475"/>
      <c r="W963" s="475"/>
      <c r="X963" s="475"/>
      <c r="Y963" s="475"/>
      <c r="Z963" s="475"/>
      <c r="AA963" s="475"/>
    </row>
    <row r="964">
      <c r="A964" s="475"/>
      <c r="B964" s="475"/>
      <c r="C964" s="475"/>
      <c r="D964" s="1140"/>
      <c r="E964" s="1140"/>
      <c r="F964" s="1140"/>
      <c r="G964" s="1140"/>
      <c r="H964" s="475"/>
      <c r="I964" s="475"/>
      <c r="J964" s="475"/>
      <c r="K964" s="475"/>
      <c r="L964" s="475"/>
      <c r="M964" s="475"/>
      <c r="N964" s="475"/>
      <c r="O964" s="475"/>
      <c r="P964" s="475"/>
      <c r="Q964" s="475"/>
      <c r="R964" s="475"/>
      <c r="S964" s="475"/>
      <c r="T964" s="475"/>
      <c r="U964" s="475"/>
      <c r="V964" s="475"/>
      <c r="W964" s="475"/>
      <c r="X964" s="475"/>
      <c r="Y964" s="475"/>
      <c r="Z964" s="475"/>
      <c r="AA964" s="475"/>
    </row>
    <row r="965">
      <c r="A965" s="475"/>
      <c r="B965" s="475"/>
      <c r="C965" s="475"/>
      <c r="D965" s="1140"/>
      <c r="E965" s="1140"/>
      <c r="F965" s="1140"/>
      <c r="G965" s="1140"/>
      <c r="H965" s="475"/>
      <c r="I965" s="475"/>
      <c r="J965" s="475"/>
      <c r="K965" s="475"/>
      <c r="L965" s="475"/>
      <c r="M965" s="475"/>
      <c r="N965" s="475"/>
      <c r="O965" s="475"/>
      <c r="P965" s="475"/>
      <c r="Q965" s="475"/>
      <c r="R965" s="475"/>
      <c r="S965" s="475"/>
      <c r="T965" s="475"/>
      <c r="U965" s="475"/>
      <c r="V965" s="475"/>
      <c r="W965" s="475"/>
      <c r="X965" s="475"/>
      <c r="Y965" s="475"/>
      <c r="Z965" s="475"/>
      <c r="AA965" s="475"/>
    </row>
    <row r="966">
      <c r="A966" s="475"/>
      <c r="B966" s="475"/>
      <c r="C966" s="475"/>
      <c r="D966" s="1140"/>
      <c r="E966" s="1140"/>
      <c r="F966" s="1140"/>
      <c r="G966" s="1140"/>
      <c r="H966" s="475"/>
      <c r="I966" s="475"/>
      <c r="J966" s="475"/>
      <c r="K966" s="475"/>
      <c r="L966" s="475"/>
      <c r="M966" s="475"/>
      <c r="N966" s="475"/>
      <c r="O966" s="475"/>
      <c r="P966" s="475"/>
      <c r="Q966" s="475"/>
      <c r="R966" s="475"/>
      <c r="S966" s="475"/>
      <c r="T966" s="475"/>
      <c r="U966" s="475"/>
      <c r="V966" s="475"/>
      <c r="W966" s="475"/>
      <c r="X966" s="475"/>
      <c r="Y966" s="475"/>
      <c r="Z966" s="475"/>
      <c r="AA966" s="475"/>
    </row>
    <row r="967">
      <c r="A967" s="475"/>
      <c r="B967" s="475"/>
      <c r="C967" s="475"/>
      <c r="D967" s="1140"/>
      <c r="E967" s="1140"/>
      <c r="F967" s="1140"/>
      <c r="G967" s="1140"/>
      <c r="H967" s="475"/>
      <c r="I967" s="475"/>
      <c r="J967" s="475"/>
      <c r="K967" s="475"/>
      <c r="L967" s="475"/>
      <c r="M967" s="475"/>
      <c r="N967" s="475"/>
      <c r="O967" s="475"/>
      <c r="P967" s="475"/>
      <c r="Q967" s="475"/>
      <c r="R967" s="475"/>
      <c r="S967" s="475"/>
      <c r="T967" s="475"/>
      <c r="U967" s="475"/>
      <c r="V967" s="475"/>
      <c r="W967" s="475"/>
      <c r="X967" s="475"/>
      <c r="Y967" s="475"/>
      <c r="Z967" s="475"/>
      <c r="AA967" s="475"/>
    </row>
    <row r="968">
      <c r="A968" s="475"/>
      <c r="B968" s="475"/>
      <c r="C968" s="475"/>
      <c r="D968" s="1140"/>
      <c r="E968" s="1140"/>
      <c r="F968" s="1140"/>
      <c r="G968" s="1140"/>
      <c r="H968" s="475"/>
      <c r="I968" s="475"/>
      <c r="J968" s="475"/>
      <c r="K968" s="475"/>
      <c r="L968" s="475"/>
      <c r="M968" s="475"/>
      <c r="N968" s="475"/>
      <c r="O968" s="475"/>
      <c r="P968" s="475"/>
      <c r="Q968" s="475"/>
      <c r="R968" s="475"/>
      <c r="S968" s="475"/>
      <c r="T968" s="475"/>
      <c r="U968" s="475"/>
      <c r="V968" s="475"/>
      <c r="W968" s="475"/>
      <c r="X968" s="475"/>
      <c r="Y968" s="475"/>
      <c r="Z968" s="475"/>
      <c r="AA968" s="475"/>
    </row>
    <row r="969">
      <c r="A969" s="475"/>
      <c r="B969" s="475"/>
      <c r="C969" s="475"/>
      <c r="D969" s="1140"/>
      <c r="E969" s="1140"/>
      <c r="F969" s="1140"/>
      <c r="G969" s="1140"/>
      <c r="H969" s="475"/>
      <c r="I969" s="475"/>
      <c r="J969" s="475"/>
      <c r="K969" s="475"/>
      <c r="L969" s="475"/>
      <c r="M969" s="475"/>
      <c r="N969" s="475"/>
      <c r="O969" s="475"/>
      <c r="P969" s="475"/>
      <c r="Q969" s="475"/>
      <c r="R969" s="475"/>
      <c r="S969" s="475"/>
      <c r="T969" s="475"/>
      <c r="U969" s="475"/>
      <c r="V969" s="475"/>
      <c r="W969" s="475"/>
      <c r="X969" s="475"/>
      <c r="Y969" s="475"/>
      <c r="Z969" s="475"/>
      <c r="AA969" s="475"/>
    </row>
    <row r="970">
      <c r="A970" s="475"/>
      <c r="B970" s="475"/>
      <c r="C970" s="475"/>
      <c r="D970" s="1140"/>
      <c r="E970" s="1140"/>
      <c r="F970" s="1140"/>
      <c r="G970" s="1140"/>
      <c r="H970" s="475"/>
      <c r="I970" s="475"/>
      <c r="J970" s="475"/>
      <c r="K970" s="475"/>
      <c r="L970" s="475"/>
      <c r="M970" s="475"/>
      <c r="N970" s="475"/>
      <c r="O970" s="475"/>
      <c r="P970" s="475"/>
      <c r="Q970" s="475"/>
      <c r="R970" s="475"/>
      <c r="S970" s="475"/>
      <c r="T970" s="475"/>
      <c r="U970" s="475"/>
      <c r="V970" s="475"/>
      <c r="W970" s="475"/>
      <c r="X970" s="475"/>
      <c r="Y970" s="475"/>
      <c r="Z970" s="475"/>
      <c r="AA970" s="475"/>
    </row>
    <row r="971">
      <c r="A971" s="475"/>
      <c r="B971" s="475"/>
      <c r="C971" s="475"/>
      <c r="D971" s="1140"/>
      <c r="E971" s="1140"/>
      <c r="F971" s="1140"/>
      <c r="G971" s="1140"/>
      <c r="H971" s="475"/>
      <c r="I971" s="475"/>
      <c r="J971" s="475"/>
      <c r="K971" s="475"/>
      <c r="L971" s="475"/>
      <c r="M971" s="475"/>
      <c r="N971" s="475"/>
      <c r="O971" s="475"/>
      <c r="P971" s="475"/>
      <c r="Q971" s="475"/>
      <c r="R971" s="475"/>
      <c r="S971" s="475"/>
      <c r="T971" s="475"/>
      <c r="U971" s="475"/>
      <c r="V971" s="475"/>
      <c r="W971" s="475"/>
      <c r="X971" s="475"/>
      <c r="Y971" s="475"/>
      <c r="Z971" s="475"/>
      <c r="AA971" s="475"/>
    </row>
    <row r="972">
      <c r="A972" s="475"/>
      <c r="B972" s="475"/>
      <c r="C972" s="475"/>
      <c r="D972" s="1140"/>
      <c r="E972" s="1140"/>
      <c r="F972" s="1140"/>
      <c r="G972" s="1140"/>
      <c r="H972" s="475"/>
      <c r="I972" s="475"/>
      <c r="J972" s="475"/>
      <c r="K972" s="475"/>
      <c r="L972" s="475"/>
      <c r="M972" s="475"/>
      <c r="N972" s="475"/>
      <c r="O972" s="475"/>
      <c r="P972" s="475"/>
      <c r="Q972" s="475"/>
      <c r="R972" s="475"/>
      <c r="S972" s="475"/>
      <c r="T972" s="475"/>
      <c r="U972" s="475"/>
      <c r="V972" s="475"/>
      <c r="W972" s="475"/>
      <c r="X972" s="475"/>
      <c r="Y972" s="475"/>
      <c r="Z972" s="475"/>
      <c r="AA972" s="475"/>
    </row>
    <row r="973">
      <c r="A973" s="475"/>
      <c r="B973" s="475"/>
      <c r="C973" s="475"/>
      <c r="D973" s="1140"/>
      <c r="E973" s="1140"/>
      <c r="F973" s="1140"/>
      <c r="G973" s="1140"/>
      <c r="H973" s="475"/>
      <c r="I973" s="475"/>
      <c r="J973" s="475"/>
      <c r="K973" s="475"/>
      <c r="L973" s="475"/>
      <c r="M973" s="475"/>
      <c r="N973" s="475"/>
      <c r="O973" s="475"/>
      <c r="P973" s="475"/>
      <c r="Q973" s="475"/>
      <c r="R973" s="475"/>
      <c r="S973" s="475"/>
      <c r="T973" s="475"/>
      <c r="U973" s="475"/>
      <c r="V973" s="475"/>
      <c r="W973" s="475"/>
      <c r="X973" s="475"/>
      <c r="Y973" s="475"/>
      <c r="Z973" s="475"/>
      <c r="AA973" s="475"/>
    </row>
    <row r="974">
      <c r="A974" s="475"/>
      <c r="B974" s="475"/>
      <c r="C974" s="475"/>
      <c r="D974" s="1140"/>
      <c r="E974" s="1140"/>
      <c r="F974" s="1140"/>
      <c r="G974" s="1140"/>
      <c r="H974" s="475"/>
      <c r="I974" s="475"/>
      <c r="J974" s="475"/>
      <c r="K974" s="475"/>
      <c r="L974" s="475"/>
      <c r="M974" s="475"/>
      <c r="N974" s="475"/>
      <c r="O974" s="475"/>
      <c r="P974" s="475"/>
      <c r="Q974" s="475"/>
      <c r="R974" s="475"/>
      <c r="S974" s="475"/>
      <c r="T974" s="475"/>
      <c r="U974" s="475"/>
      <c r="V974" s="475"/>
      <c r="W974" s="475"/>
      <c r="X974" s="475"/>
      <c r="Y974" s="475"/>
      <c r="Z974" s="475"/>
      <c r="AA974" s="475"/>
    </row>
    <row r="975">
      <c r="A975" s="475"/>
      <c r="B975" s="475"/>
      <c r="C975" s="475"/>
      <c r="D975" s="1140"/>
      <c r="E975" s="1140"/>
      <c r="F975" s="1140"/>
      <c r="G975" s="1140"/>
      <c r="H975" s="475"/>
      <c r="I975" s="475"/>
      <c r="J975" s="475"/>
      <c r="K975" s="475"/>
      <c r="L975" s="475"/>
      <c r="M975" s="475"/>
      <c r="N975" s="475"/>
      <c r="O975" s="475"/>
      <c r="P975" s="475"/>
      <c r="Q975" s="475"/>
      <c r="R975" s="475"/>
      <c r="S975" s="475"/>
      <c r="T975" s="475"/>
      <c r="U975" s="475"/>
      <c r="V975" s="475"/>
      <c r="W975" s="475"/>
      <c r="X975" s="475"/>
      <c r="Y975" s="475"/>
      <c r="Z975" s="475"/>
      <c r="AA975" s="475"/>
    </row>
    <row r="976">
      <c r="A976" s="475"/>
      <c r="B976" s="475"/>
      <c r="C976" s="475"/>
      <c r="D976" s="1140"/>
      <c r="E976" s="1140"/>
      <c r="F976" s="1140"/>
      <c r="G976" s="1140"/>
      <c r="H976" s="475"/>
      <c r="I976" s="475"/>
      <c r="J976" s="475"/>
      <c r="K976" s="475"/>
      <c r="L976" s="475"/>
      <c r="M976" s="475"/>
      <c r="N976" s="475"/>
      <c r="O976" s="475"/>
      <c r="P976" s="475"/>
      <c r="Q976" s="475"/>
      <c r="R976" s="475"/>
      <c r="S976" s="475"/>
      <c r="T976" s="475"/>
      <c r="U976" s="475"/>
      <c r="V976" s="475"/>
      <c r="W976" s="475"/>
      <c r="X976" s="475"/>
      <c r="Y976" s="475"/>
      <c r="Z976" s="475"/>
      <c r="AA976" s="475"/>
    </row>
    <row r="977">
      <c r="A977" s="475"/>
      <c r="B977" s="475"/>
      <c r="C977" s="475"/>
      <c r="D977" s="1140"/>
      <c r="E977" s="1140"/>
      <c r="F977" s="1140"/>
      <c r="G977" s="1140"/>
      <c r="H977" s="475"/>
      <c r="I977" s="475"/>
      <c r="J977" s="475"/>
      <c r="K977" s="475"/>
      <c r="L977" s="475"/>
      <c r="M977" s="475"/>
      <c r="N977" s="475"/>
      <c r="O977" s="475"/>
      <c r="P977" s="475"/>
      <c r="Q977" s="475"/>
      <c r="R977" s="475"/>
      <c r="S977" s="475"/>
      <c r="T977" s="475"/>
      <c r="U977" s="475"/>
      <c r="V977" s="475"/>
      <c r="W977" s="475"/>
      <c r="X977" s="475"/>
      <c r="Y977" s="475"/>
      <c r="Z977" s="475"/>
      <c r="AA977" s="475"/>
    </row>
    <row r="978">
      <c r="A978" s="475"/>
      <c r="B978" s="475"/>
      <c r="C978" s="475"/>
      <c r="D978" s="1140"/>
      <c r="E978" s="1140"/>
      <c r="F978" s="1140"/>
      <c r="G978" s="1140"/>
      <c r="H978" s="475"/>
      <c r="I978" s="475"/>
      <c r="J978" s="475"/>
      <c r="K978" s="475"/>
      <c r="L978" s="475"/>
      <c r="M978" s="475"/>
      <c r="N978" s="475"/>
      <c r="O978" s="475"/>
      <c r="P978" s="475"/>
      <c r="Q978" s="475"/>
      <c r="R978" s="475"/>
      <c r="S978" s="475"/>
      <c r="T978" s="475"/>
      <c r="U978" s="475"/>
      <c r="V978" s="475"/>
      <c r="W978" s="475"/>
      <c r="X978" s="475"/>
      <c r="Y978" s="475"/>
      <c r="Z978" s="475"/>
      <c r="AA978" s="475"/>
    </row>
    <row r="979">
      <c r="A979" s="475"/>
      <c r="B979" s="475"/>
      <c r="C979" s="475"/>
      <c r="D979" s="1140"/>
      <c r="E979" s="1140"/>
      <c r="F979" s="1140"/>
      <c r="G979" s="1140"/>
      <c r="H979" s="475"/>
      <c r="I979" s="475"/>
      <c r="J979" s="475"/>
      <c r="K979" s="475"/>
      <c r="L979" s="475"/>
      <c r="M979" s="475"/>
      <c r="N979" s="475"/>
      <c r="O979" s="475"/>
      <c r="P979" s="475"/>
      <c r="Q979" s="475"/>
      <c r="R979" s="475"/>
      <c r="S979" s="475"/>
      <c r="T979" s="475"/>
      <c r="U979" s="475"/>
      <c r="V979" s="475"/>
      <c r="W979" s="475"/>
      <c r="X979" s="475"/>
      <c r="Y979" s="475"/>
      <c r="Z979" s="475"/>
      <c r="AA979" s="475"/>
    </row>
    <row r="980">
      <c r="A980" s="475"/>
      <c r="B980" s="475"/>
      <c r="C980" s="475"/>
      <c r="D980" s="1140"/>
      <c r="E980" s="1140"/>
      <c r="F980" s="1140"/>
      <c r="G980" s="1140"/>
      <c r="H980" s="475"/>
      <c r="I980" s="475"/>
      <c r="J980" s="475"/>
      <c r="K980" s="475"/>
      <c r="L980" s="475"/>
      <c r="M980" s="475"/>
      <c r="N980" s="475"/>
      <c r="O980" s="475"/>
      <c r="P980" s="475"/>
      <c r="Q980" s="475"/>
      <c r="R980" s="475"/>
      <c r="S980" s="475"/>
      <c r="T980" s="475"/>
      <c r="U980" s="475"/>
      <c r="V980" s="475"/>
      <c r="W980" s="475"/>
      <c r="X980" s="475"/>
      <c r="Y980" s="475"/>
      <c r="Z980" s="475"/>
      <c r="AA980" s="475"/>
    </row>
    <row r="981">
      <c r="A981" s="475"/>
      <c r="B981" s="475"/>
      <c r="C981" s="475"/>
      <c r="D981" s="1140"/>
      <c r="E981" s="1140"/>
      <c r="F981" s="1140"/>
      <c r="G981" s="1140"/>
      <c r="H981" s="475"/>
      <c r="I981" s="475"/>
      <c r="J981" s="475"/>
      <c r="K981" s="475"/>
      <c r="L981" s="475"/>
      <c r="M981" s="475"/>
      <c r="N981" s="475"/>
      <c r="O981" s="475"/>
      <c r="P981" s="475"/>
      <c r="Q981" s="475"/>
      <c r="R981" s="475"/>
      <c r="S981" s="475"/>
      <c r="T981" s="475"/>
      <c r="U981" s="475"/>
      <c r="V981" s="475"/>
      <c r="W981" s="475"/>
      <c r="X981" s="475"/>
      <c r="Y981" s="475"/>
      <c r="Z981" s="475"/>
      <c r="AA981" s="475"/>
    </row>
    <row r="982">
      <c r="A982" s="475"/>
      <c r="B982" s="475"/>
      <c r="C982" s="475"/>
      <c r="D982" s="1140"/>
      <c r="E982" s="1140"/>
      <c r="F982" s="1140"/>
      <c r="G982" s="1140"/>
      <c r="H982" s="475"/>
      <c r="I982" s="475"/>
      <c r="J982" s="475"/>
      <c r="K982" s="475"/>
      <c r="L982" s="475"/>
      <c r="M982" s="475"/>
      <c r="N982" s="475"/>
      <c r="O982" s="475"/>
      <c r="P982" s="475"/>
      <c r="Q982" s="475"/>
      <c r="R982" s="475"/>
      <c r="S982" s="475"/>
      <c r="T982" s="475"/>
      <c r="U982" s="475"/>
      <c r="V982" s="475"/>
      <c r="W982" s="475"/>
      <c r="X982" s="475"/>
      <c r="Y982" s="475"/>
      <c r="Z982" s="475"/>
      <c r="AA982" s="475"/>
    </row>
    <row r="983">
      <c r="A983" s="475"/>
      <c r="B983" s="475"/>
      <c r="C983" s="475"/>
      <c r="D983" s="1140"/>
      <c r="E983" s="1140"/>
      <c r="F983" s="1140"/>
      <c r="G983" s="1140"/>
      <c r="H983" s="475"/>
      <c r="I983" s="475"/>
      <c r="J983" s="475"/>
      <c r="K983" s="475"/>
      <c r="L983" s="475"/>
      <c r="M983" s="475"/>
      <c r="N983" s="475"/>
      <c r="O983" s="475"/>
      <c r="P983" s="475"/>
      <c r="Q983" s="475"/>
      <c r="R983" s="475"/>
      <c r="S983" s="475"/>
      <c r="T983" s="475"/>
      <c r="U983" s="475"/>
      <c r="V983" s="475"/>
      <c r="W983" s="475"/>
      <c r="X983" s="475"/>
      <c r="Y983" s="475"/>
      <c r="Z983" s="475"/>
      <c r="AA983" s="475"/>
    </row>
    <row r="984">
      <c r="A984" s="475"/>
      <c r="B984" s="475"/>
      <c r="C984" s="475"/>
      <c r="D984" s="1140"/>
      <c r="E984" s="1140"/>
      <c r="F984" s="1140"/>
      <c r="G984" s="1140"/>
      <c r="H984" s="475"/>
      <c r="I984" s="475"/>
      <c r="J984" s="475"/>
      <c r="K984" s="475"/>
      <c r="L984" s="475"/>
      <c r="M984" s="475"/>
      <c r="N984" s="475"/>
      <c r="O984" s="475"/>
      <c r="P984" s="475"/>
      <c r="Q984" s="475"/>
      <c r="R984" s="475"/>
      <c r="S984" s="475"/>
      <c r="T984" s="475"/>
      <c r="U984" s="475"/>
      <c r="V984" s="475"/>
      <c r="W984" s="475"/>
      <c r="X984" s="475"/>
      <c r="Y984" s="475"/>
      <c r="Z984" s="475"/>
      <c r="AA984" s="475"/>
    </row>
    <row r="985">
      <c r="A985" s="475"/>
      <c r="B985" s="475"/>
      <c r="C985" s="475"/>
      <c r="D985" s="1140"/>
      <c r="E985" s="1140"/>
      <c r="F985" s="1140"/>
      <c r="G985" s="1140"/>
      <c r="H985" s="475"/>
      <c r="I985" s="475"/>
      <c r="J985" s="475"/>
      <c r="K985" s="475"/>
      <c r="L985" s="475"/>
      <c r="M985" s="475"/>
      <c r="N985" s="475"/>
      <c r="O985" s="475"/>
      <c r="P985" s="475"/>
      <c r="Q985" s="475"/>
      <c r="R985" s="475"/>
      <c r="S985" s="475"/>
      <c r="T985" s="475"/>
      <c r="U985" s="475"/>
      <c r="V985" s="475"/>
      <c r="W985" s="475"/>
      <c r="X985" s="475"/>
      <c r="Y985" s="475"/>
      <c r="Z985" s="475"/>
      <c r="AA985" s="475"/>
    </row>
    <row r="986">
      <c r="A986" s="475"/>
      <c r="B986" s="475"/>
      <c r="C986" s="475"/>
      <c r="D986" s="1140"/>
      <c r="E986" s="1140"/>
      <c r="F986" s="1140"/>
      <c r="G986" s="1140"/>
      <c r="H986" s="475"/>
      <c r="I986" s="475"/>
      <c r="J986" s="475"/>
      <c r="K986" s="475"/>
      <c r="L986" s="475"/>
      <c r="M986" s="475"/>
      <c r="N986" s="475"/>
      <c r="O986" s="475"/>
      <c r="P986" s="475"/>
      <c r="Q986" s="475"/>
      <c r="R986" s="475"/>
      <c r="S986" s="475"/>
      <c r="T986" s="475"/>
      <c r="U986" s="475"/>
      <c r="V986" s="475"/>
      <c r="W986" s="475"/>
      <c r="X986" s="475"/>
      <c r="Y986" s="475"/>
      <c r="Z986" s="475"/>
      <c r="AA986" s="475"/>
    </row>
    <row r="987">
      <c r="A987" s="475"/>
      <c r="B987" s="475"/>
      <c r="C987" s="475"/>
      <c r="D987" s="1140"/>
      <c r="E987" s="1140"/>
      <c r="F987" s="1140"/>
      <c r="G987" s="1140"/>
      <c r="H987" s="475"/>
      <c r="I987" s="475"/>
      <c r="J987" s="475"/>
      <c r="K987" s="475"/>
      <c r="L987" s="475"/>
      <c r="M987" s="475"/>
      <c r="N987" s="475"/>
      <c r="O987" s="475"/>
      <c r="P987" s="475"/>
      <c r="Q987" s="475"/>
      <c r="R987" s="475"/>
      <c r="S987" s="475"/>
      <c r="T987" s="475"/>
      <c r="U987" s="475"/>
      <c r="V987" s="475"/>
      <c r="W987" s="475"/>
      <c r="X987" s="475"/>
      <c r="Y987" s="475"/>
      <c r="Z987" s="475"/>
      <c r="AA987" s="475"/>
    </row>
    <row r="988">
      <c r="A988" s="475"/>
      <c r="B988" s="475"/>
      <c r="C988" s="475"/>
      <c r="D988" s="1140"/>
      <c r="E988" s="1140"/>
      <c r="F988" s="1140"/>
      <c r="G988" s="1140"/>
      <c r="H988" s="475"/>
      <c r="I988" s="475"/>
      <c r="J988" s="475"/>
      <c r="K988" s="475"/>
      <c r="L988" s="475"/>
      <c r="M988" s="475"/>
      <c r="N988" s="475"/>
      <c r="O988" s="475"/>
      <c r="P988" s="475"/>
      <c r="Q988" s="475"/>
      <c r="R988" s="475"/>
      <c r="S988" s="475"/>
      <c r="T988" s="475"/>
      <c r="U988" s="475"/>
      <c r="V988" s="475"/>
      <c r="W988" s="475"/>
      <c r="X988" s="475"/>
      <c r="Y988" s="475"/>
      <c r="Z988" s="475"/>
      <c r="AA988" s="475"/>
    </row>
    <row r="989">
      <c r="A989" s="475"/>
      <c r="B989" s="475"/>
      <c r="C989" s="475"/>
      <c r="D989" s="1140"/>
      <c r="E989" s="1140"/>
      <c r="F989" s="1140"/>
      <c r="G989" s="1140"/>
      <c r="H989" s="475"/>
      <c r="I989" s="475"/>
      <c r="J989" s="475"/>
      <c r="K989" s="475"/>
      <c r="L989" s="475"/>
      <c r="M989" s="475"/>
      <c r="N989" s="475"/>
      <c r="O989" s="475"/>
      <c r="P989" s="475"/>
      <c r="Q989" s="475"/>
      <c r="R989" s="475"/>
      <c r="S989" s="475"/>
      <c r="T989" s="475"/>
      <c r="U989" s="475"/>
      <c r="V989" s="475"/>
      <c r="W989" s="475"/>
      <c r="X989" s="475"/>
      <c r="Y989" s="475"/>
      <c r="Z989" s="475"/>
      <c r="AA989" s="475"/>
    </row>
    <row r="990">
      <c r="A990" s="475"/>
      <c r="B990" s="475"/>
      <c r="C990" s="475"/>
      <c r="D990" s="1140"/>
      <c r="E990" s="1140"/>
      <c r="F990" s="1140"/>
      <c r="G990" s="1140"/>
      <c r="H990" s="475"/>
      <c r="I990" s="475"/>
      <c r="J990" s="475"/>
      <c r="K990" s="475"/>
      <c r="L990" s="475"/>
      <c r="M990" s="475"/>
      <c r="N990" s="475"/>
      <c r="O990" s="475"/>
      <c r="P990" s="475"/>
      <c r="Q990" s="475"/>
      <c r="R990" s="475"/>
      <c r="S990" s="475"/>
      <c r="T990" s="475"/>
      <c r="U990" s="475"/>
      <c r="V990" s="475"/>
      <c r="W990" s="475"/>
      <c r="X990" s="475"/>
      <c r="Y990" s="475"/>
      <c r="Z990" s="475"/>
      <c r="AA990" s="475"/>
    </row>
    <row r="991">
      <c r="A991" s="475"/>
      <c r="B991" s="475"/>
      <c r="C991" s="475"/>
      <c r="D991" s="1140"/>
      <c r="E991" s="1140"/>
      <c r="F991" s="1140"/>
      <c r="G991" s="1140"/>
      <c r="H991" s="475"/>
      <c r="I991" s="475"/>
      <c r="J991" s="475"/>
      <c r="K991" s="475"/>
      <c r="L991" s="475"/>
      <c r="M991" s="475"/>
      <c r="N991" s="475"/>
      <c r="O991" s="475"/>
      <c r="P991" s="475"/>
      <c r="Q991" s="475"/>
      <c r="R991" s="475"/>
      <c r="S991" s="475"/>
      <c r="T991" s="475"/>
      <c r="U991" s="475"/>
      <c r="V991" s="475"/>
      <c r="W991" s="475"/>
      <c r="X991" s="475"/>
      <c r="Y991" s="475"/>
      <c r="Z991" s="475"/>
      <c r="AA991" s="475"/>
    </row>
    <row r="992">
      <c r="A992" s="475"/>
      <c r="B992" s="475"/>
      <c r="C992" s="475"/>
      <c r="D992" s="1140"/>
      <c r="E992" s="1140"/>
      <c r="F992" s="1140"/>
      <c r="G992" s="1140"/>
      <c r="H992" s="475"/>
      <c r="I992" s="475"/>
      <c r="J992" s="475"/>
      <c r="K992" s="475"/>
      <c r="L992" s="475"/>
      <c r="M992" s="475"/>
      <c r="N992" s="475"/>
      <c r="O992" s="475"/>
      <c r="P992" s="475"/>
      <c r="Q992" s="475"/>
      <c r="R992" s="475"/>
      <c r="S992" s="475"/>
      <c r="T992" s="475"/>
      <c r="U992" s="475"/>
      <c r="V992" s="475"/>
      <c r="W992" s="475"/>
      <c r="X992" s="475"/>
      <c r="Y992" s="475"/>
      <c r="Z992" s="475"/>
      <c r="AA992" s="475"/>
    </row>
    <row r="993">
      <c r="A993" s="475"/>
      <c r="B993" s="475"/>
      <c r="C993" s="475"/>
      <c r="D993" s="1140"/>
      <c r="E993" s="1140"/>
      <c r="F993" s="1140"/>
      <c r="G993" s="1140"/>
      <c r="H993" s="475"/>
      <c r="I993" s="475"/>
      <c r="J993" s="475"/>
      <c r="K993" s="475"/>
      <c r="L993" s="475"/>
      <c r="M993" s="475"/>
      <c r="N993" s="475"/>
      <c r="O993" s="475"/>
      <c r="P993" s="475"/>
      <c r="Q993" s="475"/>
      <c r="R993" s="475"/>
      <c r="S993" s="475"/>
      <c r="T993" s="475"/>
      <c r="U993" s="475"/>
      <c r="V993" s="475"/>
      <c r="W993" s="475"/>
      <c r="X993" s="475"/>
      <c r="Y993" s="475"/>
      <c r="Z993" s="475"/>
      <c r="AA993" s="475"/>
    </row>
    <row r="994">
      <c r="A994" s="475"/>
      <c r="B994" s="475"/>
      <c r="C994" s="475"/>
      <c r="D994" s="1140"/>
      <c r="E994" s="1140"/>
      <c r="F994" s="1140"/>
      <c r="G994" s="1140"/>
      <c r="H994" s="475"/>
      <c r="I994" s="475"/>
      <c r="J994" s="475"/>
      <c r="K994" s="475"/>
      <c r="L994" s="475"/>
      <c r="M994" s="475"/>
      <c r="N994" s="475"/>
      <c r="O994" s="475"/>
      <c r="P994" s="475"/>
      <c r="Q994" s="475"/>
      <c r="R994" s="475"/>
      <c r="S994" s="475"/>
      <c r="T994" s="475"/>
      <c r="U994" s="475"/>
      <c r="V994" s="475"/>
      <c r="W994" s="475"/>
      <c r="X994" s="475"/>
      <c r="Y994" s="475"/>
      <c r="Z994" s="475"/>
      <c r="AA994" s="475"/>
    </row>
    <row r="995">
      <c r="A995" s="475"/>
      <c r="B995" s="475"/>
      <c r="C995" s="475"/>
      <c r="D995" s="1140"/>
      <c r="E995" s="1140"/>
      <c r="F995" s="1140"/>
      <c r="G995" s="1140"/>
      <c r="H995" s="475"/>
      <c r="I995" s="475"/>
      <c r="J995" s="475"/>
      <c r="K995" s="475"/>
      <c r="L995" s="475"/>
      <c r="M995" s="475"/>
      <c r="N995" s="475"/>
      <c r="O995" s="475"/>
      <c r="P995" s="475"/>
      <c r="Q995" s="475"/>
      <c r="R995" s="475"/>
      <c r="S995" s="475"/>
      <c r="T995" s="475"/>
      <c r="U995" s="475"/>
      <c r="V995" s="475"/>
      <c r="W995" s="475"/>
      <c r="X995" s="475"/>
      <c r="Y995" s="475"/>
      <c r="Z995" s="475"/>
      <c r="AA995" s="475"/>
    </row>
    <row r="996">
      <c r="A996" s="475"/>
      <c r="B996" s="475"/>
      <c r="C996" s="475"/>
      <c r="D996" s="1140"/>
      <c r="E996" s="1140"/>
      <c r="F996" s="1140"/>
      <c r="G996" s="1140"/>
      <c r="H996" s="475"/>
      <c r="I996" s="475"/>
      <c r="J996" s="475"/>
      <c r="K996" s="475"/>
      <c r="L996" s="475"/>
      <c r="M996" s="475"/>
      <c r="N996" s="475"/>
      <c r="O996" s="475"/>
      <c r="P996" s="475"/>
      <c r="Q996" s="475"/>
      <c r="R996" s="475"/>
      <c r="S996" s="475"/>
      <c r="T996" s="475"/>
      <c r="U996" s="475"/>
      <c r="V996" s="475"/>
      <c r="W996" s="475"/>
      <c r="X996" s="475"/>
      <c r="Y996" s="475"/>
      <c r="Z996" s="475"/>
      <c r="AA996" s="475"/>
    </row>
    <row r="997">
      <c r="A997" s="475"/>
      <c r="B997" s="475"/>
      <c r="C997" s="475"/>
      <c r="D997" s="1140"/>
      <c r="E997" s="1140"/>
      <c r="F997" s="1140"/>
      <c r="G997" s="1140"/>
      <c r="H997" s="475"/>
      <c r="I997" s="475"/>
      <c r="J997" s="475"/>
      <c r="K997" s="475"/>
      <c r="L997" s="475"/>
      <c r="M997" s="475"/>
      <c r="N997" s="475"/>
      <c r="O997" s="475"/>
      <c r="P997" s="475"/>
      <c r="Q997" s="475"/>
      <c r="R997" s="475"/>
      <c r="S997" s="475"/>
      <c r="T997" s="475"/>
      <c r="U997" s="475"/>
      <c r="V997" s="475"/>
      <c r="W997" s="475"/>
      <c r="X997" s="475"/>
      <c r="Y997" s="475"/>
      <c r="Z997" s="475"/>
      <c r="AA997" s="475"/>
    </row>
    <row r="998">
      <c r="A998" s="475"/>
      <c r="B998" s="475"/>
      <c r="C998" s="475"/>
      <c r="D998" s="1140"/>
      <c r="E998" s="1140"/>
      <c r="F998" s="1140"/>
      <c r="G998" s="1140"/>
      <c r="H998" s="475"/>
      <c r="I998" s="475"/>
      <c r="J998" s="475"/>
      <c r="K998" s="475"/>
      <c r="L998" s="475"/>
      <c r="M998" s="475"/>
      <c r="N998" s="475"/>
      <c r="O998" s="475"/>
      <c r="P998" s="475"/>
      <c r="Q998" s="475"/>
      <c r="R998" s="475"/>
      <c r="S998" s="475"/>
      <c r="T998" s="475"/>
      <c r="U998" s="475"/>
      <c r="V998" s="475"/>
      <c r="W998" s="475"/>
      <c r="X998" s="475"/>
      <c r="Y998" s="475"/>
      <c r="Z998" s="475"/>
      <c r="AA998" s="475"/>
    </row>
    <row r="999">
      <c r="A999" s="475"/>
      <c r="B999" s="475"/>
      <c r="C999" s="475"/>
      <c r="D999" s="1140"/>
      <c r="E999" s="1140"/>
      <c r="F999" s="1140"/>
      <c r="G999" s="1140"/>
      <c r="H999" s="475"/>
      <c r="I999" s="475"/>
      <c r="J999" s="475"/>
      <c r="K999" s="475"/>
      <c r="L999" s="475"/>
      <c r="M999" s="475"/>
      <c r="N999" s="475"/>
      <c r="O999" s="475"/>
      <c r="P999" s="475"/>
      <c r="Q999" s="475"/>
      <c r="R999" s="475"/>
      <c r="S999" s="475"/>
      <c r="T999" s="475"/>
      <c r="U999" s="475"/>
      <c r="V999" s="475"/>
      <c r="W999" s="475"/>
      <c r="X999" s="475"/>
      <c r="Y999" s="475"/>
      <c r="Z999" s="475"/>
      <c r="AA999" s="475"/>
    </row>
    <row r="1000">
      <c r="A1000" s="475"/>
      <c r="B1000" s="475"/>
      <c r="C1000" s="475"/>
      <c r="D1000" s="1140"/>
      <c r="E1000" s="1140"/>
      <c r="F1000" s="1140"/>
      <c r="G1000" s="1140"/>
      <c r="H1000" s="475"/>
      <c r="I1000" s="475"/>
      <c r="J1000" s="475"/>
      <c r="K1000" s="475"/>
      <c r="L1000" s="475"/>
      <c r="M1000" s="475"/>
      <c r="N1000" s="475"/>
      <c r="O1000" s="475"/>
      <c r="P1000" s="475"/>
      <c r="Q1000" s="475"/>
      <c r="R1000" s="475"/>
      <c r="S1000" s="475"/>
      <c r="T1000" s="475"/>
      <c r="U1000" s="475"/>
      <c r="V1000" s="475"/>
      <c r="W1000" s="475"/>
      <c r="X1000" s="475"/>
      <c r="Y1000" s="475"/>
      <c r="Z1000" s="475"/>
      <c r="AA1000" s="475"/>
    </row>
    <row r="1001">
      <c r="A1001" s="475"/>
      <c r="B1001" s="475"/>
      <c r="C1001" s="475"/>
      <c r="D1001" s="1140"/>
      <c r="E1001" s="1140"/>
      <c r="F1001" s="1140"/>
      <c r="G1001" s="1140"/>
      <c r="H1001" s="475"/>
      <c r="I1001" s="475"/>
      <c r="J1001" s="475"/>
      <c r="K1001" s="475"/>
      <c r="L1001" s="475"/>
      <c r="M1001" s="475"/>
      <c r="N1001" s="475"/>
      <c r="O1001" s="475"/>
      <c r="P1001" s="475"/>
      <c r="Q1001" s="475"/>
      <c r="R1001" s="475"/>
      <c r="S1001" s="475"/>
      <c r="T1001" s="475"/>
      <c r="U1001" s="475"/>
      <c r="V1001" s="475"/>
      <c r="W1001" s="475"/>
      <c r="X1001" s="475"/>
      <c r="Y1001" s="475"/>
      <c r="Z1001" s="475"/>
      <c r="AA1001" s="475"/>
    </row>
    <row r="1002">
      <c r="A1002" s="475"/>
      <c r="B1002" s="475"/>
      <c r="C1002" s="475"/>
      <c r="D1002" s="1140"/>
      <c r="E1002" s="1140"/>
      <c r="F1002" s="1140"/>
      <c r="G1002" s="1140"/>
      <c r="H1002" s="475"/>
      <c r="I1002" s="475"/>
      <c r="J1002" s="475"/>
      <c r="K1002" s="475"/>
      <c r="L1002" s="475"/>
      <c r="M1002" s="475"/>
      <c r="N1002" s="475"/>
      <c r="O1002" s="475"/>
      <c r="P1002" s="475"/>
      <c r="Q1002" s="475"/>
      <c r="R1002" s="475"/>
      <c r="S1002" s="475"/>
      <c r="T1002" s="475"/>
      <c r="U1002" s="475"/>
      <c r="V1002" s="475"/>
      <c r="W1002" s="475"/>
      <c r="X1002" s="475"/>
      <c r="Y1002" s="475"/>
      <c r="Z1002" s="475"/>
      <c r="AA1002" s="475"/>
    </row>
    <row r="1003">
      <c r="A1003" s="475"/>
      <c r="B1003" s="475"/>
      <c r="C1003" s="475"/>
      <c r="D1003" s="1140"/>
      <c r="E1003" s="1140"/>
      <c r="F1003" s="1140"/>
      <c r="G1003" s="1140"/>
      <c r="H1003" s="475"/>
      <c r="I1003" s="475"/>
      <c r="J1003" s="475"/>
      <c r="K1003" s="475"/>
      <c r="L1003" s="475"/>
      <c r="M1003" s="475"/>
      <c r="N1003" s="475"/>
      <c r="O1003" s="475"/>
      <c r="P1003" s="475"/>
      <c r="Q1003" s="475"/>
      <c r="R1003" s="475"/>
      <c r="S1003" s="475"/>
      <c r="T1003" s="475"/>
      <c r="U1003" s="475"/>
      <c r="V1003" s="475"/>
      <c r="W1003" s="475"/>
      <c r="X1003" s="475"/>
      <c r="Y1003" s="475"/>
      <c r="Z1003" s="475"/>
      <c r="AA1003" s="475"/>
    </row>
    <row r="1004">
      <c r="A1004" s="475"/>
      <c r="B1004" s="475"/>
      <c r="C1004" s="475"/>
      <c r="D1004" s="1140"/>
      <c r="E1004" s="1140"/>
      <c r="F1004" s="1140"/>
      <c r="G1004" s="1140"/>
      <c r="H1004" s="475"/>
      <c r="I1004" s="475"/>
      <c r="J1004" s="475"/>
      <c r="K1004" s="475"/>
      <c r="L1004" s="475"/>
      <c r="M1004" s="475"/>
      <c r="N1004" s="475"/>
      <c r="O1004" s="475"/>
      <c r="P1004" s="475"/>
      <c r="Q1004" s="475"/>
      <c r="R1004" s="475"/>
      <c r="S1004" s="475"/>
      <c r="T1004" s="475"/>
      <c r="U1004" s="475"/>
      <c r="V1004" s="475"/>
      <c r="W1004" s="475"/>
      <c r="X1004" s="475"/>
      <c r="Y1004" s="475"/>
      <c r="Z1004" s="475"/>
      <c r="AA1004" s="475"/>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2.86"/>
    <col customWidth="1" min="12" max="12" width="24.29"/>
    <col customWidth="1" min="14" max="14" width="20.71"/>
  </cols>
  <sheetData>
    <row r="1">
      <c r="C1" s="3" t="s">
        <v>9063</v>
      </c>
      <c r="D1" s="3" t="s">
        <v>9064</v>
      </c>
      <c r="K1" s="3" t="s">
        <v>9065</v>
      </c>
      <c r="L1" s="23" t="s">
        <v>9066</v>
      </c>
      <c r="M1" s="3" t="s">
        <v>44</v>
      </c>
      <c r="N1" s="3" t="s">
        <v>9067</v>
      </c>
    </row>
    <row r="2">
      <c r="L2" s="1148" t="s">
        <v>8117</v>
      </c>
    </row>
    <row r="3">
      <c r="L3" s="23" t="s">
        <v>8118</v>
      </c>
    </row>
    <row r="4">
      <c r="L4" s="1149" t="s">
        <v>9068</v>
      </c>
    </row>
    <row r="5">
      <c r="L5" s="374"/>
    </row>
    <row r="6">
      <c r="L6" s="374"/>
      <c r="M6" s="3" t="s">
        <v>9069</v>
      </c>
      <c r="N6" s="3" t="s">
        <v>9070</v>
      </c>
      <c r="O6" s="3" t="s">
        <v>9071</v>
      </c>
      <c r="P6" s="3" t="s">
        <v>9072</v>
      </c>
    </row>
    <row r="7">
      <c r="L7" s="374"/>
      <c r="N7" s="3" t="s">
        <v>9073</v>
      </c>
      <c r="P7" s="3" t="s">
        <v>9074</v>
      </c>
    </row>
    <row r="8">
      <c r="L8" s="23" t="s">
        <v>9075</v>
      </c>
      <c r="X8" s="2" t="s">
        <v>9076</v>
      </c>
    </row>
    <row r="9">
      <c r="L9" s="65" t="s">
        <v>9077</v>
      </c>
    </row>
    <row r="10">
      <c r="L10" s="374"/>
    </row>
    <row r="11">
      <c r="L11" s="374"/>
    </row>
    <row r="12">
      <c r="L12" s="374"/>
    </row>
    <row r="13">
      <c r="L13" s="23" t="s">
        <v>9078</v>
      </c>
    </row>
    <row r="14">
      <c r="L14" s="23" t="s">
        <v>9079</v>
      </c>
      <c r="M14" s="3" t="s">
        <v>9080</v>
      </c>
    </row>
    <row r="15">
      <c r="L15" s="374"/>
      <c r="O15" s="3" t="s">
        <v>9081</v>
      </c>
    </row>
    <row r="16">
      <c r="L16" s="374"/>
    </row>
    <row r="17">
      <c r="L17" s="374"/>
      <c r="O17" s="2" t="s">
        <v>9082</v>
      </c>
    </row>
    <row r="18">
      <c r="L18" s="374"/>
    </row>
    <row r="19">
      <c r="L19" s="23" t="s">
        <v>6803</v>
      </c>
    </row>
    <row r="20">
      <c r="L20" s="374"/>
    </row>
    <row r="21">
      <c r="L21" s="374"/>
    </row>
    <row r="22">
      <c r="L22" s="374"/>
    </row>
    <row r="23">
      <c r="L23" s="374"/>
    </row>
    <row r="24">
      <c r="L24" s="374"/>
    </row>
    <row r="25">
      <c r="L25" s="374"/>
    </row>
    <row r="26">
      <c r="L26" s="374"/>
    </row>
    <row r="27">
      <c r="L27" s="374"/>
    </row>
    <row r="28">
      <c r="L28" s="374"/>
    </row>
    <row r="29">
      <c r="L29" s="374"/>
    </row>
    <row r="30">
      <c r="L30" s="374"/>
    </row>
    <row r="31">
      <c r="L31" s="374"/>
    </row>
    <row r="32">
      <c r="L32" s="374"/>
    </row>
    <row r="33">
      <c r="L33" s="374"/>
    </row>
    <row r="34">
      <c r="L34" s="374"/>
    </row>
    <row r="35">
      <c r="L35" s="374"/>
    </row>
    <row r="36">
      <c r="L36" s="374"/>
    </row>
    <row r="37">
      <c r="L37" s="374"/>
    </row>
    <row r="38">
      <c r="L38" s="374"/>
    </row>
    <row r="39">
      <c r="L39" s="374"/>
    </row>
    <row r="40">
      <c r="L40" s="374"/>
    </row>
    <row r="41">
      <c r="L41" s="374"/>
    </row>
    <row r="42">
      <c r="L42" s="374"/>
    </row>
    <row r="43">
      <c r="L43" s="374"/>
    </row>
    <row r="44">
      <c r="L44" s="374"/>
    </row>
    <row r="45">
      <c r="L45" s="374"/>
    </row>
    <row r="46">
      <c r="L46" s="374"/>
    </row>
    <row r="47">
      <c r="L47" s="374"/>
    </row>
    <row r="48">
      <c r="L48" s="374"/>
    </row>
    <row r="49">
      <c r="L49" s="374"/>
    </row>
    <row r="50">
      <c r="L50" s="374"/>
    </row>
    <row r="51">
      <c r="L51" s="374"/>
    </row>
    <row r="52">
      <c r="L52" s="374"/>
    </row>
    <row r="53">
      <c r="L53" s="374"/>
    </row>
    <row r="54">
      <c r="L54" s="374"/>
    </row>
    <row r="55">
      <c r="L55" s="374"/>
    </row>
    <row r="56">
      <c r="L56" s="374"/>
    </row>
    <row r="57">
      <c r="L57" s="374"/>
    </row>
    <row r="58">
      <c r="L58" s="374"/>
    </row>
    <row r="59">
      <c r="L59" s="374"/>
    </row>
    <row r="60">
      <c r="L60" s="374"/>
    </row>
    <row r="61">
      <c r="L61" s="374"/>
    </row>
    <row r="62">
      <c r="L62" s="374"/>
    </row>
    <row r="63">
      <c r="L63" s="374"/>
    </row>
    <row r="64">
      <c r="L64" s="374"/>
    </row>
    <row r="65">
      <c r="L65" s="374"/>
    </row>
    <row r="66">
      <c r="L66" s="374"/>
    </row>
    <row r="67">
      <c r="L67" s="374"/>
    </row>
    <row r="68">
      <c r="L68" s="374"/>
    </row>
    <row r="69">
      <c r="L69" s="374"/>
    </row>
    <row r="70">
      <c r="L70" s="374"/>
    </row>
    <row r="71">
      <c r="L71" s="374"/>
    </row>
    <row r="72">
      <c r="L72" s="374"/>
    </row>
    <row r="73">
      <c r="L73" s="374"/>
    </row>
    <row r="74">
      <c r="L74" s="374"/>
    </row>
    <row r="75">
      <c r="L75" s="374"/>
    </row>
    <row r="76">
      <c r="L76" s="374"/>
    </row>
    <row r="77">
      <c r="L77" s="374"/>
    </row>
    <row r="78">
      <c r="L78" s="374"/>
    </row>
    <row r="79">
      <c r="L79" s="374"/>
    </row>
    <row r="80">
      <c r="L80" s="374"/>
    </row>
    <row r="81">
      <c r="L81" s="374"/>
    </row>
    <row r="82">
      <c r="L82" s="374"/>
    </row>
    <row r="83">
      <c r="L83" s="374"/>
    </row>
    <row r="84">
      <c r="L84" s="374"/>
    </row>
    <row r="85">
      <c r="L85" s="374"/>
    </row>
    <row r="86">
      <c r="L86" s="374"/>
    </row>
    <row r="87">
      <c r="L87" s="374"/>
    </row>
    <row r="88">
      <c r="L88" s="374"/>
    </row>
    <row r="89">
      <c r="L89" s="374"/>
    </row>
    <row r="90">
      <c r="L90" s="374"/>
    </row>
    <row r="91">
      <c r="L91" s="374"/>
    </row>
    <row r="92">
      <c r="L92" s="374"/>
    </row>
    <row r="93">
      <c r="L93" s="374"/>
    </row>
    <row r="94">
      <c r="L94" s="374"/>
    </row>
    <row r="95">
      <c r="L95" s="374"/>
    </row>
    <row r="96">
      <c r="L96" s="374"/>
    </row>
    <row r="97">
      <c r="L97" s="374"/>
    </row>
    <row r="98">
      <c r="L98" s="374"/>
    </row>
    <row r="99">
      <c r="L99" s="374"/>
    </row>
    <row r="100">
      <c r="L100" s="374"/>
    </row>
    <row r="101">
      <c r="L101" s="374"/>
    </row>
    <row r="102">
      <c r="L102" s="374"/>
    </row>
    <row r="103">
      <c r="L103" s="374"/>
    </row>
    <row r="104">
      <c r="L104" s="374"/>
    </row>
    <row r="105">
      <c r="L105" s="374"/>
    </row>
    <row r="106">
      <c r="L106" s="374"/>
    </row>
    <row r="107">
      <c r="L107" s="374"/>
    </row>
    <row r="108">
      <c r="L108" s="374"/>
    </row>
    <row r="109">
      <c r="L109" s="374"/>
    </row>
    <row r="110">
      <c r="L110" s="374"/>
    </row>
    <row r="111">
      <c r="L111" s="374"/>
    </row>
    <row r="112">
      <c r="L112" s="374"/>
    </row>
    <row r="113">
      <c r="L113" s="374"/>
    </row>
    <row r="114">
      <c r="L114" s="374"/>
    </row>
    <row r="115">
      <c r="L115" s="374"/>
    </row>
    <row r="116">
      <c r="L116" s="374"/>
    </row>
    <row r="117">
      <c r="L117" s="374"/>
    </row>
    <row r="118">
      <c r="L118" s="374"/>
    </row>
    <row r="119">
      <c r="L119" s="374"/>
    </row>
    <row r="120">
      <c r="L120" s="374"/>
    </row>
    <row r="121">
      <c r="L121" s="374"/>
    </row>
    <row r="122">
      <c r="L122" s="374"/>
    </row>
    <row r="123">
      <c r="L123" s="374"/>
    </row>
    <row r="124">
      <c r="L124" s="374"/>
    </row>
    <row r="125">
      <c r="L125" s="374"/>
    </row>
    <row r="126">
      <c r="L126" s="374"/>
    </row>
    <row r="127">
      <c r="L127" s="374"/>
    </row>
    <row r="128">
      <c r="L128" s="374"/>
    </row>
    <row r="129">
      <c r="L129" s="374"/>
    </row>
    <row r="130">
      <c r="L130" s="374"/>
    </row>
    <row r="131">
      <c r="L131" s="374"/>
    </row>
    <row r="132">
      <c r="L132" s="374"/>
    </row>
    <row r="133">
      <c r="L133" s="374"/>
    </row>
    <row r="134">
      <c r="L134" s="374"/>
    </row>
    <row r="135">
      <c r="L135" s="374"/>
    </row>
    <row r="136">
      <c r="L136" s="374"/>
    </row>
    <row r="137">
      <c r="L137" s="374"/>
    </row>
    <row r="138">
      <c r="L138" s="374"/>
    </row>
    <row r="139">
      <c r="L139" s="374"/>
    </row>
    <row r="140">
      <c r="L140" s="374"/>
    </row>
    <row r="141">
      <c r="L141" s="374"/>
    </row>
    <row r="142">
      <c r="L142" s="374"/>
    </row>
    <row r="143">
      <c r="L143" s="374"/>
    </row>
    <row r="144">
      <c r="L144" s="374"/>
    </row>
    <row r="145">
      <c r="L145" s="374"/>
    </row>
    <row r="146">
      <c r="L146" s="374"/>
    </row>
    <row r="147">
      <c r="L147" s="374"/>
    </row>
    <row r="148">
      <c r="L148" s="374"/>
    </row>
    <row r="149">
      <c r="L149" s="374"/>
    </row>
    <row r="150">
      <c r="L150" s="374"/>
    </row>
    <row r="151">
      <c r="L151" s="374"/>
    </row>
    <row r="152">
      <c r="L152" s="374"/>
    </row>
    <row r="153">
      <c r="L153" s="374"/>
    </row>
    <row r="154">
      <c r="L154" s="374"/>
    </row>
    <row r="155">
      <c r="L155" s="374"/>
    </row>
    <row r="156">
      <c r="L156" s="374"/>
    </row>
    <row r="157">
      <c r="L157" s="374"/>
    </row>
    <row r="158">
      <c r="L158" s="374"/>
    </row>
    <row r="159">
      <c r="L159" s="374"/>
    </row>
    <row r="160">
      <c r="L160" s="374"/>
    </row>
    <row r="161">
      <c r="L161" s="374"/>
    </row>
    <row r="162">
      <c r="L162" s="374"/>
    </row>
    <row r="163">
      <c r="L163" s="374"/>
    </row>
    <row r="164">
      <c r="L164" s="374"/>
    </row>
    <row r="165">
      <c r="L165" s="374"/>
    </row>
    <row r="166">
      <c r="L166" s="374"/>
    </row>
    <row r="167">
      <c r="L167" s="374"/>
    </row>
    <row r="168">
      <c r="L168" s="374"/>
    </row>
    <row r="169">
      <c r="A169" s="1"/>
      <c r="B169" s="2" t="s">
        <v>9083</v>
      </c>
      <c r="C169" s="1"/>
      <c r="D169" s="1"/>
      <c r="E169" s="1"/>
      <c r="F169" s="1"/>
      <c r="G169" s="1"/>
      <c r="H169" s="1"/>
      <c r="I169" s="1"/>
      <c r="J169" s="1"/>
      <c r="K169" s="1"/>
      <c r="L169" s="1150"/>
      <c r="M169" s="1"/>
      <c r="N169" s="1"/>
      <c r="O169" s="1"/>
      <c r="P169" s="1"/>
      <c r="Q169" s="1"/>
      <c r="R169" s="1"/>
      <c r="S169" s="1"/>
      <c r="T169" s="1"/>
      <c r="U169" s="1"/>
      <c r="V169" s="1"/>
      <c r="W169" s="1"/>
      <c r="X169" s="1"/>
      <c r="Y169" s="1"/>
      <c r="Z169" s="1"/>
      <c r="AA169" s="1"/>
      <c r="AB169" s="1"/>
      <c r="AC169" s="1"/>
      <c r="AD169" s="1"/>
      <c r="AE169" s="1"/>
      <c r="AF169" s="1"/>
      <c r="AG169" s="1"/>
      <c r="AH169" s="1"/>
    </row>
    <row r="170">
      <c r="L170" s="374"/>
    </row>
    <row r="171">
      <c r="B171" s="2" t="s">
        <v>9084</v>
      </c>
      <c r="D171" s="3" t="s">
        <v>9085</v>
      </c>
      <c r="L171" s="374"/>
    </row>
    <row r="172">
      <c r="D172" s="451" t="s">
        <v>9086</v>
      </c>
      <c r="L172" s="374"/>
    </row>
    <row r="173">
      <c r="D173" s="278" t="s">
        <v>9087</v>
      </c>
      <c r="L173" s="374"/>
    </row>
    <row r="174">
      <c r="L174" s="374"/>
    </row>
    <row r="175">
      <c r="B175" s="3" t="s">
        <v>9088</v>
      </c>
      <c r="L175" s="374"/>
    </row>
    <row r="176">
      <c r="L176" s="374"/>
    </row>
    <row r="177">
      <c r="B177" s="3" t="s">
        <v>9089</v>
      </c>
      <c r="L177" s="374"/>
    </row>
    <row r="178">
      <c r="L178" s="374"/>
    </row>
    <row r="179">
      <c r="B179" s="2" t="s">
        <v>9090</v>
      </c>
      <c r="C179" s="3" t="s">
        <v>9091</v>
      </c>
      <c r="L179" s="374"/>
    </row>
    <row r="180">
      <c r="L180" s="374"/>
    </row>
    <row r="181">
      <c r="C181" s="3" t="s">
        <v>1974</v>
      </c>
      <c r="D181" s="3" t="s">
        <v>9092</v>
      </c>
      <c r="L181" s="374"/>
    </row>
    <row r="182">
      <c r="D182" s="3" t="s">
        <v>9093</v>
      </c>
      <c r="L182" s="374"/>
    </row>
    <row r="183">
      <c r="D183" s="3" t="s">
        <v>9094</v>
      </c>
      <c r="L183" s="374"/>
    </row>
    <row r="184">
      <c r="L184" s="374"/>
    </row>
    <row r="185">
      <c r="C185" s="3" t="s">
        <v>1579</v>
      </c>
      <c r="D185" s="3" t="s">
        <v>9095</v>
      </c>
      <c r="L185" s="374"/>
    </row>
    <row r="186">
      <c r="L186" s="374"/>
    </row>
    <row r="187">
      <c r="L187" s="374"/>
    </row>
    <row r="188">
      <c r="L188" s="374"/>
    </row>
    <row r="189">
      <c r="L189" s="374"/>
    </row>
    <row r="190">
      <c r="A190" s="1"/>
      <c r="B190" s="2" t="s">
        <v>9096</v>
      </c>
      <c r="C190" s="1"/>
      <c r="D190" s="1"/>
      <c r="E190" s="1"/>
      <c r="F190" s="1"/>
      <c r="G190" s="1"/>
      <c r="H190" s="1"/>
      <c r="I190" s="1"/>
      <c r="J190" s="1"/>
      <c r="K190" s="1"/>
      <c r="L190" s="1150"/>
      <c r="M190" s="1"/>
      <c r="N190" s="1"/>
      <c r="O190" s="1"/>
      <c r="P190" s="1"/>
      <c r="Q190" s="1"/>
      <c r="R190" s="1"/>
      <c r="S190" s="1"/>
      <c r="T190" s="1"/>
      <c r="U190" s="1"/>
      <c r="V190" s="1"/>
      <c r="W190" s="1"/>
      <c r="X190" s="1"/>
      <c r="Y190" s="1"/>
      <c r="Z190" s="1"/>
      <c r="AA190" s="1"/>
      <c r="AB190" s="1"/>
      <c r="AC190" s="1"/>
      <c r="AD190" s="1"/>
      <c r="AE190" s="1"/>
      <c r="AF190" s="1"/>
      <c r="AG190" s="1"/>
      <c r="AH190" s="1"/>
    </row>
    <row r="191">
      <c r="L191" s="374"/>
    </row>
    <row r="192">
      <c r="A192" s="3" t="s">
        <v>9097</v>
      </c>
      <c r="B192" s="3" t="s">
        <v>9098</v>
      </c>
      <c r="C192" s="3" t="s">
        <v>659</v>
      </c>
      <c r="D192" s="3" t="s">
        <v>9099</v>
      </c>
      <c r="L192" s="374"/>
    </row>
    <row r="193">
      <c r="A193" s="3" t="s">
        <v>9100</v>
      </c>
      <c r="B193" s="1151" t="s">
        <v>9101</v>
      </c>
      <c r="C193" s="3" t="s">
        <v>9102</v>
      </c>
      <c r="D193" s="3" t="s">
        <v>9103</v>
      </c>
      <c r="L193" s="374"/>
    </row>
    <row r="194">
      <c r="D194" s="3" t="s">
        <v>9104</v>
      </c>
      <c r="L194" s="374"/>
    </row>
    <row r="195">
      <c r="D195" s="1151" t="s">
        <v>9105</v>
      </c>
      <c r="L195" s="374"/>
    </row>
    <row r="196">
      <c r="L196" s="374"/>
    </row>
    <row r="197">
      <c r="D197" s="3" t="s">
        <v>9106</v>
      </c>
      <c r="L197" s="374"/>
    </row>
    <row r="198">
      <c r="L198" s="374"/>
    </row>
    <row r="199">
      <c r="L199" s="374"/>
    </row>
    <row r="200">
      <c r="L200" s="374"/>
    </row>
    <row r="201">
      <c r="L201" s="374"/>
    </row>
    <row r="202">
      <c r="B202" s="3" t="s">
        <v>9107</v>
      </c>
      <c r="L202" s="374"/>
    </row>
    <row r="203">
      <c r="B203" s="3" t="s">
        <v>9108</v>
      </c>
      <c r="L203" s="374"/>
    </row>
    <row r="204">
      <c r="L204" s="374"/>
    </row>
    <row r="205">
      <c r="L205" s="374"/>
    </row>
    <row r="206">
      <c r="B206" s="3" t="s">
        <v>9109</v>
      </c>
      <c r="L206" s="374"/>
    </row>
    <row r="207">
      <c r="L207" s="374"/>
    </row>
    <row r="208">
      <c r="L208" s="374"/>
    </row>
    <row r="209">
      <c r="I209" s="1152"/>
      <c r="L209" s="374"/>
    </row>
    <row r="210">
      <c r="L210" s="374"/>
    </row>
    <row r="211">
      <c r="L211" s="374"/>
    </row>
    <row r="212">
      <c r="A212" s="1153" t="s">
        <v>9110</v>
      </c>
      <c r="B212" s="320"/>
      <c r="C212" s="320"/>
      <c r="D212" s="320"/>
      <c r="E212" s="320"/>
      <c r="F212" s="320"/>
      <c r="G212" s="320"/>
      <c r="H212" s="320"/>
      <c r="I212" s="320"/>
      <c r="J212" s="320"/>
      <c r="K212" s="320"/>
      <c r="L212" s="1154"/>
      <c r="M212" s="320"/>
      <c r="N212" s="320"/>
      <c r="O212" s="320"/>
      <c r="P212" s="320"/>
      <c r="Q212" s="320"/>
      <c r="R212" s="320"/>
      <c r="S212" s="320"/>
      <c r="T212" s="320"/>
      <c r="U212" s="320"/>
      <c r="V212" s="320"/>
      <c r="W212" s="320"/>
      <c r="X212" s="320"/>
      <c r="Y212" s="320"/>
      <c r="Z212" s="320"/>
      <c r="AA212" s="320"/>
      <c r="AB212" s="320"/>
      <c r="AC212" s="320"/>
      <c r="AD212" s="320"/>
      <c r="AE212" s="320"/>
      <c r="AF212" s="320"/>
      <c r="AG212" s="320"/>
      <c r="AH212" s="320"/>
    </row>
    <row r="213">
      <c r="L213" s="374"/>
    </row>
    <row r="214">
      <c r="L214" s="374"/>
    </row>
    <row r="215">
      <c r="B215" s="1155" t="s">
        <v>9111</v>
      </c>
      <c r="L215" s="374"/>
    </row>
    <row r="216">
      <c r="B216" s="1156"/>
      <c r="L216" s="374"/>
    </row>
    <row r="217">
      <c r="B217" s="1155" t="s">
        <v>9112</v>
      </c>
      <c r="L217" s="374"/>
    </row>
    <row r="218">
      <c r="B218" s="1157" t="s">
        <v>9113</v>
      </c>
      <c r="L218" s="374"/>
    </row>
    <row r="219">
      <c r="B219" s="1157" t="s">
        <v>243</v>
      </c>
      <c r="L219" s="374"/>
    </row>
    <row r="220">
      <c r="B220" s="1158"/>
      <c r="L220" s="374"/>
    </row>
    <row r="221">
      <c r="B221" s="1157" t="s">
        <v>243</v>
      </c>
      <c r="L221" s="374"/>
    </row>
    <row r="222">
      <c r="L222" s="374"/>
    </row>
    <row r="223">
      <c r="B223" s="1157" t="s">
        <v>9114</v>
      </c>
      <c r="L223" s="374"/>
    </row>
    <row r="224">
      <c r="B224" s="1158"/>
      <c r="L224" s="374"/>
    </row>
    <row r="225">
      <c r="B225" s="1158"/>
      <c r="L225" s="374"/>
    </row>
    <row r="226">
      <c r="B226" s="1157" t="s">
        <v>9115</v>
      </c>
      <c r="L226" s="374"/>
    </row>
    <row r="227">
      <c r="B227" s="1158"/>
      <c r="L227" s="374"/>
    </row>
    <row r="228">
      <c r="B228" s="1157" t="s">
        <v>9116</v>
      </c>
      <c r="L228" s="374"/>
    </row>
    <row r="229">
      <c r="B229" s="1158"/>
      <c r="L229" s="374"/>
    </row>
    <row r="230">
      <c r="B230" s="1157" t="s">
        <v>9117</v>
      </c>
      <c r="L230" s="374"/>
    </row>
    <row r="231">
      <c r="B231" s="1158"/>
      <c r="L231" s="374"/>
    </row>
    <row r="232">
      <c r="B232" s="1157" t="s">
        <v>9118</v>
      </c>
      <c r="L232" s="374"/>
    </row>
    <row r="233">
      <c r="L233" s="374"/>
    </row>
    <row r="234">
      <c r="L234" s="374"/>
    </row>
    <row r="235">
      <c r="L235" s="374"/>
    </row>
    <row r="236">
      <c r="B236" s="1155" t="s">
        <v>9119</v>
      </c>
      <c r="L236" s="374"/>
    </row>
    <row r="237">
      <c r="B237" s="1157" t="s">
        <v>4684</v>
      </c>
      <c r="L237" s="374"/>
    </row>
    <row r="238">
      <c r="B238" s="1157" t="s">
        <v>9120</v>
      </c>
      <c r="L238" s="374"/>
    </row>
    <row r="239">
      <c r="B239" s="1157" t="s">
        <v>9121</v>
      </c>
      <c r="L239" s="374"/>
    </row>
    <row r="240">
      <c r="B240" s="1157" t="s">
        <v>243</v>
      </c>
      <c r="L240" s="374"/>
    </row>
    <row r="241">
      <c r="B241" s="1157" t="s">
        <v>243</v>
      </c>
      <c r="L241" s="374"/>
    </row>
    <row r="242">
      <c r="B242" s="1157" t="s">
        <v>243</v>
      </c>
      <c r="L242" s="374"/>
    </row>
    <row r="243">
      <c r="L243" s="374"/>
    </row>
    <row r="244">
      <c r="L244" s="374"/>
    </row>
    <row r="245">
      <c r="L245" s="374"/>
    </row>
    <row r="246">
      <c r="L246" s="374"/>
    </row>
    <row r="247">
      <c r="L247" s="374"/>
    </row>
    <row r="248">
      <c r="L248" s="374"/>
    </row>
    <row r="249">
      <c r="L249" s="374"/>
    </row>
    <row r="250">
      <c r="L250" s="374"/>
    </row>
    <row r="251">
      <c r="L251" s="374"/>
    </row>
    <row r="252">
      <c r="L252" s="374"/>
    </row>
    <row r="253">
      <c r="A253" s="1"/>
      <c r="B253" s="2" t="s">
        <v>9122</v>
      </c>
      <c r="C253" s="1"/>
      <c r="D253" s="1"/>
      <c r="E253" s="1"/>
      <c r="F253" s="1"/>
      <c r="G253" s="1"/>
      <c r="H253" s="1"/>
      <c r="I253" s="1"/>
      <c r="J253" s="1"/>
      <c r="K253" s="1"/>
      <c r="L253" s="1150"/>
      <c r="M253" s="1"/>
      <c r="N253" s="1"/>
      <c r="O253" s="1"/>
      <c r="P253" s="1"/>
      <c r="Q253" s="1"/>
      <c r="R253" s="1"/>
      <c r="S253" s="1"/>
      <c r="T253" s="1"/>
      <c r="U253" s="1"/>
      <c r="V253" s="1"/>
      <c r="W253" s="1"/>
      <c r="X253" s="1"/>
      <c r="Y253" s="1"/>
      <c r="Z253" s="1"/>
      <c r="AA253" s="1"/>
      <c r="AB253" s="1"/>
      <c r="AC253" s="1"/>
      <c r="AD253" s="1"/>
      <c r="AE253" s="1"/>
      <c r="AF253" s="1"/>
      <c r="AG253" s="1"/>
      <c r="AH253" s="1"/>
    </row>
    <row r="254">
      <c r="B254" s="3">
        <v>1.0</v>
      </c>
      <c r="C254" s="3" t="s">
        <v>9123</v>
      </c>
      <c r="L254" s="374"/>
    </row>
    <row r="255">
      <c r="B255" s="3">
        <v>2.0</v>
      </c>
      <c r="C255" s="43" t="s">
        <v>9124</v>
      </c>
      <c r="L255" s="374"/>
    </row>
    <row r="256">
      <c r="B256" s="3">
        <v>3.0</v>
      </c>
      <c r="C256" s="3" t="s">
        <v>9125</v>
      </c>
      <c r="L256" s="374"/>
    </row>
    <row r="257">
      <c r="L257" s="374"/>
    </row>
    <row r="258">
      <c r="L258" s="374"/>
    </row>
    <row r="259">
      <c r="L259" s="374"/>
    </row>
    <row r="260">
      <c r="A260" s="1"/>
      <c r="B260" s="3" t="s">
        <v>3796</v>
      </c>
      <c r="C260" s="1"/>
      <c r="D260" s="3" t="s">
        <v>9126</v>
      </c>
      <c r="E260" s="1"/>
      <c r="F260" s="1"/>
      <c r="G260" s="1"/>
      <c r="H260" s="3" t="s">
        <v>9126</v>
      </c>
      <c r="I260" s="1"/>
      <c r="J260" s="2" t="s">
        <v>5782</v>
      </c>
      <c r="K260" s="1"/>
      <c r="L260" s="1150"/>
      <c r="M260" s="1"/>
      <c r="N260" s="1"/>
      <c r="O260" s="1"/>
      <c r="P260" s="1"/>
      <c r="Q260" s="1"/>
      <c r="R260" s="1"/>
      <c r="S260" s="1"/>
      <c r="T260" s="1"/>
      <c r="U260" s="1"/>
      <c r="V260" s="1"/>
      <c r="W260" s="1"/>
      <c r="X260" s="1"/>
      <c r="Y260" s="1"/>
      <c r="Z260" s="1"/>
      <c r="AA260" s="1"/>
      <c r="AB260" s="1"/>
      <c r="AC260" s="1"/>
      <c r="AD260" s="1"/>
      <c r="AE260" s="1"/>
      <c r="AF260" s="1"/>
      <c r="AG260" s="1"/>
      <c r="AH260" s="1"/>
    </row>
    <row r="261">
      <c r="L261" s="374"/>
    </row>
    <row r="262">
      <c r="B262" s="3" t="s">
        <v>9127</v>
      </c>
      <c r="L262" s="374"/>
    </row>
    <row r="263">
      <c r="L263" s="374"/>
    </row>
    <row r="264">
      <c r="B264" s="3" t="s">
        <v>9128</v>
      </c>
      <c r="D264" s="3" t="s">
        <v>9129</v>
      </c>
      <c r="L264" s="374"/>
    </row>
    <row r="265">
      <c r="L265" s="374"/>
    </row>
    <row r="266">
      <c r="B266" s="3" t="s">
        <v>9130</v>
      </c>
      <c r="D266" s="3" t="s">
        <v>9131</v>
      </c>
      <c r="L266" s="374"/>
    </row>
    <row r="267">
      <c r="L267" s="374"/>
    </row>
    <row r="268">
      <c r="L268" s="374"/>
    </row>
    <row r="269">
      <c r="B269" s="3" t="s">
        <v>9132</v>
      </c>
      <c r="L269" s="374"/>
    </row>
    <row r="270">
      <c r="L270" s="374"/>
    </row>
    <row r="271">
      <c r="B271" s="3" t="s">
        <v>9133</v>
      </c>
      <c r="J271" s="3" t="s">
        <v>3133</v>
      </c>
    </row>
    <row r="272">
      <c r="J272" s="508" t="s">
        <v>9134</v>
      </c>
      <c r="K272" s="508" t="s">
        <v>3137</v>
      </c>
      <c r="L272" s="508" t="s">
        <v>3139</v>
      </c>
      <c r="M272" s="508" t="s">
        <v>3138</v>
      </c>
      <c r="O272" s="3" t="s">
        <v>9135</v>
      </c>
      <c r="P272" s="3" t="s">
        <v>9136</v>
      </c>
    </row>
    <row r="273">
      <c r="J273" s="1159" t="s">
        <v>9137</v>
      </c>
      <c r="K273" s="1159" t="s">
        <v>254</v>
      </c>
      <c r="L273" s="1159" t="s">
        <v>254</v>
      </c>
      <c r="M273" s="1159" t="s">
        <v>254</v>
      </c>
    </row>
    <row r="274">
      <c r="J274" s="90"/>
      <c r="K274" s="90"/>
      <c r="L274" s="90"/>
      <c r="M274" s="90"/>
    </row>
    <row r="275">
      <c r="B275" s="3" t="s">
        <v>642</v>
      </c>
      <c r="D275" s="3" t="s">
        <v>196</v>
      </c>
      <c r="J275" s="90"/>
      <c r="K275" s="90"/>
      <c r="L275" s="90"/>
      <c r="M275" s="90"/>
    </row>
    <row r="276">
      <c r="J276" s="90"/>
      <c r="K276" s="90"/>
      <c r="L276" s="90"/>
      <c r="M276" s="90"/>
    </row>
    <row r="277">
      <c r="B277" s="3" t="s">
        <v>9138</v>
      </c>
      <c r="C277" s="3" t="s">
        <v>5477</v>
      </c>
      <c r="L277" s="374"/>
    </row>
    <row r="278">
      <c r="B278" s="3" t="s">
        <v>9139</v>
      </c>
      <c r="C278" s="3" t="s">
        <v>5477</v>
      </c>
      <c r="L278" s="374"/>
    </row>
    <row r="279">
      <c r="J279" s="196" t="s">
        <v>9140</v>
      </c>
      <c r="K279" s="196" t="s">
        <v>9141</v>
      </c>
      <c r="L279" s="196" t="s">
        <v>9142</v>
      </c>
      <c r="M279" s="196" t="s">
        <v>9143</v>
      </c>
    </row>
    <row r="280">
      <c r="B280" s="3" t="s">
        <v>9144</v>
      </c>
      <c r="C280" s="3" t="s">
        <v>9145</v>
      </c>
      <c r="J280" s="256" t="s">
        <v>9137</v>
      </c>
      <c r="K280" s="256" t="s">
        <v>254</v>
      </c>
      <c r="L280" s="97"/>
      <c r="M280" s="256" t="s">
        <v>254</v>
      </c>
    </row>
    <row r="281">
      <c r="J281" s="195"/>
      <c r="K281" s="195"/>
      <c r="L281" s="195"/>
      <c r="M281" s="195"/>
    </row>
    <row r="282">
      <c r="J282" s="195"/>
      <c r="K282" s="195"/>
      <c r="L282" s="195"/>
      <c r="M282" s="195"/>
    </row>
    <row r="283">
      <c r="L283" s="374"/>
    </row>
    <row r="284">
      <c r="L284" s="374"/>
    </row>
    <row r="285">
      <c r="L285" s="374"/>
    </row>
    <row r="286">
      <c r="A286" s="1"/>
      <c r="B286" s="1"/>
      <c r="C286" s="2" t="s">
        <v>9146</v>
      </c>
      <c r="D286" s="1"/>
      <c r="E286" s="1"/>
      <c r="F286" s="1"/>
      <c r="G286" s="2" t="s">
        <v>6536</v>
      </c>
      <c r="H286" s="2" t="s">
        <v>9147</v>
      </c>
      <c r="I286" s="2" t="s">
        <v>9148</v>
      </c>
      <c r="J286" s="1"/>
      <c r="K286" s="1"/>
      <c r="L286" s="1150"/>
      <c r="M286" s="1"/>
      <c r="N286" s="1"/>
      <c r="O286" s="1"/>
      <c r="P286" s="1"/>
      <c r="Q286" s="1"/>
      <c r="R286" s="1"/>
      <c r="S286" s="1"/>
      <c r="T286" s="1"/>
      <c r="U286" s="1"/>
      <c r="V286" s="1"/>
      <c r="W286" s="1"/>
      <c r="X286" s="1"/>
      <c r="Y286" s="1"/>
      <c r="Z286" s="1"/>
      <c r="AA286" s="1"/>
      <c r="AB286" s="1"/>
      <c r="AC286" s="1"/>
      <c r="AD286" s="1"/>
      <c r="AE286" s="1"/>
      <c r="AF286" s="1"/>
      <c r="AG286" s="1"/>
      <c r="AH286" s="1"/>
    </row>
    <row r="287">
      <c r="G287" s="3" t="s">
        <v>6535</v>
      </c>
      <c r="H287" s="3" t="s">
        <v>9149</v>
      </c>
      <c r="I287" s="3" t="s">
        <v>9150</v>
      </c>
      <c r="L287" s="374"/>
    </row>
    <row r="288">
      <c r="G288" s="3"/>
      <c r="H288" s="3"/>
      <c r="I288" s="3"/>
      <c r="L288" s="374"/>
    </row>
    <row r="289">
      <c r="C289" s="3" t="s">
        <v>9151</v>
      </c>
      <c r="H289" s="3" t="s">
        <v>8133</v>
      </c>
      <c r="L289" s="374"/>
    </row>
    <row r="290">
      <c r="C290" s="3">
        <v>1.0</v>
      </c>
      <c r="D290" s="3" t="s">
        <v>9152</v>
      </c>
      <c r="H290" s="3">
        <v>1.0</v>
      </c>
      <c r="I290" s="3" t="s">
        <v>9153</v>
      </c>
      <c r="L290" s="374"/>
    </row>
    <row r="291">
      <c r="C291" s="3">
        <v>2.0</v>
      </c>
      <c r="D291" s="3" t="s">
        <v>9154</v>
      </c>
      <c r="H291" s="3">
        <v>2.0</v>
      </c>
      <c r="I291" s="3" t="s">
        <v>9155</v>
      </c>
      <c r="L291" s="374"/>
    </row>
    <row r="292">
      <c r="C292" s="3">
        <v>3.0</v>
      </c>
      <c r="D292" s="3" t="s">
        <v>9156</v>
      </c>
      <c r="H292" s="3">
        <v>3.0</v>
      </c>
      <c r="I292" s="3" t="s">
        <v>9157</v>
      </c>
      <c r="L292" s="374"/>
    </row>
    <row r="293">
      <c r="C293" s="3">
        <v>4.0</v>
      </c>
      <c r="D293" s="3" t="s">
        <v>9158</v>
      </c>
      <c r="L293" s="374"/>
    </row>
    <row r="294">
      <c r="C294" s="3">
        <v>5.0</v>
      </c>
      <c r="D294" s="3" t="s">
        <v>9159</v>
      </c>
      <c r="H294" s="3" t="s">
        <v>1974</v>
      </c>
      <c r="I294" s="3" t="s">
        <v>9160</v>
      </c>
      <c r="L294" s="374"/>
    </row>
    <row r="295">
      <c r="I295" s="3" t="s">
        <v>8145</v>
      </c>
      <c r="L295" s="374"/>
    </row>
    <row r="296">
      <c r="I296" s="3" t="s">
        <v>9161</v>
      </c>
      <c r="L296" s="374"/>
    </row>
    <row r="297">
      <c r="L297" s="374"/>
    </row>
    <row r="298">
      <c r="L298" s="374"/>
    </row>
    <row r="299">
      <c r="L299" s="374"/>
    </row>
    <row r="300">
      <c r="C300" s="3" t="s">
        <v>3133</v>
      </c>
      <c r="L300" s="374"/>
    </row>
    <row r="301">
      <c r="C301" s="508" t="s">
        <v>9134</v>
      </c>
      <c r="D301" s="508" t="s">
        <v>3137</v>
      </c>
      <c r="E301" s="508" t="s">
        <v>3139</v>
      </c>
      <c r="F301" s="508" t="s">
        <v>3138</v>
      </c>
      <c r="H301" s="1160"/>
      <c r="L301" s="374"/>
    </row>
    <row r="302">
      <c r="B302" s="3" t="s">
        <v>598</v>
      </c>
      <c r="C302" s="1159" t="s">
        <v>9137</v>
      </c>
      <c r="D302" s="1159" t="s">
        <v>254</v>
      </c>
      <c r="E302" s="1159" t="s">
        <v>254</v>
      </c>
      <c r="F302" s="1159" t="s">
        <v>254</v>
      </c>
      <c r="H302" s="1160"/>
      <c r="L302" s="374"/>
    </row>
    <row r="303">
      <c r="C303" s="90"/>
      <c r="D303" s="90"/>
      <c r="E303" s="90"/>
      <c r="F303" s="90"/>
      <c r="G303" s="24"/>
      <c r="H303" s="24"/>
      <c r="L303" s="374"/>
    </row>
    <row r="304">
      <c r="C304" s="90"/>
      <c r="D304" s="90"/>
      <c r="E304" s="90"/>
      <c r="F304" s="90"/>
      <c r="G304" s="24"/>
      <c r="H304" s="24"/>
      <c r="L304" s="374"/>
    </row>
    <row r="305">
      <c r="C305" s="90"/>
      <c r="D305" s="90"/>
      <c r="E305" s="90"/>
      <c r="F305" s="90"/>
      <c r="G305" s="24"/>
      <c r="H305" s="24"/>
      <c r="L305" s="374"/>
    </row>
    <row r="306">
      <c r="L306" s="374"/>
    </row>
    <row r="307">
      <c r="L307" s="374"/>
    </row>
    <row r="308">
      <c r="L308" s="374"/>
    </row>
    <row r="309">
      <c r="L309" s="374"/>
    </row>
    <row r="310">
      <c r="L310" s="374"/>
    </row>
    <row r="311">
      <c r="L311" s="374"/>
    </row>
    <row r="312">
      <c r="L312" s="374"/>
    </row>
    <row r="313">
      <c r="A313" s="1"/>
      <c r="B313" s="2" t="s">
        <v>9162</v>
      </c>
      <c r="C313" s="1"/>
      <c r="D313" s="1"/>
      <c r="E313" s="1"/>
      <c r="F313" s="1"/>
      <c r="G313" s="1"/>
      <c r="H313" s="1"/>
      <c r="I313" s="1"/>
      <c r="J313" s="1"/>
      <c r="K313" s="1"/>
      <c r="L313" s="1150"/>
      <c r="M313" s="1"/>
      <c r="N313" s="1"/>
      <c r="O313" s="1"/>
      <c r="P313" s="1"/>
      <c r="Q313" s="1"/>
      <c r="R313" s="1"/>
      <c r="S313" s="1"/>
      <c r="T313" s="1"/>
      <c r="U313" s="1"/>
      <c r="V313" s="1"/>
      <c r="W313" s="1"/>
      <c r="X313" s="1"/>
      <c r="Y313" s="1"/>
      <c r="Z313" s="1"/>
      <c r="AA313" s="1"/>
      <c r="AB313" s="1"/>
      <c r="AC313" s="1"/>
      <c r="AD313" s="1"/>
      <c r="AE313" s="1"/>
      <c r="AF313" s="1"/>
      <c r="AG313" s="1"/>
      <c r="AH313" s="1"/>
    </row>
    <row r="314">
      <c r="L314" s="374"/>
    </row>
    <row r="315">
      <c r="L315" s="374"/>
    </row>
    <row r="316">
      <c r="L316" s="374"/>
    </row>
    <row r="317">
      <c r="L317" s="374"/>
    </row>
    <row r="318">
      <c r="L318" s="374"/>
    </row>
    <row r="319">
      <c r="L319" s="374"/>
    </row>
    <row r="320">
      <c r="L320" s="374"/>
    </row>
    <row r="321">
      <c r="L321" s="374"/>
    </row>
    <row r="322">
      <c r="L322" s="374"/>
    </row>
    <row r="323">
      <c r="L323" s="374"/>
    </row>
    <row r="324">
      <c r="L324" s="374"/>
    </row>
    <row r="325">
      <c r="L325" s="374"/>
    </row>
    <row r="326">
      <c r="L326" s="374"/>
    </row>
    <row r="327">
      <c r="L327" s="374"/>
    </row>
    <row r="328">
      <c r="L328" s="374"/>
    </row>
    <row r="329">
      <c r="L329" s="374"/>
    </row>
    <row r="330">
      <c r="L330" s="374"/>
    </row>
    <row r="331">
      <c r="L331" s="374"/>
    </row>
    <row r="332">
      <c r="L332" s="374"/>
    </row>
    <row r="333">
      <c r="L333" s="374"/>
    </row>
    <row r="334">
      <c r="L334" s="374"/>
    </row>
    <row r="335">
      <c r="L335" s="374"/>
    </row>
    <row r="336">
      <c r="L336" s="374"/>
    </row>
    <row r="337">
      <c r="L337" s="374"/>
    </row>
    <row r="338">
      <c r="L338" s="374"/>
    </row>
    <row r="339">
      <c r="L339" s="374"/>
    </row>
    <row r="340">
      <c r="L340" s="374"/>
    </row>
    <row r="341">
      <c r="L341" s="374"/>
    </row>
    <row r="342">
      <c r="L342" s="374"/>
    </row>
    <row r="343">
      <c r="L343" s="374"/>
    </row>
    <row r="344">
      <c r="L344" s="374"/>
    </row>
    <row r="345">
      <c r="L345" s="374"/>
    </row>
    <row r="346">
      <c r="L346" s="374"/>
    </row>
    <row r="347">
      <c r="L347" s="374"/>
    </row>
    <row r="348">
      <c r="L348" s="374"/>
    </row>
    <row r="349">
      <c r="L349" s="374"/>
    </row>
    <row r="350">
      <c r="L350" s="374"/>
    </row>
    <row r="351">
      <c r="L351" s="374"/>
    </row>
    <row r="352">
      <c r="L352" s="374"/>
    </row>
    <row r="353">
      <c r="L353" s="374"/>
    </row>
    <row r="354">
      <c r="L354" s="374"/>
    </row>
    <row r="355">
      <c r="L355" s="374"/>
    </row>
    <row r="356">
      <c r="L356" s="374"/>
    </row>
    <row r="357">
      <c r="L357" s="374"/>
    </row>
    <row r="358">
      <c r="L358" s="374"/>
    </row>
    <row r="359">
      <c r="L359" s="374"/>
    </row>
    <row r="360">
      <c r="L360" s="374"/>
    </row>
    <row r="361">
      <c r="L361" s="374"/>
    </row>
    <row r="362">
      <c r="L362" s="374"/>
    </row>
    <row r="363">
      <c r="L363" s="374"/>
    </row>
    <row r="364">
      <c r="L364" s="374"/>
    </row>
    <row r="365">
      <c r="L365" s="374"/>
    </row>
    <row r="366">
      <c r="L366" s="374"/>
    </row>
    <row r="367">
      <c r="L367" s="374"/>
    </row>
    <row r="368">
      <c r="L368" s="374"/>
    </row>
    <row r="369">
      <c r="L369" s="374"/>
    </row>
    <row r="370">
      <c r="L370" s="374"/>
    </row>
    <row r="371">
      <c r="L371" s="374"/>
    </row>
    <row r="372">
      <c r="L372" s="374"/>
    </row>
    <row r="373">
      <c r="L373" s="374"/>
    </row>
    <row r="374">
      <c r="L374" s="374"/>
    </row>
    <row r="375">
      <c r="L375" s="374"/>
    </row>
    <row r="376">
      <c r="L376" s="374"/>
    </row>
    <row r="377">
      <c r="L377" s="374"/>
    </row>
    <row r="378">
      <c r="L378" s="374"/>
    </row>
    <row r="379">
      <c r="L379" s="374"/>
    </row>
    <row r="380">
      <c r="L380" s="374"/>
    </row>
    <row r="381">
      <c r="L381" s="374"/>
    </row>
    <row r="382">
      <c r="L382" s="374"/>
    </row>
    <row r="383">
      <c r="L383" s="374"/>
    </row>
    <row r="384">
      <c r="L384" s="374"/>
    </row>
    <row r="385">
      <c r="L385" s="374"/>
    </row>
    <row r="386">
      <c r="L386" s="374"/>
    </row>
    <row r="387">
      <c r="L387" s="374"/>
    </row>
    <row r="388">
      <c r="L388" s="374"/>
    </row>
    <row r="389">
      <c r="L389" s="374"/>
    </row>
    <row r="390">
      <c r="L390" s="374"/>
    </row>
    <row r="391">
      <c r="L391" s="374"/>
    </row>
    <row r="392">
      <c r="L392" s="374"/>
    </row>
    <row r="393">
      <c r="L393" s="374"/>
    </row>
    <row r="394">
      <c r="L394" s="374"/>
    </row>
    <row r="395">
      <c r="L395" s="374"/>
    </row>
    <row r="396">
      <c r="L396" s="374"/>
    </row>
    <row r="397">
      <c r="L397" s="374"/>
    </row>
    <row r="398">
      <c r="L398" s="374"/>
    </row>
    <row r="399">
      <c r="L399" s="374"/>
    </row>
    <row r="400">
      <c r="L400" s="374"/>
    </row>
    <row r="401">
      <c r="L401" s="374"/>
    </row>
    <row r="402">
      <c r="L402" s="374"/>
    </row>
    <row r="403">
      <c r="L403" s="374"/>
    </row>
    <row r="404">
      <c r="L404" s="374"/>
    </row>
    <row r="405">
      <c r="L405" s="374"/>
    </row>
    <row r="406">
      <c r="L406" s="374"/>
    </row>
    <row r="407">
      <c r="L407" s="374"/>
    </row>
    <row r="408">
      <c r="L408" s="374"/>
    </row>
    <row r="409">
      <c r="L409" s="374"/>
    </row>
    <row r="410">
      <c r="L410" s="374"/>
    </row>
    <row r="411">
      <c r="L411" s="374"/>
    </row>
    <row r="412">
      <c r="L412" s="374"/>
    </row>
    <row r="413">
      <c r="L413" s="374"/>
    </row>
    <row r="414">
      <c r="L414" s="374"/>
    </row>
    <row r="415">
      <c r="L415" s="374"/>
    </row>
    <row r="416">
      <c r="L416" s="374"/>
    </row>
    <row r="417">
      <c r="L417" s="374"/>
    </row>
    <row r="418">
      <c r="L418" s="374"/>
    </row>
    <row r="419">
      <c r="L419" s="374"/>
    </row>
    <row r="420">
      <c r="L420" s="374"/>
    </row>
    <row r="421">
      <c r="A421" s="1"/>
      <c r="B421" s="2" t="s">
        <v>9163</v>
      </c>
      <c r="C421" s="1"/>
      <c r="D421" s="1"/>
      <c r="E421" s="1"/>
      <c r="F421" s="1"/>
      <c r="G421" s="1"/>
      <c r="H421" s="1"/>
      <c r="I421" s="1"/>
      <c r="J421" s="1"/>
      <c r="K421" s="1"/>
      <c r="L421" s="1150"/>
      <c r="M421" s="1"/>
      <c r="N421" s="1"/>
      <c r="O421" s="1"/>
      <c r="P421" s="1"/>
      <c r="Q421" s="1"/>
      <c r="R421" s="1"/>
      <c r="S421" s="1"/>
      <c r="T421" s="1"/>
      <c r="U421" s="1"/>
      <c r="V421" s="1"/>
      <c r="W421" s="1"/>
      <c r="X421" s="1"/>
      <c r="Y421" s="1"/>
      <c r="Z421" s="1"/>
      <c r="AA421" s="1"/>
      <c r="AB421" s="1"/>
      <c r="AC421" s="1"/>
      <c r="AD421" s="1"/>
      <c r="AE421" s="1"/>
      <c r="AF421" s="1"/>
      <c r="AG421" s="1"/>
      <c r="AH421" s="1"/>
    </row>
    <row r="422">
      <c r="L422" s="374"/>
    </row>
    <row r="423">
      <c r="A423" s="222"/>
      <c r="B423" s="960" t="s">
        <v>9164</v>
      </c>
      <c r="C423" s="960" t="s">
        <v>9165</v>
      </c>
      <c r="D423" s="222"/>
      <c r="E423" s="222"/>
      <c r="F423" s="222"/>
      <c r="G423" s="222"/>
      <c r="H423" s="222"/>
      <c r="I423" s="222"/>
      <c r="J423" s="222"/>
      <c r="K423" s="222"/>
      <c r="L423" s="1161"/>
      <c r="M423" s="222"/>
      <c r="N423" s="222"/>
      <c r="O423" s="222"/>
      <c r="P423" s="222"/>
      <c r="Q423" s="222"/>
      <c r="R423" s="222"/>
      <c r="S423" s="222"/>
      <c r="T423" s="222"/>
      <c r="U423" s="222"/>
      <c r="V423" s="222"/>
      <c r="W423" s="222"/>
      <c r="X423" s="222"/>
      <c r="Y423" s="222"/>
      <c r="Z423" s="222"/>
      <c r="AA423" s="222"/>
      <c r="AB423" s="222"/>
      <c r="AC423" s="222"/>
      <c r="AD423" s="222"/>
      <c r="AE423" s="222"/>
      <c r="AF423" s="222"/>
      <c r="AG423" s="222"/>
      <c r="AH423" s="222"/>
    </row>
    <row r="424">
      <c r="B424" s="3" t="s">
        <v>9166</v>
      </c>
      <c r="C424" s="3" t="s">
        <v>9167</v>
      </c>
      <c r="L424" s="374"/>
    </row>
    <row r="425">
      <c r="L425" s="374"/>
    </row>
    <row r="426">
      <c r="L426" s="374"/>
    </row>
    <row r="427">
      <c r="B427" s="1162" t="s">
        <v>9168</v>
      </c>
      <c r="L427" s="374"/>
    </row>
    <row r="428">
      <c r="B428" s="1163" t="s">
        <v>9169</v>
      </c>
      <c r="L428" s="374"/>
    </row>
    <row r="429">
      <c r="B429" s="1162" t="s">
        <v>9170</v>
      </c>
      <c r="L429" s="374"/>
    </row>
    <row r="430">
      <c r="B430" s="1164" t="s">
        <v>9171</v>
      </c>
      <c r="L430" s="374"/>
    </row>
    <row r="431">
      <c r="B431" s="1162" t="s">
        <v>9172</v>
      </c>
      <c r="L431" s="374"/>
    </row>
    <row r="432">
      <c r="B432" s="1165" t="s">
        <v>9173</v>
      </c>
      <c r="L432" s="374"/>
    </row>
    <row r="433">
      <c r="L433" s="374"/>
    </row>
    <row r="434">
      <c r="L434" s="374"/>
    </row>
    <row r="435">
      <c r="A435" s="1"/>
      <c r="B435" s="2" t="s">
        <v>9174</v>
      </c>
      <c r="C435" s="1"/>
      <c r="D435" s="1"/>
      <c r="E435" s="1"/>
      <c r="F435" s="1"/>
      <c r="G435" s="1"/>
      <c r="H435" s="1"/>
      <c r="I435" s="1"/>
      <c r="J435" s="1"/>
      <c r="K435" s="1"/>
      <c r="L435" s="1150"/>
      <c r="M435" s="1"/>
      <c r="N435" s="1"/>
      <c r="O435" s="1"/>
      <c r="P435" s="1"/>
      <c r="Q435" s="1"/>
      <c r="R435" s="1"/>
      <c r="S435" s="1"/>
      <c r="T435" s="1"/>
      <c r="U435" s="1"/>
      <c r="V435" s="1"/>
      <c r="W435" s="1"/>
      <c r="X435" s="1"/>
      <c r="Y435" s="1"/>
      <c r="Z435" s="1"/>
      <c r="AA435" s="1"/>
      <c r="AB435" s="1"/>
      <c r="AC435" s="1"/>
      <c r="AD435" s="1"/>
      <c r="AE435" s="1"/>
      <c r="AF435" s="1"/>
      <c r="AG435" s="1"/>
      <c r="AH435" s="1"/>
    </row>
    <row r="436">
      <c r="B436" s="3" t="s">
        <v>9175</v>
      </c>
      <c r="C436" s="3" t="s">
        <v>9176</v>
      </c>
      <c r="E436" s="3" t="s">
        <v>9177</v>
      </c>
      <c r="F436" s="3" t="s">
        <v>9178</v>
      </c>
      <c r="H436" s="3" t="s">
        <v>9179</v>
      </c>
      <c r="L436" s="374"/>
    </row>
    <row r="437">
      <c r="B437" s="3" t="s">
        <v>9180</v>
      </c>
      <c r="C437" s="3" t="s">
        <v>9181</v>
      </c>
      <c r="L437" s="374"/>
    </row>
    <row r="438">
      <c r="B438" s="3" t="s">
        <v>9182</v>
      </c>
      <c r="C438" s="3" t="s">
        <v>9183</v>
      </c>
      <c r="L438" s="374"/>
    </row>
    <row r="439">
      <c r="B439" s="3" t="s">
        <v>9184</v>
      </c>
      <c r="C439" s="3" t="s">
        <v>9185</v>
      </c>
      <c r="L439" s="374"/>
    </row>
    <row r="440">
      <c r="L440" s="374"/>
    </row>
    <row r="441">
      <c r="L441" s="374"/>
    </row>
    <row r="442">
      <c r="L442" s="374"/>
    </row>
    <row r="443">
      <c r="L443" s="374"/>
    </row>
    <row r="444">
      <c r="A444" s="1166" t="s">
        <v>9186</v>
      </c>
      <c r="B444" s="1"/>
      <c r="C444" s="1"/>
      <c r="D444" s="1"/>
      <c r="E444" s="1"/>
      <c r="F444" s="1"/>
      <c r="G444" s="1"/>
      <c r="H444" s="1"/>
      <c r="I444" s="1"/>
      <c r="J444" s="1"/>
      <c r="K444" s="1"/>
      <c r="L444" s="1150"/>
      <c r="M444" s="1"/>
      <c r="N444" s="1"/>
      <c r="O444" s="1"/>
      <c r="P444" s="1"/>
      <c r="Q444" s="1"/>
      <c r="R444" s="1"/>
      <c r="S444" s="1"/>
      <c r="T444" s="1"/>
      <c r="U444" s="1"/>
      <c r="V444" s="1"/>
      <c r="W444" s="1"/>
      <c r="X444" s="1"/>
      <c r="Y444" s="1"/>
      <c r="Z444" s="1"/>
      <c r="AA444" s="1"/>
      <c r="AB444" s="1"/>
      <c r="AC444" s="1"/>
      <c r="AD444" s="1"/>
      <c r="AE444" s="1"/>
      <c r="AF444" s="1"/>
      <c r="AG444" s="1"/>
      <c r="AH444" s="1"/>
    </row>
    <row r="445">
      <c r="A445" s="1167"/>
      <c r="L445" s="374"/>
    </row>
    <row r="446">
      <c r="B446" s="278" t="s">
        <v>9187</v>
      </c>
      <c r="H446" s="1168"/>
      <c r="L446" s="374"/>
    </row>
    <row r="447">
      <c r="L447" s="374"/>
    </row>
    <row r="448">
      <c r="L448" s="374"/>
    </row>
    <row r="449">
      <c r="L449" s="374"/>
    </row>
    <row r="450">
      <c r="L450" s="374"/>
    </row>
    <row r="451">
      <c r="L451" s="374"/>
    </row>
    <row r="452">
      <c r="L452" s="374"/>
    </row>
    <row r="453">
      <c r="L453" s="374"/>
    </row>
    <row r="454">
      <c r="L454" s="374"/>
    </row>
    <row r="455">
      <c r="L455" s="374"/>
    </row>
    <row r="456">
      <c r="L456" s="374"/>
    </row>
    <row r="457">
      <c r="L457" s="374"/>
    </row>
    <row r="458">
      <c r="L458" s="374"/>
    </row>
    <row r="459">
      <c r="L459" s="374"/>
    </row>
    <row r="460">
      <c r="L460" s="374"/>
    </row>
    <row r="461">
      <c r="L461" s="374"/>
    </row>
    <row r="462">
      <c r="L462" s="374"/>
    </row>
    <row r="463">
      <c r="L463" s="374"/>
    </row>
    <row r="464">
      <c r="L464" s="374"/>
    </row>
    <row r="465">
      <c r="L465" s="374"/>
    </row>
    <row r="466">
      <c r="L466" s="374"/>
    </row>
    <row r="467">
      <c r="L467" s="374"/>
    </row>
    <row r="468">
      <c r="L468" s="374"/>
    </row>
    <row r="469">
      <c r="B469" s="1169" t="s">
        <v>9188</v>
      </c>
      <c r="L469" s="374"/>
    </row>
    <row r="470">
      <c r="B470" s="1169" t="s">
        <v>9189</v>
      </c>
      <c r="L470" s="374"/>
    </row>
    <row r="471">
      <c r="B471" s="1169" t="s">
        <v>5006</v>
      </c>
      <c r="L471" s="374"/>
    </row>
    <row r="472">
      <c r="B472" s="1169" t="s">
        <v>9190</v>
      </c>
      <c r="L472" s="374"/>
    </row>
    <row r="473">
      <c r="B473" s="1169" t="s">
        <v>9191</v>
      </c>
      <c r="L473" s="374"/>
    </row>
    <row r="474">
      <c r="B474" s="1168"/>
      <c r="L474" s="374"/>
    </row>
    <row r="475">
      <c r="B475" s="1168"/>
      <c r="L475" s="374"/>
    </row>
    <row r="476">
      <c r="B476" s="1169" t="s">
        <v>8118</v>
      </c>
      <c r="L476" s="374"/>
    </row>
    <row r="477">
      <c r="B477" s="1170" t="s">
        <v>9192</v>
      </c>
      <c r="L477" s="374"/>
    </row>
    <row r="478">
      <c r="B478" s="1170" t="s">
        <v>9193</v>
      </c>
      <c r="L478" s="374"/>
    </row>
    <row r="479">
      <c r="B479" s="1170" t="s">
        <v>9194</v>
      </c>
      <c r="L479" s="374"/>
    </row>
    <row r="480">
      <c r="B480" s="1170" t="s">
        <v>9195</v>
      </c>
      <c r="L480" s="374"/>
    </row>
    <row r="481">
      <c r="B481" s="1170" t="s">
        <v>8132</v>
      </c>
      <c r="L481" s="374"/>
    </row>
    <row r="482">
      <c r="B482" s="1171"/>
      <c r="L482" s="374"/>
    </row>
    <row r="483">
      <c r="B483" s="1171"/>
      <c r="L483" s="374"/>
    </row>
    <row r="484">
      <c r="B484" s="1172" t="s">
        <v>9196</v>
      </c>
      <c r="L484" s="374"/>
    </row>
    <row r="485">
      <c r="B485" s="1169" t="s">
        <v>9197</v>
      </c>
      <c r="L485" s="374"/>
    </row>
    <row r="486">
      <c r="B486" s="1169" t="s">
        <v>9198</v>
      </c>
      <c r="L486" s="374"/>
    </row>
    <row r="487">
      <c r="B487" s="1169" t="s">
        <v>9199</v>
      </c>
      <c r="L487" s="374"/>
    </row>
    <row r="488">
      <c r="B488" s="1169" t="s">
        <v>9200</v>
      </c>
      <c r="L488" s="374"/>
    </row>
    <row r="489">
      <c r="B489" s="1169" t="s">
        <v>9201</v>
      </c>
      <c r="L489" s="374"/>
    </row>
    <row r="490">
      <c r="B490" s="1168"/>
      <c r="L490" s="374"/>
    </row>
    <row r="491">
      <c r="B491" s="1168"/>
      <c r="L491" s="374"/>
    </row>
    <row r="492">
      <c r="B492" s="1168"/>
      <c r="L492" s="374"/>
    </row>
    <row r="493">
      <c r="B493" s="1169" t="s">
        <v>9202</v>
      </c>
      <c r="L493" s="374"/>
    </row>
    <row r="494">
      <c r="B494" s="1169" t="s">
        <v>9203</v>
      </c>
      <c r="L494" s="374"/>
    </row>
    <row r="495">
      <c r="B495" s="1169" t="s">
        <v>9204</v>
      </c>
      <c r="L495" s="374"/>
    </row>
    <row r="496">
      <c r="B496" s="1168"/>
      <c r="L496" s="374"/>
    </row>
    <row r="497">
      <c r="B497" s="1168"/>
      <c r="L497" s="374"/>
    </row>
    <row r="498">
      <c r="B498" s="1168"/>
      <c r="L498" s="374"/>
    </row>
    <row r="499">
      <c r="B499" s="1168"/>
      <c r="L499" s="374"/>
    </row>
    <row r="500">
      <c r="B500" s="1168"/>
      <c r="L500" s="374"/>
    </row>
    <row r="501">
      <c r="B501" s="1168"/>
      <c r="L501" s="374"/>
    </row>
    <row r="502">
      <c r="B502" s="1168"/>
      <c r="L502" s="374"/>
    </row>
    <row r="503">
      <c r="B503" s="1168"/>
      <c r="L503" s="374"/>
    </row>
    <row r="504">
      <c r="B504" s="1168"/>
      <c r="L504" s="374"/>
    </row>
    <row r="505">
      <c r="B505" s="1168"/>
      <c r="L505" s="374"/>
    </row>
    <row r="506">
      <c r="B506" s="1169" t="s">
        <v>9205</v>
      </c>
      <c r="L506" s="374"/>
    </row>
    <row r="507">
      <c r="B507" s="1168"/>
      <c r="L507" s="374"/>
    </row>
    <row r="508">
      <c r="B508" s="1169" t="s">
        <v>9206</v>
      </c>
      <c r="L508" s="374"/>
    </row>
    <row r="509">
      <c r="B509" s="1173" t="s">
        <v>9207</v>
      </c>
      <c r="L509" s="374"/>
    </row>
    <row r="510">
      <c r="B510" s="1174" t="s">
        <v>9208</v>
      </c>
      <c r="L510" s="374"/>
    </row>
    <row r="511">
      <c r="B511" s="1174" t="s">
        <v>9209</v>
      </c>
      <c r="L511" s="374"/>
    </row>
    <row r="512" ht="18.0" customHeight="1">
      <c r="B512" s="1175"/>
      <c r="L512" s="374"/>
    </row>
    <row r="513">
      <c r="B513" s="1175"/>
      <c r="L513" s="374"/>
    </row>
    <row r="514">
      <c r="B514" s="1175"/>
      <c r="L514" s="374"/>
    </row>
    <row r="515">
      <c r="B515" s="1175"/>
      <c r="L515" s="374"/>
    </row>
    <row r="516">
      <c r="B516" s="1175"/>
      <c r="L516" s="374"/>
    </row>
    <row r="517">
      <c r="B517" s="1175"/>
      <c r="L517" s="374"/>
    </row>
    <row r="518">
      <c r="B518" s="1175"/>
      <c r="L518" s="374"/>
    </row>
    <row r="519">
      <c r="B519" s="1175"/>
      <c r="L519" s="374"/>
    </row>
    <row r="520">
      <c r="B520" s="1175"/>
      <c r="L520" s="374"/>
    </row>
    <row r="521">
      <c r="B521" s="1175"/>
      <c r="L521" s="374"/>
    </row>
    <row r="522">
      <c r="B522" s="1175"/>
      <c r="L522" s="374"/>
    </row>
    <row r="523">
      <c r="B523" s="1175"/>
      <c r="L523" s="374"/>
    </row>
    <row r="524">
      <c r="B524" s="1175"/>
      <c r="L524" s="374"/>
    </row>
    <row r="525">
      <c r="B525" s="1175"/>
      <c r="L525" s="374"/>
    </row>
    <row r="526">
      <c r="B526" s="1175"/>
      <c r="L526" s="374"/>
    </row>
    <row r="527">
      <c r="B527" s="1175"/>
      <c r="L527" s="374"/>
    </row>
    <row r="528">
      <c r="B528" s="1175"/>
      <c r="L528" s="374"/>
    </row>
    <row r="529">
      <c r="B529" s="1175"/>
      <c r="L529" s="374"/>
    </row>
    <row r="530">
      <c r="B530" s="1175"/>
      <c r="L530" s="374"/>
    </row>
    <row r="531">
      <c r="B531" s="1175"/>
      <c r="L531" s="374"/>
    </row>
    <row r="532">
      <c r="B532" s="1175"/>
      <c r="L532" s="374"/>
    </row>
    <row r="533">
      <c r="B533" s="1175"/>
      <c r="L533" s="374"/>
    </row>
    <row r="534">
      <c r="B534" s="1175"/>
      <c r="L534" s="374"/>
    </row>
    <row r="535">
      <c r="B535" s="1175"/>
      <c r="L535" s="374"/>
    </row>
    <row r="536">
      <c r="B536" s="1175"/>
      <c r="L536" s="374"/>
    </row>
    <row r="537">
      <c r="B537" s="1175"/>
      <c r="L537" s="374"/>
    </row>
    <row r="538">
      <c r="B538" s="1175"/>
      <c r="L538" s="374"/>
    </row>
    <row r="539">
      <c r="B539" s="1175"/>
      <c r="L539" s="374"/>
    </row>
    <row r="540">
      <c r="B540" s="1175"/>
      <c r="L540" s="374"/>
    </row>
    <row r="541">
      <c r="B541" s="1175"/>
      <c r="L541" s="374"/>
    </row>
    <row r="542">
      <c r="B542" s="1175"/>
      <c r="L542" s="374"/>
    </row>
    <row r="543">
      <c r="B543" s="1175"/>
      <c r="L543" s="374"/>
    </row>
    <row r="544">
      <c r="B544" s="1175"/>
      <c r="L544" s="374"/>
    </row>
    <row r="545">
      <c r="B545" s="1175"/>
      <c r="L545" s="374"/>
    </row>
    <row r="546">
      <c r="B546" s="1175"/>
      <c r="L546" s="374"/>
    </row>
    <row r="547">
      <c r="B547" s="1175"/>
      <c r="L547" s="374"/>
    </row>
    <row r="548">
      <c r="B548" s="1175"/>
      <c r="L548" s="374"/>
    </row>
    <row r="549">
      <c r="B549" s="1175"/>
      <c r="L549" s="374"/>
    </row>
    <row r="550">
      <c r="B550" s="1175"/>
      <c r="L550" s="374"/>
    </row>
    <row r="551">
      <c r="B551" s="1175"/>
      <c r="L551" s="374"/>
    </row>
    <row r="552">
      <c r="B552" s="1175"/>
      <c r="L552" s="374"/>
    </row>
    <row r="553">
      <c r="B553" s="1175"/>
      <c r="L553" s="374"/>
    </row>
    <row r="554">
      <c r="B554" s="1175"/>
      <c r="L554" s="374"/>
    </row>
    <row r="555">
      <c r="B555" s="1175"/>
      <c r="L555" s="374"/>
    </row>
    <row r="556">
      <c r="B556" s="1175"/>
      <c r="L556" s="374"/>
    </row>
    <row r="557">
      <c r="B557" s="1175"/>
      <c r="L557" s="374"/>
    </row>
    <row r="558">
      <c r="B558" s="1175"/>
      <c r="L558" s="374"/>
    </row>
    <row r="559">
      <c r="B559" s="1175"/>
      <c r="L559" s="374"/>
    </row>
    <row r="560">
      <c r="B560" s="1175"/>
      <c r="L560" s="374"/>
    </row>
    <row r="561">
      <c r="B561" s="1175"/>
      <c r="L561" s="374"/>
    </row>
    <row r="562">
      <c r="B562" s="1175"/>
      <c r="L562" s="374"/>
    </row>
    <row r="563">
      <c r="B563" s="1175"/>
      <c r="L563" s="374"/>
    </row>
    <row r="564">
      <c r="B564" s="1175"/>
      <c r="L564" s="374"/>
    </row>
    <row r="565">
      <c r="B565" s="1175"/>
      <c r="L565" s="374"/>
    </row>
    <row r="566">
      <c r="B566" s="1173" t="s">
        <v>9210</v>
      </c>
      <c r="L566" s="374"/>
    </row>
    <row r="567">
      <c r="B567" s="1169" t="s">
        <v>9211</v>
      </c>
      <c r="L567" s="374"/>
    </row>
    <row r="568">
      <c r="B568" s="1169" t="s">
        <v>9212</v>
      </c>
      <c r="L568" s="374"/>
    </row>
    <row r="569">
      <c r="B569" s="1168"/>
      <c r="L569" s="374"/>
    </row>
    <row r="570">
      <c r="B570" s="1169" t="s">
        <v>9213</v>
      </c>
      <c r="L570" s="374"/>
    </row>
    <row r="571">
      <c r="B571" s="1168"/>
      <c r="L571" s="374"/>
    </row>
    <row r="572">
      <c r="B572" s="1169" t="s">
        <v>9214</v>
      </c>
      <c r="L572" s="374"/>
    </row>
    <row r="573">
      <c r="B573" s="1169" t="s">
        <v>9215</v>
      </c>
      <c r="L573" s="374"/>
    </row>
    <row r="574">
      <c r="B574" s="1168"/>
      <c r="L574" s="374"/>
    </row>
    <row r="575">
      <c r="B575" s="1169" t="s">
        <v>9216</v>
      </c>
      <c r="L575" s="374"/>
    </row>
    <row r="576">
      <c r="B576" s="1168"/>
      <c r="L576" s="374"/>
    </row>
    <row r="577">
      <c r="B577" s="1168"/>
      <c r="L577" s="374"/>
    </row>
    <row r="578">
      <c r="B578" s="1169" t="s">
        <v>9217</v>
      </c>
      <c r="L578" s="374"/>
    </row>
    <row r="579">
      <c r="B579" s="1168"/>
      <c r="L579" s="374"/>
    </row>
    <row r="580">
      <c r="B580" s="1168"/>
      <c r="L580" s="374"/>
    </row>
    <row r="581">
      <c r="B581" s="1168"/>
      <c r="L581" s="374"/>
    </row>
    <row r="582">
      <c r="B582" s="1168"/>
      <c r="L582" s="374"/>
    </row>
    <row r="583">
      <c r="B583" s="1168"/>
      <c r="L583" s="374"/>
    </row>
    <row r="584">
      <c r="B584" s="1168"/>
      <c r="L584" s="374"/>
    </row>
    <row r="585">
      <c r="B585" s="1168"/>
      <c r="L585" s="374"/>
    </row>
    <row r="586">
      <c r="B586" s="1168"/>
      <c r="L586" s="374"/>
    </row>
    <row r="587">
      <c r="B587" s="1168"/>
      <c r="L587" s="374"/>
    </row>
    <row r="588">
      <c r="B588" s="1168"/>
      <c r="L588" s="374"/>
    </row>
    <row r="589">
      <c r="B589" s="1168"/>
      <c r="L589" s="374"/>
    </row>
    <row r="590">
      <c r="B590" s="1168"/>
      <c r="L590" s="374"/>
    </row>
    <row r="591">
      <c r="B591" s="1168"/>
      <c r="L591" s="374"/>
    </row>
    <row r="592">
      <c r="B592" s="1168"/>
      <c r="L592" s="374"/>
    </row>
    <row r="593">
      <c r="B593" s="1168"/>
      <c r="L593" s="374"/>
    </row>
    <row r="594">
      <c r="B594" s="1168"/>
      <c r="L594" s="374"/>
    </row>
    <row r="595">
      <c r="B595" s="1168"/>
      <c r="L595" s="374"/>
    </row>
    <row r="596">
      <c r="B596" s="1168"/>
      <c r="L596" s="374"/>
    </row>
    <row r="597">
      <c r="B597" s="1168"/>
      <c r="L597" s="374"/>
    </row>
    <row r="598">
      <c r="B598" s="1168"/>
      <c r="L598" s="374"/>
    </row>
    <row r="599">
      <c r="B599" s="1168"/>
      <c r="L599" s="374"/>
    </row>
    <row r="600">
      <c r="B600" s="1168"/>
      <c r="L600" s="374"/>
    </row>
    <row r="601">
      <c r="B601" s="1169" t="s">
        <v>9218</v>
      </c>
      <c r="L601" s="374"/>
    </row>
    <row r="602">
      <c r="B602" s="1168"/>
      <c r="L602" s="374"/>
    </row>
    <row r="603">
      <c r="B603" s="1168"/>
      <c r="L603" s="374"/>
    </row>
    <row r="604">
      <c r="B604" s="1169" t="s">
        <v>9219</v>
      </c>
      <c r="L604" s="374"/>
    </row>
    <row r="605">
      <c r="B605" s="1168"/>
      <c r="L605" s="374"/>
    </row>
    <row r="606">
      <c r="L606" s="374"/>
    </row>
    <row r="607">
      <c r="L607" s="374"/>
    </row>
    <row r="608">
      <c r="L608" s="374"/>
    </row>
    <row r="609">
      <c r="L609" s="374"/>
    </row>
    <row r="610">
      <c r="L610" s="374"/>
    </row>
    <row r="611">
      <c r="L611" s="374"/>
    </row>
    <row r="612">
      <c r="L612" s="374"/>
    </row>
    <row r="613">
      <c r="L613" s="374"/>
    </row>
    <row r="614">
      <c r="L614" s="374"/>
    </row>
    <row r="615">
      <c r="L615" s="374"/>
    </row>
    <row r="616">
      <c r="L616" s="374"/>
    </row>
    <row r="617">
      <c r="L617" s="374"/>
    </row>
    <row r="618">
      <c r="L618" s="374"/>
    </row>
    <row r="619">
      <c r="L619" s="374"/>
    </row>
    <row r="620">
      <c r="L620" s="374"/>
    </row>
    <row r="621">
      <c r="L621" s="374"/>
    </row>
    <row r="622">
      <c r="L622" s="374"/>
    </row>
    <row r="623">
      <c r="L623" s="374"/>
    </row>
    <row r="624">
      <c r="L624" s="374"/>
    </row>
    <row r="625">
      <c r="L625" s="374"/>
    </row>
    <row r="626">
      <c r="L626" s="374"/>
    </row>
    <row r="627">
      <c r="L627" s="374"/>
    </row>
    <row r="628">
      <c r="L628" s="374"/>
    </row>
    <row r="629">
      <c r="L629" s="374"/>
    </row>
    <row r="630">
      <c r="L630" s="374"/>
    </row>
    <row r="631">
      <c r="L631" s="374"/>
    </row>
    <row r="632">
      <c r="L632" s="374"/>
    </row>
    <row r="633">
      <c r="L633" s="374"/>
    </row>
    <row r="634">
      <c r="L634" s="374"/>
    </row>
    <row r="635">
      <c r="L635" s="374"/>
    </row>
    <row r="636">
      <c r="L636" s="374"/>
    </row>
    <row r="637">
      <c r="L637" s="374"/>
    </row>
    <row r="638">
      <c r="L638" s="374"/>
    </row>
    <row r="639">
      <c r="L639" s="374"/>
    </row>
    <row r="640">
      <c r="L640" s="374"/>
    </row>
    <row r="641">
      <c r="L641" s="374"/>
    </row>
    <row r="642">
      <c r="L642" s="374"/>
    </row>
    <row r="643">
      <c r="L643" s="374"/>
    </row>
    <row r="644">
      <c r="L644" s="374"/>
    </row>
    <row r="645">
      <c r="L645" s="374"/>
    </row>
    <row r="646">
      <c r="L646" s="374"/>
    </row>
    <row r="647">
      <c r="L647" s="374"/>
    </row>
    <row r="648">
      <c r="L648" s="374"/>
    </row>
    <row r="649">
      <c r="L649" s="374"/>
    </row>
    <row r="650">
      <c r="L650" s="374"/>
    </row>
    <row r="651">
      <c r="L651" s="374"/>
    </row>
    <row r="652">
      <c r="L652" s="374"/>
    </row>
    <row r="653">
      <c r="L653" s="374"/>
    </row>
    <row r="654">
      <c r="L654" s="374"/>
    </row>
    <row r="655">
      <c r="L655" s="374"/>
    </row>
    <row r="656">
      <c r="L656" s="374"/>
    </row>
    <row r="657">
      <c r="L657" s="374"/>
    </row>
    <row r="658">
      <c r="L658" s="374"/>
    </row>
    <row r="659">
      <c r="L659" s="374"/>
    </row>
    <row r="660">
      <c r="L660" s="374"/>
    </row>
    <row r="661">
      <c r="L661" s="374"/>
    </row>
    <row r="662">
      <c r="L662" s="374"/>
    </row>
    <row r="663">
      <c r="L663" s="374"/>
    </row>
    <row r="664">
      <c r="L664" s="374"/>
    </row>
    <row r="665">
      <c r="L665" s="374"/>
    </row>
    <row r="666">
      <c r="L666" s="374"/>
    </row>
    <row r="667">
      <c r="L667" s="374"/>
    </row>
    <row r="668">
      <c r="L668" s="374"/>
    </row>
    <row r="669">
      <c r="L669" s="374"/>
    </row>
    <row r="670">
      <c r="L670" s="374"/>
    </row>
    <row r="671">
      <c r="L671" s="374"/>
    </row>
    <row r="672">
      <c r="L672" s="374"/>
    </row>
    <row r="673">
      <c r="L673" s="374"/>
    </row>
    <row r="674">
      <c r="L674" s="374"/>
    </row>
    <row r="675">
      <c r="L675" s="374"/>
    </row>
    <row r="676">
      <c r="L676" s="374"/>
    </row>
    <row r="677">
      <c r="L677" s="374"/>
    </row>
    <row r="678">
      <c r="L678" s="374"/>
    </row>
    <row r="679">
      <c r="L679" s="374"/>
    </row>
    <row r="680">
      <c r="L680" s="374"/>
    </row>
    <row r="681">
      <c r="L681" s="374"/>
    </row>
    <row r="682">
      <c r="L682" s="374"/>
    </row>
    <row r="683">
      <c r="L683" s="374"/>
    </row>
    <row r="684">
      <c r="L684" s="374"/>
    </row>
    <row r="685">
      <c r="L685" s="374"/>
    </row>
    <row r="686">
      <c r="L686" s="374"/>
    </row>
    <row r="687">
      <c r="L687" s="374"/>
    </row>
    <row r="688">
      <c r="L688" s="374"/>
    </row>
    <row r="689">
      <c r="L689" s="374"/>
    </row>
    <row r="690">
      <c r="L690" s="374"/>
    </row>
    <row r="691">
      <c r="L691" s="374"/>
    </row>
    <row r="692">
      <c r="L692" s="374"/>
    </row>
    <row r="693">
      <c r="L693" s="374"/>
    </row>
    <row r="694">
      <c r="L694" s="374"/>
    </row>
    <row r="695">
      <c r="L695" s="374"/>
    </row>
    <row r="696">
      <c r="L696" s="374"/>
    </row>
    <row r="697">
      <c r="L697" s="374"/>
    </row>
    <row r="698">
      <c r="L698" s="374"/>
    </row>
    <row r="699">
      <c r="L699" s="374"/>
    </row>
    <row r="700">
      <c r="L700" s="374"/>
    </row>
    <row r="701">
      <c r="L701" s="374"/>
    </row>
    <row r="702">
      <c r="L702" s="374"/>
    </row>
    <row r="703">
      <c r="L703" s="374"/>
    </row>
    <row r="704">
      <c r="L704" s="374"/>
    </row>
    <row r="705">
      <c r="L705" s="374"/>
    </row>
    <row r="706">
      <c r="L706" s="374"/>
    </row>
    <row r="707">
      <c r="L707" s="374"/>
    </row>
    <row r="708">
      <c r="L708" s="374"/>
    </row>
    <row r="709">
      <c r="L709" s="374"/>
    </row>
    <row r="710">
      <c r="L710" s="374"/>
    </row>
    <row r="711">
      <c r="L711" s="374"/>
    </row>
    <row r="712">
      <c r="L712" s="374"/>
    </row>
    <row r="713">
      <c r="L713" s="374"/>
    </row>
    <row r="714">
      <c r="L714" s="374"/>
    </row>
    <row r="715">
      <c r="L715" s="374"/>
    </row>
    <row r="716">
      <c r="L716" s="374"/>
    </row>
    <row r="717">
      <c r="L717" s="374"/>
    </row>
    <row r="718">
      <c r="L718" s="374"/>
    </row>
    <row r="719">
      <c r="L719" s="374"/>
    </row>
    <row r="720">
      <c r="L720" s="374"/>
    </row>
    <row r="721">
      <c r="L721" s="374"/>
    </row>
    <row r="722">
      <c r="L722" s="374"/>
    </row>
    <row r="723">
      <c r="L723" s="374"/>
    </row>
    <row r="724">
      <c r="L724" s="374"/>
    </row>
    <row r="725">
      <c r="L725" s="374"/>
    </row>
    <row r="726">
      <c r="L726" s="374"/>
    </row>
    <row r="727">
      <c r="L727" s="374"/>
    </row>
    <row r="728">
      <c r="L728" s="374"/>
    </row>
    <row r="729">
      <c r="L729" s="374"/>
    </row>
    <row r="730">
      <c r="L730" s="374"/>
    </row>
    <row r="731">
      <c r="L731" s="374"/>
    </row>
    <row r="732">
      <c r="L732" s="374"/>
    </row>
    <row r="733">
      <c r="L733" s="374"/>
    </row>
    <row r="734">
      <c r="L734" s="374"/>
    </row>
    <row r="735">
      <c r="L735" s="374"/>
    </row>
    <row r="736">
      <c r="L736" s="374"/>
    </row>
    <row r="737">
      <c r="L737" s="374"/>
    </row>
    <row r="738">
      <c r="L738" s="374"/>
    </row>
    <row r="739">
      <c r="L739" s="374"/>
    </row>
    <row r="740">
      <c r="L740" s="374"/>
    </row>
    <row r="741">
      <c r="L741" s="374"/>
    </row>
    <row r="742">
      <c r="L742" s="374"/>
    </row>
    <row r="743">
      <c r="L743" s="374"/>
    </row>
    <row r="744">
      <c r="L744" s="374"/>
    </row>
    <row r="745">
      <c r="L745" s="374"/>
    </row>
    <row r="746">
      <c r="L746" s="374"/>
    </row>
    <row r="747">
      <c r="L747" s="374"/>
    </row>
    <row r="748">
      <c r="L748" s="374"/>
    </row>
    <row r="749">
      <c r="L749" s="374"/>
    </row>
    <row r="750">
      <c r="L750" s="374"/>
    </row>
    <row r="751">
      <c r="L751" s="374"/>
    </row>
    <row r="752">
      <c r="L752" s="374"/>
    </row>
    <row r="753">
      <c r="L753" s="374"/>
    </row>
    <row r="754">
      <c r="L754" s="374"/>
    </row>
    <row r="755">
      <c r="L755" s="374"/>
    </row>
    <row r="756">
      <c r="L756" s="374"/>
    </row>
    <row r="757">
      <c r="L757" s="374"/>
    </row>
    <row r="758">
      <c r="L758" s="374"/>
    </row>
    <row r="759">
      <c r="L759" s="374"/>
    </row>
    <row r="760">
      <c r="L760" s="374"/>
    </row>
    <row r="761">
      <c r="L761" s="374"/>
    </row>
    <row r="762">
      <c r="L762" s="374"/>
    </row>
    <row r="763">
      <c r="L763" s="374"/>
    </row>
    <row r="764">
      <c r="L764" s="374"/>
    </row>
    <row r="765">
      <c r="L765" s="374"/>
    </row>
    <row r="766">
      <c r="L766" s="374"/>
    </row>
    <row r="767">
      <c r="L767" s="374"/>
    </row>
    <row r="768">
      <c r="L768" s="374"/>
    </row>
    <row r="769">
      <c r="L769" s="374"/>
    </row>
    <row r="770">
      <c r="L770" s="374"/>
    </row>
    <row r="771">
      <c r="L771" s="374"/>
    </row>
    <row r="772">
      <c r="L772" s="374"/>
    </row>
    <row r="773">
      <c r="L773" s="374"/>
    </row>
    <row r="774">
      <c r="L774" s="374"/>
    </row>
    <row r="775">
      <c r="L775" s="374"/>
    </row>
    <row r="776">
      <c r="L776" s="374"/>
    </row>
    <row r="777">
      <c r="L777" s="374"/>
    </row>
    <row r="778">
      <c r="L778" s="374"/>
    </row>
    <row r="779">
      <c r="L779" s="374"/>
    </row>
    <row r="780">
      <c r="L780" s="374"/>
    </row>
    <row r="781">
      <c r="L781" s="374"/>
    </row>
    <row r="782">
      <c r="L782" s="374"/>
    </row>
    <row r="783">
      <c r="L783" s="374"/>
    </row>
    <row r="784">
      <c r="L784" s="374"/>
    </row>
    <row r="785">
      <c r="L785" s="374"/>
    </row>
    <row r="786">
      <c r="L786" s="374"/>
    </row>
    <row r="787">
      <c r="L787" s="374"/>
    </row>
    <row r="788">
      <c r="L788" s="374"/>
    </row>
    <row r="789">
      <c r="L789" s="374"/>
    </row>
    <row r="790">
      <c r="L790" s="374"/>
    </row>
    <row r="791">
      <c r="L791" s="374"/>
    </row>
    <row r="792">
      <c r="L792" s="374"/>
    </row>
    <row r="793">
      <c r="L793" s="374"/>
    </row>
    <row r="794">
      <c r="L794" s="374"/>
    </row>
    <row r="795">
      <c r="L795" s="374"/>
    </row>
    <row r="796">
      <c r="L796" s="374"/>
    </row>
    <row r="797">
      <c r="L797" s="374"/>
    </row>
    <row r="798">
      <c r="L798" s="374"/>
    </row>
    <row r="799">
      <c r="L799" s="374"/>
    </row>
    <row r="800">
      <c r="L800" s="374"/>
    </row>
    <row r="801">
      <c r="L801" s="374"/>
    </row>
    <row r="802">
      <c r="L802" s="374"/>
    </row>
    <row r="803">
      <c r="L803" s="374"/>
    </row>
    <row r="804">
      <c r="L804" s="374"/>
    </row>
    <row r="805">
      <c r="L805" s="374"/>
    </row>
    <row r="806">
      <c r="L806" s="374"/>
    </row>
    <row r="807">
      <c r="L807" s="374"/>
    </row>
    <row r="808">
      <c r="L808" s="374"/>
    </row>
    <row r="809">
      <c r="L809" s="374"/>
    </row>
    <row r="810">
      <c r="L810" s="374"/>
    </row>
    <row r="811">
      <c r="L811" s="374"/>
    </row>
    <row r="812">
      <c r="L812" s="374"/>
    </row>
    <row r="813">
      <c r="L813" s="374"/>
    </row>
    <row r="814">
      <c r="L814" s="374"/>
    </row>
    <row r="815">
      <c r="L815" s="374"/>
    </row>
    <row r="816">
      <c r="L816" s="374"/>
    </row>
    <row r="817">
      <c r="L817" s="374"/>
    </row>
    <row r="818">
      <c r="L818" s="374"/>
    </row>
    <row r="819">
      <c r="L819" s="374"/>
    </row>
    <row r="820">
      <c r="L820" s="374"/>
    </row>
    <row r="821">
      <c r="L821" s="374"/>
    </row>
    <row r="822">
      <c r="L822" s="374"/>
    </row>
    <row r="823">
      <c r="L823" s="374"/>
    </row>
    <row r="824">
      <c r="L824" s="374"/>
    </row>
    <row r="825">
      <c r="L825" s="374"/>
    </row>
    <row r="826">
      <c r="L826" s="374"/>
    </row>
    <row r="827">
      <c r="L827" s="374"/>
    </row>
    <row r="828">
      <c r="L828" s="374"/>
    </row>
    <row r="829">
      <c r="L829" s="374"/>
    </row>
    <row r="830">
      <c r="L830" s="374"/>
    </row>
    <row r="831">
      <c r="L831" s="374"/>
    </row>
    <row r="832">
      <c r="L832" s="374"/>
    </row>
    <row r="833">
      <c r="L833" s="374"/>
    </row>
    <row r="834">
      <c r="L834" s="374"/>
    </row>
    <row r="835">
      <c r="L835" s="374"/>
    </row>
    <row r="836">
      <c r="L836" s="374"/>
    </row>
    <row r="837">
      <c r="L837" s="374"/>
    </row>
    <row r="838">
      <c r="L838" s="374"/>
    </row>
    <row r="839">
      <c r="L839" s="374"/>
    </row>
    <row r="840">
      <c r="L840" s="374"/>
    </row>
    <row r="841">
      <c r="L841" s="374"/>
    </row>
    <row r="842">
      <c r="L842" s="374"/>
    </row>
    <row r="843">
      <c r="L843" s="374"/>
    </row>
    <row r="844">
      <c r="L844" s="374"/>
    </row>
    <row r="845">
      <c r="L845" s="374"/>
    </row>
    <row r="846">
      <c r="L846" s="374"/>
    </row>
    <row r="847">
      <c r="L847" s="374"/>
    </row>
    <row r="848">
      <c r="L848" s="374"/>
    </row>
    <row r="849">
      <c r="L849" s="374"/>
    </row>
    <row r="850">
      <c r="L850" s="374"/>
    </row>
    <row r="851">
      <c r="L851" s="374"/>
    </row>
    <row r="852">
      <c r="L852" s="374"/>
    </row>
    <row r="853">
      <c r="L853" s="374"/>
    </row>
    <row r="854">
      <c r="L854" s="374"/>
    </row>
    <row r="855">
      <c r="L855" s="374"/>
    </row>
    <row r="856">
      <c r="L856" s="374"/>
    </row>
    <row r="857">
      <c r="L857" s="374"/>
    </row>
    <row r="858">
      <c r="L858" s="374"/>
    </row>
    <row r="859">
      <c r="L859" s="374"/>
    </row>
    <row r="860">
      <c r="L860" s="374"/>
    </row>
    <row r="861">
      <c r="L861" s="374"/>
    </row>
    <row r="862">
      <c r="L862" s="374"/>
    </row>
    <row r="863">
      <c r="L863" s="374"/>
    </row>
    <row r="864">
      <c r="L864" s="374"/>
    </row>
    <row r="865">
      <c r="L865" s="374"/>
    </row>
    <row r="866">
      <c r="L866" s="374"/>
    </row>
    <row r="867">
      <c r="L867" s="374"/>
    </row>
    <row r="868">
      <c r="L868" s="374"/>
    </row>
    <row r="869">
      <c r="L869" s="374"/>
    </row>
    <row r="870">
      <c r="L870" s="374"/>
    </row>
    <row r="871">
      <c r="L871" s="374"/>
    </row>
    <row r="872">
      <c r="L872" s="374"/>
    </row>
    <row r="873">
      <c r="L873" s="374"/>
    </row>
    <row r="874">
      <c r="L874" s="374"/>
    </row>
    <row r="875">
      <c r="L875" s="374"/>
    </row>
    <row r="876">
      <c r="L876" s="374"/>
    </row>
    <row r="877">
      <c r="L877" s="374"/>
    </row>
    <row r="878">
      <c r="L878" s="374"/>
    </row>
    <row r="879">
      <c r="L879" s="374"/>
    </row>
    <row r="880">
      <c r="L880" s="374"/>
    </row>
    <row r="881">
      <c r="L881" s="374"/>
    </row>
    <row r="882">
      <c r="L882" s="374"/>
    </row>
    <row r="883">
      <c r="L883" s="374"/>
    </row>
    <row r="884">
      <c r="L884" s="374"/>
    </row>
    <row r="885">
      <c r="L885" s="374"/>
    </row>
    <row r="886">
      <c r="L886" s="374"/>
    </row>
    <row r="887">
      <c r="L887" s="374"/>
    </row>
    <row r="888">
      <c r="L888" s="374"/>
    </row>
    <row r="889">
      <c r="L889" s="374"/>
    </row>
    <row r="890">
      <c r="L890" s="374"/>
    </row>
    <row r="891">
      <c r="L891" s="374"/>
    </row>
    <row r="892">
      <c r="L892" s="374"/>
    </row>
    <row r="893">
      <c r="L893" s="374"/>
    </row>
    <row r="894">
      <c r="L894" s="374"/>
    </row>
    <row r="895">
      <c r="L895" s="374"/>
    </row>
    <row r="896">
      <c r="L896" s="374"/>
    </row>
    <row r="897">
      <c r="L897" s="374"/>
    </row>
    <row r="898">
      <c r="L898" s="374"/>
    </row>
    <row r="899">
      <c r="L899" s="374"/>
    </row>
    <row r="900">
      <c r="L900" s="374"/>
    </row>
    <row r="901">
      <c r="L901" s="374"/>
    </row>
    <row r="902">
      <c r="L902" s="374"/>
    </row>
    <row r="903">
      <c r="L903" s="374"/>
    </row>
    <row r="904">
      <c r="L904" s="374"/>
    </row>
    <row r="905">
      <c r="L905" s="374"/>
    </row>
    <row r="906">
      <c r="L906" s="374"/>
    </row>
    <row r="907">
      <c r="L907" s="374"/>
    </row>
    <row r="908">
      <c r="L908" s="374"/>
    </row>
    <row r="909">
      <c r="L909" s="374"/>
    </row>
    <row r="910">
      <c r="L910" s="374"/>
    </row>
    <row r="911">
      <c r="L911" s="374"/>
    </row>
    <row r="912">
      <c r="L912" s="374"/>
    </row>
    <row r="913">
      <c r="L913" s="374"/>
    </row>
    <row r="914">
      <c r="L914" s="374"/>
    </row>
    <row r="915">
      <c r="L915" s="374"/>
    </row>
    <row r="916">
      <c r="L916" s="374"/>
    </row>
    <row r="917">
      <c r="L917" s="374"/>
    </row>
    <row r="918">
      <c r="L918" s="374"/>
    </row>
    <row r="919">
      <c r="L919" s="374"/>
    </row>
    <row r="920">
      <c r="L920" s="374"/>
    </row>
    <row r="921">
      <c r="L921" s="374"/>
    </row>
    <row r="922">
      <c r="L922" s="374"/>
    </row>
    <row r="923">
      <c r="L923" s="374"/>
    </row>
    <row r="924">
      <c r="L924" s="374"/>
    </row>
    <row r="925">
      <c r="L925" s="374"/>
    </row>
    <row r="926">
      <c r="L926" s="374"/>
    </row>
    <row r="927">
      <c r="L927" s="374"/>
    </row>
    <row r="928">
      <c r="L928" s="374"/>
    </row>
    <row r="929">
      <c r="L929" s="374"/>
    </row>
    <row r="930">
      <c r="L930" s="374"/>
    </row>
    <row r="931">
      <c r="L931" s="374"/>
    </row>
    <row r="932">
      <c r="L932" s="374"/>
    </row>
    <row r="933">
      <c r="L933" s="374"/>
    </row>
    <row r="934">
      <c r="L934" s="374"/>
    </row>
    <row r="935">
      <c r="L935" s="374"/>
    </row>
    <row r="936">
      <c r="L936" s="374"/>
    </row>
    <row r="937">
      <c r="L937" s="374"/>
    </row>
    <row r="938">
      <c r="L938" s="374"/>
    </row>
    <row r="939">
      <c r="L939" s="374"/>
    </row>
    <row r="940">
      <c r="L940" s="374"/>
    </row>
    <row r="941">
      <c r="L941" s="374"/>
    </row>
    <row r="942">
      <c r="L942" s="374"/>
    </row>
    <row r="943">
      <c r="L943" s="374"/>
    </row>
    <row r="944">
      <c r="L944" s="374"/>
    </row>
    <row r="945">
      <c r="L945" s="374"/>
    </row>
    <row r="946">
      <c r="L946" s="374"/>
    </row>
    <row r="947">
      <c r="L947" s="374"/>
    </row>
    <row r="948">
      <c r="L948" s="374"/>
    </row>
    <row r="949">
      <c r="L949" s="374"/>
    </row>
    <row r="950">
      <c r="L950" s="374"/>
    </row>
    <row r="951">
      <c r="L951" s="374"/>
    </row>
    <row r="952">
      <c r="L952" s="374"/>
    </row>
    <row r="953">
      <c r="L953" s="374"/>
    </row>
    <row r="954">
      <c r="L954" s="374"/>
    </row>
    <row r="955">
      <c r="L955" s="374"/>
    </row>
    <row r="956">
      <c r="L956" s="374"/>
    </row>
    <row r="957">
      <c r="L957" s="374"/>
    </row>
    <row r="958">
      <c r="L958" s="374"/>
    </row>
    <row r="959">
      <c r="L959" s="374"/>
    </row>
    <row r="960">
      <c r="L960" s="374"/>
    </row>
    <row r="961">
      <c r="L961" s="374"/>
    </row>
    <row r="962">
      <c r="L962" s="374"/>
    </row>
    <row r="963">
      <c r="L963" s="374"/>
    </row>
    <row r="964">
      <c r="L964" s="374"/>
    </row>
    <row r="965">
      <c r="L965" s="374"/>
    </row>
    <row r="966">
      <c r="L966" s="374"/>
    </row>
    <row r="967">
      <c r="L967" s="374"/>
    </row>
    <row r="968">
      <c r="L968" s="374"/>
    </row>
    <row r="969">
      <c r="L969" s="374"/>
    </row>
    <row r="970">
      <c r="L970" s="374"/>
    </row>
    <row r="971">
      <c r="L971" s="374"/>
    </row>
    <row r="972">
      <c r="L972" s="374"/>
    </row>
    <row r="973">
      <c r="L973" s="374"/>
    </row>
    <row r="974">
      <c r="L974" s="374"/>
    </row>
    <row r="975">
      <c r="L975" s="374"/>
    </row>
    <row r="976">
      <c r="L976" s="374"/>
    </row>
    <row r="977">
      <c r="L977" s="374"/>
    </row>
    <row r="978">
      <c r="L978" s="374"/>
    </row>
    <row r="979">
      <c r="L979" s="374"/>
    </row>
    <row r="980">
      <c r="L980" s="374"/>
    </row>
    <row r="981">
      <c r="L981" s="374"/>
    </row>
    <row r="982">
      <c r="L982" s="374"/>
    </row>
    <row r="983">
      <c r="L983" s="374"/>
    </row>
    <row r="984">
      <c r="L984" s="374"/>
    </row>
    <row r="985">
      <c r="L985" s="374"/>
    </row>
    <row r="986">
      <c r="L986" s="374"/>
    </row>
    <row r="987">
      <c r="L987" s="374"/>
    </row>
    <row r="988">
      <c r="L988" s="374"/>
    </row>
    <row r="989">
      <c r="L989" s="374"/>
    </row>
    <row r="990">
      <c r="L990" s="374"/>
    </row>
    <row r="991">
      <c r="L991" s="374"/>
    </row>
    <row r="992">
      <c r="L992" s="374"/>
    </row>
    <row r="993">
      <c r="L993" s="374"/>
    </row>
    <row r="994">
      <c r="L994" s="374"/>
    </row>
    <row r="995">
      <c r="L995" s="374"/>
    </row>
    <row r="996">
      <c r="L996" s="374"/>
    </row>
    <row r="997">
      <c r="L997" s="374"/>
    </row>
    <row r="998">
      <c r="L998" s="374"/>
    </row>
    <row r="999">
      <c r="L999" s="374"/>
    </row>
    <row r="1000">
      <c r="L1000" s="374"/>
    </row>
    <row r="1001">
      <c r="L1001" s="374"/>
    </row>
    <row r="1002">
      <c r="L1002" s="374"/>
    </row>
    <row r="1003">
      <c r="L1003" s="374"/>
    </row>
    <row r="1004">
      <c r="L1004" s="374"/>
    </row>
    <row r="1005">
      <c r="L1005" s="374"/>
    </row>
    <row r="1006">
      <c r="L1006" s="374"/>
    </row>
    <row r="1007">
      <c r="L1007" s="374"/>
    </row>
    <row r="1008">
      <c r="L1008" s="374"/>
    </row>
    <row r="1009">
      <c r="L1009" s="374"/>
    </row>
    <row r="1010">
      <c r="L1010" s="374"/>
    </row>
    <row r="1011">
      <c r="L1011" s="374"/>
    </row>
    <row r="1012">
      <c r="L1012" s="374"/>
    </row>
    <row r="1013">
      <c r="L1013" s="374"/>
    </row>
    <row r="1014">
      <c r="L1014" s="374"/>
    </row>
    <row r="1015">
      <c r="L1015" s="374"/>
    </row>
    <row r="1016">
      <c r="L1016" s="374"/>
    </row>
    <row r="1017">
      <c r="L1017" s="374"/>
    </row>
    <row r="1018">
      <c r="L1018" s="374"/>
    </row>
    <row r="1019">
      <c r="L1019" s="374"/>
    </row>
    <row r="1020">
      <c r="L1020" s="374"/>
    </row>
    <row r="1021">
      <c r="L1021" s="374"/>
    </row>
    <row r="1022">
      <c r="L1022" s="374"/>
    </row>
    <row r="1023">
      <c r="L1023" s="374"/>
    </row>
    <row r="1024">
      <c r="L1024" s="374"/>
    </row>
    <row r="1025">
      <c r="L1025" s="374"/>
    </row>
    <row r="1026">
      <c r="L1026" s="374"/>
    </row>
    <row r="1027">
      <c r="L1027" s="374"/>
    </row>
    <row r="1028">
      <c r="L1028" s="374"/>
    </row>
    <row r="1029">
      <c r="L1029" s="374"/>
    </row>
    <row r="1030">
      <c r="L1030" s="374"/>
    </row>
    <row r="1031">
      <c r="L1031" s="374"/>
    </row>
    <row r="1032">
      <c r="L1032" s="374"/>
    </row>
    <row r="1033">
      <c r="L1033" s="374"/>
    </row>
    <row r="1034">
      <c r="L1034" s="374"/>
    </row>
    <row r="1035">
      <c r="L1035" s="374"/>
    </row>
    <row r="1036">
      <c r="L1036" s="374"/>
    </row>
    <row r="1037">
      <c r="L1037" s="374"/>
    </row>
    <row r="1038">
      <c r="L1038" s="374"/>
    </row>
    <row r="1039">
      <c r="L1039" s="374"/>
    </row>
    <row r="1040">
      <c r="L1040" s="374"/>
    </row>
    <row r="1041">
      <c r="L1041" s="374"/>
    </row>
    <row r="1042">
      <c r="L1042" s="374"/>
    </row>
    <row r="1043">
      <c r="L1043" s="374"/>
    </row>
    <row r="1044">
      <c r="L1044" s="374"/>
    </row>
    <row r="1045">
      <c r="L1045" s="374"/>
    </row>
    <row r="1046">
      <c r="L1046" s="374"/>
    </row>
    <row r="1047">
      <c r="L1047" s="374"/>
    </row>
    <row r="1048">
      <c r="L1048" s="374"/>
    </row>
    <row r="1049">
      <c r="L1049" s="374"/>
    </row>
    <row r="1050">
      <c r="L1050" s="374"/>
    </row>
    <row r="1051">
      <c r="L1051" s="374"/>
    </row>
    <row r="1052">
      <c r="L1052" s="374"/>
    </row>
    <row r="1053">
      <c r="L1053" s="374"/>
    </row>
    <row r="1054">
      <c r="L1054" s="374"/>
    </row>
    <row r="1055">
      <c r="L1055" s="374"/>
    </row>
    <row r="1056">
      <c r="L1056" s="374"/>
    </row>
    <row r="1057">
      <c r="L1057" s="374"/>
    </row>
    <row r="1058">
      <c r="L1058" s="374"/>
    </row>
    <row r="1059">
      <c r="L1059" s="374"/>
    </row>
    <row r="1060">
      <c r="L1060" s="374"/>
    </row>
    <row r="1061">
      <c r="L1061" s="374"/>
    </row>
    <row r="1062">
      <c r="L1062" s="374"/>
    </row>
    <row r="1063">
      <c r="L1063" s="374"/>
    </row>
    <row r="1064">
      <c r="L1064" s="374"/>
    </row>
    <row r="1065">
      <c r="L1065" s="374"/>
    </row>
    <row r="1066">
      <c r="L1066" s="374"/>
    </row>
    <row r="1067">
      <c r="L1067" s="374"/>
    </row>
    <row r="1068">
      <c r="L1068" s="374"/>
    </row>
    <row r="1069">
      <c r="L1069" s="374"/>
    </row>
    <row r="1070">
      <c r="L1070" s="374"/>
    </row>
    <row r="1071">
      <c r="L1071" s="374"/>
    </row>
    <row r="1072">
      <c r="L1072" s="374"/>
    </row>
    <row r="1073">
      <c r="L1073" s="374"/>
    </row>
    <row r="1074">
      <c r="L1074" s="374"/>
    </row>
    <row r="1075">
      <c r="L1075" s="374"/>
    </row>
    <row r="1076">
      <c r="L1076" s="374"/>
    </row>
    <row r="1077">
      <c r="L1077" s="374"/>
    </row>
    <row r="1078">
      <c r="L1078" s="374"/>
    </row>
    <row r="1079">
      <c r="L1079" s="374"/>
    </row>
    <row r="1080">
      <c r="L1080" s="374"/>
    </row>
    <row r="1081">
      <c r="L1081" s="374"/>
    </row>
    <row r="1082">
      <c r="L1082" s="374"/>
    </row>
    <row r="1083">
      <c r="L1083" s="374"/>
    </row>
    <row r="1084">
      <c r="L1084" s="374"/>
    </row>
    <row r="1085">
      <c r="L1085" s="374"/>
    </row>
    <row r="1086">
      <c r="L1086" s="374"/>
    </row>
    <row r="1087">
      <c r="L1087" s="374"/>
    </row>
    <row r="1088">
      <c r="L1088" s="374"/>
    </row>
    <row r="1089">
      <c r="L1089" s="374"/>
    </row>
    <row r="1090">
      <c r="L1090" s="374"/>
    </row>
    <row r="1091">
      <c r="L1091" s="374"/>
    </row>
    <row r="1092">
      <c r="L1092" s="374"/>
    </row>
    <row r="1093">
      <c r="L1093" s="374"/>
    </row>
    <row r="1094">
      <c r="L1094" s="374"/>
    </row>
    <row r="1095">
      <c r="L1095" s="374"/>
    </row>
    <row r="1096">
      <c r="L1096" s="374"/>
    </row>
    <row r="1097">
      <c r="L1097" s="374"/>
    </row>
    <row r="1098">
      <c r="L1098" s="374"/>
    </row>
    <row r="1099">
      <c r="L1099" s="374"/>
    </row>
    <row r="1100">
      <c r="L1100" s="374"/>
    </row>
    <row r="1101">
      <c r="L1101" s="374"/>
    </row>
    <row r="1102">
      <c r="L1102" s="374"/>
    </row>
    <row r="1103">
      <c r="L1103" s="374"/>
    </row>
    <row r="1104">
      <c r="L1104" s="374"/>
    </row>
    <row r="1105">
      <c r="L1105" s="374"/>
    </row>
    <row r="1106">
      <c r="L1106" s="374"/>
    </row>
    <row r="1107">
      <c r="L1107" s="374"/>
    </row>
    <row r="1108">
      <c r="L1108" s="374"/>
    </row>
    <row r="1109">
      <c r="L1109" s="374"/>
    </row>
    <row r="1110">
      <c r="L1110" s="374"/>
    </row>
    <row r="1111">
      <c r="L1111" s="374"/>
    </row>
    <row r="1112">
      <c r="L1112" s="374"/>
    </row>
    <row r="1113">
      <c r="L1113" s="374"/>
    </row>
    <row r="1114">
      <c r="L1114" s="374"/>
    </row>
    <row r="1115">
      <c r="L1115" s="374"/>
    </row>
    <row r="1116">
      <c r="L1116" s="374"/>
    </row>
    <row r="1117">
      <c r="L1117" s="374"/>
    </row>
    <row r="1118">
      <c r="L1118" s="374"/>
    </row>
    <row r="1119">
      <c r="L1119" s="374"/>
    </row>
    <row r="1120">
      <c r="L1120" s="374"/>
    </row>
    <row r="1121">
      <c r="L1121" s="374"/>
    </row>
    <row r="1122">
      <c r="L1122" s="374"/>
    </row>
    <row r="1123">
      <c r="L1123" s="374"/>
    </row>
    <row r="1124">
      <c r="L1124" s="374"/>
    </row>
    <row r="1125">
      <c r="L1125" s="374"/>
    </row>
    <row r="1126">
      <c r="L1126" s="374"/>
    </row>
    <row r="1127">
      <c r="L1127" s="374"/>
    </row>
    <row r="1128">
      <c r="L1128" s="374"/>
    </row>
    <row r="1129">
      <c r="L1129" s="374"/>
    </row>
    <row r="1130">
      <c r="L1130" s="374"/>
    </row>
    <row r="1131">
      <c r="L1131" s="374"/>
    </row>
    <row r="1132">
      <c r="L1132" s="374"/>
    </row>
    <row r="1133">
      <c r="L1133" s="374"/>
    </row>
    <row r="1134">
      <c r="L1134" s="374"/>
    </row>
    <row r="1135">
      <c r="L1135" s="374"/>
    </row>
    <row r="1136">
      <c r="L1136" s="374"/>
    </row>
    <row r="1137">
      <c r="L1137" s="374"/>
    </row>
    <row r="1138">
      <c r="L1138" s="374"/>
    </row>
    <row r="1139">
      <c r="L1139" s="374"/>
    </row>
    <row r="1140">
      <c r="L1140" s="374"/>
    </row>
    <row r="1141">
      <c r="L1141" s="374"/>
    </row>
    <row r="1142">
      <c r="L1142" s="374"/>
    </row>
    <row r="1143">
      <c r="L1143" s="374"/>
    </row>
    <row r="1144">
      <c r="L1144" s="374"/>
    </row>
    <row r="1145">
      <c r="L1145" s="374"/>
    </row>
    <row r="1146">
      <c r="L1146" s="374"/>
    </row>
    <row r="1147">
      <c r="L1147" s="374"/>
    </row>
  </sheetData>
  <hyperlinks>
    <hyperlink r:id="rId1" ref="D173"/>
    <hyperlink r:id="rId2" ref="B446"/>
  </hyperlinks>
  <drawing r:id="rId3"/>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4.86"/>
    <col customWidth="1" min="3" max="3" width="43.57"/>
  </cols>
  <sheetData>
    <row r="2">
      <c r="A2" s="3" t="s">
        <v>9220</v>
      </c>
      <c r="C2" s="3" t="s">
        <v>9221</v>
      </c>
      <c r="D2" s="3" t="s">
        <v>9222</v>
      </c>
    </row>
    <row r="4">
      <c r="B4" s="3" t="s">
        <v>9223</v>
      </c>
      <c r="C4" s="3" t="s">
        <v>9224</v>
      </c>
      <c r="D4" s="3" t="s">
        <v>441</v>
      </c>
    </row>
    <row r="6">
      <c r="C6" s="3" t="s">
        <v>9225</v>
      </c>
    </row>
    <row r="8">
      <c r="B8" s="3" t="s">
        <v>9226</v>
      </c>
      <c r="C8" s="3" t="s">
        <v>9227</v>
      </c>
    </row>
    <row r="9">
      <c r="B9" s="3" t="s">
        <v>9228</v>
      </c>
      <c r="C9" s="3" t="s">
        <v>9229</v>
      </c>
      <c r="E9" s="3" t="s">
        <v>9230</v>
      </c>
    </row>
    <row r="11">
      <c r="B11" s="3" t="s">
        <v>9231</v>
      </c>
      <c r="C11" s="3" t="s">
        <v>9232</v>
      </c>
    </row>
    <row r="13">
      <c r="B13" s="3" t="s">
        <v>9226</v>
      </c>
      <c r="C13" s="3" t="s">
        <v>9233</v>
      </c>
    </row>
    <row r="14">
      <c r="C14" s="3" t="s">
        <v>9229</v>
      </c>
    </row>
    <row r="15">
      <c r="C15" s="3" t="s">
        <v>9234</v>
      </c>
    </row>
    <row r="17">
      <c r="B17" s="3" t="s">
        <v>9235</v>
      </c>
      <c r="C17" s="1176" t="s">
        <v>8609</v>
      </c>
    </row>
    <row r="18">
      <c r="C18" s="1177" t="s">
        <v>9236</v>
      </c>
      <c r="J18" s="809"/>
    </row>
    <row r="19">
      <c r="C19" s="1178"/>
    </row>
    <row r="20">
      <c r="C20" s="1179" t="s">
        <v>9237</v>
      </c>
    </row>
    <row r="23">
      <c r="B23" s="3" t="s">
        <v>9235</v>
      </c>
      <c r="C23" s="3" t="s">
        <v>443</v>
      </c>
    </row>
    <row r="24">
      <c r="C24" s="1179" t="s">
        <v>9238</v>
      </c>
    </row>
    <row r="27">
      <c r="B27" s="3" t="s">
        <v>9239</v>
      </c>
      <c r="C27" s="3" t="s">
        <v>9240</v>
      </c>
    </row>
    <row r="31">
      <c r="A31" s="1"/>
      <c r="B31" s="2" t="s">
        <v>9241</v>
      </c>
      <c r="C31" s="1"/>
      <c r="D31" s="1"/>
      <c r="E31" s="1"/>
      <c r="F31" s="1"/>
      <c r="G31" s="1"/>
      <c r="H31" s="1"/>
      <c r="I31" s="1"/>
      <c r="J31" s="1"/>
      <c r="K31" s="1"/>
      <c r="L31" s="1"/>
      <c r="M31" s="1"/>
      <c r="N31" s="1"/>
      <c r="O31" s="1"/>
      <c r="P31" s="1"/>
      <c r="Q31" s="1"/>
      <c r="R31" s="1"/>
      <c r="S31" s="1"/>
      <c r="T31" s="1"/>
      <c r="U31" s="1"/>
      <c r="V31" s="1"/>
      <c r="W31" s="1"/>
      <c r="X31" s="1"/>
      <c r="Y31" s="1"/>
      <c r="Z31" s="1"/>
    </row>
    <row r="33">
      <c r="B33" s="3" t="s">
        <v>9242</v>
      </c>
      <c r="C33" s="442" t="s">
        <v>9243</v>
      </c>
      <c r="D33" s="3" t="s">
        <v>9244</v>
      </c>
    </row>
    <row r="34">
      <c r="D34" s="3" t="s">
        <v>9245</v>
      </c>
    </row>
    <row r="35">
      <c r="C35" s="297" t="s">
        <v>9246</v>
      </c>
    </row>
    <row r="36">
      <c r="C36" s="3" t="s">
        <v>9247</v>
      </c>
    </row>
    <row r="37">
      <c r="C37" s="3" t="s">
        <v>9248</v>
      </c>
    </row>
    <row r="39">
      <c r="C39" s="3" t="s">
        <v>9234</v>
      </c>
    </row>
    <row r="42">
      <c r="B42" s="3" t="s">
        <v>9249</v>
      </c>
      <c r="C42" s="3" t="s">
        <v>9250</v>
      </c>
      <c r="D42" s="3" t="s">
        <v>9251</v>
      </c>
    </row>
    <row r="47">
      <c r="C47" s="1176" t="s">
        <v>9252</v>
      </c>
      <c r="E47" s="1177" t="s">
        <v>9253</v>
      </c>
    </row>
    <row r="48">
      <c r="C48" s="1180"/>
      <c r="E48" s="1178"/>
    </row>
    <row r="49">
      <c r="C49" s="1177" t="s">
        <v>9254</v>
      </c>
    </row>
    <row r="50">
      <c r="C50" s="1177" t="s">
        <v>9255</v>
      </c>
    </row>
    <row r="51">
      <c r="C51" s="1178"/>
    </row>
    <row r="52">
      <c r="C52" s="3" t="s">
        <v>9256</v>
      </c>
    </row>
    <row r="53">
      <c r="C53" s="3" t="s">
        <v>9257</v>
      </c>
    </row>
    <row r="55">
      <c r="C55" s="3" t="s">
        <v>9258</v>
      </c>
    </row>
    <row r="56">
      <c r="B56" s="374"/>
    </row>
    <row r="57">
      <c r="B57" s="23" t="s">
        <v>1416</v>
      </c>
      <c r="C57" s="3" t="s">
        <v>9259</v>
      </c>
    </row>
    <row r="58">
      <c r="B58" s="374"/>
    </row>
    <row r="59">
      <c r="B59" s="23" t="s">
        <v>1414</v>
      </c>
      <c r="C59" s="3" t="s">
        <v>9260</v>
      </c>
    </row>
    <row r="60">
      <c r="B60" s="374"/>
    </row>
    <row r="61">
      <c r="B61" s="374"/>
    </row>
    <row r="62">
      <c r="B62" s="23" t="s">
        <v>1022</v>
      </c>
      <c r="C62" s="3" t="s">
        <v>9261</v>
      </c>
      <c r="E62" s="3" t="s">
        <v>9262</v>
      </c>
    </row>
    <row r="64">
      <c r="B64" s="23" t="s">
        <v>9263</v>
      </c>
      <c r="C64" s="3" t="s">
        <v>9264</v>
      </c>
    </row>
    <row r="67">
      <c r="B67" s="3" t="s">
        <v>8629</v>
      </c>
      <c r="C67" s="3" t="s">
        <v>9265</v>
      </c>
    </row>
    <row r="71">
      <c r="B71" s="3" t="s">
        <v>9266</v>
      </c>
      <c r="C71" s="3" t="s">
        <v>9267</v>
      </c>
    </row>
    <row r="73">
      <c r="B73" s="3" t="s">
        <v>9268</v>
      </c>
      <c r="C73" s="3" t="s">
        <v>9269</v>
      </c>
    </row>
    <row r="76">
      <c r="B76" s="3" t="s">
        <v>9270</v>
      </c>
      <c r="C76" s="3" t="s">
        <v>9271</v>
      </c>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2.43"/>
    <col customWidth="1" min="2" max="2" width="30.0"/>
    <col customWidth="1" min="3" max="3" width="20.86"/>
    <col customWidth="1" min="6" max="6" width="17.86"/>
    <col customWidth="1" min="7" max="7" width="16.86"/>
    <col customWidth="1" min="10" max="10" width="38.43"/>
  </cols>
  <sheetData>
    <row r="2">
      <c r="A2" s="1"/>
      <c r="B2" s="2" t="s">
        <v>9272</v>
      </c>
      <c r="C2" s="1"/>
      <c r="D2" s="1"/>
      <c r="E2" s="1"/>
      <c r="F2" s="1"/>
      <c r="G2" s="2" t="s">
        <v>9273</v>
      </c>
      <c r="H2" s="1"/>
      <c r="I2" s="1"/>
      <c r="J2" s="1"/>
      <c r="K2" s="1"/>
      <c r="L2" s="1"/>
      <c r="M2" s="1"/>
      <c r="N2" s="1"/>
      <c r="O2" s="1"/>
      <c r="P2" s="1"/>
      <c r="Q2" s="1"/>
      <c r="R2" s="1"/>
      <c r="S2" s="1"/>
      <c r="T2" s="1"/>
      <c r="U2" s="1"/>
      <c r="V2" s="1"/>
      <c r="W2" s="1"/>
      <c r="X2" s="1"/>
      <c r="Y2" s="1"/>
      <c r="Z2" s="1"/>
    </row>
    <row r="3">
      <c r="B3" s="3" t="s">
        <v>9274</v>
      </c>
      <c r="C3" s="3" t="s">
        <v>9275</v>
      </c>
      <c r="D3" s="3" t="s">
        <v>9276</v>
      </c>
      <c r="E3" s="3" t="s">
        <v>9277</v>
      </c>
      <c r="G3" s="3" t="s">
        <v>9278</v>
      </c>
    </row>
    <row r="5">
      <c r="B5" s="3" t="s">
        <v>9279</v>
      </c>
      <c r="C5" s="3" t="s">
        <v>9280</v>
      </c>
      <c r="D5" s="3" t="s">
        <v>9281</v>
      </c>
      <c r="H5" s="3" t="s">
        <v>9282</v>
      </c>
      <c r="I5" s="3" t="s">
        <v>9283</v>
      </c>
    </row>
    <row r="6">
      <c r="H6" s="3" t="s">
        <v>9284</v>
      </c>
    </row>
    <row r="7">
      <c r="H7" s="3" t="s">
        <v>9283</v>
      </c>
    </row>
    <row r="8">
      <c r="B8" s="3" t="s">
        <v>9285</v>
      </c>
      <c r="H8" s="3" t="s">
        <v>9286</v>
      </c>
    </row>
    <row r="9">
      <c r="H9" s="3" t="s">
        <v>9287</v>
      </c>
    </row>
    <row r="10">
      <c r="G10" s="3" t="s">
        <v>9288</v>
      </c>
    </row>
    <row r="15">
      <c r="B15" s="1047" t="s">
        <v>9289</v>
      </c>
    </row>
    <row r="16">
      <c r="B16" s="1181" t="s">
        <v>9290</v>
      </c>
    </row>
    <row r="17">
      <c r="B17" s="1182" t="s">
        <v>9291</v>
      </c>
    </row>
    <row r="18">
      <c r="B18" s="1183"/>
    </row>
    <row r="21">
      <c r="B21" s="1184"/>
    </row>
    <row r="22">
      <c r="B22" s="1184"/>
    </row>
    <row r="25">
      <c r="D25" s="1184"/>
    </row>
    <row r="38">
      <c r="B38" s="1181" t="s">
        <v>9292</v>
      </c>
    </row>
    <row r="42">
      <c r="B42" s="1184"/>
    </row>
    <row r="83">
      <c r="B83" s="1181" t="s">
        <v>9293</v>
      </c>
    </row>
    <row r="84">
      <c r="B84" s="1184"/>
    </row>
    <row r="85">
      <c r="B85" s="1184"/>
    </row>
    <row r="86">
      <c r="B86" s="1185" t="s">
        <v>9294</v>
      </c>
    </row>
    <row r="87">
      <c r="B87" s="1186"/>
    </row>
    <row r="91">
      <c r="J91" s="3" t="s">
        <v>9295</v>
      </c>
    </row>
    <row r="92">
      <c r="B92" s="1187"/>
    </row>
    <row r="94">
      <c r="J94" s="3" t="s">
        <v>9296</v>
      </c>
    </row>
    <row r="118">
      <c r="B118" s="1181" t="s">
        <v>9297</v>
      </c>
    </row>
    <row r="119">
      <c r="B119" s="1184"/>
    </row>
    <row r="120">
      <c r="B120" s="1184"/>
    </row>
    <row r="121">
      <c r="B121" s="1184"/>
    </row>
    <row r="122">
      <c r="B122" s="1047" t="s">
        <v>9298</v>
      </c>
    </row>
    <row r="123">
      <c r="B123" s="1048"/>
    </row>
    <row r="124">
      <c r="B124" s="1181" t="s">
        <v>9299</v>
      </c>
    </row>
    <row r="125">
      <c r="B125" s="1184"/>
    </row>
    <row r="126">
      <c r="B126" s="1047" t="s">
        <v>9300</v>
      </c>
    </row>
    <row r="127">
      <c r="B127" s="1181" t="s">
        <v>9301</v>
      </c>
    </row>
    <row r="128">
      <c r="B128" s="1184"/>
    </row>
    <row r="129">
      <c r="B129" s="1181" t="s">
        <v>9302</v>
      </c>
    </row>
    <row r="130">
      <c r="B130" s="1181" t="s">
        <v>9303</v>
      </c>
    </row>
    <row r="131">
      <c r="B131" s="1184"/>
    </row>
    <row r="132">
      <c r="B132" s="1184"/>
    </row>
    <row r="133">
      <c r="B133" s="1047" t="s">
        <v>9304</v>
      </c>
    </row>
    <row r="134">
      <c r="B134" s="1181" t="s">
        <v>9305</v>
      </c>
    </row>
    <row r="135">
      <c r="B135" s="1184"/>
    </row>
    <row r="138">
      <c r="B138" s="1181" t="s">
        <v>2281</v>
      </c>
    </row>
    <row r="139">
      <c r="B139" s="1181" t="s">
        <v>9306</v>
      </c>
    </row>
    <row r="140">
      <c r="B140" s="1181" t="s">
        <v>9307</v>
      </c>
    </row>
    <row r="141">
      <c r="B141" s="1181" t="s">
        <v>9308</v>
      </c>
    </row>
    <row r="142">
      <c r="B142" s="1181" t="s">
        <v>9309</v>
      </c>
    </row>
    <row r="143">
      <c r="B143" s="1184"/>
    </row>
    <row r="144">
      <c r="B144" s="1181" t="s">
        <v>9310</v>
      </c>
    </row>
    <row r="145">
      <c r="B145" s="1184"/>
    </row>
    <row r="146">
      <c r="B146" s="1184"/>
    </row>
    <row r="147">
      <c r="B147" s="1181" t="s">
        <v>9311</v>
      </c>
    </row>
    <row r="148">
      <c r="B148" s="1184"/>
    </row>
    <row r="149">
      <c r="B149" s="1181" t="s">
        <v>9312</v>
      </c>
    </row>
    <row r="150">
      <c r="B150" s="1184"/>
    </row>
    <row r="151">
      <c r="B151" s="1181" t="s">
        <v>9313</v>
      </c>
    </row>
    <row r="152">
      <c r="B152" s="1184"/>
    </row>
    <row r="153">
      <c r="B153" s="1184"/>
    </row>
    <row r="154">
      <c r="B154" s="1184"/>
    </row>
    <row r="155">
      <c r="B155" s="1184"/>
    </row>
    <row r="156">
      <c r="B156" s="1181" t="s">
        <v>9314</v>
      </c>
    </row>
    <row r="157">
      <c r="B157" s="1188" t="s">
        <v>9315</v>
      </c>
    </row>
    <row r="158">
      <c r="B158" s="1178"/>
    </row>
    <row r="159">
      <c r="B159" s="1178"/>
    </row>
    <row r="160">
      <c r="B160" s="1178"/>
    </row>
    <row r="161">
      <c r="B161" s="1189" t="s">
        <v>9316</v>
      </c>
    </row>
    <row r="162">
      <c r="B162" s="1190"/>
    </row>
    <row r="182">
      <c r="B182" s="1189" t="s">
        <v>9317</v>
      </c>
    </row>
    <row r="183">
      <c r="B183" s="1190"/>
    </row>
    <row r="188">
      <c r="J188" s="111" t="s">
        <v>9318</v>
      </c>
      <c r="K188" s="3" t="s">
        <v>9319</v>
      </c>
    </row>
    <row r="190">
      <c r="J190" s="3" t="s">
        <v>9318</v>
      </c>
      <c r="K190" s="3" t="s">
        <v>9320</v>
      </c>
    </row>
    <row r="192">
      <c r="J192" s="3" t="s">
        <v>9321</v>
      </c>
      <c r="K192" s="3" t="s">
        <v>9322</v>
      </c>
    </row>
    <row r="194">
      <c r="J194" s="656" t="s">
        <v>9323</v>
      </c>
      <c r="L194" s="3" t="s">
        <v>9324</v>
      </c>
    </row>
    <row r="196">
      <c r="J196" s="3" t="s">
        <v>9325</v>
      </c>
      <c r="L196" s="3" t="s">
        <v>9326</v>
      </c>
    </row>
    <row r="198">
      <c r="J198" s="3" t="s">
        <v>9327</v>
      </c>
      <c r="L198" s="3" t="s">
        <v>9328</v>
      </c>
    </row>
    <row r="201">
      <c r="J201" s="3" t="s">
        <v>9329</v>
      </c>
      <c r="L201" s="3" t="s">
        <v>9330</v>
      </c>
    </row>
    <row r="203">
      <c r="J203" s="3" t="s">
        <v>9331</v>
      </c>
      <c r="L203" s="3" t="s">
        <v>9332</v>
      </c>
    </row>
    <row r="205">
      <c r="J205" s="656" t="s">
        <v>9333</v>
      </c>
      <c r="L205" s="3" t="s">
        <v>9334</v>
      </c>
    </row>
    <row r="211">
      <c r="B211" s="1189" t="s">
        <v>9318</v>
      </c>
    </row>
    <row r="212">
      <c r="B212" s="1189" t="s">
        <v>9335</v>
      </c>
    </row>
    <row r="213">
      <c r="B213" s="1190"/>
    </row>
    <row r="214">
      <c r="B214" s="1190"/>
    </row>
    <row r="215">
      <c r="B215" s="1189" t="s">
        <v>9336</v>
      </c>
    </row>
    <row r="216">
      <c r="B216" s="1189" t="s">
        <v>9337</v>
      </c>
    </row>
    <row r="217">
      <c r="B217" s="1190"/>
    </row>
    <row r="218">
      <c r="B218" s="1189" t="s">
        <v>9323</v>
      </c>
    </row>
    <row r="219">
      <c r="B219" s="1189" t="s">
        <v>9338</v>
      </c>
    </row>
    <row r="220">
      <c r="B220" s="1190"/>
    </row>
    <row r="221">
      <c r="B221" s="1189" t="s">
        <v>9339</v>
      </c>
    </row>
    <row r="222">
      <c r="B222" s="1189" t="s">
        <v>9340</v>
      </c>
    </row>
    <row r="223">
      <c r="B223" s="1190"/>
    </row>
    <row r="224">
      <c r="B224" s="1189" t="s">
        <v>9327</v>
      </c>
    </row>
    <row r="225">
      <c r="B225" s="1189" t="s">
        <v>9341</v>
      </c>
    </row>
    <row r="226">
      <c r="B226" s="1189" t="s">
        <v>9342</v>
      </c>
    </row>
    <row r="227">
      <c r="B227" s="1190"/>
    </row>
    <row r="230">
      <c r="B230" s="1189" t="s">
        <v>9343</v>
      </c>
    </row>
    <row r="231">
      <c r="B231" s="1189" t="s">
        <v>9344</v>
      </c>
    </row>
    <row r="232">
      <c r="B232" s="1190"/>
    </row>
    <row r="233">
      <c r="B233" s="1189" t="s">
        <v>9345</v>
      </c>
    </row>
    <row r="234">
      <c r="B234" s="1189" t="s">
        <v>9346</v>
      </c>
    </row>
    <row r="235">
      <c r="B235" s="1189" t="s">
        <v>9347</v>
      </c>
    </row>
    <row r="236">
      <c r="B236" s="1190"/>
    </row>
    <row r="237">
      <c r="B237" s="1189" t="s">
        <v>9333</v>
      </c>
    </row>
    <row r="238">
      <c r="B238" s="1189" t="s">
        <v>9348</v>
      </c>
    </row>
    <row r="239">
      <c r="B239" s="1189" t="s">
        <v>9349</v>
      </c>
    </row>
    <row r="240">
      <c r="B240" s="1190"/>
    </row>
    <row r="243">
      <c r="B243" s="1191" t="s">
        <v>9350</v>
      </c>
    </row>
    <row r="271">
      <c r="A271" s="1"/>
      <c r="B271" s="1192" t="s">
        <v>9351</v>
      </c>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B272" s="1190"/>
    </row>
    <row r="276">
      <c r="B276" s="3" t="s">
        <v>9352</v>
      </c>
    </row>
    <row r="278">
      <c r="B278" s="492" t="s">
        <v>9353</v>
      </c>
      <c r="C278" s="492" t="s">
        <v>9354</v>
      </c>
      <c r="D278" s="492" t="s">
        <v>9355</v>
      </c>
      <c r="E278" s="492" t="s">
        <v>9356</v>
      </c>
      <c r="F278" s="492" t="s">
        <v>9357</v>
      </c>
      <c r="G278" s="492" t="s">
        <v>9358</v>
      </c>
      <c r="H278" s="492" t="s">
        <v>9359</v>
      </c>
    </row>
    <row r="279">
      <c r="B279" s="195"/>
      <c r="C279" s="195"/>
      <c r="D279" s="195"/>
      <c r="E279" s="195"/>
      <c r="F279" s="195"/>
      <c r="G279" s="195"/>
      <c r="H279" s="195"/>
    </row>
    <row r="280">
      <c r="B280" s="195"/>
      <c r="C280" s="195"/>
      <c r="D280" s="195"/>
      <c r="E280" s="195"/>
      <c r="F280" s="195"/>
      <c r="G280" s="195"/>
      <c r="H280" s="195"/>
    </row>
    <row r="281">
      <c r="B281" s="195"/>
      <c r="C281" s="195"/>
      <c r="D281" s="195"/>
      <c r="E281" s="195"/>
      <c r="F281" s="195"/>
      <c r="G281" s="195"/>
      <c r="H281" s="195"/>
    </row>
    <row r="282">
      <c r="B282" s="195"/>
      <c r="C282" s="195"/>
      <c r="D282" s="195"/>
      <c r="E282" s="195"/>
      <c r="F282" s="195"/>
      <c r="G282" s="195"/>
      <c r="H282" s="195"/>
    </row>
    <row r="286">
      <c r="B286" s="492" t="s">
        <v>9359</v>
      </c>
      <c r="D286" s="3" t="s">
        <v>9360</v>
      </c>
    </row>
    <row r="288">
      <c r="B288" s="3" t="s">
        <v>9361</v>
      </c>
      <c r="C288" s="3" t="s">
        <v>9362</v>
      </c>
    </row>
    <row r="289">
      <c r="C289" s="3" t="s">
        <v>9363</v>
      </c>
      <c r="D289" s="3" t="s">
        <v>9364</v>
      </c>
    </row>
    <row r="304">
      <c r="C304" s="492" t="s">
        <v>9365</v>
      </c>
      <c r="E304" s="492" t="s">
        <v>9366</v>
      </c>
    </row>
    <row r="305">
      <c r="C305" s="195"/>
      <c r="E305" s="195"/>
    </row>
    <row r="306">
      <c r="C306" s="195"/>
      <c r="E306" s="195"/>
    </row>
    <row r="307">
      <c r="C307" s="195"/>
      <c r="E307" s="195"/>
    </row>
    <row r="308">
      <c r="C308" s="195"/>
    </row>
    <row r="309">
      <c r="C309" s="195"/>
    </row>
    <row r="310">
      <c r="C310" s="195"/>
    </row>
    <row r="324">
      <c r="A324" s="1"/>
      <c r="B324" s="1"/>
      <c r="C324" s="2" t="s">
        <v>9367</v>
      </c>
      <c r="D324" s="1"/>
      <c r="E324" s="1"/>
      <c r="F324" s="1"/>
      <c r="G324" s="1"/>
      <c r="H324" s="1"/>
      <c r="I324" s="1"/>
      <c r="J324" s="1"/>
      <c r="K324" s="1"/>
      <c r="L324" s="1"/>
      <c r="M324" s="1"/>
      <c r="N324" s="1"/>
      <c r="O324" s="1"/>
      <c r="P324" s="1"/>
      <c r="Q324" s="1"/>
      <c r="R324" s="1"/>
      <c r="S324" s="1"/>
      <c r="T324" s="1"/>
      <c r="U324" s="1"/>
      <c r="V324" s="1"/>
      <c r="W324" s="1"/>
      <c r="X324" s="1"/>
      <c r="Y324" s="1"/>
      <c r="Z324" s="1"/>
    </row>
    <row r="326">
      <c r="B326" s="3" t="s">
        <v>9368</v>
      </c>
      <c r="C326" s="3" t="s">
        <v>9369</v>
      </c>
    </row>
    <row r="329">
      <c r="C329" s="3" t="s">
        <v>9370</v>
      </c>
      <c r="D329" s="3" t="s">
        <v>9371</v>
      </c>
    </row>
    <row r="331">
      <c r="F331" s="3" t="s">
        <v>9372</v>
      </c>
    </row>
    <row r="367">
      <c r="H367" s="10" t="s">
        <v>9373</v>
      </c>
    </row>
    <row r="368">
      <c r="H368" s="3" t="s">
        <v>9374</v>
      </c>
    </row>
    <row r="381">
      <c r="D381" s="3" t="s">
        <v>9375</v>
      </c>
    </row>
    <row r="383">
      <c r="D383" s="1"/>
      <c r="E383" s="1"/>
    </row>
    <row r="384">
      <c r="D384" s="1"/>
      <c r="E384" s="1"/>
    </row>
    <row r="385">
      <c r="D385" s="1"/>
      <c r="E385" s="1"/>
    </row>
    <row r="386">
      <c r="D386" s="1"/>
      <c r="E386" s="1"/>
    </row>
    <row r="387">
      <c r="D387" s="1"/>
      <c r="E387" s="1"/>
    </row>
    <row r="388">
      <c r="D388" s="1"/>
      <c r="E388" s="1"/>
    </row>
    <row r="389">
      <c r="D389" s="1"/>
      <c r="E389" s="1"/>
    </row>
    <row r="390">
      <c r="A390" s="3" t="s">
        <v>9376</v>
      </c>
      <c r="D390" s="1"/>
      <c r="E390" s="1"/>
    </row>
    <row r="391">
      <c r="A391" s="3" t="s">
        <v>9377</v>
      </c>
      <c r="B391" s="3" t="s">
        <v>9378</v>
      </c>
      <c r="C391" s="3" t="s">
        <v>9379</v>
      </c>
      <c r="D391" s="2" t="s">
        <v>9380</v>
      </c>
      <c r="E391" s="2"/>
      <c r="F391" s="3" t="s">
        <v>8513</v>
      </c>
      <c r="G391" s="3" t="s">
        <v>9381</v>
      </c>
    </row>
    <row r="392">
      <c r="D392" s="1"/>
      <c r="E392" s="1"/>
    </row>
    <row r="393">
      <c r="B393" s="3" t="s">
        <v>9382</v>
      </c>
      <c r="C393" s="3" t="s">
        <v>9383</v>
      </c>
      <c r="D393" s="1"/>
      <c r="E393" s="1"/>
    </row>
    <row r="394">
      <c r="A394" s="3" t="s">
        <v>9384</v>
      </c>
      <c r="D394" s="1"/>
      <c r="E394" s="1"/>
    </row>
    <row r="395">
      <c r="B395" s="3" t="s">
        <v>9385</v>
      </c>
      <c r="D395" s="1"/>
      <c r="E395" s="1"/>
    </row>
    <row r="396">
      <c r="B396" s="3" t="s">
        <v>9386</v>
      </c>
    </row>
    <row r="397">
      <c r="D397" s="3" t="s">
        <v>9375</v>
      </c>
      <c r="F397" s="3" t="s">
        <v>9387</v>
      </c>
    </row>
    <row r="398">
      <c r="D398" s="3" t="s">
        <v>9388</v>
      </c>
    </row>
    <row r="400">
      <c r="A400" s="3" t="s">
        <v>9389</v>
      </c>
    </row>
    <row r="401">
      <c r="A401" s="3" t="s">
        <v>9390</v>
      </c>
      <c r="B401" s="3" t="s">
        <v>9391</v>
      </c>
    </row>
    <row r="402">
      <c r="B402" s="3" t="s">
        <v>9392</v>
      </c>
      <c r="C402" s="3" t="s">
        <v>9393</v>
      </c>
    </row>
    <row r="403">
      <c r="C403" s="3" t="s">
        <v>8512</v>
      </c>
      <c r="D403" s="3">
        <v>1111.0</v>
      </c>
    </row>
    <row r="405">
      <c r="C405" s="3" t="s">
        <v>9394</v>
      </c>
      <c r="G405" s="3" t="s">
        <v>9395</v>
      </c>
    </row>
    <row r="406">
      <c r="G406" s="3" t="s">
        <v>9396</v>
      </c>
    </row>
  </sheetData>
  <hyperlinks>
    <hyperlink r:id="rId1" location="cite_note-Shiflett-1" ref="B157"/>
    <hyperlink r:id="rId2" ref="H367"/>
  </hyperlinks>
  <drawing r:id="rId3"/>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5.14"/>
  </cols>
  <sheetData>
    <row r="3">
      <c r="B3" s="3" t="s">
        <v>9397</v>
      </c>
    </row>
    <row r="4">
      <c r="B4" s="3" t="s">
        <v>9398</v>
      </c>
    </row>
    <row r="5">
      <c r="B5" s="3" t="s">
        <v>9399</v>
      </c>
      <c r="G5" s="3" t="s">
        <v>9400</v>
      </c>
    </row>
    <row r="6">
      <c r="A6" s="3" t="s">
        <v>9401</v>
      </c>
      <c r="B6" s="3" t="s">
        <v>9402</v>
      </c>
    </row>
    <row r="7">
      <c r="B7" s="3" t="s">
        <v>9403</v>
      </c>
      <c r="D7" s="3" t="s">
        <v>9404</v>
      </c>
    </row>
    <row r="9">
      <c r="B9" s="3" t="s">
        <v>9405</v>
      </c>
      <c r="G9" s="3" t="s">
        <v>9406</v>
      </c>
    </row>
    <row r="10">
      <c r="C10" s="3" t="s">
        <v>9407</v>
      </c>
    </row>
    <row r="11">
      <c r="B11" s="3" t="s">
        <v>9408</v>
      </c>
      <c r="C11" s="278" t="s">
        <v>9409</v>
      </c>
    </row>
  </sheetData>
  <hyperlinks>
    <hyperlink r:id="rId1" ref="C11"/>
  </hyperlinks>
  <drawing r:id="rId2"/>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
      <c r="B2" s="43" t="s">
        <v>9410</v>
      </c>
      <c r="C2" s="3" t="s">
        <v>9411</v>
      </c>
    </row>
    <row r="36">
      <c r="B36" s="3" t="s">
        <v>9412</v>
      </c>
    </row>
    <row r="38">
      <c r="B38" s="3" t="s">
        <v>9413</v>
      </c>
    </row>
    <row r="40">
      <c r="B40" s="3" t="s">
        <v>9414</v>
      </c>
    </row>
    <row r="42">
      <c r="B42" s="3" t="s">
        <v>9415</v>
      </c>
    </row>
    <row r="44">
      <c r="B44" s="3" t="s">
        <v>9416</v>
      </c>
    </row>
    <row r="47">
      <c r="A47" s="1"/>
      <c r="B47" s="2" t="s">
        <v>9417</v>
      </c>
      <c r="C47" s="1"/>
      <c r="D47" s="1"/>
      <c r="E47" s="1"/>
      <c r="F47" s="1"/>
      <c r="G47" s="1"/>
      <c r="H47" s="1"/>
      <c r="I47" s="1"/>
      <c r="J47" s="1"/>
      <c r="K47" s="1"/>
      <c r="L47" s="1"/>
      <c r="M47" s="1"/>
      <c r="N47" s="1"/>
      <c r="O47" s="1"/>
      <c r="P47" s="1"/>
      <c r="Q47" s="1"/>
      <c r="R47" s="1"/>
      <c r="S47" s="1"/>
      <c r="T47" s="1"/>
      <c r="U47" s="1"/>
      <c r="V47" s="1"/>
      <c r="W47" s="1"/>
      <c r="X47" s="1"/>
      <c r="Y47" s="1"/>
      <c r="Z47" s="1"/>
    </row>
    <row r="49">
      <c r="B49" s="547" t="s">
        <v>9418</v>
      </c>
    </row>
    <row r="50">
      <c r="B50" s="547" t="s">
        <v>9419</v>
      </c>
    </row>
    <row r="51">
      <c r="B51" s="547" t="s">
        <v>9420</v>
      </c>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31.71"/>
    <col customWidth="1" min="6" max="6" width="22.43"/>
  </cols>
  <sheetData>
    <row r="3">
      <c r="B3" s="3" t="s">
        <v>9421</v>
      </c>
      <c r="C3" s="3" t="s">
        <v>9422</v>
      </c>
      <c r="E3" s="3" t="s">
        <v>9423</v>
      </c>
      <c r="F3" s="3" t="s">
        <v>9424</v>
      </c>
      <c r="H3" s="544"/>
    </row>
    <row r="5">
      <c r="E5" s="3" t="s">
        <v>9425</v>
      </c>
    </row>
    <row r="6">
      <c r="F6" s="3" t="s">
        <v>9426</v>
      </c>
      <c r="G6" s="3" t="s">
        <v>372</v>
      </c>
      <c r="H6" s="3" t="s">
        <v>4102</v>
      </c>
      <c r="K6" s="700"/>
    </row>
    <row r="7">
      <c r="F7" s="3" t="s">
        <v>9427</v>
      </c>
      <c r="G7" s="3" t="s">
        <v>9428</v>
      </c>
      <c r="H7" s="3">
        <v>1234.0</v>
      </c>
      <c r="K7" s="699"/>
    </row>
    <row r="8">
      <c r="F8" s="3" t="s">
        <v>8197</v>
      </c>
      <c r="K8" s="700"/>
    </row>
    <row r="9">
      <c r="F9" s="3" t="s">
        <v>9429</v>
      </c>
      <c r="K9" s="699"/>
    </row>
    <row r="10">
      <c r="B10" s="3" t="s">
        <v>9430</v>
      </c>
      <c r="F10" s="3" t="s">
        <v>9431</v>
      </c>
      <c r="K10" s="700" t="s">
        <v>9432</v>
      </c>
    </row>
    <row r="11">
      <c r="F11" s="3" t="s">
        <v>9433</v>
      </c>
      <c r="K11" s="699"/>
    </row>
    <row r="12">
      <c r="K12" s="630" t="s">
        <v>9434</v>
      </c>
    </row>
    <row r="13">
      <c r="K13" s="630" t="s">
        <v>9435</v>
      </c>
    </row>
    <row r="14">
      <c r="F14" s="431"/>
      <c r="K14" s="630" t="s">
        <v>9436</v>
      </c>
    </row>
    <row r="15">
      <c r="K15" s="700" t="s">
        <v>9437</v>
      </c>
    </row>
    <row r="17">
      <c r="B17" s="3" t="s">
        <v>9438</v>
      </c>
      <c r="F17" s="431"/>
      <c r="K17" s="700" t="s">
        <v>9439</v>
      </c>
    </row>
    <row r="18">
      <c r="K18" s="699"/>
    </row>
    <row r="19">
      <c r="K19" s="700" t="s">
        <v>9440</v>
      </c>
    </row>
    <row r="20">
      <c r="K20" s="699"/>
    </row>
    <row r="21">
      <c r="K21" s="700" t="s">
        <v>9441</v>
      </c>
    </row>
    <row r="22">
      <c r="K22" s="700" t="s">
        <v>9442</v>
      </c>
    </row>
    <row r="23">
      <c r="C23" s="10" t="s">
        <v>9443</v>
      </c>
      <c r="F23" s="3" t="s">
        <v>9444</v>
      </c>
      <c r="K23" s="700" t="s">
        <v>9445</v>
      </c>
    </row>
    <row r="24">
      <c r="K24" s="700" t="s">
        <v>9446</v>
      </c>
    </row>
    <row r="25">
      <c r="B25" s="3" t="s">
        <v>9421</v>
      </c>
      <c r="C25" s="3" t="s">
        <v>9422</v>
      </c>
      <c r="E25" s="3" t="s">
        <v>9447</v>
      </c>
      <c r="F25" s="3" t="s">
        <v>1606</v>
      </c>
      <c r="H25" s="544"/>
      <c r="K25" s="700" t="s">
        <v>9448</v>
      </c>
    </row>
    <row r="26">
      <c r="E26" s="3" t="s">
        <v>9449</v>
      </c>
      <c r="F26" s="10" t="s">
        <v>9450</v>
      </c>
    </row>
    <row r="27">
      <c r="F27" s="3" t="s">
        <v>2479</v>
      </c>
    </row>
    <row r="28">
      <c r="F28" s="3" t="s">
        <v>9451</v>
      </c>
    </row>
    <row r="29">
      <c r="F29" s="3" t="s">
        <v>2485</v>
      </c>
    </row>
    <row r="30">
      <c r="F30" s="3" t="s">
        <v>9451</v>
      </c>
    </row>
    <row r="31">
      <c r="F31" s="3" t="s">
        <v>2487</v>
      </c>
    </row>
    <row r="32">
      <c r="B32" s="3" t="s">
        <v>9430</v>
      </c>
      <c r="F32" s="157" t="s">
        <v>2488</v>
      </c>
    </row>
    <row r="33">
      <c r="F33" s="3" t="s">
        <v>2491</v>
      </c>
    </row>
    <row r="34">
      <c r="F34" s="3" t="s">
        <v>2511</v>
      </c>
      <c r="L34" s="251" t="s">
        <v>9452</v>
      </c>
    </row>
    <row r="35">
      <c r="F35" s="3" t="s">
        <v>1477</v>
      </c>
      <c r="G35" s="3" t="s">
        <v>9453</v>
      </c>
      <c r="L35" s="1193"/>
    </row>
    <row r="36">
      <c r="F36" s="3" t="s">
        <v>9454</v>
      </c>
      <c r="I36" s="3" t="s">
        <v>9455</v>
      </c>
      <c r="L36" s="545" t="s">
        <v>9456</v>
      </c>
    </row>
    <row r="37">
      <c r="F37" s="3" t="s">
        <v>2498</v>
      </c>
      <c r="I37" s="3" t="s">
        <v>9457</v>
      </c>
      <c r="L37" s="547" t="s">
        <v>9458</v>
      </c>
    </row>
    <row r="38">
      <c r="F38" s="3" t="s">
        <v>9459</v>
      </c>
      <c r="L38" s="547" t="s">
        <v>9460</v>
      </c>
    </row>
    <row r="39">
      <c r="B39" s="3" t="s">
        <v>9438</v>
      </c>
      <c r="F39" s="3" t="s">
        <v>9461</v>
      </c>
      <c r="L39" s="547" t="s">
        <v>9462</v>
      </c>
    </row>
    <row r="40">
      <c r="F40" s="3" t="s">
        <v>9463</v>
      </c>
      <c r="L40" s="549"/>
    </row>
    <row r="41">
      <c r="F41" s="3" t="s">
        <v>5082</v>
      </c>
      <c r="L41" s="558" t="s">
        <v>9464</v>
      </c>
    </row>
    <row r="42">
      <c r="F42" s="3" t="s">
        <v>2511</v>
      </c>
      <c r="L42" s="558" t="s">
        <v>9465</v>
      </c>
    </row>
    <row r="43">
      <c r="F43" s="3">
        <v>1234.0</v>
      </c>
      <c r="L43" s="559"/>
    </row>
    <row r="44">
      <c r="L44" s="556" t="s">
        <v>9466</v>
      </c>
    </row>
    <row r="45">
      <c r="L45" s="1194" t="s">
        <v>9169</v>
      </c>
    </row>
    <row r="46">
      <c r="L46" s="554" t="s">
        <v>9173</v>
      </c>
    </row>
    <row r="47">
      <c r="L47" s="562" t="s">
        <v>9171</v>
      </c>
    </row>
    <row r="48">
      <c r="L48" s="944"/>
    </row>
    <row r="49">
      <c r="L49" s="562" t="s">
        <v>9467</v>
      </c>
    </row>
    <row r="50">
      <c r="L50" s="554" t="s">
        <v>9468</v>
      </c>
    </row>
    <row r="51">
      <c r="L51" s="554" t="s">
        <v>9469</v>
      </c>
    </row>
    <row r="52">
      <c r="L52" s="554" t="s">
        <v>9470</v>
      </c>
    </row>
    <row r="53">
      <c r="L53" s="943"/>
    </row>
    <row r="54">
      <c r="L54" s="554" t="s">
        <v>9471</v>
      </c>
    </row>
    <row r="67">
      <c r="H67" s="3" t="s">
        <v>9472</v>
      </c>
    </row>
    <row r="68">
      <c r="B68" s="111" t="s">
        <v>9438</v>
      </c>
      <c r="D68" s="3" t="s">
        <v>9473</v>
      </c>
    </row>
    <row r="69">
      <c r="B69" s="111" t="s">
        <v>9474</v>
      </c>
    </row>
    <row r="70">
      <c r="D70" s="3" t="s">
        <v>9475</v>
      </c>
      <c r="G70" s="3" t="s">
        <v>9476</v>
      </c>
      <c r="H70" s="3" t="s">
        <v>9477</v>
      </c>
    </row>
    <row r="71">
      <c r="D71" s="3" t="s">
        <v>9478</v>
      </c>
      <c r="F71" s="3" t="s">
        <v>9479</v>
      </c>
      <c r="G71" s="3" t="s">
        <v>9480</v>
      </c>
    </row>
    <row r="72">
      <c r="C72" s="3" t="s">
        <v>9481</v>
      </c>
    </row>
    <row r="73">
      <c r="C73" s="3" t="s">
        <v>9482</v>
      </c>
      <c r="D73" s="3" t="s">
        <v>9483</v>
      </c>
      <c r="E73" s="3" t="s">
        <v>9484</v>
      </c>
    </row>
    <row r="75">
      <c r="D75" s="3" t="s">
        <v>9485</v>
      </c>
    </row>
    <row r="77">
      <c r="D77" s="3" t="s">
        <v>9486</v>
      </c>
    </row>
    <row r="79">
      <c r="D79" s="3" t="s">
        <v>9487</v>
      </c>
      <c r="E79" s="3" t="s">
        <v>9488</v>
      </c>
    </row>
    <row r="80">
      <c r="E80" s="3" t="s">
        <v>9489</v>
      </c>
    </row>
    <row r="83">
      <c r="D83" s="329" t="s">
        <v>9490</v>
      </c>
    </row>
    <row r="86">
      <c r="D86" s="3" t="s">
        <v>9491</v>
      </c>
      <c r="F86" s="3" t="s">
        <v>9492</v>
      </c>
      <c r="H86" s="3" t="s">
        <v>9493</v>
      </c>
    </row>
    <row r="87">
      <c r="D87" s="3" t="s">
        <v>9494</v>
      </c>
    </row>
    <row r="88">
      <c r="H88" s="3" t="s">
        <v>9495</v>
      </c>
      <c r="I88" s="3" t="s">
        <v>9496</v>
      </c>
    </row>
    <row r="92">
      <c r="D92" s="3" t="s">
        <v>9497</v>
      </c>
    </row>
    <row r="118">
      <c r="A118" s="1"/>
      <c r="B118" s="2" t="s">
        <v>9498</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F119" s="278" t="s">
        <v>9499</v>
      </c>
    </row>
    <row r="120">
      <c r="B120" s="3" t="s">
        <v>9500</v>
      </c>
    </row>
    <row r="125">
      <c r="B125" s="3" t="s">
        <v>9501</v>
      </c>
      <c r="E125" s="3" t="s">
        <v>9502</v>
      </c>
    </row>
    <row r="130">
      <c r="B130" s="3" t="s">
        <v>9503</v>
      </c>
      <c r="G130" s="278" t="s">
        <v>9504</v>
      </c>
    </row>
    <row r="132">
      <c r="B132" s="3" t="s">
        <v>9505</v>
      </c>
      <c r="G132" s="3">
        <v>1521.0</v>
      </c>
    </row>
    <row r="133">
      <c r="G133" s="3" t="s">
        <v>8775</v>
      </c>
    </row>
    <row r="138">
      <c r="B138" s="3" t="s">
        <v>9506</v>
      </c>
      <c r="C138" s="3" t="s">
        <v>9507</v>
      </c>
    </row>
    <row r="140">
      <c r="C140" s="3" t="s">
        <v>9508</v>
      </c>
    </row>
    <row r="141">
      <c r="C141" s="3" t="s">
        <v>9509</v>
      </c>
    </row>
    <row r="142">
      <c r="E142" s="3" t="s">
        <v>9510</v>
      </c>
    </row>
    <row r="146">
      <c r="B146" s="3" t="s">
        <v>9511</v>
      </c>
      <c r="C146" s="3" t="s">
        <v>9512</v>
      </c>
      <c r="F146" s="3" t="s">
        <v>9513</v>
      </c>
    </row>
    <row r="149">
      <c r="C149" s="3" t="s">
        <v>9514</v>
      </c>
      <c r="D149" s="3" t="s">
        <v>9515</v>
      </c>
    </row>
    <row r="150">
      <c r="F150" s="3" t="s">
        <v>9516</v>
      </c>
    </row>
    <row r="155">
      <c r="C155" s="278" t="s">
        <v>9517</v>
      </c>
    </row>
    <row r="157">
      <c r="C157" s="3" t="s">
        <v>9518</v>
      </c>
    </row>
    <row r="163">
      <c r="A163" s="1"/>
      <c r="B163" s="2" t="s">
        <v>9519</v>
      </c>
      <c r="C163" s="1"/>
      <c r="D163" s="1"/>
      <c r="E163" s="1"/>
      <c r="F163" s="1"/>
      <c r="G163" s="1"/>
      <c r="H163" s="1"/>
      <c r="I163" s="1"/>
      <c r="J163" s="1"/>
      <c r="K163" s="1"/>
      <c r="L163" s="1"/>
      <c r="M163" s="1"/>
      <c r="N163" s="1"/>
      <c r="O163" s="1"/>
      <c r="P163" s="1"/>
      <c r="Q163" s="1"/>
      <c r="R163" s="1"/>
      <c r="S163" s="1"/>
      <c r="T163" s="1"/>
      <c r="U163" s="1"/>
      <c r="V163" s="1"/>
      <c r="W163" s="1"/>
      <c r="X163" s="1"/>
      <c r="Y163" s="1"/>
      <c r="Z163" s="1"/>
    </row>
    <row r="167">
      <c r="C167" s="1195" t="s">
        <v>9520</v>
      </c>
    </row>
    <row r="168">
      <c r="C168" s="1196"/>
    </row>
    <row r="169">
      <c r="C169" s="1195" t="s">
        <v>9521</v>
      </c>
    </row>
    <row r="172">
      <c r="A172" s="1"/>
      <c r="B172" s="2" t="s">
        <v>9498</v>
      </c>
      <c r="C172" s="1"/>
      <c r="D172" s="1"/>
      <c r="E172" s="1"/>
      <c r="F172" s="1"/>
      <c r="G172" s="1"/>
      <c r="H172" s="1"/>
      <c r="I172" s="1"/>
      <c r="J172" s="1"/>
      <c r="K172" s="1"/>
      <c r="L172" s="1"/>
      <c r="M172" s="1"/>
      <c r="N172" s="1"/>
      <c r="O172" s="1"/>
      <c r="P172" s="1"/>
      <c r="Q172" s="1"/>
      <c r="R172" s="1"/>
      <c r="S172" s="1"/>
      <c r="T172" s="1"/>
      <c r="U172" s="1"/>
      <c r="V172" s="1"/>
      <c r="W172" s="1"/>
      <c r="X172" s="1"/>
      <c r="Y172" s="1"/>
      <c r="Z172" s="1"/>
    </row>
    <row r="174">
      <c r="D174" s="3" t="s">
        <v>7719</v>
      </c>
    </row>
    <row r="175">
      <c r="D175" s="3" t="s">
        <v>9485</v>
      </c>
    </row>
    <row r="176">
      <c r="B176" s="329" t="s">
        <v>9522</v>
      </c>
      <c r="D176" s="3" t="s">
        <v>9523</v>
      </c>
    </row>
    <row r="178">
      <c r="D178" s="3" t="s">
        <v>9488</v>
      </c>
    </row>
    <row r="180">
      <c r="B180" s="3" t="s">
        <v>9524</v>
      </c>
      <c r="C180" s="278" t="s">
        <v>9525</v>
      </c>
    </row>
    <row r="183">
      <c r="D183" s="3" t="s">
        <v>9526</v>
      </c>
    </row>
    <row r="185">
      <c r="D185" s="3" t="s">
        <v>9527</v>
      </c>
    </row>
    <row r="187">
      <c r="B187" s="3" t="s">
        <v>9528</v>
      </c>
      <c r="D187" s="3" t="s">
        <v>9529</v>
      </c>
    </row>
    <row r="189">
      <c r="D189" s="3" t="s">
        <v>9530</v>
      </c>
    </row>
    <row r="191">
      <c r="D191" s="3" t="s">
        <v>9531</v>
      </c>
    </row>
    <row r="193">
      <c r="D193" s="3" t="s">
        <v>9532</v>
      </c>
      <c r="F193" s="3" t="s">
        <v>9533</v>
      </c>
    </row>
    <row r="194">
      <c r="D194" s="3" t="s">
        <v>9534</v>
      </c>
    </row>
    <row r="197">
      <c r="D197" s="3" t="s">
        <v>9535</v>
      </c>
    </row>
    <row r="200">
      <c r="D200" s="3" t="s">
        <v>9536</v>
      </c>
    </row>
    <row r="204">
      <c r="A204" s="1"/>
      <c r="B204" s="2" t="s">
        <v>9537</v>
      </c>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B205" s="329" t="s">
        <v>9538</v>
      </c>
    </row>
    <row r="208">
      <c r="B208" s="3" t="s">
        <v>9539</v>
      </c>
      <c r="D208" s="3" t="s">
        <v>9540</v>
      </c>
      <c r="E208" s="3" t="s">
        <v>9541</v>
      </c>
      <c r="F208" s="3" t="s">
        <v>9542</v>
      </c>
    </row>
    <row r="209">
      <c r="G209" s="3" t="s">
        <v>7719</v>
      </c>
    </row>
    <row r="210">
      <c r="G210" s="3" t="s">
        <v>432</v>
      </c>
    </row>
    <row r="211">
      <c r="G211" s="3" t="s">
        <v>9485</v>
      </c>
    </row>
    <row r="212">
      <c r="G212" s="3"/>
    </row>
    <row r="213">
      <c r="G213" s="3" t="s">
        <v>9488</v>
      </c>
    </row>
    <row r="214">
      <c r="G214" s="3"/>
    </row>
    <row r="215">
      <c r="G215" s="3"/>
    </row>
    <row r="216">
      <c r="G216" s="3" t="s">
        <v>9543</v>
      </c>
    </row>
    <row r="217">
      <c r="G217" s="3"/>
    </row>
    <row r="218">
      <c r="D218" s="3" t="s">
        <v>9544</v>
      </c>
      <c r="E218" s="3" t="s">
        <v>434</v>
      </c>
      <c r="F218" s="3" t="s">
        <v>9545</v>
      </c>
    </row>
    <row r="220">
      <c r="F220" s="3" t="s">
        <v>9546</v>
      </c>
      <c r="G220" s="3" t="s">
        <v>9424</v>
      </c>
    </row>
    <row r="222">
      <c r="F222" s="3" t="s">
        <v>9547</v>
      </c>
      <c r="G222" s="3">
        <v>1.2341234E7</v>
      </c>
      <c r="I222" s="111" t="s">
        <v>9548</v>
      </c>
      <c r="J222" s="3" t="s">
        <v>9549</v>
      </c>
    </row>
    <row r="229">
      <c r="B229" s="3" t="s">
        <v>9550</v>
      </c>
    </row>
    <row r="230">
      <c r="A230" s="1197"/>
      <c r="B230" s="1197"/>
      <c r="C230" s="1198" t="s">
        <v>9551</v>
      </c>
      <c r="D230" s="1197"/>
      <c r="E230" s="1197"/>
      <c r="F230" s="1197"/>
      <c r="G230" s="1197"/>
      <c r="H230" s="1197"/>
      <c r="I230" s="1197"/>
      <c r="J230" s="1197"/>
      <c r="K230" s="1197"/>
      <c r="L230" s="1197"/>
      <c r="M230" s="1197"/>
      <c r="N230" s="1197"/>
      <c r="O230" s="1197"/>
      <c r="P230" s="1197"/>
      <c r="Q230" s="1197"/>
      <c r="R230" s="1197"/>
      <c r="S230" s="1197"/>
      <c r="T230" s="1197"/>
      <c r="U230" s="1197"/>
      <c r="V230" s="1197"/>
      <c r="W230" s="1197"/>
      <c r="X230" s="1197"/>
      <c r="Y230" s="1197"/>
      <c r="Z230" s="1197"/>
    </row>
  </sheetData>
  <hyperlinks>
    <hyperlink r:id="rId1" ref="C23"/>
    <hyperlink r:id="rId2" ref="F26"/>
    <hyperlink r:id="rId3" ref="D83"/>
    <hyperlink r:id="rId4" ref="F119"/>
    <hyperlink r:id="rId5" ref="G130"/>
    <hyperlink r:id="rId6" ref="C155"/>
    <hyperlink r:id="rId7" ref="B176"/>
    <hyperlink r:id="rId8" ref="C180"/>
    <hyperlink r:id="rId9" ref="B205"/>
  </hyperlinks>
  <drawing r:id="rId10"/>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3">
      <c r="B3" s="3" t="s">
        <v>9552</v>
      </c>
    </row>
    <row r="4">
      <c r="B4" s="3" t="s">
        <v>9553</v>
      </c>
    </row>
    <row r="7">
      <c r="B7" s="3" t="s">
        <v>9554</v>
      </c>
    </row>
    <row r="9">
      <c r="B9" s="3" t="s">
        <v>9555</v>
      </c>
    </row>
    <row r="11">
      <c r="B11" s="3" t="s">
        <v>9556</v>
      </c>
      <c r="D11" s="3" t="s">
        <v>9557</v>
      </c>
    </row>
    <row r="13">
      <c r="B13" s="3" t="s">
        <v>9558</v>
      </c>
      <c r="D13" s="3" t="s">
        <v>9559</v>
      </c>
    </row>
    <row r="15">
      <c r="C15" s="3" t="s">
        <v>9560</v>
      </c>
    </row>
    <row r="16">
      <c r="C16" s="3" t="s">
        <v>9561</v>
      </c>
    </row>
    <row r="17">
      <c r="C17" s="3" t="s">
        <v>9562</v>
      </c>
    </row>
    <row r="18">
      <c r="C18" s="3" t="s">
        <v>9563</v>
      </c>
    </row>
    <row r="20">
      <c r="B20" s="3" t="s">
        <v>9564</v>
      </c>
      <c r="D20" s="3" t="s">
        <v>9565</v>
      </c>
    </row>
    <row r="28">
      <c r="A28" s="1"/>
      <c r="B28" s="2" t="s">
        <v>9566</v>
      </c>
      <c r="C28" s="1"/>
      <c r="D28" s="1"/>
      <c r="E28" s="1"/>
      <c r="F28" s="1"/>
      <c r="G28" s="1"/>
      <c r="H28" s="1"/>
      <c r="I28" s="1"/>
      <c r="J28" s="1"/>
      <c r="K28" s="1"/>
      <c r="L28" s="1"/>
      <c r="M28" s="1"/>
      <c r="N28" s="1"/>
      <c r="O28" s="1"/>
      <c r="P28" s="1"/>
      <c r="Q28" s="1"/>
      <c r="R28" s="1"/>
      <c r="S28" s="1"/>
      <c r="T28" s="1"/>
      <c r="U28" s="1"/>
      <c r="V28" s="1"/>
      <c r="W28" s="1"/>
      <c r="X28" s="1"/>
      <c r="Y28" s="1"/>
      <c r="Z28" s="1"/>
    </row>
    <row r="30">
      <c r="B30" s="3" t="s">
        <v>9567</v>
      </c>
      <c r="C30" s="3" t="s">
        <v>9568</v>
      </c>
    </row>
    <row r="31">
      <c r="C31" s="3" t="s">
        <v>9569</v>
      </c>
    </row>
    <row r="33">
      <c r="B33" s="3" t="s">
        <v>9570</v>
      </c>
      <c r="C33" s="3" t="s">
        <v>9571</v>
      </c>
    </row>
    <row r="36">
      <c r="B36" s="3" t="s">
        <v>9572</v>
      </c>
      <c r="C36" s="3" t="s">
        <v>9573</v>
      </c>
    </row>
    <row r="37">
      <c r="C37" s="3" t="s">
        <v>9574</v>
      </c>
    </row>
    <row r="39">
      <c r="B39" s="3" t="s">
        <v>9575</v>
      </c>
      <c r="C39" s="3" t="s">
        <v>9576</v>
      </c>
    </row>
    <row r="40">
      <c r="C40" s="3" t="s">
        <v>9577</v>
      </c>
    </row>
    <row r="44">
      <c r="A44" s="1"/>
      <c r="B44" s="2" t="s">
        <v>9578</v>
      </c>
      <c r="C44" s="1"/>
      <c r="D44" s="1"/>
      <c r="E44" s="1"/>
      <c r="F44" s="1"/>
      <c r="G44" s="1"/>
      <c r="H44" s="1"/>
      <c r="I44" s="1"/>
      <c r="J44" s="1"/>
      <c r="K44" s="1"/>
      <c r="L44" s="1"/>
      <c r="M44" s="1"/>
      <c r="N44" s="1"/>
      <c r="O44" s="1"/>
      <c r="P44" s="1"/>
      <c r="Q44" s="1"/>
      <c r="R44" s="1"/>
      <c r="S44" s="1"/>
      <c r="T44" s="1"/>
      <c r="U44" s="1"/>
      <c r="V44" s="1"/>
      <c r="W44" s="1"/>
      <c r="X44" s="1"/>
      <c r="Y44" s="1"/>
      <c r="Z44" s="1"/>
    </row>
    <row r="46">
      <c r="B46" s="3" t="s">
        <v>9579</v>
      </c>
    </row>
    <row r="47">
      <c r="B47" s="3" t="s">
        <v>9580</v>
      </c>
    </row>
    <row r="48">
      <c r="B48" s="3" t="s">
        <v>9581</v>
      </c>
    </row>
    <row r="49">
      <c r="B49" s="3" t="s">
        <v>9582</v>
      </c>
    </row>
    <row r="51">
      <c r="F51" s="3" t="s">
        <v>9583</v>
      </c>
      <c r="G51" s="3" t="s">
        <v>9584</v>
      </c>
    </row>
    <row r="52">
      <c r="F52" s="3" t="s">
        <v>9585</v>
      </c>
    </row>
    <row r="53">
      <c r="F53" s="3" t="s">
        <v>9586</v>
      </c>
    </row>
    <row r="72">
      <c r="A72" s="1"/>
      <c r="B72" s="2" t="s">
        <v>9587</v>
      </c>
      <c r="C72" s="1"/>
      <c r="D72" s="1"/>
      <c r="E72" s="1"/>
      <c r="F72" s="1"/>
      <c r="G72" s="1"/>
      <c r="H72" s="1"/>
      <c r="I72" s="1"/>
      <c r="J72" s="1"/>
      <c r="K72" s="1"/>
      <c r="L72" s="1"/>
      <c r="M72" s="1"/>
      <c r="N72" s="1"/>
      <c r="O72" s="1"/>
      <c r="P72" s="1"/>
      <c r="Q72" s="1"/>
      <c r="R72" s="1"/>
      <c r="S72" s="1"/>
      <c r="T72" s="1"/>
      <c r="U72" s="1"/>
      <c r="V72" s="1"/>
      <c r="W72" s="1"/>
      <c r="X72" s="1"/>
      <c r="Y72" s="1"/>
      <c r="Z72" s="1"/>
    </row>
    <row r="74">
      <c r="B74" s="3" t="s">
        <v>9588</v>
      </c>
    </row>
    <row r="75">
      <c r="B75" s="3" t="s">
        <v>9589</v>
      </c>
    </row>
    <row r="76">
      <c r="B76" s="3" t="s">
        <v>9590</v>
      </c>
    </row>
    <row r="77">
      <c r="B77" s="3" t="s">
        <v>9591</v>
      </c>
      <c r="E77" s="3" t="s">
        <v>9592</v>
      </c>
      <c r="G77" s="17" t="s">
        <v>9593</v>
      </c>
    </row>
    <row r="78">
      <c r="G78" s="21"/>
    </row>
    <row r="79">
      <c r="G79" s="17" t="s">
        <v>9594</v>
      </c>
    </row>
    <row r="80">
      <c r="G80" s="21"/>
    </row>
    <row r="81">
      <c r="G81" s="17" t="s">
        <v>9595</v>
      </c>
    </row>
    <row r="82">
      <c r="G82" s="17" t="s">
        <v>9596</v>
      </c>
    </row>
    <row r="83">
      <c r="G83" s="17" t="s">
        <v>9597</v>
      </c>
    </row>
    <row r="84">
      <c r="G84" s="17" t="s">
        <v>9598</v>
      </c>
    </row>
    <row r="85">
      <c r="G85" s="17" t="s">
        <v>9599</v>
      </c>
    </row>
    <row r="91">
      <c r="A91" s="1"/>
      <c r="B91" s="2" t="s">
        <v>9600</v>
      </c>
      <c r="C91" s="1"/>
      <c r="D91" s="1"/>
      <c r="E91" s="1"/>
      <c r="F91" s="1"/>
      <c r="G91" s="1"/>
      <c r="H91" s="1"/>
      <c r="I91" s="1"/>
      <c r="J91" s="1"/>
      <c r="K91" s="1"/>
      <c r="L91" s="1"/>
      <c r="M91" s="1"/>
      <c r="N91" s="1"/>
      <c r="O91" s="1"/>
      <c r="P91" s="1"/>
      <c r="Q91" s="1"/>
      <c r="R91" s="1"/>
      <c r="S91" s="1"/>
      <c r="T91" s="1"/>
      <c r="U91" s="1"/>
      <c r="V91" s="1"/>
      <c r="W91" s="1"/>
      <c r="X91" s="1"/>
      <c r="Y91" s="1"/>
      <c r="Z91" s="1"/>
    </row>
    <row r="92">
      <c r="B92" s="10" t="s">
        <v>9601</v>
      </c>
    </row>
    <row r="95">
      <c r="B95" s="3" t="s">
        <v>9602</v>
      </c>
    </row>
    <row r="98">
      <c r="B98" s="1199" t="s">
        <v>9603</v>
      </c>
    </row>
    <row r="99">
      <c r="B99" s="1200"/>
    </row>
    <row r="100">
      <c r="B100" s="1201" t="s">
        <v>9604</v>
      </c>
    </row>
    <row r="101">
      <c r="B101" s="1200"/>
    </row>
    <row r="102">
      <c r="B102" s="1202" t="s">
        <v>6765</v>
      </c>
    </row>
    <row r="103">
      <c r="B103" s="3" t="s">
        <v>9605</v>
      </c>
    </row>
    <row r="104">
      <c r="B104" s="3" t="s">
        <v>9606</v>
      </c>
    </row>
    <row r="105">
      <c r="B105" s="3" t="s">
        <v>9607</v>
      </c>
    </row>
    <row r="106">
      <c r="B106" s="3" t="s">
        <v>6770</v>
      </c>
    </row>
  </sheetData>
  <hyperlinks>
    <hyperlink r:id="rId1" ref="B92"/>
  </hyperlinks>
  <drawing r:id="rId2"/>
</worksheet>
</file>