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96" documentId="11_AD4DD1C4A5625FDA4777A8DEDE93E4C2683EDF32" xr6:coauthVersionLast="41" xr6:coauthVersionMax="41" xr10:uidLastSave="{342F2B8B-8E3A-4B2B-ACBE-B3FA2F119A63}"/>
  <bookViews>
    <workbookView xWindow="19090" yWindow="-110" windowWidth="19420" windowHeight="11020" xr2:uid="{00000000-000D-0000-FFFF-FFFF00000000}"/>
  </bookViews>
  <sheets>
    <sheet name="tacitas" sheetId="1" r:id="rId1"/>
    <sheet name="db" sheetId="3" r:id="rId2"/>
  </sheets>
  <definedNames>
    <definedName name="DatosExternos_1" localSheetId="1" hidden="1">db!$A$1:$F$740</definedName>
    <definedName name="DatosExternos_1" localSheetId="0" hidden="1">tacitas!$A$1:$H$305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O2" i="1" l="1"/>
  <c r="N4" i="1"/>
  <c r="O5" i="1"/>
  <c r="M6" i="1"/>
  <c r="M8" i="1"/>
  <c r="N9" i="1"/>
  <c r="M10" i="1"/>
  <c r="M12" i="1"/>
  <c r="M13" i="1"/>
  <c r="M14" i="1"/>
  <c r="O17" i="1"/>
  <c r="M18" i="1"/>
  <c r="N20" i="1"/>
  <c r="O21" i="1"/>
  <c r="M22" i="1"/>
  <c r="N24" i="1"/>
  <c r="N25" i="1"/>
  <c r="M26" i="1"/>
  <c r="M28" i="1"/>
  <c r="M29" i="1"/>
  <c r="M30" i="1"/>
  <c r="O33" i="1"/>
  <c r="M34" i="1"/>
  <c r="M35" i="1"/>
  <c r="N36" i="1"/>
  <c r="O37" i="1"/>
  <c r="M38" i="1"/>
  <c r="O39" i="1"/>
  <c r="N40" i="1"/>
  <c r="N41" i="1"/>
  <c r="M42" i="1"/>
  <c r="O44" i="1"/>
  <c r="M45" i="1"/>
  <c r="M46" i="1"/>
  <c r="M47" i="1"/>
  <c r="O49" i="1"/>
  <c r="M50" i="1"/>
  <c r="N52" i="1"/>
  <c r="O53" i="1"/>
  <c r="M54" i="1"/>
  <c r="N56" i="1"/>
  <c r="N57" i="1"/>
  <c r="M58" i="1"/>
  <c r="M60" i="1"/>
  <c r="M61" i="1"/>
  <c r="M62" i="1"/>
  <c r="O63" i="1"/>
  <c r="O65" i="1"/>
  <c r="M66" i="1"/>
  <c r="O68" i="1"/>
  <c r="O69" i="1"/>
  <c r="M70" i="1"/>
  <c r="M72" i="1"/>
  <c r="N73" i="1"/>
  <c r="M74" i="1"/>
  <c r="M76" i="1"/>
  <c r="M77" i="1"/>
  <c r="M78" i="1"/>
  <c r="O81" i="1"/>
  <c r="M82" i="1"/>
  <c r="N84" i="1"/>
  <c r="O85" i="1"/>
  <c r="M86" i="1"/>
  <c r="N88" i="1"/>
  <c r="N89" i="1"/>
  <c r="M90" i="1"/>
  <c r="M92" i="1"/>
  <c r="M93" i="1"/>
  <c r="M94" i="1"/>
  <c r="O97" i="1"/>
  <c r="M98" i="1"/>
  <c r="N100" i="1"/>
  <c r="O101" i="1"/>
  <c r="M102" i="1"/>
  <c r="N104" i="1"/>
  <c r="N105" i="1"/>
  <c r="M106" i="1"/>
  <c r="O108" i="1"/>
  <c r="M109" i="1"/>
  <c r="M110" i="1"/>
  <c r="O113" i="1"/>
  <c r="M114" i="1"/>
  <c r="N116" i="1"/>
  <c r="O117" i="1"/>
  <c r="M118" i="1"/>
  <c r="N120" i="1"/>
  <c r="N121" i="1"/>
  <c r="M122" i="1"/>
  <c r="M124" i="1"/>
  <c r="M125" i="1"/>
  <c r="M126" i="1"/>
  <c r="O129" i="1"/>
  <c r="M130" i="1"/>
  <c r="O132" i="1"/>
  <c r="O133" i="1"/>
  <c r="M134" i="1"/>
  <c r="M136" i="1"/>
  <c r="N137" i="1"/>
  <c r="M138" i="1"/>
  <c r="O140" i="1"/>
  <c r="M141" i="1"/>
  <c r="M142" i="1"/>
  <c r="O145" i="1"/>
  <c r="M146" i="1"/>
  <c r="N148" i="1"/>
  <c r="O149" i="1"/>
  <c r="M150" i="1"/>
  <c r="N152" i="1"/>
  <c r="N153" i="1"/>
  <c r="M154" i="1"/>
  <c r="M156" i="1"/>
  <c r="M157" i="1"/>
  <c r="M158" i="1"/>
  <c r="N159" i="1"/>
  <c r="M160" i="1"/>
  <c r="O162" i="1"/>
  <c r="O164" i="1"/>
  <c r="O166" i="1"/>
  <c r="N167" i="1"/>
  <c r="O168" i="1"/>
  <c r="O174" i="1"/>
  <c r="N175" i="1"/>
  <c r="O182" i="1"/>
  <c r="N183" i="1"/>
  <c r="M185" i="1"/>
  <c r="O188" i="1"/>
  <c r="O190" i="1"/>
  <c r="N191" i="1"/>
  <c r="O192" i="1"/>
  <c r="O196" i="1"/>
  <c r="O199" i="1"/>
  <c r="N201" i="1"/>
  <c r="L204" i="1"/>
  <c r="M207" i="1"/>
  <c r="M210" i="1"/>
  <c r="M212" i="1"/>
  <c r="O215" i="1"/>
  <c r="M217" i="1"/>
  <c r="O221" i="1"/>
  <c r="M225" i="1"/>
  <c r="O229" i="1"/>
  <c r="O231" i="1"/>
  <c r="M239" i="1"/>
  <c r="N240" i="1"/>
  <c r="M242" i="1"/>
  <c r="M244" i="1"/>
  <c r="O247" i="1"/>
  <c r="M249" i="1"/>
  <c r="O253" i="1"/>
  <c r="O260" i="1"/>
  <c r="O263" i="1"/>
  <c r="M264" i="1"/>
  <c r="N272" i="1"/>
  <c r="M274" i="1"/>
  <c r="O277" i="1"/>
  <c r="O279" i="1"/>
  <c r="M281" i="1"/>
  <c r="M283" i="1"/>
  <c r="O285" i="1"/>
  <c r="N288" i="1"/>
  <c r="M292" i="1"/>
  <c r="M296" i="1"/>
  <c r="M301" i="1"/>
  <c r="M303" i="1"/>
  <c r="N253" i="1" l="1"/>
  <c r="O73" i="1"/>
  <c r="O281" i="1"/>
  <c r="N93" i="1"/>
  <c r="O137" i="1"/>
  <c r="O25" i="1"/>
  <c r="N141" i="1"/>
  <c r="M17" i="1"/>
  <c r="N77" i="1"/>
  <c r="N157" i="1"/>
  <c r="M40" i="1"/>
  <c r="M88" i="1"/>
  <c r="M104" i="1"/>
  <c r="M120" i="1"/>
  <c r="N132" i="1"/>
  <c r="N196" i="1"/>
  <c r="N292" i="1"/>
  <c r="N13" i="1"/>
  <c r="N29" i="1"/>
  <c r="M56" i="1"/>
  <c r="M65" i="1"/>
  <c r="O89" i="1"/>
  <c r="N136" i="1"/>
  <c r="M145" i="1"/>
  <c r="M164" i="1"/>
  <c r="M221" i="1"/>
  <c r="N8" i="1"/>
  <c r="M44" i="1"/>
  <c r="N68" i="1"/>
  <c r="M108" i="1"/>
  <c r="M152" i="1"/>
  <c r="O9" i="1"/>
  <c r="M24" i="1"/>
  <c r="N72" i="1"/>
  <c r="M81" i="1"/>
  <c r="M129" i="1"/>
  <c r="M140" i="1"/>
  <c r="O153" i="1"/>
  <c r="N299" i="1"/>
  <c r="M299" i="1"/>
  <c r="N267" i="1"/>
  <c r="O267" i="1"/>
  <c r="N251" i="1"/>
  <c r="M251" i="1"/>
  <c r="N235" i="1"/>
  <c r="O235" i="1"/>
  <c r="M235" i="1"/>
  <c r="N219" i="1"/>
  <c r="M219" i="1"/>
  <c r="N203" i="1"/>
  <c r="M203" i="1"/>
  <c r="O203" i="1"/>
  <c r="M187" i="1"/>
  <c r="N187" i="1"/>
  <c r="O187" i="1"/>
  <c r="M179" i="1"/>
  <c r="N179" i="1"/>
  <c r="O179" i="1"/>
  <c r="M171" i="1"/>
  <c r="O171" i="1"/>
  <c r="N171" i="1"/>
  <c r="M163" i="1"/>
  <c r="O163" i="1"/>
  <c r="N155" i="1"/>
  <c r="O155" i="1"/>
  <c r="M155" i="1"/>
  <c r="N147" i="1"/>
  <c r="O147" i="1"/>
  <c r="M147" i="1"/>
  <c r="N139" i="1"/>
  <c r="O139" i="1"/>
  <c r="M139" i="1"/>
  <c r="N131" i="1"/>
  <c r="O131" i="1"/>
  <c r="M131" i="1"/>
  <c r="N123" i="1"/>
  <c r="M123" i="1"/>
  <c r="O123" i="1"/>
  <c r="N115" i="1"/>
  <c r="M115" i="1"/>
  <c r="O115" i="1"/>
  <c r="N107" i="1"/>
  <c r="O107" i="1"/>
  <c r="M107" i="1"/>
  <c r="N99" i="1"/>
  <c r="O99" i="1"/>
  <c r="M99" i="1"/>
  <c r="N91" i="1"/>
  <c r="O91" i="1"/>
  <c r="M91" i="1"/>
  <c r="N83" i="1"/>
  <c r="O83" i="1"/>
  <c r="M83" i="1"/>
  <c r="N75" i="1"/>
  <c r="O75" i="1"/>
  <c r="M75" i="1"/>
  <c r="N67" i="1"/>
  <c r="O67" i="1"/>
  <c r="M67" i="1"/>
  <c r="N59" i="1"/>
  <c r="M59" i="1"/>
  <c r="N51" i="1"/>
  <c r="M51" i="1"/>
  <c r="N43" i="1"/>
  <c r="O43" i="1"/>
  <c r="N31" i="1"/>
  <c r="O31" i="1"/>
  <c r="M31" i="1"/>
  <c r="N23" i="1"/>
  <c r="O23" i="1"/>
  <c r="N19" i="1"/>
  <c r="O19" i="1"/>
  <c r="M19" i="1"/>
  <c r="N15" i="1"/>
  <c r="O15" i="1"/>
  <c r="M15" i="1"/>
  <c r="N11" i="1"/>
  <c r="O11" i="1"/>
  <c r="M11" i="1"/>
  <c r="N7" i="1"/>
  <c r="O7" i="1"/>
  <c r="M7" i="1"/>
  <c r="M3" i="1"/>
  <c r="O3" i="1"/>
  <c r="M23" i="1"/>
  <c r="O51" i="1"/>
  <c r="O59" i="1"/>
  <c r="L151" i="1"/>
  <c r="O151" i="1"/>
  <c r="M151" i="1"/>
  <c r="L143" i="1"/>
  <c r="O143" i="1"/>
  <c r="M143" i="1"/>
  <c r="N135" i="1"/>
  <c r="O135" i="1"/>
  <c r="M135" i="1"/>
  <c r="N127" i="1"/>
  <c r="M127" i="1"/>
  <c r="O127" i="1"/>
  <c r="N119" i="1"/>
  <c r="O119" i="1"/>
  <c r="M119" i="1"/>
  <c r="N111" i="1"/>
  <c r="O111" i="1"/>
  <c r="M111" i="1"/>
  <c r="N103" i="1"/>
  <c r="M103" i="1"/>
  <c r="O103" i="1"/>
  <c r="N95" i="1"/>
  <c r="O95" i="1"/>
  <c r="M95" i="1"/>
  <c r="N87" i="1"/>
  <c r="O87" i="1"/>
  <c r="M87" i="1"/>
  <c r="N79" i="1"/>
  <c r="O79" i="1"/>
  <c r="M79" i="1"/>
  <c r="N71" i="1"/>
  <c r="O71" i="1"/>
  <c r="M71" i="1"/>
  <c r="N63" i="1"/>
  <c r="M63" i="1"/>
  <c r="N55" i="1"/>
  <c r="O55" i="1"/>
  <c r="M55" i="1"/>
  <c r="N47" i="1"/>
  <c r="O47" i="1"/>
  <c r="N39" i="1"/>
  <c r="M39" i="1"/>
  <c r="N35" i="1"/>
  <c r="O35" i="1"/>
  <c r="N27" i="1"/>
  <c r="O27" i="1"/>
  <c r="M27" i="1"/>
  <c r="M43" i="1"/>
  <c r="M49" i="1"/>
  <c r="O57" i="1"/>
  <c r="N61" i="1"/>
  <c r="M113" i="1"/>
  <c r="O121" i="1"/>
  <c r="N125" i="1"/>
  <c r="M260" i="1"/>
  <c r="M33" i="1"/>
  <c r="O41" i="1"/>
  <c r="N45" i="1"/>
  <c r="M97" i="1"/>
  <c r="O105" i="1"/>
  <c r="N109" i="1"/>
  <c r="N249" i="1"/>
  <c r="M302" i="1"/>
  <c r="N302" i="1"/>
  <c r="M294" i="1"/>
  <c r="O294" i="1"/>
  <c r="N294" i="1"/>
  <c r="M286" i="1"/>
  <c r="N286" i="1"/>
  <c r="M278" i="1"/>
  <c r="O278" i="1"/>
  <c r="M270" i="1"/>
  <c r="N270" i="1"/>
  <c r="M266" i="1"/>
  <c r="O266" i="1"/>
  <c r="N266" i="1"/>
  <c r="M262" i="1"/>
  <c r="O262" i="1"/>
  <c r="N262" i="1"/>
  <c r="M258" i="1"/>
  <c r="O258" i="1"/>
  <c r="M254" i="1"/>
  <c r="N254" i="1"/>
  <c r="M250" i="1"/>
  <c r="O250" i="1"/>
  <c r="N250" i="1"/>
  <c r="M246" i="1"/>
  <c r="O246" i="1"/>
  <c r="M238" i="1"/>
  <c r="N238" i="1"/>
  <c r="M230" i="1"/>
  <c r="O230" i="1"/>
  <c r="N230" i="1"/>
  <c r="M226" i="1"/>
  <c r="O226" i="1"/>
  <c r="M218" i="1"/>
  <c r="O218" i="1"/>
  <c r="N218" i="1"/>
  <c r="M202" i="1"/>
  <c r="O202" i="1"/>
  <c r="N202" i="1"/>
  <c r="M194" i="1"/>
  <c r="O194" i="1"/>
  <c r="O186" i="1"/>
  <c r="N186" i="1"/>
  <c r="O178" i="1"/>
  <c r="N178" i="1"/>
  <c r="O170" i="1"/>
  <c r="N170" i="1"/>
  <c r="O34" i="1"/>
  <c r="N38" i="1"/>
  <c r="O66" i="1"/>
  <c r="N70" i="1"/>
  <c r="O82" i="1"/>
  <c r="N86" i="1"/>
  <c r="O98" i="1"/>
  <c r="N102" i="1"/>
  <c r="O130" i="1"/>
  <c r="N134" i="1"/>
  <c r="M178" i="1"/>
  <c r="O210" i="1"/>
  <c r="N258" i="1"/>
  <c r="O286" i="1"/>
  <c r="O301" i="1"/>
  <c r="N301" i="1"/>
  <c r="M297" i="1"/>
  <c r="O297" i="1"/>
  <c r="O289" i="1"/>
  <c r="N289" i="1"/>
  <c r="O273" i="1"/>
  <c r="N273" i="1"/>
  <c r="M273" i="1"/>
  <c r="M265" i="1"/>
  <c r="O265" i="1"/>
  <c r="O257" i="1"/>
  <c r="N257" i="1"/>
  <c r="O241" i="1"/>
  <c r="N241" i="1"/>
  <c r="M241" i="1"/>
  <c r="M233" i="1"/>
  <c r="O233" i="1"/>
  <c r="O225" i="1"/>
  <c r="N225" i="1"/>
  <c r="N213" i="1"/>
  <c r="M213" i="1"/>
  <c r="O209" i="1"/>
  <c r="N209" i="1"/>
  <c r="M209" i="1"/>
  <c r="O205" i="1"/>
  <c r="N205" i="1"/>
  <c r="M201" i="1"/>
  <c r="O201" i="1"/>
  <c r="N197" i="1"/>
  <c r="M197" i="1"/>
  <c r="O193" i="1"/>
  <c r="N193" i="1"/>
  <c r="O189" i="1"/>
  <c r="N189" i="1"/>
  <c r="M189" i="1"/>
  <c r="O185" i="1"/>
  <c r="N185" i="1"/>
  <c r="O181" i="1"/>
  <c r="N181" i="1"/>
  <c r="M181" i="1"/>
  <c r="O177" i="1"/>
  <c r="N177" i="1"/>
  <c r="O173" i="1"/>
  <c r="N173" i="1"/>
  <c r="M173" i="1"/>
  <c r="O169" i="1"/>
  <c r="N169" i="1"/>
  <c r="O161" i="1"/>
  <c r="N161" i="1"/>
  <c r="M298" i="1"/>
  <c r="O298" i="1"/>
  <c r="N298" i="1"/>
  <c r="M290" i="1"/>
  <c r="O290" i="1"/>
  <c r="M282" i="1"/>
  <c r="O282" i="1"/>
  <c r="N282" i="1"/>
  <c r="M234" i="1"/>
  <c r="O234" i="1"/>
  <c r="N234" i="1"/>
  <c r="M222" i="1"/>
  <c r="N222" i="1"/>
  <c r="M214" i="1"/>
  <c r="O214" i="1"/>
  <c r="M206" i="1"/>
  <c r="N206" i="1"/>
  <c r="M198" i="1"/>
  <c r="O198" i="1"/>
  <c r="N198" i="1"/>
  <c r="N2" i="1"/>
  <c r="N6" i="1"/>
  <c r="O18" i="1"/>
  <c r="N22" i="1"/>
  <c r="O50" i="1"/>
  <c r="N54" i="1"/>
  <c r="O114" i="1"/>
  <c r="N118" i="1"/>
  <c r="O146" i="1"/>
  <c r="N150" i="1"/>
  <c r="M162" i="1"/>
  <c r="N174" i="1"/>
  <c r="M182" i="1"/>
  <c r="O206" i="1"/>
  <c r="O305" i="1"/>
  <c r="N305" i="1"/>
  <c r="M305" i="1"/>
  <c r="N293" i="1"/>
  <c r="M293" i="1"/>
  <c r="N277" i="1"/>
  <c r="M277" i="1"/>
  <c r="O269" i="1"/>
  <c r="N269" i="1"/>
  <c r="N261" i="1"/>
  <c r="M261" i="1"/>
  <c r="N245" i="1"/>
  <c r="M245" i="1"/>
  <c r="O237" i="1"/>
  <c r="N237" i="1"/>
  <c r="N229" i="1"/>
  <c r="M229" i="1"/>
  <c r="O165" i="1"/>
  <c r="N165" i="1"/>
  <c r="M165" i="1"/>
  <c r="M5" i="1"/>
  <c r="O6" i="1"/>
  <c r="N10" i="1"/>
  <c r="O13" i="1"/>
  <c r="N17" i="1"/>
  <c r="M21" i="1"/>
  <c r="O22" i="1"/>
  <c r="N26" i="1"/>
  <c r="O29" i="1"/>
  <c r="N33" i="1"/>
  <c r="M37" i="1"/>
  <c r="O38" i="1"/>
  <c r="N42" i="1"/>
  <c r="O45" i="1"/>
  <c r="N49" i="1"/>
  <c r="M53" i="1"/>
  <c r="O54" i="1"/>
  <c r="N58" i="1"/>
  <c r="O61" i="1"/>
  <c r="N65" i="1"/>
  <c r="M69" i="1"/>
  <c r="O70" i="1"/>
  <c r="N74" i="1"/>
  <c r="O77" i="1"/>
  <c r="N81" i="1"/>
  <c r="M85" i="1"/>
  <c r="O86" i="1"/>
  <c r="N90" i="1"/>
  <c r="O93" i="1"/>
  <c r="N97" i="1"/>
  <c r="M101" i="1"/>
  <c r="O102" i="1"/>
  <c r="N106" i="1"/>
  <c r="O109" i="1"/>
  <c r="N113" i="1"/>
  <c r="M117" i="1"/>
  <c r="O118" i="1"/>
  <c r="N122" i="1"/>
  <c r="O125" i="1"/>
  <c r="N129" i="1"/>
  <c r="M133" i="1"/>
  <c r="O134" i="1"/>
  <c r="N138" i="1"/>
  <c r="O141" i="1"/>
  <c r="N145" i="1"/>
  <c r="M149" i="1"/>
  <c r="O150" i="1"/>
  <c r="N154" i="1"/>
  <c r="O157" i="1"/>
  <c r="N162" i="1"/>
  <c r="N182" i="1"/>
  <c r="M186" i="1"/>
  <c r="M190" i="1"/>
  <c r="M193" i="1"/>
  <c r="O197" i="1"/>
  <c r="N217" i="1"/>
  <c r="N221" i="1"/>
  <c r="N226" i="1"/>
  <c r="O245" i="1"/>
  <c r="O249" i="1"/>
  <c r="O254" i="1"/>
  <c r="M269" i="1"/>
  <c r="N274" i="1"/>
  <c r="N278" i="1"/>
  <c r="N297" i="1"/>
  <c r="O302" i="1"/>
  <c r="L304" i="1"/>
  <c r="O304" i="1"/>
  <c r="M304" i="1"/>
  <c r="O300" i="1"/>
  <c r="N300" i="1"/>
  <c r="M300" i="1"/>
  <c r="L296" i="1"/>
  <c r="O296" i="1"/>
  <c r="N296" i="1"/>
  <c r="L292" i="1"/>
  <c r="O292" i="1"/>
  <c r="L288" i="1"/>
  <c r="O288" i="1"/>
  <c r="M288" i="1"/>
  <c r="L284" i="1"/>
  <c r="O284" i="1"/>
  <c r="N284" i="1"/>
  <c r="M284" i="1"/>
  <c r="L280" i="1"/>
  <c r="O280" i="1"/>
  <c r="N280" i="1"/>
  <c r="M280" i="1"/>
  <c r="L276" i="1"/>
  <c r="O276" i="1"/>
  <c r="N276" i="1"/>
  <c r="L272" i="1"/>
  <c r="O272" i="1"/>
  <c r="M272" i="1"/>
  <c r="O268" i="1"/>
  <c r="N268" i="1"/>
  <c r="M268" i="1"/>
  <c r="L264" i="1"/>
  <c r="O264" i="1"/>
  <c r="N264" i="1"/>
  <c r="L256" i="1"/>
  <c r="O256" i="1"/>
  <c r="M256" i="1"/>
  <c r="L252" i="1"/>
  <c r="O252" i="1"/>
  <c r="N252" i="1"/>
  <c r="M252" i="1"/>
  <c r="L248" i="1"/>
  <c r="O248" i="1"/>
  <c r="N248" i="1"/>
  <c r="M248" i="1"/>
  <c r="L244" i="1"/>
  <c r="O244" i="1"/>
  <c r="N244" i="1"/>
  <c r="L240" i="1"/>
  <c r="O240" i="1"/>
  <c r="M240" i="1"/>
  <c r="O236" i="1"/>
  <c r="N236" i="1"/>
  <c r="M236" i="1"/>
  <c r="L232" i="1"/>
  <c r="O232" i="1"/>
  <c r="N232" i="1"/>
  <c r="L228" i="1"/>
  <c r="O228" i="1"/>
  <c r="L224" i="1"/>
  <c r="O224" i="1"/>
  <c r="M224" i="1"/>
  <c r="L220" i="1"/>
  <c r="O220" i="1"/>
  <c r="N220" i="1"/>
  <c r="M220" i="1"/>
  <c r="L216" i="1"/>
  <c r="O216" i="1"/>
  <c r="N216" i="1"/>
  <c r="M216" i="1"/>
  <c r="L212" i="1"/>
  <c r="O212" i="1"/>
  <c r="N212" i="1"/>
  <c r="L208" i="1"/>
  <c r="O208" i="1"/>
  <c r="M208" i="1"/>
  <c r="O204" i="1"/>
  <c r="N204" i="1"/>
  <c r="M204" i="1"/>
  <c r="L200" i="1"/>
  <c r="O200" i="1"/>
  <c r="N200" i="1"/>
  <c r="L192" i="1"/>
  <c r="N192" i="1"/>
  <c r="M192" i="1"/>
  <c r="L188" i="1"/>
  <c r="N188" i="1"/>
  <c r="M188" i="1"/>
  <c r="L184" i="1"/>
  <c r="N184" i="1"/>
  <c r="M184" i="1"/>
  <c r="L180" i="1"/>
  <c r="N180" i="1"/>
  <c r="M180" i="1"/>
  <c r="L176" i="1"/>
  <c r="N176" i="1"/>
  <c r="M176" i="1"/>
  <c r="N172" i="1"/>
  <c r="M172" i="1"/>
  <c r="L168" i="1"/>
  <c r="N168" i="1"/>
  <c r="M168" i="1"/>
  <c r="L164" i="1"/>
  <c r="N164" i="1"/>
  <c r="L160" i="1"/>
  <c r="N160" i="1"/>
  <c r="L156" i="1"/>
  <c r="O156" i="1"/>
  <c r="L152" i="1"/>
  <c r="O152" i="1"/>
  <c r="L148" i="1"/>
  <c r="O148" i="1"/>
  <c r="L144" i="1"/>
  <c r="O144" i="1"/>
  <c r="L136" i="1"/>
  <c r="O136" i="1"/>
  <c r="L128" i="1"/>
  <c r="O128" i="1"/>
  <c r="L124" i="1"/>
  <c r="O124" i="1"/>
  <c r="L120" i="1"/>
  <c r="O120" i="1"/>
  <c r="L116" i="1"/>
  <c r="O116" i="1"/>
  <c r="L112" i="1"/>
  <c r="O112" i="1"/>
  <c r="L104" i="1"/>
  <c r="O104" i="1"/>
  <c r="L100" i="1"/>
  <c r="O100" i="1"/>
  <c r="L96" i="1"/>
  <c r="O96" i="1"/>
  <c r="L92" i="1"/>
  <c r="O92" i="1"/>
  <c r="L88" i="1"/>
  <c r="O88" i="1"/>
  <c r="L84" i="1"/>
  <c r="O84" i="1"/>
  <c r="L80" i="1"/>
  <c r="O80" i="1"/>
  <c r="O76" i="1"/>
  <c r="L76" i="1"/>
  <c r="L72" i="1"/>
  <c r="O72" i="1"/>
  <c r="L64" i="1"/>
  <c r="O64" i="1"/>
  <c r="L60" i="1"/>
  <c r="O60" i="1"/>
  <c r="L56" i="1"/>
  <c r="O56" i="1"/>
  <c r="L52" i="1"/>
  <c r="O52" i="1"/>
  <c r="L48" i="1"/>
  <c r="O48" i="1"/>
  <c r="L40" i="1"/>
  <c r="O40" i="1"/>
  <c r="L36" i="1"/>
  <c r="O36" i="1"/>
  <c r="L32" i="1"/>
  <c r="O32" i="1"/>
  <c r="L28" i="1"/>
  <c r="O28" i="1"/>
  <c r="L24" i="1"/>
  <c r="O24" i="1"/>
  <c r="L20" i="1"/>
  <c r="O20" i="1"/>
  <c r="L16" i="1"/>
  <c r="O16" i="1"/>
  <c r="L12" i="1"/>
  <c r="O12" i="1"/>
  <c r="L8" i="1"/>
  <c r="O8" i="1"/>
  <c r="L4" i="1"/>
  <c r="O4" i="1"/>
  <c r="L196" i="1"/>
  <c r="N5" i="1"/>
  <c r="M9" i="1"/>
  <c r="O10" i="1"/>
  <c r="N12" i="1"/>
  <c r="N14" i="1"/>
  <c r="M16" i="1"/>
  <c r="N21" i="1"/>
  <c r="M25" i="1"/>
  <c r="O26" i="1"/>
  <c r="N28" i="1"/>
  <c r="N30" i="1"/>
  <c r="M32" i="1"/>
  <c r="N37" i="1"/>
  <c r="M41" i="1"/>
  <c r="O42" i="1"/>
  <c r="N44" i="1"/>
  <c r="N46" i="1"/>
  <c r="M48" i="1"/>
  <c r="N53" i="1"/>
  <c r="M57" i="1"/>
  <c r="O58" i="1"/>
  <c r="N60" i="1"/>
  <c r="N62" i="1"/>
  <c r="M64" i="1"/>
  <c r="N69" i="1"/>
  <c r="M73" i="1"/>
  <c r="O74" i="1"/>
  <c r="N76" i="1"/>
  <c r="N78" i="1"/>
  <c r="M80" i="1"/>
  <c r="N85" i="1"/>
  <c r="M89" i="1"/>
  <c r="O90" i="1"/>
  <c r="N92" i="1"/>
  <c r="N94" i="1"/>
  <c r="M96" i="1"/>
  <c r="N101" i="1"/>
  <c r="M105" i="1"/>
  <c r="O106" i="1"/>
  <c r="N108" i="1"/>
  <c r="N110" i="1"/>
  <c r="M112" i="1"/>
  <c r="N117" i="1"/>
  <c r="M121" i="1"/>
  <c r="O122" i="1"/>
  <c r="N124" i="1"/>
  <c r="N126" i="1"/>
  <c r="M128" i="1"/>
  <c r="N133" i="1"/>
  <c r="M137" i="1"/>
  <c r="O138" i="1"/>
  <c r="N140" i="1"/>
  <c r="N142" i="1"/>
  <c r="M144" i="1"/>
  <c r="N149" i="1"/>
  <c r="M153" i="1"/>
  <c r="O154" i="1"/>
  <c r="N156" i="1"/>
  <c r="N158" i="1"/>
  <c r="O160" i="1"/>
  <c r="M166" i="1"/>
  <c r="M169" i="1"/>
  <c r="O172" i="1"/>
  <c r="O176" i="1"/>
  <c r="N190" i="1"/>
  <c r="N194" i="1"/>
  <c r="N208" i="1"/>
  <c r="O213" i="1"/>
  <c r="O217" i="1"/>
  <c r="O222" i="1"/>
  <c r="M228" i="1"/>
  <c r="M232" i="1"/>
  <c r="M237" i="1"/>
  <c r="N242" i="1"/>
  <c r="N246" i="1"/>
  <c r="N256" i="1"/>
  <c r="N260" i="1"/>
  <c r="N265" i="1"/>
  <c r="O270" i="1"/>
  <c r="O274" i="1"/>
  <c r="M285" i="1"/>
  <c r="M289" i="1"/>
  <c r="O293" i="1"/>
  <c r="L303" i="1"/>
  <c r="N303" i="1"/>
  <c r="O303" i="1"/>
  <c r="L295" i="1"/>
  <c r="N295" i="1"/>
  <c r="M295" i="1"/>
  <c r="N291" i="1"/>
  <c r="O291" i="1"/>
  <c r="M291" i="1"/>
  <c r="L287" i="1"/>
  <c r="N287" i="1"/>
  <c r="O287" i="1"/>
  <c r="M287" i="1"/>
  <c r="N283" i="1"/>
  <c r="O283" i="1"/>
  <c r="L279" i="1"/>
  <c r="N279" i="1"/>
  <c r="M279" i="1"/>
  <c r="N275" i="1"/>
  <c r="O275" i="1"/>
  <c r="M275" i="1"/>
  <c r="L271" i="1"/>
  <c r="N271" i="1"/>
  <c r="O271" i="1"/>
  <c r="L263" i="1"/>
  <c r="N263" i="1"/>
  <c r="M263" i="1"/>
  <c r="L68" i="1"/>
  <c r="M4" i="1"/>
  <c r="O14" i="1"/>
  <c r="N16" i="1"/>
  <c r="N18" i="1"/>
  <c r="M20" i="1"/>
  <c r="O30" i="1"/>
  <c r="N32" i="1"/>
  <c r="N34" i="1"/>
  <c r="M36" i="1"/>
  <c r="O46" i="1"/>
  <c r="N48" i="1"/>
  <c r="N50" i="1"/>
  <c r="M52" i="1"/>
  <c r="O62" i="1"/>
  <c r="N64" i="1"/>
  <c r="N66" i="1"/>
  <c r="M68" i="1"/>
  <c r="O78" i="1"/>
  <c r="N80" i="1"/>
  <c r="N82" i="1"/>
  <c r="M84" i="1"/>
  <c r="O94" i="1"/>
  <c r="N96" i="1"/>
  <c r="N98" i="1"/>
  <c r="M100" i="1"/>
  <c r="O110" i="1"/>
  <c r="N112" i="1"/>
  <c r="N114" i="1"/>
  <c r="M116" i="1"/>
  <c r="O126" i="1"/>
  <c r="N128" i="1"/>
  <c r="N130" i="1"/>
  <c r="M132" i="1"/>
  <c r="O142" i="1"/>
  <c r="N144" i="1"/>
  <c r="N146" i="1"/>
  <c r="M148" i="1"/>
  <c r="O158" i="1"/>
  <c r="M161" i="1"/>
  <c r="N166" i="1"/>
  <c r="M170" i="1"/>
  <c r="M174" i="1"/>
  <c r="M177" i="1"/>
  <c r="O180" i="1"/>
  <c r="O184" i="1"/>
  <c r="M196" i="1"/>
  <c r="M200" i="1"/>
  <c r="M205" i="1"/>
  <c r="N210" i="1"/>
  <c r="N214" i="1"/>
  <c r="N224" i="1"/>
  <c r="N228" i="1"/>
  <c r="N233" i="1"/>
  <c r="O238" i="1"/>
  <c r="O242" i="1"/>
  <c r="M253" i="1"/>
  <c r="M257" i="1"/>
  <c r="O261" i="1"/>
  <c r="M267" i="1"/>
  <c r="M271" i="1"/>
  <c r="M276" i="1"/>
  <c r="N281" i="1"/>
  <c r="N285" i="1"/>
  <c r="N290" i="1"/>
  <c r="O295" i="1"/>
  <c r="O299" i="1"/>
  <c r="N304" i="1"/>
  <c r="N259" i="1"/>
  <c r="O259" i="1"/>
  <c r="M259" i="1"/>
  <c r="L255" i="1"/>
  <c r="N255" i="1"/>
  <c r="O255" i="1"/>
  <c r="L247" i="1"/>
  <c r="N247" i="1"/>
  <c r="M247" i="1"/>
  <c r="N243" i="1"/>
  <c r="O243" i="1"/>
  <c r="M243" i="1"/>
  <c r="L239" i="1"/>
  <c r="N239" i="1"/>
  <c r="O239" i="1"/>
  <c r="L231" i="1"/>
  <c r="N231" i="1"/>
  <c r="M231" i="1"/>
  <c r="N227" i="1"/>
  <c r="O227" i="1"/>
  <c r="M227" i="1"/>
  <c r="L223" i="1"/>
  <c r="N223" i="1"/>
  <c r="O223" i="1"/>
  <c r="L215" i="1"/>
  <c r="N215" i="1"/>
  <c r="M215" i="1"/>
  <c r="N211" i="1"/>
  <c r="O211" i="1"/>
  <c r="M211" i="1"/>
  <c r="L207" i="1"/>
  <c r="N207" i="1"/>
  <c r="O207" i="1"/>
  <c r="L199" i="1"/>
  <c r="N199" i="1"/>
  <c r="M199" i="1"/>
  <c r="N195" i="1"/>
  <c r="O195" i="1"/>
  <c r="M195" i="1"/>
  <c r="L191" i="1"/>
  <c r="M191" i="1"/>
  <c r="L183" i="1"/>
  <c r="M183" i="1"/>
  <c r="L175" i="1"/>
  <c r="M175" i="1"/>
  <c r="L167" i="1"/>
  <c r="M167" i="1"/>
  <c r="L159" i="1"/>
  <c r="M159" i="1"/>
  <c r="N3" i="1"/>
  <c r="N143" i="1"/>
  <c r="N151" i="1"/>
  <c r="O159" i="1"/>
  <c r="N163" i="1"/>
  <c r="O167" i="1"/>
  <c r="O175" i="1"/>
  <c r="O183" i="1"/>
  <c r="O191" i="1"/>
  <c r="O219" i="1"/>
  <c r="M223" i="1"/>
  <c r="O251" i="1"/>
  <c r="M255" i="1"/>
  <c r="L268" i="1"/>
  <c r="L140" i="1"/>
  <c r="L260" i="1"/>
  <c r="L13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  <c r="M2" i="1"/>
  <c r="L302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29" i="1"/>
  <c r="L25" i="1"/>
  <c r="L21" i="1"/>
  <c r="L17" i="1"/>
  <c r="L13" i="1"/>
  <c r="L9" i="1"/>
  <c r="L5" i="1"/>
  <c r="L300" i="1"/>
  <c r="L236" i="1"/>
  <c r="L172" i="1"/>
  <c r="L108" i="1"/>
  <c r="L44" i="1"/>
  <c r="L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8C1CD5-93FE-41F1-B575-52894078CAC9}" keepAlive="1" name="Consulta - Hoja1" description="Conexión a la consulta 'Hoja1' en el libro." type="5" refreshedVersion="6" background="1" saveData="1">
    <dbPr connection="Provider=Microsoft.Mashup.OleDb.1;Data Source=$Workbook$;Location=Hoja1;Extended Properties=&quot;&quot;" command="SELECT * FROM [Hoja1]"/>
  </connection>
  <connection id="2" xr16:uid="{711F3743-A51B-4A0E-9DEA-DC984CBF0416}" keepAlive="1" name="Consulta - tacitas" description="Conexión a la consulta 'tacitas' en el libro." type="5" refreshedVersion="6" background="1" saveData="1">
    <dbPr connection="Provider=Microsoft.Mashup.OleDb.1;Data Source=$Workbook$;Location=tacitas;Extended Properties=&quot;&quot;" command="SELECT * FROM [tacitas]"/>
  </connection>
</connections>
</file>

<file path=xl/sharedStrings.xml><?xml version="1.0" encoding="utf-8"?>
<sst xmlns="http://schemas.openxmlformats.org/spreadsheetml/2006/main" count="21" uniqueCount="21">
  <si>
    <t>Column1</t>
  </si>
  <si>
    <t>FirstNight</t>
  </si>
  <si>
    <t>Libros</t>
  </si>
  <si>
    <t>Tasa_PickUP</t>
  </si>
  <si>
    <t>TasaNoShow</t>
  </si>
  <si>
    <t>TasaCancelaciÃ³n</t>
  </si>
  <si>
    <t>Estancia_Promedio</t>
  </si>
  <si>
    <t>ResvGorro</t>
  </si>
  <si>
    <t>LibrosOcc</t>
  </si>
  <si>
    <t>Inv</t>
  </si>
  <si>
    <t>RealOcc</t>
  </si>
  <si>
    <t>gorroPU+</t>
  </si>
  <si>
    <t>gorroNS-</t>
  </si>
  <si>
    <t>gorroCan-</t>
  </si>
  <si>
    <t>Estancia</t>
  </si>
  <si>
    <t>Fecha</t>
  </si>
  <si>
    <t>Real</t>
  </si>
  <si>
    <t>UC</t>
  </si>
  <si>
    <t>Inventario</t>
  </si>
  <si>
    <t>RealBueno</t>
  </si>
  <si>
    <t>Ocupación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</si>
</sst>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A16848A-E3D2-42D3-B4B6-B1F8484CDBF6}" autoFormatId="16" applyNumberFormats="0" applyBorderFormats="0" applyFontFormats="0" applyPatternFormats="0" applyAlignmentFormats="0" applyWidthHeightFormats="0">
  <queryTableRefresh nextId="16" unboundColumnsRight="7">
    <queryTableFields count="15">
      <queryTableField id="1" name="Column1" tableColumnId="1"/>
      <queryTableField id="2" name="FirstNight" tableColumnId="2"/>
      <queryTableField id="3" name="Libros" tableColumnId="3"/>
      <queryTableField id="4" name="Tasa_PickUP" tableColumnId="4"/>
      <queryTableField id="5" name="TasaNoShow" tableColumnId="5"/>
      <queryTableField id="6" name="TasaCancelaciÃ³n" tableColumnId="6"/>
      <queryTableField id="7" name="Estancia_Promedio" tableColumnId="7"/>
      <queryTableField id="8" name="ResvGorro" tableColumnId="8"/>
      <queryTableField id="15" dataBound="0" tableColumnId="15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B01CCC1-F480-4062-95F2-0057BB59EE19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Real" tableColumnId="2"/>
      <queryTableField id="3" name="UC" tableColumnId="3"/>
      <queryTableField id="4" name="Inventario" tableColumnId="4"/>
      <queryTableField id="5" name="RealBueno" tableColumnId="5"/>
      <queryTableField id="6" name="Ocupació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2EA81-94EC-4646-9791-B48ADD62905E}" name="tacitas" displayName="tacitas" ref="A1:O305" tableType="queryTable" totalsRowShown="0">
  <tableColumns count="15">
    <tableColumn id="1" xr3:uid="{AD7C705E-BCB1-49D3-B553-31213E6EA220}" uniqueName="1" name="Column1" queryTableFieldId="1"/>
    <tableColumn id="2" xr3:uid="{D0139283-970F-4E42-BD92-1F3835F274DD}" uniqueName="2" name="FirstNight" queryTableFieldId="2" dataDxfId="8"/>
    <tableColumn id="3" xr3:uid="{4598AB0E-933B-4FE5-8DBE-EF0E0AFF761E}" uniqueName="3" name="Libros" queryTableFieldId="3"/>
    <tableColumn id="4" xr3:uid="{F58303A0-3B7B-4513-A2A7-453E9DA174AD}" uniqueName="4" name="Tasa_PickUP" queryTableFieldId="4"/>
    <tableColumn id="5" xr3:uid="{9924BA0D-99F2-4340-AEC3-904ACB181264}" uniqueName="5" name="TasaNoShow" queryTableFieldId="5"/>
    <tableColumn id="6" xr3:uid="{B72B18D7-ED82-4D1D-8261-4ECE3BE24A71}" uniqueName="6" name="TasaCancelaciÃ³n" queryTableFieldId="6"/>
    <tableColumn id="7" xr3:uid="{A51E6834-3B68-4D93-A886-3AAEE1F97844}" uniqueName="7" name="Estancia_Promedio" queryTableFieldId="7"/>
    <tableColumn id="8" xr3:uid="{39958258-792A-4290-9932-7BD02894DA0D}" uniqueName="8" name="ResvGorro" queryTableFieldId="8"/>
    <tableColumn id="15" xr3:uid="{F3FE122E-B005-446A-A900-84687BB4FC99}" uniqueName="15" name="Estancia" queryTableFieldId="15" dataDxfId="7">
      <calculatedColumnFormula>ROUND(tacitas[[#This Row],[Estancia_Promedio]],0)</calculatedColumnFormula>
    </tableColumn>
    <tableColumn id="9" xr3:uid="{A9903C51-CB46-443B-B65E-4502261D33A7}" uniqueName="9" name="LibrosOcc" queryTableFieldId="9" dataDxfId="6">
      <calculatedColumnFormula>VLOOKUP(tacitas[[#This Row],[FirstNight]],db!A:F,5,0)</calculatedColumnFormula>
    </tableColumn>
    <tableColumn id="10" xr3:uid="{B6CBA4C4-1D1B-4065-8CA5-0FD274DC9218}" uniqueName="10" name="Inv" queryTableFieldId="10" dataDxfId="5">
      <calculatedColumnFormula>VLOOKUP(tacitas[[#This Row],[FirstNight]],db!A:F,4,0)</calculatedColumnFormula>
    </tableColumn>
    <tableColumn id="11" xr3:uid="{85A5FF3F-6041-4830-9B0B-1726D0F653F0}" uniqueName="11" name="RealOcc" queryTableFieldId="11" dataDxfId="4">
      <calculatedColumnFormula>tacitas[[#This Row],[LibrosOcc]]/tacitas[[#This Row],[Inv]]</calculatedColumnFormula>
    </tableColumn>
    <tableColumn id="12" xr3:uid="{062D04C3-A91C-4A82-AF48-7EDDDB49D6E6}" uniqueName="12" name="gorroPU+" queryTableFieldId="12" dataDxfId="3">
      <calculatedColumnFormula>tacitas[[#This Row],[LibrosOcc]]*(tacitas[[#This Row],[Tasa_PickUP]])</calculatedColumnFormula>
    </tableColumn>
    <tableColumn id="13" xr3:uid="{2CC3DFD3-DC77-4E48-B2BD-1AC68A8A78AD}" uniqueName="13" name="gorroNS-" queryTableFieldId="13" dataDxfId="2">
      <calculatedColumnFormula>tacitas[[#This Row],[LibrosOcc]]*(tacitas[[#This Row],[TasaNoShow]])</calculatedColumnFormula>
    </tableColumn>
    <tableColumn id="14" xr3:uid="{EC46D9FC-B0A8-4744-9152-6E5D0F62A1DD}" uniqueName="14" name="gorroCan-" queryTableFieldId="14" dataDxfId="1">
      <calculatedColumnFormula>tacitas[[#This Row],[LibrosOcc]]*(tacitas[[#This Row],[TasaCancelaciÃ³n]])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A57C6A-6CA6-46FB-8C88-DB73C7AB8019}" name="Hoja1" displayName="Hoja1" ref="A1:F740" tableType="queryTable" totalsRowShown="0">
  <tableColumns count="6">
    <tableColumn id="1" xr3:uid="{B6F0622F-B737-4E68-8CCE-36943C5D2D12}" uniqueName="1" name="Fecha" queryTableFieldId="1" dataDxfId="0"/>
    <tableColumn id="2" xr3:uid="{F1EC5285-57C9-4990-BDA1-B3E42849FF21}" uniqueName="2" name="Real" queryTableFieldId="2"/>
    <tableColumn id="3" xr3:uid="{D9779AD1-E4CF-4D95-9A6A-EA22EE956013}" uniqueName="3" name="UC" queryTableFieldId="3"/>
    <tableColumn id="4" xr3:uid="{81C42357-9174-4025-96A7-3F719EC4D2B8}" uniqueName="4" name="Inventario" queryTableFieldId="4"/>
    <tableColumn id="5" xr3:uid="{AFAF9D21-B9CD-4432-81BA-89AA1E6CDA8D}" uniqueName="5" name="RealBueno" queryTableFieldId="5"/>
    <tableColumn id="6" xr3:uid="{4D43B14E-10DC-495A-905D-12909D0189F8}" uniqueName="6" name="Ocupació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5"/>
  <sheetViews>
    <sheetView showGridLines="0" tabSelected="1" workbookViewId="0">
      <selection activeCell="I11" sqref="I11"/>
    </sheetView>
  </sheetViews>
  <sheetFormatPr baseColWidth="10" defaultColWidth="8.7265625" defaultRowHeight="14.5" x14ac:dyDescent="0.35"/>
  <cols>
    <col min="1" max="1" width="10.54296875" bestFit="1" customWidth="1"/>
    <col min="2" max="2" width="11.1796875" bestFit="1" customWidth="1"/>
    <col min="3" max="3" width="8.08984375" bestFit="1" customWidth="1"/>
    <col min="4" max="4" width="13.6328125" bestFit="1" customWidth="1"/>
    <col min="5" max="5" width="13.81640625" bestFit="1" customWidth="1"/>
    <col min="6" max="6" width="17.54296875" bestFit="1" customWidth="1"/>
    <col min="7" max="7" width="19.26953125" bestFit="1" customWidth="1"/>
    <col min="8" max="8" width="11.81640625" bestFit="1" customWidth="1"/>
    <col min="9" max="9" width="11.81640625" customWidth="1"/>
    <col min="10" max="10" width="11.1796875" bestFit="1" customWidth="1"/>
    <col min="13" max="13" width="11.08984375" bestFit="1" customWidth="1"/>
    <col min="17" max="18" width="10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14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</row>
    <row r="2" spans="1:15" x14ac:dyDescent="0.35">
      <c r="A2">
        <v>0</v>
      </c>
      <c r="B2" s="1">
        <v>43221</v>
      </c>
      <c r="C2">
        <v>229</v>
      </c>
      <c r="D2">
        <v>5.9090909000000004E-2</v>
      </c>
      <c r="E2">
        <v>2.2727272999999999E-2</v>
      </c>
      <c r="F2">
        <v>0.32727272699999999</v>
      </c>
      <c r="G2">
        <v>4.8977272999999997</v>
      </c>
      <c r="H2">
        <v>159.44963749706608</v>
      </c>
      <c r="I2" s="3">
        <f>ROUND(tacitas[[#This Row],[Estancia_Promedio]],0)</f>
        <v>5</v>
      </c>
      <c r="J2" s="3">
        <f>VLOOKUP(tacitas[[#This Row],[FirstNight]],db!A:F,5,0)</f>
        <v>4581</v>
      </c>
      <c r="K2">
        <f>VLOOKUP(tacitas[[#This Row],[FirstNight]],db!A:F,4,0)</f>
        <v>6215</v>
      </c>
      <c r="L2">
        <f>tacitas[[#This Row],[LibrosOcc]]/tacitas[[#This Row],[Inv]]</f>
        <v>0.73708769106999195</v>
      </c>
      <c r="M2" s="3">
        <f>tacitas[[#This Row],[LibrosOcc]]*(tacitas[[#This Row],[Tasa_PickUP]])</f>
        <v>270.69545412900004</v>
      </c>
      <c r="N2" s="3">
        <f>tacitas[[#This Row],[LibrosOcc]]*(tacitas[[#This Row],[TasaNoShow]])</f>
        <v>104.11363761299999</v>
      </c>
      <c r="O2" s="3">
        <f>tacitas[[#This Row],[LibrosOcc]]*(tacitas[[#This Row],[TasaCancelaciÃ³n]])</f>
        <v>1499.2363623869999</v>
      </c>
    </row>
    <row r="3" spans="1:15" x14ac:dyDescent="0.35">
      <c r="A3">
        <v>1</v>
      </c>
      <c r="B3" s="1">
        <v>43222</v>
      </c>
      <c r="C3">
        <v>328</v>
      </c>
      <c r="D3">
        <v>0.20279720300000001</v>
      </c>
      <c r="E3">
        <v>2.0979021E-2</v>
      </c>
      <c r="F3">
        <v>4.8951049000000003E-2</v>
      </c>
      <c r="G3">
        <v>6.6036585000000008</v>
      </c>
      <c r="H3">
        <v>367.33399520034078</v>
      </c>
      <c r="I3" s="3">
        <f>ROUND(tacitas[[#This Row],[Estancia_Promedio]],0)</f>
        <v>7</v>
      </c>
      <c r="J3" s="3">
        <f>VLOOKUP(tacitas[[#This Row],[FirstNight]],db!A:F,5,0)</f>
        <v>4640</v>
      </c>
      <c r="K3">
        <f>VLOOKUP(tacitas[[#This Row],[FirstNight]],db!A:F,4,0)</f>
        <v>6215</v>
      </c>
      <c r="L3">
        <f>tacitas[[#This Row],[LibrosOcc]]/tacitas[[#This Row],[Inv]]</f>
        <v>0.74658085277554309</v>
      </c>
      <c r="M3" s="3">
        <f>tacitas[[#This Row],[LibrosOcc]]*(tacitas[[#This Row],[Tasa_PickUP]])</f>
        <v>940.97902192000004</v>
      </c>
      <c r="N3" s="3">
        <f>tacitas[[#This Row],[LibrosOcc]]*(tacitas[[#This Row],[TasaNoShow]])</f>
        <v>97.342657439999996</v>
      </c>
      <c r="O3" s="3">
        <f>tacitas[[#This Row],[LibrosOcc]]*(tacitas[[#This Row],[TasaCancelaciÃ³n]])</f>
        <v>227.13286736000001</v>
      </c>
    </row>
    <row r="4" spans="1:15" x14ac:dyDescent="0.35">
      <c r="A4">
        <v>2</v>
      </c>
      <c r="B4" s="1">
        <v>43223</v>
      </c>
      <c r="C4">
        <v>268</v>
      </c>
      <c r="D4">
        <v>0.133111481</v>
      </c>
      <c r="E4">
        <v>9.9833609999999996E-3</v>
      </c>
      <c r="F4">
        <v>0.30116472500000002</v>
      </c>
      <c r="G4">
        <v>3.5268987000000003</v>
      </c>
      <c r="H4">
        <v>210.09936820211465</v>
      </c>
      <c r="I4" s="3">
        <f>ROUND(tacitas[[#This Row],[Estancia_Promedio]],0)</f>
        <v>4</v>
      </c>
      <c r="J4" s="3">
        <f>VLOOKUP(tacitas[[#This Row],[FirstNight]],db!A:F,5,0)</f>
        <v>4698</v>
      </c>
      <c r="K4">
        <f>VLOOKUP(tacitas[[#This Row],[FirstNight]],db!A:F,4,0)</f>
        <v>6215</v>
      </c>
      <c r="L4">
        <f>tacitas[[#This Row],[LibrosOcc]]/tacitas[[#This Row],[Inv]]</f>
        <v>0.75591311343523737</v>
      </c>
      <c r="M4" s="3">
        <f>tacitas[[#This Row],[LibrosOcc]]*(tacitas[[#This Row],[Tasa_PickUP]])</f>
        <v>625.35773773799997</v>
      </c>
      <c r="N4" s="3">
        <f>tacitas[[#This Row],[LibrosOcc]]*(tacitas[[#This Row],[TasaNoShow]])</f>
        <v>46.901829977999995</v>
      </c>
      <c r="O4" s="3">
        <f>tacitas[[#This Row],[LibrosOcc]]*(tacitas[[#This Row],[TasaCancelaciÃ³n]])</f>
        <v>1414.8718780500001</v>
      </c>
    </row>
    <row r="5" spans="1:15" x14ac:dyDescent="0.35">
      <c r="A5">
        <v>3</v>
      </c>
      <c r="B5" s="1">
        <v>43224</v>
      </c>
      <c r="C5">
        <v>1236</v>
      </c>
      <c r="D5">
        <v>7.9104477999999992E-2</v>
      </c>
      <c r="E5">
        <v>2.2885572000000003E-2</v>
      </c>
      <c r="F5">
        <v>7.4626866E-2</v>
      </c>
      <c r="G5">
        <v>6.0157480000000003</v>
      </c>
      <c r="H5">
        <v>1205.9915871747621</v>
      </c>
      <c r="I5" s="3">
        <f>ROUND(tacitas[[#This Row],[Estancia_Promedio]],0)</f>
        <v>6</v>
      </c>
      <c r="J5" s="3">
        <f>VLOOKUP(tacitas[[#This Row],[FirstNight]],db!A:F,5,0)</f>
        <v>4580</v>
      </c>
      <c r="K5">
        <f>VLOOKUP(tacitas[[#This Row],[FirstNight]],db!A:F,4,0)</f>
        <v>6215</v>
      </c>
      <c r="L5">
        <f>tacitas[[#This Row],[LibrosOcc]]/tacitas[[#This Row],[Inv]]</f>
        <v>0.73692679002413519</v>
      </c>
      <c r="M5" s="3">
        <f>tacitas[[#This Row],[LibrosOcc]]*(tacitas[[#This Row],[Tasa_PickUP]])</f>
        <v>362.29850923999999</v>
      </c>
      <c r="N5" s="3">
        <f>tacitas[[#This Row],[LibrosOcc]]*(tacitas[[#This Row],[TasaNoShow]])</f>
        <v>104.81591976000001</v>
      </c>
      <c r="O5" s="3">
        <f>tacitas[[#This Row],[LibrosOcc]]*(tacitas[[#This Row],[TasaCancelaciÃ³n]])</f>
        <v>341.79104627999999</v>
      </c>
    </row>
    <row r="6" spans="1:15" x14ac:dyDescent="0.35">
      <c r="A6">
        <v>4</v>
      </c>
      <c r="B6" s="1">
        <v>43225</v>
      </c>
      <c r="C6">
        <v>1289</v>
      </c>
      <c r="D6">
        <v>5.4712892999999999E-2</v>
      </c>
      <c r="E6">
        <v>9.6424701999999987E-2</v>
      </c>
      <c r="F6">
        <v>0.16413867800000001</v>
      </c>
      <c r="G6">
        <v>6.5818966000000003</v>
      </c>
      <c r="H6">
        <v>1026.7997432847621</v>
      </c>
      <c r="I6" s="3">
        <f>ROUND(tacitas[[#This Row],[Estancia_Promedio]],0)</f>
        <v>7</v>
      </c>
      <c r="J6" s="3">
        <f>VLOOKUP(tacitas[[#This Row],[FirstNight]],db!A:F,5,0)</f>
        <v>4543</v>
      </c>
      <c r="K6">
        <f>VLOOKUP(tacitas[[#This Row],[FirstNight]],db!A:F,4,0)</f>
        <v>6215</v>
      </c>
      <c r="L6">
        <f>tacitas[[#This Row],[LibrosOcc]]/tacitas[[#This Row],[Inv]]</f>
        <v>0.73097345132743363</v>
      </c>
      <c r="M6" s="3">
        <f>tacitas[[#This Row],[LibrosOcc]]*(tacitas[[#This Row],[Tasa_PickUP]])</f>
        <v>248.560672899</v>
      </c>
      <c r="N6" s="3">
        <f>tacitas[[#This Row],[LibrosOcc]]*(tacitas[[#This Row],[TasaNoShow]])</f>
        <v>438.05742118599994</v>
      </c>
      <c r="O6" s="3">
        <f>tacitas[[#This Row],[LibrosOcc]]*(tacitas[[#This Row],[TasaCancelaciÃ³n]])</f>
        <v>745.68201415400006</v>
      </c>
    </row>
    <row r="7" spans="1:15" x14ac:dyDescent="0.35">
      <c r="A7">
        <v>5</v>
      </c>
      <c r="B7" s="1">
        <v>43226</v>
      </c>
      <c r="C7">
        <v>1082</v>
      </c>
      <c r="D7">
        <v>4.7619047999999997E-2</v>
      </c>
      <c r="E7">
        <v>2.9239766E-2</v>
      </c>
      <c r="F7">
        <v>0.10275689199999999</v>
      </c>
      <c r="G7">
        <v>6.4291667000000006</v>
      </c>
      <c r="H7">
        <v>987.30822670519888</v>
      </c>
      <c r="I7" s="3">
        <f>ROUND(tacitas[[#This Row],[Estancia_Promedio]],0)</f>
        <v>6</v>
      </c>
      <c r="J7" s="3">
        <f>VLOOKUP(tacitas[[#This Row],[FirstNight]],db!A:F,5,0)</f>
        <v>4190</v>
      </c>
      <c r="K7">
        <f>VLOOKUP(tacitas[[#This Row],[FirstNight]],db!A:F,4,0)</f>
        <v>6215</v>
      </c>
      <c r="L7">
        <f>tacitas[[#This Row],[LibrosOcc]]/tacitas[[#This Row],[Inv]]</f>
        <v>0.67417538213998396</v>
      </c>
      <c r="M7" s="3">
        <f>tacitas[[#This Row],[LibrosOcc]]*(tacitas[[#This Row],[Tasa_PickUP]])</f>
        <v>199.52381111999998</v>
      </c>
      <c r="N7" s="3">
        <f>tacitas[[#This Row],[LibrosOcc]]*(tacitas[[#This Row],[TasaNoShow]])</f>
        <v>122.51461954</v>
      </c>
      <c r="O7" s="3">
        <f>tacitas[[#This Row],[LibrosOcc]]*(tacitas[[#This Row],[TasaCancelaciÃ³n]])</f>
        <v>430.55137747999993</v>
      </c>
    </row>
    <row r="8" spans="1:15" x14ac:dyDescent="0.35">
      <c r="A8">
        <v>6</v>
      </c>
      <c r="B8" s="1">
        <v>43227</v>
      </c>
      <c r="C8">
        <v>405</v>
      </c>
      <c r="D8">
        <v>0.146153846</v>
      </c>
      <c r="E8">
        <v>6.9230768999999998E-2</v>
      </c>
      <c r="F8">
        <v>8.7179486999999986E-2</v>
      </c>
      <c r="G8">
        <v>6.0956937999999994</v>
      </c>
      <c r="H8">
        <v>394.38950399130499</v>
      </c>
      <c r="I8" s="3">
        <f>ROUND(tacitas[[#This Row],[Estancia_Promedio]],0)</f>
        <v>6</v>
      </c>
      <c r="J8" s="3">
        <f>VLOOKUP(tacitas[[#This Row],[FirstNight]],db!A:F,5,0)</f>
        <v>4131</v>
      </c>
      <c r="K8">
        <f>VLOOKUP(tacitas[[#This Row],[FirstNight]],db!A:F,4,0)</f>
        <v>6215</v>
      </c>
      <c r="L8">
        <f>tacitas[[#This Row],[LibrosOcc]]/tacitas[[#This Row],[Inv]]</f>
        <v>0.66468222043443281</v>
      </c>
      <c r="M8" s="3">
        <f>tacitas[[#This Row],[LibrosOcc]]*(tacitas[[#This Row],[Tasa_PickUP]])</f>
        <v>603.76153782599999</v>
      </c>
      <c r="N8" s="3">
        <f>tacitas[[#This Row],[LibrosOcc]]*(tacitas[[#This Row],[TasaNoShow]])</f>
        <v>285.99230673900001</v>
      </c>
      <c r="O8" s="3">
        <f>tacitas[[#This Row],[LibrosOcc]]*(tacitas[[#This Row],[TasaCancelaciÃ³n]])</f>
        <v>360.13846079699994</v>
      </c>
    </row>
    <row r="9" spans="1:15" x14ac:dyDescent="0.35">
      <c r="A9">
        <v>7</v>
      </c>
      <c r="B9" s="1">
        <v>43228</v>
      </c>
      <c r="C9">
        <v>98</v>
      </c>
      <c r="D9">
        <v>0.33644859799999999</v>
      </c>
      <c r="E9">
        <v>6.5420561000000002E-2</v>
      </c>
      <c r="F9">
        <v>3.7383177999999996E-2</v>
      </c>
      <c r="G9">
        <v>5.4028777000000003</v>
      </c>
      <c r="H9">
        <v>117.82786390553724</v>
      </c>
      <c r="I9" s="3">
        <f>ROUND(tacitas[[#This Row],[Estancia_Promedio]],0)</f>
        <v>5</v>
      </c>
      <c r="J9" s="3">
        <f>VLOOKUP(tacitas[[#This Row],[FirstNight]],db!A:F,5,0)</f>
        <v>4061</v>
      </c>
      <c r="K9">
        <f>VLOOKUP(tacitas[[#This Row],[FirstNight]],db!A:F,4,0)</f>
        <v>6215</v>
      </c>
      <c r="L9">
        <f>tacitas[[#This Row],[LibrosOcc]]/tacitas[[#This Row],[Inv]]</f>
        <v>0.65341914722445693</v>
      </c>
      <c r="M9" s="3">
        <f>tacitas[[#This Row],[LibrosOcc]]*(tacitas[[#This Row],[Tasa_PickUP]])</f>
        <v>1366.3177564779999</v>
      </c>
      <c r="N9" s="3">
        <f>tacitas[[#This Row],[LibrosOcc]]*(tacitas[[#This Row],[TasaNoShow]])</f>
        <v>265.67289822100003</v>
      </c>
      <c r="O9" s="3">
        <f>tacitas[[#This Row],[LibrosOcc]]*(tacitas[[#This Row],[TasaCancelaciÃ³n]])</f>
        <v>151.81308585799999</v>
      </c>
    </row>
    <row r="10" spans="1:15" x14ac:dyDescent="0.35">
      <c r="A10">
        <v>8</v>
      </c>
      <c r="B10" s="1">
        <v>43229</v>
      </c>
      <c r="C10">
        <v>141</v>
      </c>
      <c r="D10">
        <v>0.38297872299999997</v>
      </c>
      <c r="E10">
        <v>3.5460992999999996E-2</v>
      </c>
      <c r="F10">
        <v>2.8368793999999999E-2</v>
      </c>
      <c r="G10">
        <v>4.3962264000000006</v>
      </c>
      <c r="H10">
        <v>182.74935867464416</v>
      </c>
      <c r="I10" s="3">
        <f>ROUND(tacitas[[#This Row],[Estancia_Promedio]],0)</f>
        <v>4</v>
      </c>
      <c r="J10" s="3">
        <f>VLOOKUP(tacitas[[#This Row],[FirstNight]],db!A:F,5,0)</f>
        <v>4035</v>
      </c>
      <c r="K10">
        <f>VLOOKUP(tacitas[[#This Row],[FirstNight]],db!A:F,4,0)</f>
        <v>6215</v>
      </c>
      <c r="L10">
        <f>tacitas[[#This Row],[LibrosOcc]]/tacitas[[#This Row],[Inv]]</f>
        <v>0.64923572003218022</v>
      </c>
      <c r="M10" s="3">
        <f>tacitas[[#This Row],[LibrosOcc]]*(tacitas[[#This Row],[Tasa_PickUP]])</f>
        <v>1545.3191473049999</v>
      </c>
      <c r="N10" s="3">
        <f>tacitas[[#This Row],[LibrosOcc]]*(tacitas[[#This Row],[TasaNoShow]])</f>
        <v>143.085106755</v>
      </c>
      <c r="O10" s="3">
        <f>tacitas[[#This Row],[LibrosOcc]]*(tacitas[[#This Row],[TasaCancelaciÃ³n]])</f>
        <v>114.46808378999999</v>
      </c>
    </row>
    <row r="11" spans="1:15" x14ac:dyDescent="0.35">
      <c r="A11">
        <v>9</v>
      </c>
      <c r="B11" s="1">
        <v>43230</v>
      </c>
      <c r="C11">
        <v>498</v>
      </c>
      <c r="D11">
        <v>0.26584867100000004</v>
      </c>
      <c r="E11">
        <v>2.2494887999999998E-2</v>
      </c>
      <c r="F11">
        <v>5.5214724000000007E-2</v>
      </c>
      <c r="G11">
        <v>3.4826922999999996</v>
      </c>
      <c r="H11">
        <v>582.1880494052981</v>
      </c>
      <c r="I11" s="3">
        <f>ROUND(tacitas[[#This Row],[Estancia_Promedio]],0)</f>
        <v>3</v>
      </c>
      <c r="J11" s="3">
        <f>VLOOKUP(tacitas[[#This Row],[FirstNight]],db!A:F,5,0)</f>
        <v>4209</v>
      </c>
      <c r="K11">
        <f>VLOOKUP(tacitas[[#This Row],[FirstNight]],db!A:F,4,0)</f>
        <v>6215</v>
      </c>
      <c r="L11">
        <f>tacitas[[#This Row],[LibrosOcc]]/tacitas[[#This Row],[Inv]]</f>
        <v>0.67723250201126306</v>
      </c>
      <c r="M11" s="3">
        <f>tacitas[[#This Row],[LibrosOcc]]*(tacitas[[#This Row],[Tasa_PickUP]])</f>
        <v>1118.9570562390002</v>
      </c>
      <c r="N11" s="3">
        <f>tacitas[[#This Row],[LibrosOcc]]*(tacitas[[#This Row],[TasaNoShow]])</f>
        <v>94.68098359199999</v>
      </c>
      <c r="O11" s="3">
        <f>tacitas[[#This Row],[LibrosOcc]]*(tacitas[[#This Row],[TasaCancelaciÃ³n]])</f>
        <v>232.39877331600002</v>
      </c>
    </row>
    <row r="12" spans="1:15" x14ac:dyDescent="0.35">
      <c r="A12">
        <v>10</v>
      </c>
      <c r="B12" s="1">
        <v>43231</v>
      </c>
      <c r="C12">
        <v>1366</v>
      </c>
      <c r="D12">
        <v>0.15294924599999998</v>
      </c>
      <c r="E12">
        <v>3.4293552999999997E-2</v>
      </c>
      <c r="F12">
        <v>6.9958848000000004E-2</v>
      </c>
      <c r="G12">
        <v>5.7188347000000004</v>
      </c>
      <c r="H12">
        <v>1414.5170451528099</v>
      </c>
      <c r="I12" s="3">
        <f>ROUND(tacitas[[#This Row],[Estancia_Promedio]],0)</f>
        <v>6</v>
      </c>
      <c r="J12" s="3">
        <f>VLOOKUP(tacitas[[#This Row],[FirstNight]],db!A:F,5,0)</f>
        <v>4266</v>
      </c>
      <c r="K12">
        <f>VLOOKUP(tacitas[[#This Row],[FirstNight]],db!A:F,4,0)</f>
        <v>6215</v>
      </c>
      <c r="L12">
        <f>tacitas[[#This Row],[LibrosOcc]]/tacitas[[#This Row],[Inv]]</f>
        <v>0.68640386162510059</v>
      </c>
      <c r="M12" s="3">
        <f>tacitas[[#This Row],[LibrosOcc]]*(tacitas[[#This Row],[Tasa_PickUP]])</f>
        <v>652.48148343599996</v>
      </c>
      <c r="N12" s="3">
        <f>tacitas[[#This Row],[LibrosOcc]]*(tacitas[[#This Row],[TasaNoShow]])</f>
        <v>146.296297098</v>
      </c>
      <c r="O12" s="3">
        <f>tacitas[[#This Row],[LibrosOcc]]*(tacitas[[#This Row],[TasaCancelaciÃ³n]])</f>
        <v>298.44444556799999</v>
      </c>
    </row>
    <row r="13" spans="1:15" x14ac:dyDescent="0.35">
      <c r="A13">
        <v>11</v>
      </c>
      <c r="B13" s="1">
        <v>43232</v>
      </c>
      <c r="C13">
        <v>1370</v>
      </c>
      <c r="D13">
        <v>0.10266821300000001</v>
      </c>
      <c r="E13">
        <v>8.8747099999999995E-2</v>
      </c>
      <c r="F13">
        <v>0.121809745</v>
      </c>
      <c r="G13">
        <v>6.3487297999999992</v>
      </c>
      <c r="H13">
        <v>1208.9071866473219</v>
      </c>
      <c r="I13" s="3">
        <f>ROUND(tacitas[[#This Row],[Estancia_Promedio]],0)</f>
        <v>6</v>
      </c>
      <c r="J13" s="3">
        <f>VLOOKUP(tacitas[[#This Row],[FirstNight]],db!A:F,5,0)</f>
        <v>4395</v>
      </c>
      <c r="K13">
        <f>VLOOKUP(tacitas[[#This Row],[FirstNight]],db!A:F,4,0)</f>
        <v>6215</v>
      </c>
      <c r="L13">
        <f>tacitas[[#This Row],[LibrosOcc]]/tacitas[[#This Row],[Inv]]</f>
        <v>0.7071600965406275</v>
      </c>
      <c r="M13" s="3">
        <f>tacitas[[#This Row],[LibrosOcc]]*(tacitas[[#This Row],[Tasa_PickUP]])</f>
        <v>451.22679613500003</v>
      </c>
      <c r="N13" s="3">
        <f>tacitas[[#This Row],[LibrosOcc]]*(tacitas[[#This Row],[TasaNoShow]])</f>
        <v>390.04350449999998</v>
      </c>
      <c r="O13" s="3">
        <f>tacitas[[#This Row],[LibrosOcc]]*(tacitas[[#This Row],[TasaCancelaciÃ³n]])</f>
        <v>535.35382927499995</v>
      </c>
    </row>
    <row r="14" spans="1:15" x14ac:dyDescent="0.35">
      <c r="A14">
        <v>12</v>
      </c>
      <c r="B14" s="1">
        <v>43233</v>
      </c>
      <c r="C14">
        <v>979</v>
      </c>
      <c r="D14">
        <v>0.13423423400000001</v>
      </c>
      <c r="E14">
        <v>2.4324323999999998E-2</v>
      </c>
      <c r="F14">
        <v>7.2972972999999997E-2</v>
      </c>
      <c r="G14">
        <v>6.5229111</v>
      </c>
      <c r="H14">
        <v>1004.345913817311</v>
      </c>
      <c r="I14" s="3">
        <f>ROUND(tacitas[[#This Row],[Estancia_Promedio]],0)</f>
        <v>7</v>
      </c>
      <c r="J14" s="3">
        <f>VLOOKUP(tacitas[[#This Row],[FirstNight]],db!A:F,5,0)</f>
        <v>4348</v>
      </c>
      <c r="K14">
        <f>VLOOKUP(tacitas[[#This Row],[FirstNight]],db!A:F,4,0)</f>
        <v>6215</v>
      </c>
      <c r="L14">
        <f>tacitas[[#This Row],[LibrosOcc]]/tacitas[[#This Row],[Inv]]</f>
        <v>0.69959774738535796</v>
      </c>
      <c r="M14" s="3">
        <f>tacitas[[#This Row],[LibrosOcc]]*(tacitas[[#This Row],[Tasa_PickUP]])</f>
        <v>583.65044943200007</v>
      </c>
      <c r="N14" s="3">
        <f>tacitas[[#This Row],[LibrosOcc]]*(tacitas[[#This Row],[TasaNoShow]])</f>
        <v>105.76216075199999</v>
      </c>
      <c r="O14" s="3">
        <f>tacitas[[#This Row],[LibrosOcc]]*(tacitas[[#This Row],[TasaCancelaciÃ³n]])</f>
        <v>317.286486604</v>
      </c>
    </row>
    <row r="15" spans="1:15" x14ac:dyDescent="0.35">
      <c r="A15">
        <v>13</v>
      </c>
      <c r="B15" s="1">
        <v>43234</v>
      </c>
      <c r="C15">
        <v>396</v>
      </c>
      <c r="D15">
        <v>0.17590361399999999</v>
      </c>
      <c r="E15">
        <v>3.1325301E-2</v>
      </c>
      <c r="F15">
        <v>0.118072289</v>
      </c>
      <c r="G15">
        <v>10.234624</v>
      </c>
      <c r="H15">
        <v>397.81197874021353</v>
      </c>
      <c r="I15" s="3">
        <f>ROUND(tacitas[[#This Row],[Estancia_Promedio]],0)</f>
        <v>10</v>
      </c>
      <c r="J15" s="3">
        <f>VLOOKUP(tacitas[[#This Row],[FirstNight]],db!A:F,5,0)</f>
        <v>4270</v>
      </c>
      <c r="K15">
        <f>VLOOKUP(tacitas[[#This Row],[FirstNight]],db!A:F,4,0)</f>
        <v>6215</v>
      </c>
      <c r="L15">
        <f>tacitas[[#This Row],[LibrosOcc]]/tacitas[[#This Row],[Inv]]</f>
        <v>0.68704746580852771</v>
      </c>
      <c r="M15" s="3">
        <f>tacitas[[#This Row],[LibrosOcc]]*(tacitas[[#This Row],[Tasa_PickUP]])</f>
        <v>751.10843177999993</v>
      </c>
      <c r="N15" s="3">
        <f>tacitas[[#This Row],[LibrosOcc]]*(tacitas[[#This Row],[TasaNoShow]])</f>
        <v>133.75903527</v>
      </c>
      <c r="O15" s="3">
        <f>tacitas[[#This Row],[LibrosOcc]]*(tacitas[[#This Row],[TasaCancelaciÃ³n]])</f>
        <v>504.16867402999998</v>
      </c>
    </row>
    <row r="16" spans="1:15" x14ac:dyDescent="0.35">
      <c r="A16">
        <v>14</v>
      </c>
      <c r="B16" s="1">
        <v>43235</v>
      </c>
      <c r="C16">
        <v>472</v>
      </c>
      <c r="D16">
        <v>0.484848485</v>
      </c>
      <c r="E16">
        <v>2.4242423999999999E-2</v>
      </c>
      <c r="F16">
        <v>5.4545455E-2</v>
      </c>
      <c r="G16">
        <v>7.3838384000000001</v>
      </c>
      <c r="H16">
        <v>646.55686108948646</v>
      </c>
      <c r="I16" s="3">
        <f>ROUND(tacitas[[#This Row],[Estancia_Promedio]],0)</f>
        <v>7</v>
      </c>
      <c r="J16" s="3">
        <f>VLOOKUP(tacitas[[#This Row],[FirstNight]],db!A:F,5,0)</f>
        <v>4332</v>
      </c>
      <c r="K16">
        <f>VLOOKUP(tacitas[[#This Row],[FirstNight]],db!A:F,4,0)</f>
        <v>6215</v>
      </c>
      <c r="L16">
        <f>tacitas[[#This Row],[LibrosOcc]]/tacitas[[#This Row],[Inv]]</f>
        <v>0.69702333065164923</v>
      </c>
      <c r="M16" s="3">
        <f>tacitas[[#This Row],[LibrosOcc]]*(tacitas[[#This Row],[Tasa_PickUP]])</f>
        <v>2100.3636370200002</v>
      </c>
      <c r="N16" s="3">
        <f>tacitas[[#This Row],[LibrosOcc]]*(tacitas[[#This Row],[TasaNoShow]])</f>
        <v>105.01818076799999</v>
      </c>
      <c r="O16" s="3">
        <f>tacitas[[#This Row],[LibrosOcc]]*(tacitas[[#This Row],[TasaCancelaciÃ³n]])</f>
        <v>236.29091105999998</v>
      </c>
    </row>
    <row r="17" spans="1:15" x14ac:dyDescent="0.35">
      <c r="A17">
        <v>15</v>
      </c>
      <c r="B17" s="1">
        <v>43236</v>
      </c>
      <c r="C17">
        <v>235</v>
      </c>
      <c r="D17">
        <v>0.41871921200000001</v>
      </c>
      <c r="E17">
        <v>1.9704433E-2</v>
      </c>
      <c r="F17">
        <v>4.9261084000000004E-2</v>
      </c>
      <c r="G17">
        <v>5.1369862999999993</v>
      </c>
      <c r="H17">
        <v>310.72959705988194</v>
      </c>
      <c r="I17" s="3">
        <f>ROUND(tacitas[[#This Row],[Estancia_Promedio]],0)</f>
        <v>5</v>
      </c>
      <c r="J17" s="3">
        <f>VLOOKUP(tacitas[[#This Row],[FirstNight]],db!A:F,5,0)</f>
        <v>4339</v>
      </c>
      <c r="K17">
        <f>VLOOKUP(tacitas[[#This Row],[FirstNight]],db!A:F,4,0)</f>
        <v>6215</v>
      </c>
      <c r="L17">
        <f>tacitas[[#This Row],[LibrosOcc]]/tacitas[[#This Row],[Inv]]</f>
        <v>0.69814963797264684</v>
      </c>
      <c r="M17" s="3">
        <f>tacitas[[#This Row],[LibrosOcc]]*(tacitas[[#This Row],[Tasa_PickUP]])</f>
        <v>1816.822660868</v>
      </c>
      <c r="N17" s="3">
        <f>tacitas[[#This Row],[LibrosOcc]]*(tacitas[[#This Row],[TasaNoShow]])</f>
        <v>85.497534787000006</v>
      </c>
      <c r="O17" s="3">
        <f>tacitas[[#This Row],[LibrosOcc]]*(tacitas[[#This Row],[TasaCancelaciÃ³n]])</f>
        <v>213.74384347600002</v>
      </c>
    </row>
    <row r="18" spans="1:15" x14ac:dyDescent="0.35">
      <c r="A18">
        <v>16</v>
      </c>
      <c r="B18" s="1">
        <v>43237</v>
      </c>
      <c r="C18">
        <v>533</v>
      </c>
      <c r="D18">
        <v>0.26446280999999999</v>
      </c>
      <c r="E18">
        <v>1.9283747E-2</v>
      </c>
      <c r="F18">
        <v>8.1267218000000002E-2</v>
      </c>
      <c r="G18">
        <v>3.9771812000000004</v>
      </c>
      <c r="H18">
        <v>607.24766753814822</v>
      </c>
      <c r="I18" s="3">
        <f>ROUND(tacitas[[#This Row],[Estancia_Promedio]],0)</f>
        <v>4</v>
      </c>
      <c r="J18" s="3">
        <f>VLOOKUP(tacitas[[#This Row],[FirstNight]],db!A:F,5,0)</f>
        <v>4546</v>
      </c>
      <c r="K18">
        <f>VLOOKUP(tacitas[[#This Row],[FirstNight]],db!A:F,4,0)</f>
        <v>6215</v>
      </c>
      <c r="L18">
        <f>tacitas[[#This Row],[LibrosOcc]]/tacitas[[#This Row],[Inv]]</f>
        <v>0.731456154465004</v>
      </c>
      <c r="M18" s="3">
        <f>tacitas[[#This Row],[LibrosOcc]]*(tacitas[[#This Row],[Tasa_PickUP]])</f>
        <v>1202.24793426</v>
      </c>
      <c r="N18" s="3">
        <f>tacitas[[#This Row],[LibrosOcc]]*(tacitas[[#This Row],[TasaNoShow]])</f>
        <v>87.663913862000001</v>
      </c>
      <c r="O18" s="3">
        <f>tacitas[[#This Row],[LibrosOcc]]*(tacitas[[#This Row],[TasaCancelaciÃ³n]])</f>
        <v>369.44077302800002</v>
      </c>
    </row>
    <row r="19" spans="1:15" x14ac:dyDescent="0.35">
      <c r="A19">
        <v>17</v>
      </c>
      <c r="B19" s="1">
        <v>43238</v>
      </c>
      <c r="C19">
        <v>1169</v>
      </c>
      <c r="D19">
        <v>0.20943531100000001</v>
      </c>
      <c r="E19">
        <v>3.9313795999999998E-2</v>
      </c>
      <c r="F19">
        <v>9.0779128000000001E-2</v>
      </c>
      <c r="G19">
        <v>6.2811839000000012</v>
      </c>
      <c r="H19">
        <v>1234.9463936536465</v>
      </c>
      <c r="I19" s="3">
        <f>ROUND(tacitas[[#This Row],[Estancia_Promedio]],0)</f>
        <v>6</v>
      </c>
      <c r="J19" s="3">
        <f>VLOOKUP(tacitas[[#This Row],[FirstNight]],db!A:F,5,0)</f>
        <v>4688</v>
      </c>
      <c r="K19">
        <f>VLOOKUP(tacitas[[#This Row],[FirstNight]],db!A:F,4,0)</f>
        <v>6215</v>
      </c>
      <c r="L19">
        <f>tacitas[[#This Row],[LibrosOcc]]/tacitas[[#This Row],[Inv]]</f>
        <v>0.75430410297666939</v>
      </c>
      <c r="M19" s="3">
        <f>tacitas[[#This Row],[LibrosOcc]]*(tacitas[[#This Row],[Tasa_PickUP]])</f>
        <v>981.83273796800006</v>
      </c>
      <c r="N19" s="3">
        <f>tacitas[[#This Row],[LibrosOcc]]*(tacitas[[#This Row],[TasaNoShow]])</f>
        <v>184.303075648</v>
      </c>
      <c r="O19" s="3">
        <f>tacitas[[#This Row],[LibrosOcc]]*(tacitas[[#This Row],[TasaCancelaciÃ³n]])</f>
        <v>425.57255206399998</v>
      </c>
    </row>
    <row r="20" spans="1:15" x14ac:dyDescent="0.35">
      <c r="A20">
        <v>18</v>
      </c>
      <c r="B20" s="1">
        <v>43239</v>
      </c>
      <c r="C20">
        <v>1112</v>
      </c>
      <c r="D20">
        <v>8.820346300000001E-2</v>
      </c>
      <c r="E20">
        <v>9.4155844000000002E-2</v>
      </c>
      <c r="F20">
        <v>0.13365800899999999</v>
      </c>
      <c r="G20">
        <v>6.5409924000000004</v>
      </c>
      <c r="H20">
        <v>949.6372519426551</v>
      </c>
      <c r="I20" s="3">
        <f>ROUND(tacitas[[#This Row],[Estancia_Promedio]],0)</f>
        <v>7</v>
      </c>
      <c r="J20" s="3">
        <f>VLOOKUP(tacitas[[#This Row],[FirstNight]],db!A:F,5,0)</f>
        <v>4600</v>
      </c>
      <c r="K20">
        <f>VLOOKUP(tacitas[[#This Row],[FirstNight]],db!A:F,4,0)</f>
        <v>6215</v>
      </c>
      <c r="L20">
        <f>tacitas[[#This Row],[LibrosOcc]]/tacitas[[#This Row],[Inv]]</f>
        <v>0.74014481094127116</v>
      </c>
      <c r="M20" s="3">
        <f>tacitas[[#This Row],[LibrosOcc]]*(tacitas[[#This Row],[Tasa_PickUP]])</f>
        <v>405.73592980000006</v>
      </c>
      <c r="N20" s="3">
        <f>tacitas[[#This Row],[LibrosOcc]]*(tacitas[[#This Row],[TasaNoShow]])</f>
        <v>433.11688240000001</v>
      </c>
      <c r="O20" s="3">
        <f>tacitas[[#This Row],[LibrosOcc]]*(tacitas[[#This Row],[TasaCancelaciÃ³n]])</f>
        <v>614.82684139999992</v>
      </c>
    </row>
    <row r="21" spans="1:15" x14ac:dyDescent="0.35">
      <c r="A21">
        <v>19</v>
      </c>
      <c r="B21" s="1">
        <v>43240</v>
      </c>
      <c r="C21">
        <v>966</v>
      </c>
      <c r="D21">
        <v>0.15323993</v>
      </c>
      <c r="E21">
        <v>3.0647986000000002E-2</v>
      </c>
      <c r="F21">
        <v>9.106830099999999E-2</v>
      </c>
      <c r="G21">
        <v>6.4028020999999997</v>
      </c>
      <c r="H21">
        <v>981.54352883064894</v>
      </c>
      <c r="I21" s="3">
        <f>ROUND(tacitas[[#This Row],[Estancia_Promedio]],0)</f>
        <v>6</v>
      </c>
      <c r="J21" s="3">
        <f>VLOOKUP(tacitas[[#This Row],[FirstNight]],db!A:F,5,0)</f>
        <v>4254</v>
      </c>
      <c r="K21">
        <f>VLOOKUP(tacitas[[#This Row],[FirstNight]],db!A:F,4,0)</f>
        <v>6215</v>
      </c>
      <c r="L21">
        <f>tacitas[[#This Row],[LibrosOcc]]/tacitas[[#This Row],[Inv]]</f>
        <v>0.68447304907481898</v>
      </c>
      <c r="M21" s="3">
        <f>tacitas[[#This Row],[LibrosOcc]]*(tacitas[[#This Row],[Tasa_PickUP]])</f>
        <v>651.88266221999993</v>
      </c>
      <c r="N21" s="3">
        <f>tacitas[[#This Row],[LibrosOcc]]*(tacitas[[#This Row],[TasaNoShow]])</f>
        <v>130.37653244400002</v>
      </c>
      <c r="O21" s="3">
        <f>tacitas[[#This Row],[LibrosOcc]]*(tacitas[[#This Row],[TasaCancelaciÃ³n]])</f>
        <v>387.40455245399994</v>
      </c>
    </row>
    <row r="22" spans="1:15" x14ac:dyDescent="0.35">
      <c r="A22">
        <v>20</v>
      </c>
      <c r="B22" s="1">
        <v>43241</v>
      </c>
      <c r="C22">
        <v>445</v>
      </c>
      <c r="D22">
        <v>0.23990498800000001</v>
      </c>
      <c r="E22">
        <v>1.6627078E-2</v>
      </c>
      <c r="F22">
        <v>0.10213776699999999</v>
      </c>
      <c r="G22">
        <v>6.0138249000000004</v>
      </c>
      <c r="H22">
        <v>487.16532359930227</v>
      </c>
      <c r="I22" s="3">
        <f>ROUND(tacitas[[#This Row],[Estancia_Promedio]],0)</f>
        <v>6</v>
      </c>
      <c r="J22" s="3">
        <f>VLOOKUP(tacitas[[#This Row],[FirstNight]],db!A:F,5,0)</f>
        <v>4145</v>
      </c>
      <c r="K22">
        <f>VLOOKUP(tacitas[[#This Row],[FirstNight]],db!A:F,4,0)</f>
        <v>6215</v>
      </c>
      <c r="L22">
        <f>tacitas[[#This Row],[LibrosOcc]]/tacitas[[#This Row],[Inv]]</f>
        <v>0.66693483507642803</v>
      </c>
      <c r="M22" s="3">
        <f>tacitas[[#This Row],[LibrosOcc]]*(tacitas[[#This Row],[Tasa_PickUP]])</f>
        <v>994.40617526000005</v>
      </c>
      <c r="N22" s="3">
        <f>tacitas[[#This Row],[LibrosOcc]]*(tacitas[[#This Row],[TasaNoShow]])</f>
        <v>68.919238309999997</v>
      </c>
      <c r="O22" s="3">
        <f>tacitas[[#This Row],[LibrosOcc]]*(tacitas[[#This Row],[TasaCancelaciÃ³n]])</f>
        <v>423.36104421499994</v>
      </c>
    </row>
    <row r="23" spans="1:15" x14ac:dyDescent="0.35">
      <c r="A23">
        <v>21</v>
      </c>
      <c r="B23" s="1">
        <v>43242</v>
      </c>
      <c r="C23">
        <v>138</v>
      </c>
      <c r="D23">
        <v>0.50793650800000001</v>
      </c>
      <c r="E23">
        <v>3.1746032E-2</v>
      </c>
      <c r="F23">
        <v>5.5555555999999999E-2</v>
      </c>
      <c r="G23">
        <v>4.6225166</v>
      </c>
      <c r="H23">
        <v>190.29520437010197</v>
      </c>
      <c r="I23" s="3">
        <f>ROUND(tacitas[[#This Row],[Estancia_Promedio]],0)</f>
        <v>5</v>
      </c>
      <c r="J23" s="3">
        <f>VLOOKUP(tacitas[[#This Row],[FirstNight]],db!A:F,5,0)</f>
        <v>3944</v>
      </c>
      <c r="K23">
        <f>VLOOKUP(tacitas[[#This Row],[FirstNight]],db!A:F,4,0)</f>
        <v>6215</v>
      </c>
      <c r="L23">
        <f>tacitas[[#This Row],[LibrosOcc]]/tacitas[[#This Row],[Inv]]</f>
        <v>0.63459372485921162</v>
      </c>
      <c r="M23" s="3">
        <f>tacitas[[#This Row],[LibrosOcc]]*(tacitas[[#This Row],[Tasa_PickUP]])</f>
        <v>2003.301587552</v>
      </c>
      <c r="N23" s="3">
        <f>tacitas[[#This Row],[LibrosOcc]]*(tacitas[[#This Row],[TasaNoShow]])</f>
        <v>125.206350208</v>
      </c>
      <c r="O23" s="3">
        <f>tacitas[[#This Row],[LibrosOcc]]*(tacitas[[#This Row],[TasaCancelaciÃ³n]])</f>
        <v>219.11111286400001</v>
      </c>
    </row>
    <row r="24" spans="1:15" x14ac:dyDescent="0.35">
      <c r="A24">
        <v>22</v>
      </c>
      <c r="B24" s="1">
        <v>43243</v>
      </c>
      <c r="C24">
        <v>167</v>
      </c>
      <c r="D24">
        <v>0.47804878000000001</v>
      </c>
      <c r="E24">
        <v>2.9268292999999997E-2</v>
      </c>
      <c r="F24">
        <v>0.11707317099999999</v>
      </c>
      <c r="G24">
        <v>5.9419642999999995</v>
      </c>
      <c r="H24">
        <v>211.55786100019836</v>
      </c>
      <c r="I24" s="3">
        <f>ROUND(tacitas[[#This Row],[Estancia_Promedio]],0)</f>
        <v>6</v>
      </c>
      <c r="J24" s="3">
        <f>VLOOKUP(tacitas[[#This Row],[FirstNight]],db!A:F,5,0)</f>
        <v>3927</v>
      </c>
      <c r="K24">
        <f>VLOOKUP(tacitas[[#This Row],[FirstNight]],db!A:F,4,0)</f>
        <v>6215</v>
      </c>
      <c r="L24">
        <f>tacitas[[#This Row],[LibrosOcc]]/tacitas[[#This Row],[Inv]]</f>
        <v>0.63185840707964602</v>
      </c>
      <c r="M24" s="3">
        <f>tacitas[[#This Row],[LibrosOcc]]*(tacitas[[#This Row],[Tasa_PickUP]])</f>
        <v>1877.2975590599999</v>
      </c>
      <c r="N24" s="3">
        <f>tacitas[[#This Row],[LibrosOcc]]*(tacitas[[#This Row],[TasaNoShow]])</f>
        <v>114.936586611</v>
      </c>
      <c r="O24" s="3">
        <f>tacitas[[#This Row],[LibrosOcc]]*(tacitas[[#This Row],[TasaCancelaciÃ³n]])</f>
        <v>459.74634251699996</v>
      </c>
    </row>
    <row r="25" spans="1:15" x14ac:dyDescent="0.35">
      <c r="A25">
        <v>23</v>
      </c>
      <c r="B25" s="1">
        <v>43244</v>
      </c>
      <c r="C25">
        <v>1039</v>
      </c>
      <c r="D25">
        <v>0.48034934499999998</v>
      </c>
      <c r="E25">
        <v>3.9301309999999999E-2</v>
      </c>
      <c r="F25">
        <v>0.23580786000000001</v>
      </c>
      <c r="G25">
        <v>4.7088608000000001</v>
      </c>
      <c r="H25">
        <v>1129.1965131674042</v>
      </c>
      <c r="I25" s="3">
        <f>ROUND(tacitas[[#This Row],[Estancia_Promedio]],0)</f>
        <v>5</v>
      </c>
      <c r="J25" s="3">
        <f>VLOOKUP(tacitas[[#This Row],[FirstNight]],db!A:F,5,0)</f>
        <v>4802</v>
      </c>
      <c r="K25">
        <f>VLOOKUP(tacitas[[#This Row],[FirstNight]],db!A:F,4,0)</f>
        <v>6215</v>
      </c>
      <c r="L25">
        <f>tacitas[[#This Row],[LibrosOcc]]/tacitas[[#This Row],[Inv]]</f>
        <v>0.77264682220434433</v>
      </c>
      <c r="M25" s="3">
        <f>tacitas[[#This Row],[LibrosOcc]]*(tacitas[[#This Row],[Tasa_PickUP]])</f>
        <v>2306.6375546899999</v>
      </c>
      <c r="N25" s="3">
        <f>tacitas[[#This Row],[LibrosOcc]]*(tacitas[[#This Row],[TasaNoShow]])</f>
        <v>188.72489062</v>
      </c>
      <c r="O25" s="3">
        <f>tacitas[[#This Row],[LibrosOcc]]*(tacitas[[#This Row],[TasaCancelaciÃ³n]])</f>
        <v>1132.34934372</v>
      </c>
    </row>
    <row r="26" spans="1:15" x14ac:dyDescent="0.35">
      <c r="A26">
        <v>24</v>
      </c>
      <c r="B26" s="1">
        <v>43245</v>
      </c>
      <c r="C26">
        <v>1086</v>
      </c>
      <c r="D26">
        <v>0.288218794</v>
      </c>
      <c r="E26">
        <v>3.7868162999999996E-2</v>
      </c>
      <c r="F26">
        <v>0.11640953699999999</v>
      </c>
      <c r="G26">
        <v>5.6426593</v>
      </c>
      <c r="H26">
        <v>1189.337360408925</v>
      </c>
      <c r="I26" s="3">
        <f>ROUND(tacitas[[#This Row],[Estancia_Promedio]],0)</f>
        <v>6</v>
      </c>
      <c r="J26" s="3">
        <f>VLOOKUP(tacitas[[#This Row],[FirstNight]],db!A:F,5,0)</f>
        <v>4833</v>
      </c>
      <c r="K26">
        <f>VLOOKUP(tacitas[[#This Row],[FirstNight]],db!A:F,4,0)</f>
        <v>6215</v>
      </c>
      <c r="L26">
        <f>tacitas[[#This Row],[LibrosOcc]]/tacitas[[#This Row],[Inv]]</f>
        <v>0.77763475462590503</v>
      </c>
      <c r="M26" s="3">
        <f>tacitas[[#This Row],[LibrosOcc]]*(tacitas[[#This Row],[Tasa_PickUP]])</f>
        <v>1392.961431402</v>
      </c>
      <c r="N26" s="3">
        <f>tacitas[[#This Row],[LibrosOcc]]*(tacitas[[#This Row],[TasaNoShow]])</f>
        <v>183.01683177899997</v>
      </c>
      <c r="O26" s="3">
        <f>tacitas[[#This Row],[LibrosOcc]]*(tacitas[[#This Row],[TasaCancelaciÃ³n]])</f>
        <v>562.60729232099993</v>
      </c>
    </row>
    <row r="27" spans="1:15" x14ac:dyDescent="0.35">
      <c r="A27">
        <v>25</v>
      </c>
      <c r="B27" s="1">
        <v>43246</v>
      </c>
      <c r="C27">
        <v>1116</v>
      </c>
      <c r="D27">
        <v>0.11022443900000001</v>
      </c>
      <c r="E27">
        <v>0.10773067300000001</v>
      </c>
      <c r="F27">
        <v>0.126683292</v>
      </c>
      <c r="G27">
        <v>6.5395325999999994</v>
      </c>
      <c r="H27">
        <v>965.47872994158467</v>
      </c>
      <c r="I27" s="3">
        <f>ROUND(tacitas[[#This Row],[Estancia_Promedio]],0)</f>
        <v>7</v>
      </c>
      <c r="J27" s="3">
        <f>VLOOKUP(tacitas[[#This Row],[FirstNight]],db!A:F,5,0)</f>
        <v>4909</v>
      </c>
      <c r="K27">
        <f>VLOOKUP(tacitas[[#This Row],[FirstNight]],db!A:F,4,0)</f>
        <v>6215</v>
      </c>
      <c r="L27">
        <f>tacitas[[#This Row],[LibrosOcc]]/tacitas[[#This Row],[Inv]]</f>
        <v>0.78986323411102177</v>
      </c>
      <c r="M27" s="3">
        <f>tacitas[[#This Row],[LibrosOcc]]*(tacitas[[#This Row],[Tasa_PickUP]])</f>
        <v>541.09177105100002</v>
      </c>
      <c r="N27" s="3">
        <f>tacitas[[#This Row],[LibrosOcc]]*(tacitas[[#This Row],[TasaNoShow]])</f>
        <v>528.84987375700007</v>
      </c>
      <c r="O27" s="3">
        <f>tacitas[[#This Row],[LibrosOcc]]*(tacitas[[#This Row],[TasaCancelaciÃ³n]])</f>
        <v>621.88828042800003</v>
      </c>
    </row>
    <row r="28" spans="1:15" x14ac:dyDescent="0.35">
      <c r="A28">
        <v>26</v>
      </c>
      <c r="B28" s="1">
        <v>43247</v>
      </c>
      <c r="C28">
        <v>873</v>
      </c>
      <c r="D28">
        <v>0.247363375</v>
      </c>
      <c r="E28">
        <v>3.6433365000000002E-2</v>
      </c>
      <c r="F28">
        <v>8.2454457999999994E-2</v>
      </c>
      <c r="G28">
        <v>6.2480843000000004</v>
      </c>
      <c r="H28">
        <v>962.7568445223659</v>
      </c>
      <c r="I28" s="3">
        <f>ROUND(tacitas[[#This Row],[Estancia_Promedio]],0)</f>
        <v>6</v>
      </c>
      <c r="J28" s="3">
        <f>VLOOKUP(tacitas[[#This Row],[FirstNight]],db!A:F,5,0)</f>
        <v>4003</v>
      </c>
      <c r="K28">
        <f>VLOOKUP(tacitas[[#This Row],[FirstNight]],db!A:F,4,0)</f>
        <v>6215</v>
      </c>
      <c r="L28">
        <f>tacitas[[#This Row],[LibrosOcc]]/tacitas[[#This Row],[Inv]]</f>
        <v>0.64408688656476265</v>
      </c>
      <c r="M28" s="3">
        <f>tacitas[[#This Row],[LibrosOcc]]*(tacitas[[#This Row],[Tasa_PickUP]])</f>
        <v>990.19559012499997</v>
      </c>
      <c r="N28" s="3">
        <f>tacitas[[#This Row],[LibrosOcc]]*(tacitas[[#This Row],[TasaNoShow]])</f>
        <v>145.84276009500002</v>
      </c>
      <c r="O28" s="3">
        <f>tacitas[[#This Row],[LibrosOcc]]*(tacitas[[#This Row],[TasaCancelaciÃ³n]])</f>
        <v>330.06519537399998</v>
      </c>
    </row>
    <row r="29" spans="1:15" x14ac:dyDescent="0.35">
      <c r="A29">
        <v>27</v>
      </c>
      <c r="B29" s="1">
        <v>43248</v>
      </c>
      <c r="C29">
        <v>268</v>
      </c>
      <c r="D29">
        <v>0.30337078699999998</v>
      </c>
      <c r="E29">
        <v>3.0898876000000002E-2</v>
      </c>
      <c r="F29">
        <v>7.3033708000000003E-2</v>
      </c>
      <c r="G29">
        <v>6.4305177000000002</v>
      </c>
      <c r="H29">
        <v>313.7876277427174</v>
      </c>
      <c r="I29" s="3">
        <f>ROUND(tacitas[[#This Row],[Estancia_Promedio]],0)</f>
        <v>6</v>
      </c>
      <c r="J29" s="3">
        <f>VLOOKUP(tacitas[[#This Row],[FirstNight]],db!A:F,5,0)</f>
        <v>3931</v>
      </c>
      <c r="K29">
        <f>VLOOKUP(tacitas[[#This Row],[FirstNight]],db!A:F,4,0)</f>
        <v>6215</v>
      </c>
      <c r="L29">
        <f>tacitas[[#This Row],[LibrosOcc]]/tacitas[[#This Row],[Inv]]</f>
        <v>0.63250201126307326</v>
      </c>
      <c r="M29" s="3">
        <f>tacitas[[#This Row],[LibrosOcc]]*(tacitas[[#This Row],[Tasa_PickUP]])</f>
        <v>1192.5505636969999</v>
      </c>
      <c r="N29" s="3">
        <f>tacitas[[#This Row],[LibrosOcc]]*(tacitas[[#This Row],[TasaNoShow]])</f>
        <v>121.463481556</v>
      </c>
      <c r="O29" s="3">
        <f>tacitas[[#This Row],[LibrosOcc]]*(tacitas[[#This Row],[TasaCancelaciÃ³n]])</f>
        <v>287.09550614800003</v>
      </c>
    </row>
    <row r="30" spans="1:15" x14ac:dyDescent="0.35">
      <c r="A30">
        <v>28</v>
      </c>
      <c r="B30" s="1">
        <v>43249</v>
      </c>
      <c r="C30">
        <v>96</v>
      </c>
      <c r="D30">
        <v>0.458536585</v>
      </c>
      <c r="E30">
        <v>4.3902439000000001E-2</v>
      </c>
      <c r="F30">
        <v>9.2682926999999998E-2</v>
      </c>
      <c r="G30">
        <v>7.814978</v>
      </c>
      <c r="H30">
        <v>121.46463615644602</v>
      </c>
      <c r="I30" s="3">
        <f>ROUND(tacitas[[#This Row],[Estancia_Promedio]],0)</f>
        <v>8</v>
      </c>
      <c r="J30" s="3">
        <f>VLOOKUP(tacitas[[#This Row],[FirstNight]],db!A:F,5,0)</f>
        <v>3883</v>
      </c>
      <c r="K30">
        <f>VLOOKUP(tacitas[[#This Row],[FirstNight]],db!A:F,4,0)</f>
        <v>6215</v>
      </c>
      <c r="L30">
        <f>tacitas[[#This Row],[LibrosOcc]]/tacitas[[#This Row],[Inv]]</f>
        <v>0.62477876106194685</v>
      </c>
      <c r="M30" s="3">
        <f>tacitas[[#This Row],[LibrosOcc]]*(tacitas[[#This Row],[Tasa_PickUP]])</f>
        <v>1780.497559555</v>
      </c>
      <c r="N30" s="3">
        <f>tacitas[[#This Row],[LibrosOcc]]*(tacitas[[#This Row],[TasaNoShow]])</f>
        <v>170.47317063700001</v>
      </c>
      <c r="O30" s="3">
        <f>tacitas[[#This Row],[LibrosOcc]]*(tacitas[[#This Row],[TasaCancelaciÃ³n]])</f>
        <v>359.88780554099998</v>
      </c>
    </row>
    <row r="31" spans="1:15" x14ac:dyDescent="0.35">
      <c r="A31">
        <v>29</v>
      </c>
      <c r="B31" s="1">
        <v>43250</v>
      </c>
      <c r="C31">
        <v>113</v>
      </c>
      <c r="D31">
        <v>0.22965116300000002</v>
      </c>
      <c r="E31">
        <v>1.744186E-2</v>
      </c>
      <c r="F31">
        <v>7.8488372000000001E-2</v>
      </c>
      <c r="G31">
        <v>3.5369175999999998</v>
      </c>
      <c r="H31">
        <v>125.81124091798468</v>
      </c>
      <c r="I31" s="3">
        <f>ROUND(tacitas[[#This Row],[Estancia_Promedio]],0)</f>
        <v>4</v>
      </c>
      <c r="J31" s="3">
        <f>VLOOKUP(tacitas[[#This Row],[FirstNight]],db!A:F,5,0)</f>
        <v>3911</v>
      </c>
      <c r="K31">
        <f>VLOOKUP(tacitas[[#This Row],[FirstNight]],db!A:F,4,0)</f>
        <v>6215</v>
      </c>
      <c r="L31">
        <f>tacitas[[#This Row],[LibrosOcc]]/tacitas[[#This Row],[Inv]]</f>
        <v>0.62928399034593729</v>
      </c>
      <c r="M31" s="3">
        <f>tacitas[[#This Row],[LibrosOcc]]*(tacitas[[#This Row],[Tasa_PickUP]])</f>
        <v>898.16569849300004</v>
      </c>
      <c r="N31" s="3">
        <f>tacitas[[#This Row],[LibrosOcc]]*(tacitas[[#This Row],[TasaNoShow]])</f>
        <v>68.215114459999995</v>
      </c>
      <c r="O31" s="3">
        <f>tacitas[[#This Row],[LibrosOcc]]*(tacitas[[#This Row],[TasaCancelaciÃ³n]])</f>
        <v>306.96802289200002</v>
      </c>
    </row>
    <row r="32" spans="1:15" x14ac:dyDescent="0.35">
      <c r="A32">
        <v>30</v>
      </c>
      <c r="B32" s="1">
        <v>43251</v>
      </c>
      <c r="C32">
        <v>194</v>
      </c>
      <c r="D32">
        <v>0.47857142899999999</v>
      </c>
      <c r="E32">
        <v>2.8571428999999999E-2</v>
      </c>
      <c r="F32">
        <v>8.5714286000000001E-2</v>
      </c>
      <c r="G32">
        <v>5.2422144999999993</v>
      </c>
      <c r="H32">
        <v>254.76328851157299</v>
      </c>
      <c r="I32" s="3">
        <f>ROUND(tacitas[[#This Row],[Estancia_Promedio]],0)</f>
        <v>5</v>
      </c>
      <c r="J32" s="3">
        <f>VLOOKUP(tacitas[[#This Row],[FirstNight]],db!A:F,5,0)</f>
        <v>3949</v>
      </c>
      <c r="K32">
        <f>VLOOKUP(tacitas[[#This Row],[FirstNight]],db!A:F,4,0)</f>
        <v>6215</v>
      </c>
      <c r="L32">
        <f>tacitas[[#This Row],[LibrosOcc]]/tacitas[[#This Row],[Inv]]</f>
        <v>0.63539823008849561</v>
      </c>
      <c r="M32" s="3">
        <f>tacitas[[#This Row],[LibrosOcc]]*(tacitas[[#This Row],[Tasa_PickUP]])</f>
        <v>1889.878573121</v>
      </c>
      <c r="N32" s="3">
        <f>tacitas[[#This Row],[LibrosOcc]]*(tacitas[[#This Row],[TasaNoShow]])</f>
        <v>112.82857312099999</v>
      </c>
      <c r="O32" s="3">
        <f>tacitas[[#This Row],[LibrosOcc]]*(tacitas[[#This Row],[TasaCancelaciÃ³n]])</f>
        <v>338.48571541400003</v>
      </c>
    </row>
    <row r="33" spans="1:15" x14ac:dyDescent="0.35">
      <c r="A33">
        <v>31</v>
      </c>
      <c r="B33" s="1">
        <v>43252</v>
      </c>
      <c r="C33">
        <v>1122</v>
      </c>
      <c r="D33">
        <v>0.230721393</v>
      </c>
      <c r="E33">
        <v>2.8606965000000002E-2</v>
      </c>
      <c r="F33">
        <v>6.5920398000000005E-2</v>
      </c>
      <c r="G33">
        <v>6.2875615999999992</v>
      </c>
      <c r="H33">
        <v>1252.9434790183607</v>
      </c>
      <c r="I33" s="3">
        <f>ROUND(tacitas[[#This Row],[Estancia_Promedio]],0)</f>
        <v>6</v>
      </c>
      <c r="J33" s="3">
        <f>VLOOKUP(tacitas[[#This Row],[FirstNight]],db!A:F,5,0)</f>
        <v>4140</v>
      </c>
      <c r="K33">
        <f>VLOOKUP(tacitas[[#This Row],[FirstNight]],db!A:F,4,0)</f>
        <v>6215</v>
      </c>
      <c r="L33">
        <f>tacitas[[#This Row],[LibrosOcc]]/tacitas[[#This Row],[Inv]]</f>
        <v>0.66613032984714404</v>
      </c>
      <c r="M33" s="3">
        <f>tacitas[[#This Row],[LibrosOcc]]*(tacitas[[#This Row],[Tasa_PickUP]])</f>
        <v>955.18656701999998</v>
      </c>
      <c r="N33" s="3">
        <f>tacitas[[#This Row],[LibrosOcc]]*(tacitas[[#This Row],[TasaNoShow]])</f>
        <v>118.43283510000001</v>
      </c>
      <c r="O33" s="3">
        <f>tacitas[[#This Row],[LibrosOcc]]*(tacitas[[#This Row],[TasaCancelaciÃ³n]])</f>
        <v>272.91044772000004</v>
      </c>
    </row>
    <row r="34" spans="1:15" x14ac:dyDescent="0.35">
      <c r="A34">
        <v>32</v>
      </c>
      <c r="B34" s="1">
        <v>43253</v>
      </c>
      <c r="C34">
        <v>984</v>
      </c>
      <c r="D34">
        <v>0.15966850800000001</v>
      </c>
      <c r="E34">
        <v>7.0165746000000001E-2</v>
      </c>
      <c r="F34">
        <v>0.11657458599999999</v>
      </c>
      <c r="G34">
        <v>6.8410595999999995</v>
      </c>
      <c r="H34">
        <v>937.35562904722315</v>
      </c>
      <c r="I34" s="3">
        <f>ROUND(tacitas[[#This Row],[Estancia_Promedio]],0)</f>
        <v>7</v>
      </c>
      <c r="J34" s="3">
        <f>VLOOKUP(tacitas[[#This Row],[FirstNight]],db!A:F,5,0)</f>
        <v>4041</v>
      </c>
      <c r="K34">
        <f>VLOOKUP(tacitas[[#This Row],[FirstNight]],db!A:F,4,0)</f>
        <v>6215</v>
      </c>
      <c r="L34">
        <f>tacitas[[#This Row],[LibrosOcc]]/tacitas[[#This Row],[Inv]]</f>
        <v>0.65020112630732096</v>
      </c>
      <c r="M34" s="3">
        <f>tacitas[[#This Row],[LibrosOcc]]*(tacitas[[#This Row],[Tasa_PickUP]])</f>
        <v>645.22044082800005</v>
      </c>
      <c r="N34" s="3">
        <f>tacitas[[#This Row],[LibrosOcc]]*(tacitas[[#This Row],[TasaNoShow]])</f>
        <v>283.53977958600001</v>
      </c>
      <c r="O34" s="3">
        <f>tacitas[[#This Row],[LibrosOcc]]*(tacitas[[#This Row],[TasaCancelaciÃ³n]])</f>
        <v>471.077902026</v>
      </c>
    </row>
    <row r="35" spans="1:15" x14ac:dyDescent="0.35">
      <c r="A35">
        <v>33</v>
      </c>
      <c r="B35" s="1">
        <v>43254</v>
      </c>
      <c r="C35">
        <v>874</v>
      </c>
      <c r="D35">
        <v>0.26289517499999998</v>
      </c>
      <c r="E35">
        <v>2.0798668999999999E-2</v>
      </c>
      <c r="F35">
        <v>7.3211314E-2</v>
      </c>
      <c r="G35">
        <v>6.4896437000000002</v>
      </c>
      <c r="H35">
        <v>1001.6856568427529</v>
      </c>
      <c r="I35" s="3">
        <f>ROUND(tacitas[[#This Row],[Estancia_Promedio]],0)</f>
        <v>6</v>
      </c>
      <c r="J35" s="3">
        <f>VLOOKUP(tacitas[[#This Row],[FirstNight]],db!A:F,5,0)</f>
        <v>3930</v>
      </c>
      <c r="K35">
        <f>VLOOKUP(tacitas[[#This Row],[FirstNight]],db!A:F,4,0)</f>
        <v>6215</v>
      </c>
      <c r="L35">
        <f>tacitas[[#This Row],[LibrosOcc]]/tacitas[[#This Row],[Inv]]</f>
        <v>0.6323411102172164</v>
      </c>
      <c r="M35" s="3">
        <f>tacitas[[#This Row],[LibrosOcc]]*(tacitas[[#This Row],[Tasa_PickUP]])</f>
        <v>1033.1780377499999</v>
      </c>
      <c r="N35" s="3">
        <f>tacitas[[#This Row],[LibrosOcc]]*(tacitas[[#This Row],[TasaNoShow]])</f>
        <v>81.738769169999998</v>
      </c>
      <c r="O35" s="3">
        <f>tacitas[[#This Row],[LibrosOcc]]*(tacitas[[#This Row],[TasaCancelaciÃ³n]])</f>
        <v>287.72046402000001</v>
      </c>
    </row>
    <row r="36" spans="1:15" x14ac:dyDescent="0.35">
      <c r="A36">
        <v>34</v>
      </c>
      <c r="B36" s="1">
        <v>43255</v>
      </c>
      <c r="C36">
        <v>409</v>
      </c>
      <c r="D36">
        <v>0.32383419699999999</v>
      </c>
      <c r="E36">
        <v>2.5906736E-2</v>
      </c>
      <c r="F36">
        <v>7.2538859999999997E-2</v>
      </c>
      <c r="G36">
        <v>6.2203390000000001</v>
      </c>
      <c r="H36">
        <v>489.16251099192777</v>
      </c>
      <c r="I36" s="3">
        <f>ROUND(tacitas[[#This Row],[Estancia_Promedio]],0)</f>
        <v>6</v>
      </c>
      <c r="J36" s="3">
        <f>VLOOKUP(tacitas[[#This Row],[FirstNight]],db!A:F,5,0)</f>
        <v>3989</v>
      </c>
      <c r="K36">
        <f>VLOOKUP(tacitas[[#This Row],[FirstNight]],db!A:F,4,0)</f>
        <v>6215</v>
      </c>
      <c r="L36">
        <f>tacitas[[#This Row],[LibrosOcc]]/tacitas[[#This Row],[Inv]]</f>
        <v>0.64183427192276754</v>
      </c>
      <c r="M36" s="3">
        <f>tacitas[[#This Row],[LibrosOcc]]*(tacitas[[#This Row],[Tasa_PickUP]])</f>
        <v>1291.7746118329999</v>
      </c>
      <c r="N36" s="3">
        <f>tacitas[[#This Row],[LibrosOcc]]*(tacitas[[#This Row],[TasaNoShow]])</f>
        <v>103.341969904</v>
      </c>
      <c r="O36" s="3">
        <f>tacitas[[#This Row],[LibrosOcc]]*(tacitas[[#This Row],[TasaCancelaciÃ³n]])</f>
        <v>289.35751253999996</v>
      </c>
    </row>
    <row r="37" spans="1:15" x14ac:dyDescent="0.35">
      <c r="A37">
        <v>35</v>
      </c>
      <c r="B37" s="1">
        <v>43256</v>
      </c>
      <c r="C37">
        <v>702</v>
      </c>
      <c r="D37">
        <v>0.414814815</v>
      </c>
      <c r="F37">
        <v>6.6666666999999999E-2</v>
      </c>
      <c r="G37">
        <v>5.8815789000000001</v>
      </c>
      <c r="I37" s="3">
        <f>ROUND(tacitas[[#This Row],[Estancia_Promedio]],0)</f>
        <v>6</v>
      </c>
      <c r="J37" s="3">
        <f>VLOOKUP(tacitas[[#This Row],[FirstNight]],db!A:F,5,0)</f>
        <v>4267</v>
      </c>
      <c r="K37">
        <f>VLOOKUP(tacitas[[#This Row],[FirstNight]],db!A:F,4,0)</f>
        <v>6215</v>
      </c>
      <c r="L37">
        <f>tacitas[[#This Row],[LibrosOcc]]/tacitas[[#This Row],[Inv]]</f>
        <v>0.68656476267095734</v>
      </c>
      <c r="M37" s="3">
        <f>tacitas[[#This Row],[LibrosOcc]]*(tacitas[[#This Row],[Tasa_PickUP]])</f>
        <v>1770.014815605</v>
      </c>
      <c r="N37" s="3">
        <f>tacitas[[#This Row],[LibrosOcc]]*(tacitas[[#This Row],[TasaNoShow]])</f>
        <v>0</v>
      </c>
      <c r="O37" s="3">
        <f>tacitas[[#This Row],[LibrosOcc]]*(tacitas[[#This Row],[TasaCancelaciÃ³n]])</f>
        <v>284.466668089</v>
      </c>
    </row>
    <row r="38" spans="1:15" x14ac:dyDescent="0.35">
      <c r="A38">
        <v>36</v>
      </c>
      <c r="B38" s="1">
        <v>43257</v>
      </c>
      <c r="C38">
        <v>98</v>
      </c>
      <c r="D38">
        <v>0.59602648999999996</v>
      </c>
      <c r="E38">
        <v>3.9735098999999996E-2</v>
      </c>
      <c r="F38">
        <v>0.119205298</v>
      </c>
      <c r="G38">
        <v>5.1764706</v>
      </c>
      <c r="H38">
        <v>132.29149359028077</v>
      </c>
      <c r="I38" s="3">
        <f>ROUND(tacitas[[#This Row],[Estancia_Promedio]],0)</f>
        <v>5</v>
      </c>
      <c r="J38" s="3">
        <f>VLOOKUP(tacitas[[#This Row],[FirstNight]],db!A:F,5,0)</f>
        <v>4257</v>
      </c>
      <c r="K38">
        <f>VLOOKUP(tacitas[[#This Row],[FirstNight]],db!A:F,4,0)</f>
        <v>6215</v>
      </c>
      <c r="L38">
        <f>tacitas[[#This Row],[LibrosOcc]]/tacitas[[#This Row],[Inv]]</f>
        <v>0.68495575221238936</v>
      </c>
      <c r="M38" s="3">
        <f>tacitas[[#This Row],[LibrosOcc]]*(tacitas[[#This Row],[Tasa_PickUP]])</f>
        <v>2537.2847679299998</v>
      </c>
      <c r="N38" s="3">
        <f>tacitas[[#This Row],[LibrosOcc]]*(tacitas[[#This Row],[TasaNoShow]])</f>
        <v>169.15231644299999</v>
      </c>
      <c r="O38" s="3">
        <f>tacitas[[#This Row],[LibrosOcc]]*(tacitas[[#This Row],[TasaCancelaciÃ³n]])</f>
        <v>507.456953586</v>
      </c>
    </row>
    <row r="39" spans="1:15" x14ac:dyDescent="0.35">
      <c r="A39">
        <v>37</v>
      </c>
      <c r="B39" s="1">
        <v>43258</v>
      </c>
      <c r="C39">
        <v>160</v>
      </c>
      <c r="D39">
        <v>0.60323886599999998</v>
      </c>
      <c r="E39">
        <v>4.8582995999999996E-2</v>
      </c>
      <c r="F39">
        <v>9.7165991999999993E-2</v>
      </c>
      <c r="G39">
        <v>4.1641221000000002</v>
      </c>
      <c r="H39">
        <v>220.34187155179714</v>
      </c>
      <c r="I39" s="3">
        <f>ROUND(tacitas[[#This Row],[Estancia_Promedio]],0)</f>
        <v>4</v>
      </c>
      <c r="J39" s="3">
        <f>VLOOKUP(tacitas[[#This Row],[FirstNight]],db!A:F,5,0)</f>
        <v>4304</v>
      </c>
      <c r="K39">
        <f>VLOOKUP(tacitas[[#This Row],[FirstNight]],db!A:F,4,0)</f>
        <v>6215</v>
      </c>
      <c r="L39">
        <f>tacitas[[#This Row],[LibrosOcc]]/tacitas[[#This Row],[Inv]]</f>
        <v>0.6925181013676589</v>
      </c>
      <c r="M39" s="3">
        <f>tacitas[[#This Row],[LibrosOcc]]*(tacitas[[#This Row],[Tasa_PickUP]])</f>
        <v>2596.340079264</v>
      </c>
      <c r="N39" s="3">
        <f>tacitas[[#This Row],[LibrosOcc]]*(tacitas[[#This Row],[TasaNoShow]])</f>
        <v>209.10121478399998</v>
      </c>
      <c r="O39" s="3">
        <f>tacitas[[#This Row],[LibrosOcc]]*(tacitas[[#This Row],[TasaCancelaciÃ³n]])</f>
        <v>418.20242956799996</v>
      </c>
    </row>
    <row r="40" spans="1:15" x14ac:dyDescent="0.35">
      <c r="A40">
        <v>38</v>
      </c>
      <c r="B40" s="1">
        <v>43259</v>
      </c>
      <c r="C40">
        <v>1051</v>
      </c>
      <c r="D40">
        <v>0.26696542899999998</v>
      </c>
      <c r="E40">
        <v>2.7528808999999998E-2</v>
      </c>
      <c r="F40">
        <v>6.8501920999999993E-2</v>
      </c>
      <c r="G40">
        <v>6.2041587999999992</v>
      </c>
      <c r="H40">
        <v>1206.2190657411302</v>
      </c>
      <c r="I40" s="3">
        <f>ROUND(tacitas[[#This Row],[Estancia_Promedio]],0)</f>
        <v>6</v>
      </c>
      <c r="J40" s="3">
        <f>VLOOKUP(tacitas[[#This Row],[FirstNight]],db!A:F,5,0)</f>
        <v>4483</v>
      </c>
      <c r="K40">
        <f>VLOOKUP(tacitas[[#This Row],[FirstNight]],db!A:F,4,0)</f>
        <v>6215</v>
      </c>
      <c r="L40">
        <f>tacitas[[#This Row],[LibrosOcc]]/tacitas[[#This Row],[Inv]]</f>
        <v>0.72131938857602573</v>
      </c>
      <c r="M40" s="3">
        <f>tacitas[[#This Row],[LibrosOcc]]*(tacitas[[#This Row],[Tasa_PickUP]])</f>
        <v>1196.8060182069999</v>
      </c>
      <c r="N40" s="3">
        <f>tacitas[[#This Row],[LibrosOcc]]*(tacitas[[#This Row],[TasaNoShow]])</f>
        <v>123.411650747</v>
      </c>
      <c r="O40" s="3">
        <f>tacitas[[#This Row],[LibrosOcc]]*(tacitas[[#This Row],[TasaCancelaciÃ³n]])</f>
        <v>307.09411184299995</v>
      </c>
    </row>
    <row r="41" spans="1:15" x14ac:dyDescent="0.35">
      <c r="A41">
        <v>39</v>
      </c>
      <c r="B41" s="1">
        <v>43260</v>
      </c>
      <c r="C41">
        <v>1063</v>
      </c>
      <c r="D41">
        <v>0.19558011</v>
      </c>
      <c r="E41">
        <v>7.2375690999999992E-2</v>
      </c>
      <c r="F41">
        <v>0.114364641</v>
      </c>
      <c r="G41">
        <v>6.5751238000000001</v>
      </c>
      <c r="H41">
        <v>1044.0925920845366</v>
      </c>
      <c r="I41" s="3">
        <f>ROUND(tacitas[[#This Row],[Estancia_Promedio]],0)</f>
        <v>7</v>
      </c>
      <c r="J41" s="3">
        <f>VLOOKUP(tacitas[[#This Row],[FirstNight]],db!A:F,5,0)</f>
        <v>4608</v>
      </c>
      <c r="K41">
        <f>VLOOKUP(tacitas[[#This Row],[FirstNight]],db!A:F,4,0)</f>
        <v>6215</v>
      </c>
      <c r="L41">
        <f>tacitas[[#This Row],[LibrosOcc]]/tacitas[[#This Row],[Inv]]</f>
        <v>0.74143201930812552</v>
      </c>
      <c r="M41" s="3">
        <f>tacitas[[#This Row],[LibrosOcc]]*(tacitas[[#This Row],[Tasa_PickUP]])</f>
        <v>901.23314688000005</v>
      </c>
      <c r="N41" s="3">
        <f>tacitas[[#This Row],[LibrosOcc]]*(tacitas[[#This Row],[TasaNoShow]])</f>
        <v>333.50718412799995</v>
      </c>
      <c r="O41" s="3">
        <f>tacitas[[#This Row],[LibrosOcc]]*(tacitas[[#This Row],[TasaCancelaciÃ³n]])</f>
        <v>526.99226572800001</v>
      </c>
    </row>
    <row r="42" spans="1:15" x14ac:dyDescent="0.35">
      <c r="A42">
        <v>40</v>
      </c>
      <c r="B42" s="1">
        <v>43261</v>
      </c>
      <c r="C42">
        <v>955</v>
      </c>
      <c r="D42">
        <v>0.28743961400000001</v>
      </c>
      <c r="E42">
        <v>2.979066E-2</v>
      </c>
      <c r="F42">
        <v>6.5217391E-2</v>
      </c>
      <c r="G42">
        <v>6.4720000000000004</v>
      </c>
      <c r="H42">
        <v>1115.0807406178942</v>
      </c>
      <c r="I42" s="3">
        <f>ROUND(tacitas[[#This Row],[Estancia_Promedio]],0)</f>
        <v>6</v>
      </c>
      <c r="J42" s="3">
        <f>VLOOKUP(tacitas[[#This Row],[FirstNight]],db!A:F,5,0)</f>
        <v>4376</v>
      </c>
      <c r="K42">
        <f>VLOOKUP(tacitas[[#This Row],[FirstNight]],db!A:F,4,0)</f>
        <v>6215</v>
      </c>
      <c r="L42">
        <f>tacitas[[#This Row],[LibrosOcc]]/tacitas[[#This Row],[Inv]]</f>
        <v>0.7041029766693484</v>
      </c>
      <c r="M42" s="3">
        <f>tacitas[[#This Row],[LibrosOcc]]*(tacitas[[#This Row],[Tasa_PickUP]])</f>
        <v>1257.8357508640001</v>
      </c>
      <c r="N42" s="3">
        <f>tacitas[[#This Row],[LibrosOcc]]*(tacitas[[#This Row],[TasaNoShow]])</f>
        <v>130.36392816</v>
      </c>
      <c r="O42" s="3">
        <f>tacitas[[#This Row],[LibrosOcc]]*(tacitas[[#This Row],[TasaCancelaciÃ³n]])</f>
        <v>285.39130301599999</v>
      </c>
    </row>
    <row r="43" spans="1:15" x14ac:dyDescent="0.35">
      <c r="A43">
        <v>41</v>
      </c>
      <c r="B43" s="1">
        <v>43262</v>
      </c>
      <c r="C43">
        <v>303</v>
      </c>
      <c r="D43">
        <v>0.358208955</v>
      </c>
      <c r="E43">
        <v>3.9800994999999999E-2</v>
      </c>
      <c r="F43">
        <v>7.9601989999999997E-2</v>
      </c>
      <c r="G43">
        <v>6.1341175999999997</v>
      </c>
      <c r="H43">
        <v>363.70237803203543</v>
      </c>
      <c r="I43" s="3">
        <f>ROUND(tacitas[[#This Row],[Estancia_Promedio]],0)</f>
        <v>6</v>
      </c>
      <c r="J43" s="3">
        <f>VLOOKUP(tacitas[[#This Row],[FirstNight]],db!A:F,5,0)</f>
        <v>4318</v>
      </c>
      <c r="K43">
        <f>VLOOKUP(tacitas[[#This Row],[FirstNight]],db!A:F,4,0)</f>
        <v>6215</v>
      </c>
      <c r="L43">
        <f>tacitas[[#This Row],[LibrosOcc]]/tacitas[[#This Row],[Inv]]</f>
        <v>0.69477071600965401</v>
      </c>
      <c r="M43" s="3">
        <f>tacitas[[#This Row],[LibrosOcc]]*(tacitas[[#This Row],[Tasa_PickUP]])</f>
        <v>1546.74626769</v>
      </c>
      <c r="N43" s="3">
        <f>tacitas[[#This Row],[LibrosOcc]]*(tacitas[[#This Row],[TasaNoShow]])</f>
        <v>171.86069641</v>
      </c>
      <c r="O43" s="3">
        <f>tacitas[[#This Row],[LibrosOcc]]*(tacitas[[#This Row],[TasaCancelaciÃ³n]])</f>
        <v>343.72139282000001</v>
      </c>
    </row>
    <row r="44" spans="1:15" x14ac:dyDescent="0.35">
      <c r="A44">
        <v>42</v>
      </c>
      <c r="B44" s="1">
        <v>43263</v>
      </c>
      <c r="C44">
        <v>91</v>
      </c>
      <c r="D44">
        <v>0.63559321999999996</v>
      </c>
      <c r="E44">
        <v>3.3898304999999997E-2</v>
      </c>
      <c r="F44">
        <v>5.0847457999999998E-2</v>
      </c>
      <c r="G44">
        <v>5.0709220000000004</v>
      </c>
      <c r="H44">
        <v>136.48205505741765</v>
      </c>
      <c r="I44" s="3">
        <f>ROUND(tacitas[[#This Row],[Estancia_Promedio]],0)</f>
        <v>5</v>
      </c>
      <c r="J44" s="3">
        <f>VLOOKUP(tacitas[[#This Row],[FirstNight]],db!A:F,5,0)</f>
        <v>4313</v>
      </c>
      <c r="K44">
        <f>VLOOKUP(tacitas[[#This Row],[FirstNight]],db!A:F,4,0)</f>
        <v>6215</v>
      </c>
      <c r="L44">
        <f>tacitas[[#This Row],[LibrosOcc]]/tacitas[[#This Row],[Inv]]</f>
        <v>0.69396621078037002</v>
      </c>
      <c r="M44" s="3">
        <f>tacitas[[#This Row],[LibrosOcc]]*(tacitas[[#This Row],[Tasa_PickUP]])</f>
        <v>2741.3135578599999</v>
      </c>
      <c r="N44" s="3">
        <f>tacitas[[#This Row],[LibrosOcc]]*(tacitas[[#This Row],[TasaNoShow]])</f>
        <v>146.20338946499999</v>
      </c>
      <c r="O44" s="3">
        <f>tacitas[[#This Row],[LibrosOcc]]*(tacitas[[#This Row],[TasaCancelaciÃ³n]])</f>
        <v>219.305086354</v>
      </c>
    </row>
    <row r="45" spans="1:15" x14ac:dyDescent="0.35">
      <c r="A45">
        <v>43</v>
      </c>
      <c r="B45" s="1">
        <v>43264</v>
      </c>
      <c r="C45">
        <v>78</v>
      </c>
      <c r="D45">
        <v>0.65625</v>
      </c>
      <c r="E45">
        <v>3.125E-2</v>
      </c>
      <c r="F45">
        <v>8.59375E-2</v>
      </c>
      <c r="G45">
        <v>4.0794702000000003</v>
      </c>
      <c r="H45">
        <v>114.39527893066406</v>
      </c>
      <c r="I45" s="3">
        <f>ROUND(tacitas[[#This Row],[Estancia_Promedio]],0)</f>
        <v>4</v>
      </c>
      <c r="J45" s="3">
        <f>VLOOKUP(tacitas[[#This Row],[FirstNight]],db!A:F,5,0)</f>
        <v>4294</v>
      </c>
      <c r="K45">
        <f>VLOOKUP(tacitas[[#This Row],[FirstNight]],db!A:F,4,0)</f>
        <v>6215</v>
      </c>
      <c r="L45">
        <f>tacitas[[#This Row],[LibrosOcc]]/tacitas[[#This Row],[Inv]]</f>
        <v>0.69090909090909092</v>
      </c>
      <c r="M45" s="3">
        <f>tacitas[[#This Row],[LibrosOcc]]*(tacitas[[#This Row],[Tasa_PickUP]])</f>
        <v>2817.9375</v>
      </c>
      <c r="N45" s="3">
        <f>tacitas[[#This Row],[LibrosOcc]]*(tacitas[[#This Row],[TasaNoShow]])</f>
        <v>134.1875</v>
      </c>
      <c r="O45" s="3">
        <f>tacitas[[#This Row],[LibrosOcc]]*(tacitas[[#This Row],[TasaCancelaciÃ³n]])</f>
        <v>369.015625</v>
      </c>
    </row>
    <row r="46" spans="1:15" x14ac:dyDescent="0.35">
      <c r="A46">
        <v>44</v>
      </c>
      <c r="B46" s="1">
        <v>43265</v>
      </c>
      <c r="C46">
        <v>137</v>
      </c>
      <c r="D46">
        <v>0.45177665</v>
      </c>
      <c r="E46">
        <v>1.7766496999999999E-2</v>
      </c>
      <c r="F46">
        <v>0.23857867999999999</v>
      </c>
      <c r="G46">
        <v>4.5278450000000001</v>
      </c>
      <c r="H46">
        <v>148.75108788504158</v>
      </c>
      <c r="I46" s="3">
        <f>ROUND(tacitas[[#This Row],[Estancia_Promedio]],0)</f>
        <v>5</v>
      </c>
      <c r="J46" s="3">
        <f>VLOOKUP(tacitas[[#This Row],[FirstNight]],db!A:F,5,0)</f>
        <v>4345</v>
      </c>
      <c r="K46">
        <f>VLOOKUP(tacitas[[#This Row],[FirstNight]],db!A:F,4,0)</f>
        <v>6215</v>
      </c>
      <c r="L46">
        <f>tacitas[[#This Row],[LibrosOcc]]/tacitas[[#This Row],[Inv]]</f>
        <v>0.69911504424778759</v>
      </c>
      <c r="M46" s="3">
        <f>tacitas[[#This Row],[LibrosOcc]]*(tacitas[[#This Row],[Tasa_PickUP]])</f>
        <v>1962.9695442499999</v>
      </c>
      <c r="N46" s="3">
        <f>tacitas[[#This Row],[LibrosOcc]]*(tacitas[[#This Row],[TasaNoShow]])</f>
        <v>77.195429464999989</v>
      </c>
      <c r="O46" s="3">
        <f>tacitas[[#This Row],[LibrosOcc]]*(tacitas[[#This Row],[TasaCancelaciÃ³n]])</f>
        <v>1036.6243646</v>
      </c>
    </row>
    <row r="47" spans="1:15" x14ac:dyDescent="0.35">
      <c r="A47">
        <v>45</v>
      </c>
      <c r="B47" s="1">
        <v>43266</v>
      </c>
      <c r="C47">
        <v>1094</v>
      </c>
      <c r="D47">
        <v>0.29938650300000003</v>
      </c>
      <c r="E47">
        <v>3.7423313E-2</v>
      </c>
      <c r="F47">
        <v>9.2638036999999993E-2</v>
      </c>
      <c r="G47">
        <v>5.8905020999999991</v>
      </c>
      <c r="H47">
        <v>1241.5710628292552</v>
      </c>
      <c r="I47" s="3">
        <f>ROUND(tacitas[[#This Row],[Estancia_Promedio]],0)</f>
        <v>6</v>
      </c>
      <c r="J47" s="3">
        <f>VLOOKUP(tacitas[[#This Row],[FirstNight]],db!A:F,5,0)</f>
        <v>4496</v>
      </c>
      <c r="K47">
        <f>VLOOKUP(tacitas[[#This Row],[FirstNight]],db!A:F,4,0)</f>
        <v>6215</v>
      </c>
      <c r="L47">
        <f>tacitas[[#This Row],[LibrosOcc]]/tacitas[[#This Row],[Inv]]</f>
        <v>0.72341110217216409</v>
      </c>
      <c r="M47" s="3">
        <f>tacitas[[#This Row],[LibrosOcc]]*(tacitas[[#This Row],[Tasa_PickUP]])</f>
        <v>1346.0417174880001</v>
      </c>
      <c r="N47" s="3">
        <f>tacitas[[#This Row],[LibrosOcc]]*(tacitas[[#This Row],[TasaNoShow]])</f>
        <v>168.25521524799998</v>
      </c>
      <c r="O47" s="3">
        <f>tacitas[[#This Row],[LibrosOcc]]*(tacitas[[#This Row],[TasaCancelaciÃ³n]])</f>
        <v>416.50061435199996</v>
      </c>
    </row>
    <row r="48" spans="1:15" x14ac:dyDescent="0.35">
      <c r="A48">
        <v>46</v>
      </c>
      <c r="B48" s="1">
        <v>43267</v>
      </c>
      <c r="C48">
        <v>1171</v>
      </c>
      <c r="D48">
        <v>0.20761802600000001</v>
      </c>
      <c r="E48">
        <v>5.8476395E-2</v>
      </c>
      <c r="F48">
        <v>0.12875536500000001</v>
      </c>
      <c r="G48">
        <v>6.5616657999999992</v>
      </c>
      <c r="H48">
        <v>1159.9995256922568</v>
      </c>
      <c r="I48" s="3">
        <f>ROUND(tacitas[[#This Row],[Estancia_Promedio]],0)</f>
        <v>7</v>
      </c>
      <c r="J48" s="3">
        <f>VLOOKUP(tacitas[[#This Row],[FirstNight]],db!A:F,5,0)</f>
        <v>4686</v>
      </c>
      <c r="K48">
        <f>VLOOKUP(tacitas[[#This Row],[FirstNight]],db!A:F,4,0)</f>
        <v>6215</v>
      </c>
      <c r="L48">
        <f>tacitas[[#This Row],[LibrosOcc]]/tacitas[[#This Row],[Inv]]</f>
        <v>0.75398230088495577</v>
      </c>
      <c r="M48" s="3">
        <f>tacitas[[#This Row],[LibrosOcc]]*(tacitas[[#This Row],[Tasa_PickUP]])</f>
        <v>972.8980698360001</v>
      </c>
      <c r="N48" s="3">
        <f>tacitas[[#This Row],[LibrosOcc]]*(tacitas[[#This Row],[TasaNoShow]])</f>
        <v>274.02038697</v>
      </c>
      <c r="O48" s="3">
        <f>tacitas[[#This Row],[LibrosOcc]]*(tacitas[[#This Row],[TasaCancelaciÃ³n]])</f>
        <v>603.34764039000004</v>
      </c>
    </row>
    <row r="49" spans="1:15" x14ac:dyDescent="0.35">
      <c r="A49">
        <v>47</v>
      </c>
      <c r="B49" s="1">
        <v>43268</v>
      </c>
      <c r="C49">
        <v>979</v>
      </c>
      <c r="D49">
        <v>0.30413105400000001</v>
      </c>
      <c r="E49">
        <v>3.3475782999999995E-2</v>
      </c>
      <c r="F49">
        <v>8.3333332999999996E-2</v>
      </c>
      <c r="G49">
        <v>6.4392323999999999</v>
      </c>
      <c r="H49">
        <v>1131.1705965257281</v>
      </c>
      <c r="I49" s="3">
        <f>ROUND(tacitas[[#This Row],[Estancia_Promedio]],0)</f>
        <v>6</v>
      </c>
      <c r="J49" s="3">
        <f>VLOOKUP(tacitas[[#This Row],[FirstNight]],db!A:F,5,0)</f>
        <v>4736</v>
      </c>
      <c r="K49">
        <f>VLOOKUP(tacitas[[#This Row],[FirstNight]],db!A:F,4,0)</f>
        <v>6215</v>
      </c>
      <c r="L49">
        <f>tacitas[[#This Row],[LibrosOcc]]/tacitas[[#This Row],[Inv]]</f>
        <v>0.76202735317779569</v>
      </c>
      <c r="M49" s="3">
        <f>tacitas[[#This Row],[LibrosOcc]]*(tacitas[[#This Row],[Tasa_PickUP]])</f>
        <v>1440.3646717440001</v>
      </c>
      <c r="N49" s="3">
        <f>tacitas[[#This Row],[LibrosOcc]]*(tacitas[[#This Row],[TasaNoShow]])</f>
        <v>158.54130828799998</v>
      </c>
      <c r="O49" s="3">
        <f>tacitas[[#This Row],[LibrosOcc]]*(tacitas[[#This Row],[TasaCancelaciÃ³n]])</f>
        <v>394.666665088</v>
      </c>
    </row>
    <row r="50" spans="1:15" x14ac:dyDescent="0.35">
      <c r="A50">
        <v>48</v>
      </c>
      <c r="B50" s="1">
        <v>43269</v>
      </c>
      <c r="C50">
        <v>364</v>
      </c>
      <c r="D50">
        <v>0.39005736099999999</v>
      </c>
      <c r="E50">
        <v>3.4416825999999998E-2</v>
      </c>
      <c r="F50">
        <v>7.265774400000001E-2</v>
      </c>
      <c r="G50">
        <v>6.0327273000000003</v>
      </c>
      <c r="H50">
        <v>453.06847485969394</v>
      </c>
      <c r="I50" s="3">
        <f>ROUND(tacitas[[#This Row],[Estancia_Promedio]],0)</f>
        <v>6</v>
      </c>
      <c r="J50" s="3">
        <f>VLOOKUP(tacitas[[#This Row],[FirstNight]],db!A:F,5,0)</f>
        <v>4746</v>
      </c>
      <c r="K50">
        <f>VLOOKUP(tacitas[[#This Row],[FirstNight]],db!A:F,4,0)</f>
        <v>6215</v>
      </c>
      <c r="L50">
        <f>tacitas[[#This Row],[LibrosOcc]]/tacitas[[#This Row],[Inv]]</f>
        <v>0.76363636363636367</v>
      </c>
      <c r="M50" s="3">
        <f>tacitas[[#This Row],[LibrosOcc]]*(tacitas[[#This Row],[Tasa_PickUP]])</f>
        <v>1851.2122353059999</v>
      </c>
      <c r="N50" s="3">
        <f>tacitas[[#This Row],[LibrosOcc]]*(tacitas[[#This Row],[TasaNoShow]])</f>
        <v>163.34225619599999</v>
      </c>
      <c r="O50" s="3">
        <f>tacitas[[#This Row],[LibrosOcc]]*(tacitas[[#This Row],[TasaCancelaciÃ³n]])</f>
        <v>344.83365302400006</v>
      </c>
    </row>
    <row r="51" spans="1:15" x14ac:dyDescent="0.35">
      <c r="A51">
        <v>49</v>
      </c>
      <c r="B51" s="1">
        <v>43270</v>
      </c>
      <c r="C51">
        <v>96</v>
      </c>
      <c r="D51">
        <v>0.64556961999999996</v>
      </c>
      <c r="E51">
        <v>2.5316456000000001E-2</v>
      </c>
      <c r="F51">
        <v>8.8607594999999997E-2</v>
      </c>
      <c r="G51">
        <v>4.6337209000000001</v>
      </c>
      <c r="H51">
        <v>140.33194121151729</v>
      </c>
      <c r="I51" s="3">
        <f>ROUND(tacitas[[#This Row],[Estancia_Promedio]],0)</f>
        <v>5</v>
      </c>
      <c r="J51" s="3">
        <f>VLOOKUP(tacitas[[#This Row],[FirstNight]],db!A:F,5,0)</f>
        <v>4702</v>
      </c>
      <c r="K51">
        <f>VLOOKUP(tacitas[[#This Row],[FirstNight]],db!A:F,4,0)</f>
        <v>6215</v>
      </c>
      <c r="L51">
        <f>tacitas[[#This Row],[LibrosOcc]]/tacitas[[#This Row],[Inv]]</f>
        <v>0.7565567176186645</v>
      </c>
      <c r="M51" s="3">
        <f>tacitas[[#This Row],[LibrosOcc]]*(tacitas[[#This Row],[Tasa_PickUP]])</f>
        <v>3035.4683532399999</v>
      </c>
      <c r="N51" s="3">
        <f>tacitas[[#This Row],[LibrosOcc]]*(tacitas[[#This Row],[TasaNoShow]])</f>
        <v>119.03797611200001</v>
      </c>
      <c r="O51" s="3">
        <f>tacitas[[#This Row],[LibrosOcc]]*(tacitas[[#This Row],[TasaCancelaciÃ³n]])</f>
        <v>416.63291169000001</v>
      </c>
    </row>
    <row r="52" spans="1:15" x14ac:dyDescent="0.35">
      <c r="A52">
        <v>50</v>
      </c>
      <c r="B52" s="1">
        <v>43271</v>
      </c>
      <c r="C52">
        <v>49</v>
      </c>
      <c r="D52">
        <v>0.72499999999999998</v>
      </c>
      <c r="E52">
        <v>3.125E-2</v>
      </c>
      <c r="F52">
        <v>0.18124999999999999</v>
      </c>
      <c r="G52">
        <v>3.9578947000000002</v>
      </c>
      <c r="H52">
        <v>67.042192382812502</v>
      </c>
      <c r="I52" s="3">
        <f>ROUND(tacitas[[#This Row],[Estancia_Promedio]],0)</f>
        <v>4</v>
      </c>
      <c r="J52" s="3">
        <f>VLOOKUP(tacitas[[#This Row],[FirstNight]],db!A:F,5,0)</f>
        <v>4678</v>
      </c>
      <c r="K52">
        <f>VLOOKUP(tacitas[[#This Row],[FirstNight]],db!A:F,4,0)</f>
        <v>6215</v>
      </c>
      <c r="L52">
        <f>tacitas[[#This Row],[LibrosOcc]]/tacitas[[#This Row],[Inv]]</f>
        <v>0.75269509251810141</v>
      </c>
      <c r="M52" s="3">
        <f>tacitas[[#This Row],[LibrosOcc]]*(tacitas[[#This Row],[Tasa_PickUP]])</f>
        <v>3391.5499999999997</v>
      </c>
      <c r="N52" s="3">
        <f>tacitas[[#This Row],[LibrosOcc]]*(tacitas[[#This Row],[TasaNoShow]])</f>
        <v>146.1875</v>
      </c>
      <c r="O52" s="3">
        <f>tacitas[[#This Row],[LibrosOcc]]*(tacitas[[#This Row],[TasaCancelaciÃ³n]])</f>
        <v>847.88749999999993</v>
      </c>
    </row>
    <row r="53" spans="1:15" x14ac:dyDescent="0.35">
      <c r="A53">
        <v>51</v>
      </c>
      <c r="B53" s="1">
        <v>43272</v>
      </c>
      <c r="C53">
        <v>115</v>
      </c>
      <c r="D53">
        <v>0.86444444400000009</v>
      </c>
      <c r="E53">
        <v>2.8888888999999997E-2</v>
      </c>
      <c r="F53">
        <v>0.37777777799999995</v>
      </c>
      <c r="G53">
        <v>8.8702128000000009</v>
      </c>
      <c r="H53">
        <v>129.55725203422261</v>
      </c>
      <c r="I53" s="3">
        <f>ROUND(tacitas[[#This Row],[Estancia_Promedio]],0)</f>
        <v>9</v>
      </c>
      <c r="J53" s="3">
        <f>VLOOKUP(tacitas[[#This Row],[FirstNight]],db!A:F,5,0)</f>
        <v>4725</v>
      </c>
      <c r="K53">
        <f>VLOOKUP(tacitas[[#This Row],[FirstNight]],db!A:F,4,0)</f>
        <v>6215</v>
      </c>
      <c r="L53">
        <f>tacitas[[#This Row],[LibrosOcc]]/tacitas[[#This Row],[Inv]]</f>
        <v>0.76025744167337084</v>
      </c>
      <c r="M53" s="3">
        <f>tacitas[[#This Row],[LibrosOcc]]*(tacitas[[#This Row],[Tasa_PickUP]])</f>
        <v>4084.4999979000004</v>
      </c>
      <c r="N53" s="3">
        <f>tacitas[[#This Row],[LibrosOcc]]*(tacitas[[#This Row],[TasaNoShow]])</f>
        <v>136.50000052499999</v>
      </c>
      <c r="O53" s="3">
        <f>tacitas[[#This Row],[LibrosOcc]]*(tacitas[[#This Row],[TasaCancelaciÃ³n]])</f>
        <v>1785.0000010499998</v>
      </c>
    </row>
    <row r="54" spans="1:15" x14ac:dyDescent="0.35">
      <c r="A54">
        <v>52</v>
      </c>
      <c r="B54" s="1">
        <v>43273</v>
      </c>
      <c r="C54">
        <v>1251</v>
      </c>
      <c r="D54">
        <v>0.34089619999999998</v>
      </c>
      <c r="E54">
        <v>3.7436187999999995E-2</v>
      </c>
      <c r="F54">
        <v>0.11401021</v>
      </c>
      <c r="G54">
        <v>6.2651007000000005</v>
      </c>
      <c r="H54">
        <v>1430.575282582924</v>
      </c>
      <c r="I54" s="3">
        <f>ROUND(tacitas[[#This Row],[Estancia_Promedio]],0)</f>
        <v>6</v>
      </c>
      <c r="J54" s="3">
        <f>VLOOKUP(tacitas[[#This Row],[FirstNight]],db!A:F,5,0)</f>
        <v>4885</v>
      </c>
      <c r="K54">
        <f>VLOOKUP(tacitas[[#This Row],[FirstNight]],db!A:F,4,0)</f>
        <v>6215</v>
      </c>
      <c r="L54">
        <f>tacitas[[#This Row],[LibrosOcc]]/tacitas[[#This Row],[Inv]]</f>
        <v>0.78600160901045857</v>
      </c>
      <c r="M54" s="3">
        <f>tacitas[[#This Row],[LibrosOcc]]*(tacitas[[#This Row],[Tasa_PickUP]])</f>
        <v>1665.2779369999998</v>
      </c>
      <c r="N54" s="3">
        <f>tacitas[[#This Row],[LibrosOcc]]*(tacitas[[#This Row],[TasaNoShow]])</f>
        <v>182.87577837999999</v>
      </c>
      <c r="O54" s="3">
        <f>tacitas[[#This Row],[LibrosOcc]]*(tacitas[[#This Row],[TasaCancelaciÃ³n]])</f>
        <v>556.93987585000002</v>
      </c>
    </row>
    <row r="55" spans="1:15" x14ac:dyDescent="0.35">
      <c r="A55">
        <v>53</v>
      </c>
      <c r="B55" s="1">
        <v>43274</v>
      </c>
      <c r="C55">
        <v>1240</v>
      </c>
      <c r="D55">
        <v>0.26632911399999998</v>
      </c>
      <c r="E55">
        <v>7.7468354000000003E-2</v>
      </c>
      <c r="F55">
        <v>0.115949367</v>
      </c>
      <c r="G55">
        <v>6.7086059000000011</v>
      </c>
      <c r="H55">
        <v>1280.6388991135336</v>
      </c>
      <c r="I55" s="3">
        <f>ROUND(tacitas[[#This Row],[Estancia_Promedio]],0)</f>
        <v>7</v>
      </c>
      <c r="J55" s="3">
        <f>VLOOKUP(tacitas[[#This Row],[FirstNight]],db!A:F,5,0)</f>
        <v>4967</v>
      </c>
      <c r="K55">
        <f>VLOOKUP(tacitas[[#This Row],[FirstNight]],db!A:F,4,0)</f>
        <v>6215</v>
      </c>
      <c r="L55">
        <f>tacitas[[#This Row],[LibrosOcc]]/tacitas[[#This Row],[Inv]]</f>
        <v>0.79919549477071605</v>
      </c>
      <c r="M55" s="3">
        <f>tacitas[[#This Row],[LibrosOcc]]*(tacitas[[#This Row],[Tasa_PickUP]])</f>
        <v>1322.8567092379999</v>
      </c>
      <c r="N55" s="3">
        <f>tacitas[[#This Row],[LibrosOcc]]*(tacitas[[#This Row],[TasaNoShow]])</f>
        <v>384.78531431800002</v>
      </c>
      <c r="O55" s="3">
        <f>tacitas[[#This Row],[LibrosOcc]]*(tacitas[[#This Row],[TasaCancelaciÃ³n]])</f>
        <v>575.92050588899997</v>
      </c>
    </row>
    <row r="56" spans="1:15" x14ac:dyDescent="0.35">
      <c r="A56">
        <v>54</v>
      </c>
      <c r="B56" s="1">
        <v>43275</v>
      </c>
      <c r="C56">
        <v>1186</v>
      </c>
      <c r="D56">
        <v>0.28639745</v>
      </c>
      <c r="E56">
        <v>2.0191285999999999E-2</v>
      </c>
      <c r="F56">
        <v>6.1105207000000002E-2</v>
      </c>
      <c r="G56">
        <v>6.4723991999999999</v>
      </c>
      <c r="H56">
        <v>1403.5183258580555</v>
      </c>
      <c r="I56" s="3">
        <f>ROUND(tacitas[[#This Row],[Estancia_Promedio]],0)</f>
        <v>6</v>
      </c>
      <c r="J56" s="3">
        <f>VLOOKUP(tacitas[[#This Row],[FirstNight]],db!A:F,5,0)</f>
        <v>5062</v>
      </c>
      <c r="K56">
        <f>VLOOKUP(tacitas[[#This Row],[FirstNight]],db!A:F,4,0)</f>
        <v>6215</v>
      </c>
      <c r="L56">
        <f>tacitas[[#This Row],[LibrosOcc]]/tacitas[[#This Row],[Inv]]</f>
        <v>0.81448109412711178</v>
      </c>
      <c r="M56" s="3">
        <f>tacitas[[#This Row],[LibrosOcc]]*(tacitas[[#This Row],[Tasa_PickUP]])</f>
        <v>1449.7438918999999</v>
      </c>
      <c r="N56" s="3">
        <f>tacitas[[#This Row],[LibrosOcc]]*(tacitas[[#This Row],[TasaNoShow]])</f>
        <v>102.208289732</v>
      </c>
      <c r="O56" s="3">
        <f>tacitas[[#This Row],[LibrosOcc]]*(tacitas[[#This Row],[TasaCancelaciÃ³n]])</f>
        <v>309.31455783400003</v>
      </c>
    </row>
    <row r="57" spans="1:15" x14ac:dyDescent="0.35">
      <c r="A57">
        <v>55</v>
      </c>
      <c r="B57" s="1">
        <v>43276</v>
      </c>
      <c r="C57">
        <v>385</v>
      </c>
      <c r="D57">
        <v>0.39625850299999998</v>
      </c>
      <c r="E57">
        <v>1.8707483E-2</v>
      </c>
      <c r="F57">
        <v>7.1428570999999996E-2</v>
      </c>
      <c r="G57">
        <v>6.2263844000000006</v>
      </c>
      <c r="H57">
        <v>489.8243426590418</v>
      </c>
      <c r="I57" s="3">
        <f>ROUND(tacitas[[#This Row],[Estancia_Promedio]],0)</f>
        <v>6</v>
      </c>
      <c r="J57" s="3">
        <f>VLOOKUP(tacitas[[#This Row],[FirstNight]],db!A:F,5,0)</f>
        <v>5046</v>
      </c>
      <c r="K57">
        <f>VLOOKUP(tacitas[[#This Row],[FirstNight]],db!A:F,4,0)</f>
        <v>6215</v>
      </c>
      <c r="L57">
        <f>tacitas[[#This Row],[LibrosOcc]]/tacitas[[#This Row],[Inv]]</f>
        <v>0.81190667739340305</v>
      </c>
      <c r="M57" s="3">
        <f>tacitas[[#This Row],[LibrosOcc]]*(tacitas[[#This Row],[Tasa_PickUP]])</f>
        <v>1999.520406138</v>
      </c>
      <c r="N57" s="3">
        <f>tacitas[[#This Row],[LibrosOcc]]*(tacitas[[#This Row],[TasaNoShow]])</f>
        <v>94.397959217999997</v>
      </c>
      <c r="O57" s="3">
        <f>tacitas[[#This Row],[LibrosOcc]]*(tacitas[[#This Row],[TasaCancelaciÃ³n]])</f>
        <v>360.42856926599995</v>
      </c>
    </row>
    <row r="58" spans="1:15" x14ac:dyDescent="0.35">
      <c r="A58">
        <v>56</v>
      </c>
      <c r="B58" s="1">
        <v>43277</v>
      </c>
      <c r="C58">
        <v>68</v>
      </c>
      <c r="D58">
        <v>0.60526315799999997</v>
      </c>
      <c r="E58">
        <v>7.2368421000000002E-2</v>
      </c>
      <c r="F58">
        <v>6.5789474000000001E-2</v>
      </c>
      <c r="G58">
        <v>5</v>
      </c>
      <c r="H58">
        <v>94.596579291446972</v>
      </c>
      <c r="I58" s="3">
        <f>ROUND(tacitas[[#This Row],[Estancia_Promedio]],0)</f>
        <v>5</v>
      </c>
      <c r="J58" s="3">
        <f>VLOOKUP(tacitas[[#This Row],[FirstNight]],db!A:F,5,0)</f>
        <v>5020</v>
      </c>
      <c r="K58">
        <f>VLOOKUP(tacitas[[#This Row],[FirstNight]],db!A:F,4,0)</f>
        <v>6215</v>
      </c>
      <c r="L58">
        <f>tacitas[[#This Row],[LibrosOcc]]/tacitas[[#This Row],[Inv]]</f>
        <v>0.80772325020112634</v>
      </c>
      <c r="M58" s="3">
        <f>tacitas[[#This Row],[LibrosOcc]]*(tacitas[[#This Row],[Tasa_PickUP]])</f>
        <v>3038.4210531599997</v>
      </c>
      <c r="N58" s="3">
        <f>tacitas[[#This Row],[LibrosOcc]]*(tacitas[[#This Row],[TasaNoShow]])</f>
        <v>363.28947342000004</v>
      </c>
      <c r="O58" s="3">
        <f>tacitas[[#This Row],[LibrosOcc]]*(tacitas[[#This Row],[TasaCancelaciÃ³n]])</f>
        <v>330.26315948000001</v>
      </c>
    </row>
    <row r="59" spans="1:15" x14ac:dyDescent="0.35">
      <c r="A59">
        <v>57</v>
      </c>
      <c r="B59" s="1">
        <v>43278</v>
      </c>
      <c r="C59">
        <v>66</v>
      </c>
      <c r="D59">
        <v>0.74444444400000009</v>
      </c>
      <c r="E59">
        <v>2.7777777999999999E-2</v>
      </c>
      <c r="F59">
        <v>8.3333332999999996E-2</v>
      </c>
      <c r="G59">
        <v>4.8097560999999995</v>
      </c>
      <c r="H59">
        <v>102.60725307413642</v>
      </c>
      <c r="I59" s="3">
        <f>ROUND(tacitas[[#This Row],[Estancia_Promedio]],0)</f>
        <v>5</v>
      </c>
      <c r="J59" s="3">
        <f>VLOOKUP(tacitas[[#This Row],[FirstNight]],db!A:F,5,0)</f>
        <v>5010</v>
      </c>
      <c r="K59">
        <f>VLOOKUP(tacitas[[#This Row],[FirstNight]],db!A:F,4,0)</f>
        <v>6215</v>
      </c>
      <c r="L59">
        <f>tacitas[[#This Row],[LibrosOcc]]/tacitas[[#This Row],[Inv]]</f>
        <v>0.80611423974255836</v>
      </c>
      <c r="M59" s="3">
        <f>tacitas[[#This Row],[LibrosOcc]]*(tacitas[[#This Row],[Tasa_PickUP]])</f>
        <v>3729.6666644400007</v>
      </c>
      <c r="N59" s="3">
        <f>tacitas[[#This Row],[LibrosOcc]]*(tacitas[[#This Row],[TasaNoShow]])</f>
        <v>139.16666778000001</v>
      </c>
      <c r="O59" s="3">
        <f>tacitas[[#This Row],[LibrosOcc]]*(tacitas[[#This Row],[TasaCancelaciÃ³n]])</f>
        <v>417.49999832999998</v>
      </c>
    </row>
    <row r="60" spans="1:15" x14ac:dyDescent="0.35">
      <c r="A60">
        <v>58</v>
      </c>
      <c r="B60" s="1">
        <v>43279</v>
      </c>
      <c r="C60">
        <v>96</v>
      </c>
      <c r="D60">
        <v>0.91099476400000001</v>
      </c>
      <c r="E60">
        <v>6.9808030000000007E-3</v>
      </c>
      <c r="F60">
        <v>0.52705061100000006</v>
      </c>
      <c r="G60">
        <v>3.3826531000000002</v>
      </c>
      <c r="H60">
        <v>86.159474850772924</v>
      </c>
      <c r="I60" s="3">
        <f>ROUND(tacitas[[#This Row],[Estancia_Promedio]],0)</f>
        <v>3</v>
      </c>
      <c r="J60" s="3">
        <f>VLOOKUP(tacitas[[#This Row],[FirstNight]],db!A:F,5,0)</f>
        <v>5017</v>
      </c>
      <c r="K60">
        <f>VLOOKUP(tacitas[[#This Row],[FirstNight]],db!A:F,4,0)</f>
        <v>6215</v>
      </c>
      <c r="L60">
        <f>tacitas[[#This Row],[LibrosOcc]]/tacitas[[#This Row],[Inv]]</f>
        <v>0.80724054706355586</v>
      </c>
      <c r="M60" s="3">
        <f>tacitas[[#This Row],[LibrosOcc]]*(tacitas[[#This Row],[Tasa_PickUP]])</f>
        <v>4570.4607309880003</v>
      </c>
      <c r="N60" s="3">
        <f>tacitas[[#This Row],[LibrosOcc]]*(tacitas[[#This Row],[TasaNoShow]])</f>
        <v>35.022688651000003</v>
      </c>
      <c r="O60" s="3">
        <f>tacitas[[#This Row],[LibrosOcc]]*(tacitas[[#This Row],[TasaCancelaciÃ³n]])</f>
        <v>2644.2129153870001</v>
      </c>
    </row>
    <row r="61" spans="1:15" x14ac:dyDescent="0.35">
      <c r="A61">
        <v>59</v>
      </c>
      <c r="B61" s="1">
        <v>43280</v>
      </c>
      <c r="C61">
        <v>881</v>
      </c>
      <c r="D61">
        <v>0.40371517000000001</v>
      </c>
      <c r="E61">
        <v>3.6532507999999998E-2</v>
      </c>
      <c r="F61">
        <v>9.7213621999999986E-2</v>
      </c>
      <c r="G61">
        <v>6.3227577999999998</v>
      </c>
      <c r="H61">
        <v>1075.6648200179991</v>
      </c>
      <c r="I61" s="3">
        <f>ROUND(tacitas[[#This Row],[Estancia_Promedio]],0)</f>
        <v>6</v>
      </c>
      <c r="J61" s="3">
        <f>VLOOKUP(tacitas[[#This Row],[FirstNight]],db!A:F,5,0)</f>
        <v>4520</v>
      </c>
      <c r="K61">
        <f>VLOOKUP(tacitas[[#This Row],[FirstNight]],db!A:F,4,0)</f>
        <v>6179</v>
      </c>
      <c r="L61">
        <f>tacitas[[#This Row],[LibrosOcc]]/tacitas[[#This Row],[Inv]]</f>
        <v>0.7315099530668393</v>
      </c>
      <c r="M61" s="3">
        <f>tacitas[[#This Row],[LibrosOcc]]*(tacitas[[#This Row],[Tasa_PickUP]])</f>
        <v>1824.7925684000002</v>
      </c>
      <c r="N61" s="3">
        <f>tacitas[[#This Row],[LibrosOcc]]*(tacitas[[#This Row],[TasaNoShow]])</f>
        <v>165.12693615999999</v>
      </c>
      <c r="O61" s="3">
        <f>tacitas[[#This Row],[LibrosOcc]]*(tacitas[[#This Row],[TasaCancelaciÃ³n]])</f>
        <v>439.40557143999996</v>
      </c>
    </row>
    <row r="62" spans="1:15" x14ac:dyDescent="0.35">
      <c r="A62">
        <v>60</v>
      </c>
      <c r="B62" s="1">
        <v>43281</v>
      </c>
      <c r="C62">
        <v>1067</v>
      </c>
      <c r="D62">
        <v>0.29234449800000001</v>
      </c>
      <c r="E62">
        <v>5.5502392000000005E-2</v>
      </c>
      <c r="F62">
        <v>0.12775119599999998</v>
      </c>
      <c r="G62">
        <v>6.6795606000000003</v>
      </c>
      <c r="H62">
        <v>1136.0147300106457</v>
      </c>
      <c r="I62" s="3">
        <f>ROUND(tacitas[[#This Row],[Estancia_Promedio]],0)</f>
        <v>7</v>
      </c>
      <c r="J62" s="3">
        <f>VLOOKUP(tacitas[[#This Row],[FirstNight]],db!A:F,5,0)</f>
        <v>4293</v>
      </c>
      <c r="K62">
        <f>VLOOKUP(tacitas[[#This Row],[FirstNight]],db!A:F,4,0)</f>
        <v>6179</v>
      </c>
      <c r="L62">
        <f>tacitas[[#This Row],[LibrosOcc]]/tacitas[[#This Row],[Inv]]</f>
        <v>0.6947726169283055</v>
      </c>
      <c r="M62" s="3">
        <f>tacitas[[#This Row],[LibrosOcc]]*(tacitas[[#This Row],[Tasa_PickUP]])</f>
        <v>1255.034929914</v>
      </c>
      <c r="N62" s="3">
        <f>tacitas[[#This Row],[LibrosOcc]]*(tacitas[[#This Row],[TasaNoShow]])</f>
        <v>238.27176885600002</v>
      </c>
      <c r="O62" s="3">
        <f>tacitas[[#This Row],[LibrosOcc]]*(tacitas[[#This Row],[TasaCancelaciÃ³n]])</f>
        <v>548.43588442799989</v>
      </c>
    </row>
    <row r="63" spans="1:15" x14ac:dyDescent="0.35">
      <c r="A63">
        <v>61</v>
      </c>
      <c r="B63" s="1">
        <v>43282</v>
      </c>
      <c r="C63">
        <v>1053</v>
      </c>
      <c r="D63">
        <v>0.44364937399999999</v>
      </c>
      <c r="E63">
        <v>2.9218842999999998E-2</v>
      </c>
      <c r="F63">
        <v>8.8252831999999989E-2</v>
      </c>
      <c r="G63">
        <v>6.5572109999999997</v>
      </c>
      <c r="H63">
        <v>1345.5066826679292</v>
      </c>
      <c r="I63" s="3">
        <f>ROUND(tacitas[[#This Row],[Estancia_Promedio]],0)</f>
        <v>7</v>
      </c>
      <c r="J63" s="3">
        <f>VLOOKUP(tacitas[[#This Row],[FirstNight]],db!A:F,5,0)</f>
        <v>4174</v>
      </c>
      <c r="K63">
        <f>VLOOKUP(tacitas[[#This Row],[FirstNight]],db!A:F,4,0)</f>
        <v>6179</v>
      </c>
      <c r="L63">
        <f>tacitas[[#This Row],[LibrosOcc]]/tacitas[[#This Row],[Inv]]</f>
        <v>0.67551383719048386</v>
      </c>
      <c r="M63" s="3">
        <f>tacitas[[#This Row],[LibrosOcc]]*(tacitas[[#This Row],[Tasa_PickUP]])</f>
        <v>1851.792487076</v>
      </c>
      <c r="N63" s="3">
        <f>tacitas[[#This Row],[LibrosOcc]]*(tacitas[[#This Row],[TasaNoShow]])</f>
        <v>121.959450682</v>
      </c>
      <c r="O63" s="3">
        <f>tacitas[[#This Row],[LibrosOcc]]*(tacitas[[#This Row],[TasaCancelaciÃ³n]])</f>
        <v>368.36732076799996</v>
      </c>
    </row>
    <row r="64" spans="1:15" x14ac:dyDescent="0.35">
      <c r="A64">
        <v>62</v>
      </c>
      <c r="B64" s="1">
        <v>43283</v>
      </c>
      <c r="C64">
        <v>338</v>
      </c>
      <c r="D64">
        <v>0.54603174600000004</v>
      </c>
      <c r="E64">
        <v>2.2222222000000003E-2</v>
      </c>
      <c r="F64">
        <v>6.9841269999999997E-2</v>
      </c>
      <c r="G64">
        <v>5.8208722999999996</v>
      </c>
      <c r="H64">
        <v>475.26117456433747</v>
      </c>
      <c r="I64" s="3">
        <f>ROUND(tacitas[[#This Row],[Estancia_Promedio]],0)</f>
        <v>6</v>
      </c>
      <c r="J64" s="3">
        <f>VLOOKUP(tacitas[[#This Row],[FirstNight]],db!A:F,5,0)</f>
        <v>4147</v>
      </c>
      <c r="K64">
        <f>VLOOKUP(tacitas[[#This Row],[FirstNight]],db!A:F,4,0)</f>
        <v>6179</v>
      </c>
      <c r="L64">
        <f>tacitas[[#This Row],[LibrosOcc]]/tacitas[[#This Row],[Inv]]</f>
        <v>0.6711441980903059</v>
      </c>
      <c r="M64" s="3">
        <f>tacitas[[#This Row],[LibrosOcc]]*(tacitas[[#This Row],[Tasa_PickUP]])</f>
        <v>2264.3936506620003</v>
      </c>
      <c r="N64" s="3">
        <f>tacitas[[#This Row],[LibrosOcc]]*(tacitas[[#This Row],[TasaNoShow]])</f>
        <v>92.155554634000012</v>
      </c>
      <c r="O64" s="3">
        <f>tacitas[[#This Row],[LibrosOcc]]*(tacitas[[#This Row],[TasaCancelaciÃ³n]])</f>
        <v>289.63174669</v>
      </c>
    </row>
    <row r="65" spans="1:15" x14ac:dyDescent="0.35">
      <c r="A65">
        <v>63</v>
      </c>
      <c r="B65" s="1">
        <v>43284</v>
      </c>
      <c r="C65">
        <v>100</v>
      </c>
      <c r="D65">
        <v>0.75287356299999997</v>
      </c>
      <c r="E65">
        <v>4.0229885E-2</v>
      </c>
      <c r="F65">
        <v>4.5977010999999998E-2</v>
      </c>
      <c r="G65">
        <v>4.4475138000000003</v>
      </c>
      <c r="H65">
        <v>160.5005976402779</v>
      </c>
      <c r="I65" s="3">
        <f>ROUND(tacitas[[#This Row],[Estancia_Promedio]],0)</f>
        <v>4</v>
      </c>
      <c r="J65" s="3">
        <f>VLOOKUP(tacitas[[#This Row],[FirstNight]],db!A:F,5,0)</f>
        <v>4091</v>
      </c>
      <c r="K65">
        <f>VLOOKUP(tacitas[[#This Row],[FirstNight]],db!A:F,4,0)</f>
        <v>6179</v>
      </c>
      <c r="L65">
        <f>tacitas[[#This Row],[LibrosOcc]]/tacitas[[#This Row],[Inv]]</f>
        <v>0.66208124291956627</v>
      </c>
      <c r="M65" s="3">
        <f>tacitas[[#This Row],[LibrosOcc]]*(tacitas[[#This Row],[Tasa_PickUP]])</f>
        <v>3080.0057462330001</v>
      </c>
      <c r="N65" s="3">
        <f>tacitas[[#This Row],[LibrosOcc]]*(tacitas[[#This Row],[TasaNoShow]])</f>
        <v>164.58045953499999</v>
      </c>
      <c r="O65" s="3">
        <f>tacitas[[#This Row],[LibrosOcc]]*(tacitas[[#This Row],[TasaCancelaciÃ³n]])</f>
        <v>188.09195200099998</v>
      </c>
    </row>
    <row r="66" spans="1:15" x14ac:dyDescent="0.35">
      <c r="A66">
        <v>64</v>
      </c>
      <c r="B66" s="1">
        <v>43285</v>
      </c>
      <c r="C66">
        <v>62</v>
      </c>
      <c r="D66">
        <v>0.69811320799999999</v>
      </c>
      <c r="E66">
        <v>1.2578616000000001E-2</v>
      </c>
      <c r="F66">
        <v>6.2893082000000003E-2</v>
      </c>
      <c r="G66">
        <v>4.7619047999999999</v>
      </c>
      <c r="H66">
        <v>97.420420920236197</v>
      </c>
      <c r="I66" s="3">
        <f>ROUND(tacitas[[#This Row],[Estancia_Promedio]],0)</f>
        <v>5</v>
      </c>
      <c r="J66" s="3">
        <f>VLOOKUP(tacitas[[#This Row],[FirstNight]],db!A:F,5,0)</f>
        <v>4088</v>
      </c>
      <c r="K66">
        <f>VLOOKUP(tacitas[[#This Row],[FirstNight]],db!A:F,4,0)</f>
        <v>6179</v>
      </c>
      <c r="L66">
        <f>tacitas[[#This Row],[LibrosOcc]]/tacitas[[#This Row],[Inv]]</f>
        <v>0.66159572746399098</v>
      </c>
      <c r="M66" s="3">
        <f>tacitas[[#This Row],[LibrosOcc]]*(tacitas[[#This Row],[Tasa_PickUP]])</f>
        <v>2853.886794304</v>
      </c>
      <c r="N66" s="3">
        <f>tacitas[[#This Row],[LibrosOcc]]*(tacitas[[#This Row],[TasaNoShow]])</f>
        <v>51.421382208000004</v>
      </c>
      <c r="O66" s="3">
        <f>tacitas[[#This Row],[LibrosOcc]]*(tacitas[[#This Row],[TasaCancelaciÃ³n]])</f>
        <v>257.10691921599999</v>
      </c>
    </row>
    <row r="67" spans="1:15" x14ac:dyDescent="0.35">
      <c r="A67">
        <v>65</v>
      </c>
      <c r="B67" s="1">
        <v>43286</v>
      </c>
      <c r="C67">
        <v>98</v>
      </c>
      <c r="D67">
        <v>0.60424028299999999</v>
      </c>
      <c r="E67">
        <v>3.1802120000000003E-2</v>
      </c>
      <c r="F67">
        <v>0.254416961</v>
      </c>
      <c r="G67">
        <v>3.8914474000000001</v>
      </c>
      <c r="H67">
        <v>113.4894889387335</v>
      </c>
      <c r="I67" s="3">
        <f>ROUND(tacitas[[#This Row],[Estancia_Promedio]],0)</f>
        <v>4</v>
      </c>
      <c r="J67" s="3">
        <f>VLOOKUP(tacitas[[#This Row],[FirstNight]],db!A:F,5,0)</f>
        <v>4074</v>
      </c>
      <c r="K67">
        <f>VLOOKUP(tacitas[[#This Row],[FirstNight]],db!A:F,4,0)</f>
        <v>6179</v>
      </c>
      <c r="L67">
        <f>tacitas[[#This Row],[LibrosOcc]]/tacitas[[#This Row],[Inv]]</f>
        <v>0.65932998867130599</v>
      </c>
      <c r="M67" s="3">
        <f>tacitas[[#This Row],[LibrosOcc]]*(tacitas[[#This Row],[Tasa_PickUP]])</f>
        <v>2461.674912942</v>
      </c>
      <c r="N67" s="3">
        <f>tacitas[[#This Row],[LibrosOcc]]*(tacitas[[#This Row],[TasaNoShow]])</f>
        <v>129.56183688000002</v>
      </c>
      <c r="O67" s="3">
        <f>tacitas[[#This Row],[LibrosOcc]]*(tacitas[[#This Row],[TasaCancelaciÃ³n]])</f>
        <v>1036.494699114</v>
      </c>
    </row>
    <row r="68" spans="1:15" x14ac:dyDescent="0.35">
      <c r="A68">
        <v>66</v>
      </c>
      <c r="B68" s="1">
        <v>43287</v>
      </c>
      <c r="C68">
        <v>952</v>
      </c>
      <c r="D68">
        <v>0.43761524299999999</v>
      </c>
      <c r="E68">
        <v>2.8887522999999998E-2</v>
      </c>
      <c r="F68">
        <v>8.5433313000000011E-2</v>
      </c>
      <c r="G68">
        <v>6.3260605999999999</v>
      </c>
      <c r="H68">
        <v>1215.526774614123</v>
      </c>
      <c r="I68" s="3">
        <f>ROUND(tacitas[[#This Row],[Estancia_Promedio]],0)</f>
        <v>6</v>
      </c>
      <c r="J68" s="3">
        <f>VLOOKUP(tacitas[[#This Row],[FirstNight]],db!A:F,5,0)</f>
        <v>4071</v>
      </c>
      <c r="K68">
        <f>VLOOKUP(tacitas[[#This Row],[FirstNight]],db!A:F,4,0)</f>
        <v>6179</v>
      </c>
      <c r="L68">
        <f>tacitas[[#This Row],[LibrosOcc]]/tacitas[[#This Row],[Inv]]</f>
        <v>0.6588444732157307</v>
      </c>
      <c r="M68" s="3">
        <f>tacitas[[#This Row],[LibrosOcc]]*(tacitas[[#This Row],[Tasa_PickUP]])</f>
        <v>1781.5316542529999</v>
      </c>
      <c r="N68" s="3">
        <f>tacitas[[#This Row],[LibrosOcc]]*(tacitas[[#This Row],[TasaNoShow]])</f>
        <v>117.60110613299999</v>
      </c>
      <c r="O68" s="3">
        <f>tacitas[[#This Row],[LibrosOcc]]*(tacitas[[#This Row],[TasaCancelaciÃ³n]])</f>
        <v>347.79901722300002</v>
      </c>
    </row>
    <row r="69" spans="1:15" x14ac:dyDescent="0.35">
      <c r="A69">
        <v>67</v>
      </c>
      <c r="B69" s="1">
        <v>43288</v>
      </c>
      <c r="C69">
        <v>1137</v>
      </c>
      <c r="D69">
        <v>0.351058592</v>
      </c>
      <c r="E69">
        <v>5.760709E-2</v>
      </c>
      <c r="F69">
        <v>0.108321024</v>
      </c>
      <c r="G69">
        <v>6.6620960000000009</v>
      </c>
      <c r="H69">
        <v>1290.8482354549831</v>
      </c>
      <c r="I69" s="3">
        <f>ROUND(tacitas[[#This Row],[Estancia_Promedio]],0)</f>
        <v>7</v>
      </c>
      <c r="J69" s="3">
        <f>VLOOKUP(tacitas[[#This Row],[FirstNight]],db!A:F,5,0)</f>
        <v>4126</v>
      </c>
      <c r="K69">
        <f>VLOOKUP(tacitas[[#This Row],[FirstNight]],db!A:F,4,0)</f>
        <v>6179</v>
      </c>
      <c r="L69">
        <f>tacitas[[#This Row],[LibrosOcc]]/tacitas[[#This Row],[Inv]]</f>
        <v>0.66774558990127852</v>
      </c>
      <c r="M69" s="3">
        <f>tacitas[[#This Row],[LibrosOcc]]*(tacitas[[#This Row],[Tasa_PickUP]])</f>
        <v>1448.4677505919999</v>
      </c>
      <c r="N69" s="3">
        <f>tacitas[[#This Row],[LibrosOcc]]*(tacitas[[#This Row],[TasaNoShow]])</f>
        <v>237.68685334</v>
      </c>
      <c r="O69" s="3">
        <f>tacitas[[#This Row],[LibrosOcc]]*(tacitas[[#This Row],[TasaCancelaciÃ³n]])</f>
        <v>446.93254502400004</v>
      </c>
    </row>
    <row r="70" spans="1:15" x14ac:dyDescent="0.35">
      <c r="A70">
        <v>68</v>
      </c>
      <c r="B70" s="1">
        <v>43289</v>
      </c>
      <c r="C70">
        <v>1000</v>
      </c>
      <c r="D70">
        <v>0.48162369700000002</v>
      </c>
      <c r="E70">
        <v>2.4684586000000001E-2</v>
      </c>
      <c r="F70">
        <v>7.4053757999999997E-2</v>
      </c>
      <c r="G70">
        <v>6.5696271999999993</v>
      </c>
      <c r="H70">
        <v>1338.0390146328293</v>
      </c>
      <c r="I70" s="3">
        <f>ROUND(tacitas[[#This Row],[Estancia_Promedio]],0)</f>
        <v>7</v>
      </c>
      <c r="J70" s="3">
        <f>VLOOKUP(tacitas[[#This Row],[FirstNight]],db!A:F,5,0)</f>
        <v>4105</v>
      </c>
      <c r="K70">
        <f>VLOOKUP(tacitas[[#This Row],[FirstNight]],db!A:F,4,0)</f>
        <v>6179</v>
      </c>
      <c r="L70">
        <f>tacitas[[#This Row],[LibrosOcc]]/tacitas[[#This Row],[Inv]]</f>
        <v>0.66434698171225115</v>
      </c>
      <c r="M70" s="3">
        <f>tacitas[[#This Row],[LibrosOcc]]*(tacitas[[#This Row],[Tasa_PickUP]])</f>
        <v>1977.0652761850001</v>
      </c>
      <c r="N70" s="3">
        <f>tacitas[[#This Row],[LibrosOcc]]*(tacitas[[#This Row],[TasaNoShow]])</f>
        <v>101.33022553000001</v>
      </c>
      <c r="O70" s="3">
        <f>tacitas[[#This Row],[LibrosOcc]]*(tacitas[[#This Row],[TasaCancelaciÃ³n]])</f>
        <v>303.99067658999996</v>
      </c>
    </row>
    <row r="71" spans="1:15" x14ac:dyDescent="0.35">
      <c r="A71">
        <v>69</v>
      </c>
      <c r="B71" s="1">
        <v>43290</v>
      </c>
      <c r="C71">
        <v>561</v>
      </c>
      <c r="D71">
        <v>0.55698234299999994</v>
      </c>
      <c r="E71">
        <v>1.7656501000000002E-2</v>
      </c>
      <c r="F71">
        <v>8.1861957999999999E-2</v>
      </c>
      <c r="G71">
        <v>6.0801815000000001</v>
      </c>
      <c r="H71">
        <v>787.80350081899758</v>
      </c>
      <c r="I71" s="3">
        <f>ROUND(tacitas[[#This Row],[Estancia_Promedio]],0)</f>
        <v>6</v>
      </c>
      <c r="J71" s="3">
        <f>VLOOKUP(tacitas[[#This Row],[FirstNight]],db!A:F,5,0)</f>
        <v>3884</v>
      </c>
      <c r="K71">
        <f>VLOOKUP(tacitas[[#This Row],[FirstNight]],db!A:F,4,0)</f>
        <v>6179</v>
      </c>
      <c r="L71">
        <f>tacitas[[#This Row],[LibrosOcc]]/tacitas[[#This Row],[Inv]]</f>
        <v>0.62858067648486815</v>
      </c>
      <c r="M71" s="3">
        <f>tacitas[[#This Row],[LibrosOcc]]*(tacitas[[#This Row],[Tasa_PickUP]])</f>
        <v>2163.3194202119998</v>
      </c>
      <c r="N71" s="3">
        <f>tacitas[[#This Row],[LibrosOcc]]*(tacitas[[#This Row],[TasaNoShow]])</f>
        <v>68.577849884000003</v>
      </c>
      <c r="O71" s="3">
        <f>tacitas[[#This Row],[LibrosOcc]]*(tacitas[[#This Row],[TasaCancelaciÃ³n]])</f>
        <v>317.95184487199998</v>
      </c>
    </row>
    <row r="72" spans="1:15" x14ac:dyDescent="0.35">
      <c r="A72">
        <v>70</v>
      </c>
      <c r="B72" s="1">
        <v>43291</v>
      </c>
      <c r="C72">
        <v>101</v>
      </c>
      <c r="D72">
        <v>0.74025974000000005</v>
      </c>
      <c r="F72">
        <v>4.5454544999999999E-2</v>
      </c>
      <c r="G72">
        <v>4.9777778000000001</v>
      </c>
      <c r="I72" s="3">
        <f>ROUND(tacitas[[#This Row],[Estancia_Promedio]],0)</f>
        <v>5</v>
      </c>
      <c r="J72" s="3">
        <f>VLOOKUP(tacitas[[#This Row],[FirstNight]],db!A:F,5,0)</f>
        <v>3876</v>
      </c>
      <c r="K72">
        <f>VLOOKUP(tacitas[[#This Row],[FirstNight]],db!A:F,4,0)</f>
        <v>6179</v>
      </c>
      <c r="L72">
        <f>tacitas[[#This Row],[LibrosOcc]]/tacitas[[#This Row],[Inv]]</f>
        <v>0.62728596860333385</v>
      </c>
      <c r="M72" s="3">
        <f>tacitas[[#This Row],[LibrosOcc]]*(tacitas[[#This Row],[Tasa_PickUP]])</f>
        <v>2869.2467522400002</v>
      </c>
      <c r="N72" s="3">
        <f>tacitas[[#This Row],[LibrosOcc]]*(tacitas[[#This Row],[TasaNoShow]])</f>
        <v>0</v>
      </c>
      <c r="O72" s="3">
        <f>tacitas[[#This Row],[LibrosOcc]]*(tacitas[[#This Row],[TasaCancelaciÃ³n]])</f>
        <v>176.18181641999999</v>
      </c>
    </row>
    <row r="73" spans="1:15" x14ac:dyDescent="0.35">
      <c r="A73">
        <v>71</v>
      </c>
      <c r="B73" s="1">
        <v>43292</v>
      </c>
      <c r="C73">
        <v>562</v>
      </c>
      <c r="D73">
        <v>0.73043478299999998</v>
      </c>
      <c r="E73">
        <v>5.2173912999999995E-2</v>
      </c>
      <c r="F73">
        <v>6.9565216999999999E-2</v>
      </c>
      <c r="G73">
        <v>4.8372093000000005</v>
      </c>
      <c r="H73">
        <v>857.64220919099603</v>
      </c>
      <c r="I73" s="3">
        <f>ROUND(tacitas[[#This Row],[Estancia_Promedio]],0)</f>
        <v>5</v>
      </c>
      <c r="J73" s="3">
        <f>VLOOKUP(tacitas[[#This Row],[FirstNight]],db!A:F,5,0)</f>
        <v>4325</v>
      </c>
      <c r="K73">
        <f>VLOOKUP(tacitas[[#This Row],[FirstNight]],db!A:F,4,0)</f>
        <v>6179</v>
      </c>
      <c r="L73">
        <f>tacitas[[#This Row],[LibrosOcc]]/tacitas[[#This Row],[Inv]]</f>
        <v>0.69995144845444246</v>
      </c>
      <c r="M73" s="3">
        <f>tacitas[[#This Row],[LibrosOcc]]*(tacitas[[#This Row],[Tasa_PickUP]])</f>
        <v>3159.1304364749999</v>
      </c>
      <c r="N73" s="3">
        <f>tacitas[[#This Row],[LibrosOcc]]*(tacitas[[#This Row],[TasaNoShow]])</f>
        <v>225.65217372499998</v>
      </c>
      <c r="O73" s="3">
        <f>tacitas[[#This Row],[LibrosOcc]]*(tacitas[[#This Row],[TasaCancelaciÃ³n]])</f>
        <v>300.86956352499999</v>
      </c>
    </row>
    <row r="74" spans="1:15" x14ac:dyDescent="0.35">
      <c r="A74">
        <v>72</v>
      </c>
      <c r="B74" s="1">
        <v>43293</v>
      </c>
      <c r="C74">
        <v>85</v>
      </c>
      <c r="D74">
        <v>0.72641509400000004</v>
      </c>
      <c r="E74">
        <v>2.3584905999999999E-2</v>
      </c>
      <c r="F74">
        <v>5.6603774000000003E-2</v>
      </c>
      <c r="G74">
        <v>4.2594142000000002</v>
      </c>
      <c r="H74">
        <v>135.17387662423806</v>
      </c>
      <c r="I74" s="3">
        <f>ROUND(tacitas[[#This Row],[Estancia_Promedio]],0)</f>
        <v>4</v>
      </c>
      <c r="J74" s="3">
        <f>VLOOKUP(tacitas[[#This Row],[FirstNight]],db!A:F,5,0)</f>
        <v>4294</v>
      </c>
      <c r="K74">
        <f>VLOOKUP(tacitas[[#This Row],[FirstNight]],db!A:F,4,0)</f>
        <v>6179</v>
      </c>
      <c r="L74">
        <f>tacitas[[#This Row],[LibrosOcc]]/tacitas[[#This Row],[Inv]]</f>
        <v>0.6949344554134973</v>
      </c>
      <c r="M74" s="3">
        <f>tacitas[[#This Row],[LibrosOcc]]*(tacitas[[#This Row],[Tasa_PickUP]])</f>
        <v>3119.226413636</v>
      </c>
      <c r="N74" s="3">
        <f>tacitas[[#This Row],[LibrosOcc]]*(tacitas[[#This Row],[TasaNoShow]])</f>
        <v>101.273586364</v>
      </c>
      <c r="O74" s="3">
        <f>tacitas[[#This Row],[LibrosOcc]]*(tacitas[[#This Row],[TasaCancelaciÃ³n]])</f>
        <v>243.05660555600002</v>
      </c>
    </row>
    <row r="75" spans="1:15" x14ac:dyDescent="0.35">
      <c r="A75">
        <v>73</v>
      </c>
      <c r="B75" s="1">
        <v>43294</v>
      </c>
      <c r="C75">
        <v>842</v>
      </c>
      <c r="D75">
        <v>0.45027794900000001</v>
      </c>
      <c r="E75">
        <v>1.8529957E-2</v>
      </c>
      <c r="F75">
        <v>0.104385423</v>
      </c>
      <c r="G75">
        <v>6.5293758000000004</v>
      </c>
      <c r="H75">
        <v>1073.3998668931097</v>
      </c>
      <c r="I75" s="3">
        <f>ROUND(tacitas[[#This Row],[Estancia_Promedio]],0)</f>
        <v>7</v>
      </c>
      <c r="J75" s="3">
        <f>VLOOKUP(tacitas[[#This Row],[FirstNight]],db!A:F,5,0)</f>
        <v>4197</v>
      </c>
      <c r="K75">
        <f>VLOOKUP(tacitas[[#This Row],[FirstNight]],db!A:F,4,0)</f>
        <v>6179</v>
      </c>
      <c r="L75">
        <f>tacitas[[#This Row],[LibrosOcc]]/tacitas[[#This Row],[Inv]]</f>
        <v>0.67923612234989483</v>
      </c>
      <c r="M75" s="3">
        <f>tacitas[[#This Row],[LibrosOcc]]*(tacitas[[#This Row],[Tasa_PickUP]])</f>
        <v>1889.816551953</v>
      </c>
      <c r="N75" s="3">
        <f>tacitas[[#This Row],[LibrosOcc]]*(tacitas[[#This Row],[TasaNoShow]])</f>
        <v>77.770229529000005</v>
      </c>
      <c r="O75" s="3">
        <f>tacitas[[#This Row],[LibrosOcc]]*(tacitas[[#This Row],[TasaCancelaciÃ³n]])</f>
        <v>438.10562033100001</v>
      </c>
    </row>
    <row r="76" spans="1:15" x14ac:dyDescent="0.35">
      <c r="A76">
        <v>74</v>
      </c>
      <c r="B76" s="1">
        <v>43295</v>
      </c>
      <c r="C76">
        <v>1102</v>
      </c>
      <c r="D76">
        <v>0.377134725</v>
      </c>
      <c r="E76">
        <v>4.0796963999999998E-2</v>
      </c>
      <c r="F76">
        <v>0.118595825</v>
      </c>
      <c r="G76">
        <v>6.862069</v>
      </c>
      <c r="H76">
        <v>1283.0502684431526</v>
      </c>
      <c r="I76" s="3">
        <f>ROUND(tacitas[[#This Row],[Estancia_Promedio]],0)</f>
        <v>7</v>
      </c>
      <c r="J76" s="3">
        <f>VLOOKUP(tacitas[[#This Row],[FirstNight]],db!A:F,5,0)</f>
        <v>3722</v>
      </c>
      <c r="K76">
        <f>VLOOKUP(tacitas[[#This Row],[FirstNight]],db!A:F,4,0)</f>
        <v>6179</v>
      </c>
      <c r="L76">
        <f>tacitas[[#This Row],[LibrosOcc]]/tacitas[[#This Row],[Inv]]</f>
        <v>0.60236284188379996</v>
      </c>
      <c r="M76" s="3">
        <f>tacitas[[#This Row],[LibrosOcc]]*(tacitas[[#This Row],[Tasa_PickUP]])</f>
        <v>1403.69544645</v>
      </c>
      <c r="N76" s="3">
        <f>tacitas[[#This Row],[LibrosOcc]]*(tacitas[[#This Row],[TasaNoShow]])</f>
        <v>151.84630000799999</v>
      </c>
      <c r="O76" s="3">
        <f>tacitas[[#This Row],[LibrosOcc]]*(tacitas[[#This Row],[TasaCancelaciÃ³n]])</f>
        <v>441.41366065</v>
      </c>
    </row>
    <row r="77" spans="1:15" x14ac:dyDescent="0.35">
      <c r="A77">
        <v>75</v>
      </c>
      <c r="B77" s="1">
        <v>43296</v>
      </c>
      <c r="C77">
        <v>1436</v>
      </c>
      <c r="D77">
        <v>0.47803070399999997</v>
      </c>
      <c r="E77">
        <v>1.9587083000000002E-2</v>
      </c>
      <c r="F77">
        <v>0.104287983</v>
      </c>
      <c r="G77">
        <v>6.6158729999999997</v>
      </c>
      <c r="H77">
        <v>1863.8687254195365</v>
      </c>
      <c r="I77" s="3">
        <f>ROUND(tacitas[[#This Row],[Estancia_Promedio]],0)</f>
        <v>7</v>
      </c>
      <c r="J77" s="3">
        <f>VLOOKUP(tacitas[[#This Row],[FirstNight]],db!A:F,5,0)</f>
        <v>4013</v>
      </c>
      <c r="K77">
        <f>VLOOKUP(tacitas[[#This Row],[FirstNight]],db!A:F,4,0)</f>
        <v>6179</v>
      </c>
      <c r="L77">
        <f>tacitas[[#This Row],[LibrosOcc]]/tacitas[[#This Row],[Inv]]</f>
        <v>0.64945784107460758</v>
      </c>
      <c r="M77" s="3">
        <f>tacitas[[#This Row],[LibrosOcc]]*(tacitas[[#This Row],[Tasa_PickUP]])</f>
        <v>1918.337215152</v>
      </c>
      <c r="N77" s="3">
        <f>tacitas[[#This Row],[LibrosOcc]]*(tacitas[[#This Row],[TasaNoShow]])</f>
        <v>78.602964079000003</v>
      </c>
      <c r="O77" s="3">
        <f>tacitas[[#This Row],[LibrosOcc]]*(tacitas[[#This Row],[TasaCancelaciÃ³n]])</f>
        <v>418.50767577900001</v>
      </c>
    </row>
    <row r="78" spans="1:15" x14ac:dyDescent="0.35">
      <c r="A78">
        <v>76</v>
      </c>
      <c r="B78" s="1">
        <v>43297</v>
      </c>
      <c r="C78">
        <v>808</v>
      </c>
      <c r="D78">
        <v>0.51415094299999997</v>
      </c>
      <c r="E78">
        <v>1.0613208000000001E-2</v>
      </c>
      <c r="F78">
        <v>7.1933962000000004E-2</v>
      </c>
      <c r="G78">
        <v>6.3008037000000003</v>
      </c>
      <c r="H78">
        <v>1123.3769814854113</v>
      </c>
      <c r="I78" s="3">
        <f>ROUND(tacitas[[#This Row],[Estancia_Promedio]],0)</f>
        <v>6</v>
      </c>
      <c r="J78" s="3">
        <f>VLOOKUP(tacitas[[#This Row],[FirstNight]],db!A:F,5,0)</f>
        <v>3996</v>
      </c>
      <c r="K78">
        <f>VLOOKUP(tacitas[[#This Row],[FirstNight]],db!A:F,4,0)</f>
        <v>6179</v>
      </c>
      <c r="L78">
        <f>tacitas[[#This Row],[LibrosOcc]]/tacitas[[#This Row],[Inv]]</f>
        <v>0.6467065868263473</v>
      </c>
      <c r="M78" s="3">
        <f>tacitas[[#This Row],[LibrosOcc]]*(tacitas[[#This Row],[Tasa_PickUP]])</f>
        <v>2054.5471682279999</v>
      </c>
      <c r="N78" s="3">
        <f>tacitas[[#This Row],[LibrosOcc]]*(tacitas[[#This Row],[TasaNoShow]])</f>
        <v>42.410379168000006</v>
      </c>
      <c r="O78" s="3">
        <f>tacitas[[#This Row],[LibrosOcc]]*(tacitas[[#This Row],[TasaCancelaciÃ³n]])</f>
        <v>287.44811215200002</v>
      </c>
    </row>
    <row r="79" spans="1:15" x14ac:dyDescent="0.35">
      <c r="A79">
        <v>77</v>
      </c>
      <c r="B79" s="1">
        <v>43298</v>
      </c>
      <c r="C79">
        <v>216</v>
      </c>
      <c r="D79">
        <v>0.7613636359999999</v>
      </c>
      <c r="E79">
        <v>4.5454544999999999E-2</v>
      </c>
      <c r="F79">
        <v>5.1136364000000004E-2</v>
      </c>
      <c r="G79">
        <v>5.4814815000000001</v>
      </c>
      <c r="H79">
        <v>344.59041600146185</v>
      </c>
      <c r="I79" s="3">
        <f>ROUND(tacitas[[#This Row],[Estancia_Promedio]],0)</f>
        <v>5</v>
      </c>
      <c r="J79" s="3">
        <f>VLOOKUP(tacitas[[#This Row],[FirstNight]],db!A:F,5,0)</f>
        <v>4052</v>
      </c>
      <c r="K79">
        <f>VLOOKUP(tacitas[[#This Row],[FirstNight]],db!A:F,4,0)</f>
        <v>6179</v>
      </c>
      <c r="L79">
        <f>tacitas[[#This Row],[LibrosOcc]]/tacitas[[#This Row],[Inv]]</f>
        <v>0.65576954199708692</v>
      </c>
      <c r="M79" s="3">
        <f>tacitas[[#This Row],[LibrosOcc]]*(tacitas[[#This Row],[Tasa_PickUP]])</f>
        <v>3085.0454530719994</v>
      </c>
      <c r="N79" s="3">
        <f>tacitas[[#This Row],[LibrosOcc]]*(tacitas[[#This Row],[TasaNoShow]])</f>
        <v>184.18181633999998</v>
      </c>
      <c r="O79" s="3">
        <f>tacitas[[#This Row],[LibrosOcc]]*(tacitas[[#This Row],[TasaCancelaciÃ³n]])</f>
        <v>207.20454692800001</v>
      </c>
    </row>
    <row r="80" spans="1:15" x14ac:dyDescent="0.35">
      <c r="A80">
        <v>78</v>
      </c>
      <c r="B80" s="1">
        <v>43299</v>
      </c>
      <c r="C80">
        <v>36</v>
      </c>
      <c r="D80">
        <v>0.764705882</v>
      </c>
      <c r="E80">
        <v>2.5210084000000001E-2</v>
      </c>
      <c r="F80">
        <v>6.7226890999999997E-2</v>
      </c>
      <c r="G80">
        <v>6.2296295999999991</v>
      </c>
      <c r="H80">
        <v>57.764614471664856</v>
      </c>
      <c r="I80" s="3">
        <f>ROUND(tacitas[[#This Row],[Estancia_Promedio]],0)</f>
        <v>6</v>
      </c>
      <c r="J80" s="3">
        <f>VLOOKUP(tacitas[[#This Row],[FirstNight]],db!A:F,5,0)</f>
        <v>4030</v>
      </c>
      <c r="K80">
        <f>VLOOKUP(tacitas[[#This Row],[FirstNight]],db!A:F,4,0)</f>
        <v>6179</v>
      </c>
      <c r="L80">
        <f>tacitas[[#This Row],[LibrosOcc]]/tacitas[[#This Row],[Inv]]</f>
        <v>0.65220909532286775</v>
      </c>
      <c r="M80" s="3">
        <f>tacitas[[#This Row],[LibrosOcc]]*(tacitas[[#This Row],[Tasa_PickUP]])</f>
        <v>3081.7647044599998</v>
      </c>
      <c r="N80" s="3">
        <f>tacitas[[#This Row],[LibrosOcc]]*(tacitas[[#This Row],[TasaNoShow]])</f>
        <v>101.59663852</v>
      </c>
      <c r="O80" s="3">
        <f>tacitas[[#This Row],[LibrosOcc]]*(tacitas[[#This Row],[TasaCancelaciÃ³n]])</f>
        <v>270.92437072999996</v>
      </c>
    </row>
    <row r="81" spans="1:15" x14ac:dyDescent="0.35">
      <c r="A81">
        <v>79</v>
      </c>
      <c r="B81" s="1">
        <v>43300</v>
      </c>
      <c r="C81">
        <v>43</v>
      </c>
      <c r="D81">
        <v>0.77192982499999996</v>
      </c>
      <c r="E81">
        <v>4.6783625999999995E-2</v>
      </c>
      <c r="F81">
        <v>7.0175439000000006E-2</v>
      </c>
      <c r="G81">
        <v>4.6568627000000005</v>
      </c>
      <c r="H81">
        <v>67.531668731929713</v>
      </c>
      <c r="I81" s="3">
        <f>ROUND(tacitas[[#This Row],[Estancia_Promedio]],0)</f>
        <v>5</v>
      </c>
      <c r="J81" s="3">
        <f>VLOOKUP(tacitas[[#This Row],[FirstNight]],db!A:F,5,0)</f>
        <v>3949</v>
      </c>
      <c r="K81">
        <f>VLOOKUP(tacitas[[#This Row],[FirstNight]],db!A:F,4,0)</f>
        <v>6179</v>
      </c>
      <c r="L81">
        <f>tacitas[[#This Row],[LibrosOcc]]/tacitas[[#This Row],[Inv]]</f>
        <v>0.63910017802233376</v>
      </c>
      <c r="M81" s="3">
        <f>tacitas[[#This Row],[LibrosOcc]]*(tacitas[[#This Row],[Tasa_PickUP]])</f>
        <v>3048.350878925</v>
      </c>
      <c r="N81" s="3">
        <f>tacitas[[#This Row],[LibrosOcc]]*(tacitas[[#This Row],[TasaNoShow]])</f>
        <v>184.74853907399998</v>
      </c>
      <c r="O81" s="3">
        <f>tacitas[[#This Row],[LibrosOcc]]*(tacitas[[#This Row],[TasaCancelaciÃ³n]])</f>
        <v>277.12280861100004</v>
      </c>
    </row>
    <row r="82" spans="1:15" x14ac:dyDescent="0.35">
      <c r="A82">
        <v>80</v>
      </c>
      <c r="B82" s="1">
        <v>43301</v>
      </c>
      <c r="C82">
        <v>677</v>
      </c>
      <c r="D82">
        <v>0.643048128</v>
      </c>
      <c r="E82">
        <v>1.8048128E-2</v>
      </c>
      <c r="F82">
        <v>8.4893048000000013E-2</v>
      </c>
      <c r="G82">
        <v>6.4036939000000004</v>
      </c>
      <c r="H82">
        <v>999.54191514858053</v>
      </c>
      <c r="I82" s="3">
        <f>ROUND(tacitas[[#This Row],[Estancia_Promedio]],0)</f>
        <v>6</v>
      </c>
      <c r="J82" s="3">
        <f>VLOOKUP(tacitas[[#This Row],[FirstNight]],db!A:F,5,0)</f>
        <v>3264</v>
      </c>
      <c r="K82">
        <f>VLOOKUP(tacitas[[#This Row],[FirstNight]],db!A:F,4,0)</f>
        <v>6179</v>
      </c>
      <c r="L82">
        <f>tacitas[[#This Row],[LibrosOcc]]/tacitas[[#This Row],[Inv]]</f>
        <v>0.52824081566596537</v>
      </c>
      <c r="M82" s="3">
        <f>tacitas[[#This Row],[LibrosOcc]]*(tacitas[[#This Row],[Tasa_PickUP]])</f>
        <v>2098.909089792</v>
      </c>
      <c r="N82" s="3">
        <f>tacitas[[#This Row],[LibrosOcc]]*(tacitas[[#This Row],[TasaNoShow]])</f>
        <v>58.909089792000003</v>
      </c>
      <c r="O82" s="3">
        <f>tacitas[[#This Row],[LibrosOcc]]*(tacitas[[#This Row],[TasaCancelaciÃ³n]])</f>
        <v>277.09090867200007</v>
      </c>
    </row>
    <row r="83" spans="1:15" x14ac:dyDescent="0.35">
      <c r="A83">
        <v>81</v>
      </c>
      <c r="B83" s="1">
        <v>43302</v>
      </c>
      <c r="C83">
        <v>754</v>
      </c>
      <c r="D83">
        <v>0.46715927799999996</v>
      </c>
      <c r="E83">
        <v>3.7766831000000001E-2</v>
      </c>
      <c r="F83">
        <v>6.6912972000000001E-2</v>
      </c>
      <c r="G83">
        <v>6.7448812000000009</v>
      </c>
      <c r="H83">
        <v>993.23287392268264</v>
      </c>
      <c r="I83" s="3">
        <f>ROUND(tacitas[[#This Row],[Estancia_Promedio]],0)</f>
        <v>7</v>
      </c>
      <c r="J83" s="3">
        <f>VLOOKUP(tacitas[[#This Row],[FirstNight]],db!A:F,5,0)</f>
        <v>3126</v>
      </c>
      <c r="K83">
        <f>VLOOKUP(tacitas[[#This Row],[FirstNight]],db!A:F,4,0)</f>
        <v>6179</v>
      </c>
      <c r="L83">
        <f>tacitas[[#This Row],[LibrosOcc]]/tacitas[[#This Row],[Inv]]</f>
        <v>0.50590710470949996</v>
      </c>
      <c r="M83" s="3">
        <f>tacitas[[#This Row],[LibrosOcc]]*(tacitas[[#This Row],[Tasa_PickUP]])</f>
        <v>1460.3399030279998</v>
      </c>
      <c r="N83" s="3">
        <f>tacitas[[#This Row],[LibrosOcc]]*(tacitas[[#This Row],[TasaNoShow]])</f>
        <v>118.05911370600001</v>
      </c>
      <c r="O83" s="3">
        <f>tacitas[[#This Row],[LibrosOcc]]*(tacitas[[#This Row],[TasaCancelaciÃ³n]])</f>
        <v>209.16995047200001</v>
      </c>
    </row>
    <row r="84" spans="1:15" x14ac:dyDescent="0.35">
      <c r="A84">
        <v>82</v>
      </c>
      <c r="B84" s="1">
        <v>43303</v>
      </c>
      <c r="C84">
        <v>823</v>
      </c>
      <c r="D84">
        <v>0.65575396799999996</v>
      </c>
      <c r="E84">
        <v>1.4880951999999999E-2</v>
      </c>
      <c r="F84">
        <v>7.787698400000001E-2</v>
      </c>
      <c r="G84">
        <v>6.2910262999999995</v>
      </c>
      <c r="H84">
        <v>1237.8648137928353</v>
      </c>
      <c r="I84" s="3">
        <f>ROUND(tacitas[[#This Row],[Estancia_Promedio]],0)</f>
        <v>6</v>
      </c>
      <c r="J84" s="3">
        <f>VLOOKUP(tacitas[[#This Row],[FirstNight]],db!A:F,5,0)</f>
        <v>3028</v>
      </c>
      <c r="K84">
        <f>VLOOKUP(tacitas[[#This Row],[FirstNight]],db!A:F,4,0)</f>
        <v>6179</v>
      </c>
      <c r="L84">
        <f>tacitas[[#This Row],[LibrosOcc]]/tacitas[[#This Row],[Inv]]</f>
        <v>0.49004693316070563</v>
      </c>
      <c r="M84" s="3">
        <f>tacitas[[#This Row],[LibrosOcc]]*(tacitas[[#This Row],[Tasa_PickUP]])</f>
        <v>1985.6230151039999</v>
      </c>
      <c r="N84" s="3">
        <f>tacitas[[#This Row],[LibrosOcc]]*(tacitas[[#This Row],[TasaNoShow]])</f>
        <v>45.059522655999999</v>
      </c>
      <c r="O84" s="3">
        <f>tacitas[[#This Row],[LibrosOcc]]*(tacitas[[#This Row],[TasaCancelaciÃ³n]])</f>
        <v>235.81150755200002</v>
      </c>
    </row>
    <row r="85" spans="1:15" x14ac:dyDescent="0.35">
      <c r="A85">
        <v>83</v>
      </c>
      <c r="B85" s="1">
        <v>43304</v>
      </c>
      <c r="C85">
        <v>235</v>
      </c>
      <c r="D85">
        <v>0.69960988299999993</v>
      </c>
      <c r="E85">
        <v>1.8205461999999999E-2</v>
      </c>
      <c r="F85">
        <v>7.1521455999999997E-2</v>
      </c>
      <c r="G85">
        <v>6.2093316999999999</v>
      </c>
      <c r="H85">
        <v>364.09070675072064</v>
      </c>
      <c r="I85" s="3">
        <f>ROUND(tacitas[[#This Row],[Estancia_Promedio]],0)</f>
        <v>6</v>
      </c>
      <c r="J85" s="3">
        <f>VLOOKUP(tacitas[[#This Row],[FirstNight]],db!A:F,5,0)</f>
        <v>3042</v>
      </c>
      <c r="K85">
        <f>VLOOKUP(tacitas[[#This Row],[FirstNight]],db!A:F,4,0)</f>
        <v>6179</v>
      </c>
      <c r="L85">
        <f>tacitas[[#This Row],[LibrosOcc]]/tacitas[[#This Row],[Inv]]</f>
        <v>0.49231267195339051</v>
      </c>
      <c r="M85" s="3">
        <f>tacitas[[#This Row],[LibrosOcc]]*(tacitas[[#This Row],[Tasa_PickUP]])</f>
        <v>2128.213264086</v>
      </c>
      <c r="N85" s="3">
        <f>tacitas[[#This Row],[LibrosOcc]]*(tacitas[[#This Row],[TasaNoShow]])</f>
        <v>55.381015403999996</v>
      </c>
      <c r="O85" s="3">
        <f>tacitas[[#This Row],[LibrosOcc]]*(tacitas[[#This Row],[TasaCancelaciÃ³n]])</f>
        <v>217.568269152</v>
      </c>
    </row>
    <row r="86" spans="1:15" x14ac:dyDescent="0.35">
      <c r="A86">
        <v>84</v>
      </c>
      <c r="B86" s="1">
        <v>43305</v>
      </c>
      <c r="C86">
        <v>85</v>
      </c>
      <c r="D86">
        <v>0.8297872340000001</v>
      </c>
      <c r="E86">
        <v>4.2553190999999997E-2</v>
      </c>
      <c r="F86">
        <v>1.4184397E-2</v>
      </c>
      <c r="G86">
        <v>5.0891720000000005</v>
      </c>
      <c r="H86">
        <v>146.80128690133711</v>
      </c>
      <c r="I86" s="3">
        <f>ROUND(tacitas[[#This Row],[Estancia_Promedio]],0)</f>
        <v>5</v>
      </c>
      <c r="J86" s="3">
        <f>VLOOKUP(tacitas[[#This Row],[FirstNight]],db!A:F,5,0)</f>
        <v>3075</v>
      </c>
      <c r="K86">
        <f>VLOOKUP(tacitas[[#This Row],[FirstNight]],db!A:F,4,0)</f>
        <v>6179</v>
      </c>
      <c r="L86">
        <f>tacitas[[#This Row],[LibrosOcc]]/tacitas[[#This Row],[Inv]]</f>
        <v>0.49765334196471922</v>
      </c>
      <c r="M86" s="3">
        <f>tacitas[[#This Row],[LibrosOcc]]*(tacitas[[#This Row],[Tasa_PickUP]])</f>
        <v>2551.5957445500003</v>
      </c>
      <c r="N86" s="3">
        <f>tacitas[[#This Row],[LibrosOcc]]*(tacitas[[#This Row],[TasaNoShow]])</f>
        <v>130.85106232499999</v>
      </c>
      <c r="O86" s="3">
        <f>tacitas[[#This Row],[LibrosOcc]]*(tacitas[[#This Row],[TasaCancelaciÃ³n]])</f>
        <v>43.617020775</v>
      </c>
    </row>
    <row r="87" spans="1:15" x14ac:dyDescent="0.35">
      <c r="A87">
        <v>85</v>
      </c>
      <c r="B87" s="1">
        <v>43306</v>
      </c>
      <c r="C87">
        <v>38</v>
      </c>
      <c r="D87">
        <v>0.83870967699999999</v>
      </c>
      <c r="E87">
        <v>4.0322581000000003E-2</v>
      </c>
      <c r="F87">
        <v>3.2258065000000002E-2</v>
      </c>
      <c r="G87">
        <v>5.1419355000000007</v>
      </c>
      <c r="H87">
        <v>64.890570906574069</v>
      </c>
      <c r="I87" s="3">
        <f>ROUND(tacitas[[#This Row],[Estancia_Promedio]],0)</f>
        <v>5</v>
      </c>
      <c r="J87" s="3">
        <f>VLOOKUP(tacitas[[#This Row],[FirstNight]],db!A:F,5,0)</f>
        <v>3073</v>
      </c>
      <c r="K87">
        <f>VLOOKUP(tacitas[[#This Row],[FirstNight]],db!A:F,4,0)</f>
        <v>6179</v>
      </c>
      <c r="L87">
        <f>tacitas[[#This Row],[LibrosOcc]]/tacitas[[#This Row],[Inv]]</f>
        <v>0.49732966499433567</v>
      </c>
      <c r="M87" s="3">
        <f>tacitas[[#This Row],[LibrosOcc]]*(tacitas[[#This Row],[Tasa_PickUP]])</f>
        <v>2577.354837421</v>
      </c>
      <c r="N87" s="3">
        <f>tacitas[[#This Row],[LibrosOcc]]*(tacitas[[#This Row],[TasaNoShow]])</f>
        <v>123.91129141300001</v>
      </c>
      <c r="O87" s="3">
        <f>tacitas[[#This Row],[LibrosOcc]]*(tacitas[[#This Row],[TasaCancelaciÃ³n]])</f>
        <v>99.129033745000001</v>
      </c>
    </row>
    <row r="88" spans="1:15" x14ac:dyDescent="0.35">
      <c r="A88">
        <v>86</v>
      </c>
      <c r="B88" s="1">
        <v>43307</v>
      </c>
      <c r="C88">
        <v>46</v>
      </c>
      <c r="D88">
        <v>0.83750000000000002</v>
      </c>
      <c r="E88">
        <v>4.2500000000000003E-2</v>
      </c>
      <c r="F88">
        <v>8.5000000000000006E-2</v>
      </c>
      <c r="G88">
        <v>3.5707434</v>
      </c>
      <c r="H88">
        <v>74.053409062500009</v>
      </c>
      <c r="I88" s="3">
        <f>ROUND(tacitas[[#This Row],[Estancia_Promedio]],0)</f>
        <v>4</v>
      </c>
      <c r="J88" s="3">
        <f>VLOOKUP(tacitas[[#This Row],[FirstNight]],db!A:F,5,0)</f>
        <v>3001</v>
      </c>
      <c r="K88">
        <f>VLOOKUP(tacitas[[#This Row],[FirstNight]],db!A:F,4,0)</f>
        <v>6179</v>
      </c>
      <c r="L88">
        <f>tacitas[[#This Row],[LibrosOcc]]/tacitas[[#This Row],[Inv]]</f>
        <v>0.48567729406052762</v>
      </c>
      <c r="M88" s="3">
        <f>tacitas[[#This Row],[LibrosOcc]]*(tacitas[[#This Row],[Tasa_PickUP]])</f>
        <v>2513.3375000000001</v>
      </c>
      <c r="N88" s="3">
        <f>tacitas[[#This Row],[LibrosOcc]]*(tacitas[[#This Row],[TasaNoShow]])</f>
        <v>127.5425</v>
      </c>
      <c r="O88" s="3">
        <f>tacitas[[#This Row],[LibrosOcc]]*(tacitas[[#This Row],[TasaCancelaciÃ³n]])</f>
        <v>255.08500000000001</v>
      </c>
    </row>
    <row r="89" spans="1:15" x14ac:dyDescent="0.35">
      <c r="A89">
        <v>87</v>
      </c>
      <c r="B89" s="1">
        <v>43308</v>
      </c>
      <c r="C89">
        <v>580</v>
      </c>
      <c r="D89">
        <v>0.61959829600000005</v>
      </c>
      <c r="E89">
        <v>2.0693853000000002E-2</v>
      </c>
      <c r="F89">
        <v>6.6342056999999996E-2</v>
      </c>
      <c r="G89">
        <v>6.4433174000000006</v>
      </c>
      <c r="H89">
        <v>858.89798039077812</v>
      </c>
      <c r="I89" s="3">
        <f>ROUND(tacitas[[#This Row],[Estancia_Promedio]],0)</f>
        <v>6</v>
      </c>
      <c r="J89" s="3">
        <f>VLOOKUP(tacitas[[#This Row],[FirstNight]],db!A:F,5,0)</f>
        <v>2758</v>
      </c>
      <c r="K89">
        <f>VLOOKUP(tacitas[[#This Row],[FirstNight]],db!A:F,4,0)</f>
        <v>6179</v>
      </c>
      <c r="L89">
        <f>tacitas[[#This Row],[LibrosOcc]]/tacitas[[#This Row],[Inv]]</f>
        <v>0.44635054215892539</v>
      </c>
      <c r="M89" s="3">
        <f>tacitas[[#This Row],[LibrosOcc]]*(tacitas[[#This Row],[Tasa_PickUP]])</f>
        <v>1708.852100368</v>
      </c>
      <c r="N89" s="3">
        <f>tacitas[[#This Row],[LibrosOcc]]*(tacitas[[#This Row],[TasaNoShow]])</f>
        <v>57.073646574000001</v>
      </c>
      <c r="O89" s="3">
        <f>tacitas[[#This Row],[LibrosOcc]]*(tacitas[[#This Row],[TasaCancelaciÃ³n]])</f>
        <v>182.97139320599999</v>
      </c>
    </row>
    <row r="90" spans="1:15" x14ac:dyDescent="0.35">
      <c r="A90">
        <v>88</v>
      </c>
      <c r="B90" s="1">
        <v>43309</v>
      </c>
      <c r="C90">
        <v>586</v>
      </c>
      <c r="D90">
        <v>0.64760432800000001</v>
      </c>
      <c r="E90">
        <v>3.5548686000000003E-2</v>
      </c>
      <c r="F90">
        <v>8.0370943E-2</v>
      </c>
      <c r="G90">
        <v>6.6868273</v>
      </c>
      <c r="H90">
        <v>856.33468336603767</v>
      </c>
      <c r="I90" s="3">
        <f>ROUND(tacitas[[#This Row],[Estancia_Promedio]],0)</f>
        <v>7</v>
      </c>
      <c r="J90" s="3">
        <f>VLOOKUP(tacitas[[#This Row],[FirstNight]],db!A:F,5,0)</f>
        <v>2549</v>
      </c>
      <c r="K90">
        <f>VLOOKUP(tacitas[[#This Row],[FirstNight]],db!A:F,4,0)</f>
        <v>6179</v>
      </c>
      <c r="L90">
        <f>tacitas[[#This Row],[LibrosOcc]]/tacitas[[#This Row],[Inv]]</f>
        <v>0.41252629875384367</v>
      </c>
      <c r="M90" s="3">
        <f>tacitas[[#This Row],[LibrosOcc]]*(tacitas[[#This Row],[Tasa_PickUP]])</f>
        <v>1650.7434320719999</v>
      </c>
      <c r="N90" s="3">
        <f>tacitas[[#This Row],[LibrosOcc]]*(tacitas[[#This Row],[TasaNoShow]])</f>
        <v>90.613600614000006</v>
      </c>
      <c r="O90" s="3">
        <f>tacitas[[#This Row],[LibrosOcc]]*(tacitas[[#This Row],[TasaCancelaciÃ³n]])</f>
        <v>204.865533707</v>
      </c>
    </row>
    <row r="91" spans="1:15" x14ac:dyDescent="0.35">
      <c r="A91">
        <v>89</v>
      </c>
      <c r="B91" s="1">
        <v>43310</v>
      </c>
      <c r="C91">
        <v>525</v>
      </c>
      <c r="D91">
        <v>0.75358470499999997</v>
      </c>
      <c r="E91">
        <v>1.8056293000000001E-2</v>
      </c>
      <c r="F91">
        <v>6.2134890999999998E-2</v>
      </c>
      <c r="G91">
        <v>6.3978835999999992</v>
      </c>
      <c r="H91">
        <v>847.83828316963547</v>
      </c>
      <c r="I91" s="3">
        <f>ROUND(tacitas[[#This Row],[Estancia_Promedio]],0)</f>
        <v>6</v>
      </c>
      <c r="J91" s="3">
        <f>VLOOKUP(tacitas[[#This Row],[FirstNight]],db!A:F,5,0)</f>
        <v>2474</v>
      </c>
      <c r="K91">
        <f>VLOOKUP(tacitas[[#This Row],[FirstNight]],db!A:F,4,0)</f>
        <v>6179</v>
      </c>
      <c r="L91">
        <f>tacitas[[#This Row],[LibrosOcc]]/tacitas[[#This Row],[Inv]]</f>
        <v>0.40038841236446027</v>
      </c>
      <c r="M91" s="3">
        <f>tacitas[[#This Row],[LibrosOcc]]*(tacitas[[#This Row],[Tasa_PickUP]])</f>
        <v>1864.3685601699999</v>
      </c>
      <c r="N91" s="3">
        <f>tacitas[[#This Row],[LibrosOcc]]*(tacitas[[#This Row],[TasaNoShow]])</f>
        <v>44.671268882</v>
      </c>
      <c r="O91" s="3">
        <f>tacitas[[#This Row],[LibrosOcc]]*(tacitas[[#This Row],[TasaCancelaciÃ³n]])</f>
        <v>153.721720334</v>
      </c>
    </row>
    <row r="92" spans="1:15" x14ac:dyDescent="0.35">
      <c r="A92">
        <v>90</v>
      </c>
      <c r="B92" s="1">
        <v>43311</v>
      </c>
      <c r="C92">
        <v>149</v>
      </c>
      <c r="D92">
        <v>0.79198767299999995</v>
      </c>
      <c r="E92">
        <v>7.7041599999999998E-3</v>
      </c>
      <c r="F92">
        <v>6.1633282000000005E-2</v>
      </c>
      <c r="G92">
        <v>6.5300145999999994</v>
      </c>
      <c r="H92">
        <v>248.61942216544654</v>
      </c>
      <c r="I92" s="3">
        <f>ROUND(tacitas[[#This Row],[Estancia_Promedio]],0)</f>
        <v>7</v>
      </c>
      <c r="J92" s="3">
        <f>VLOOKUP(tacitas[[#This Row],[FirstNight]],db!A:F,5,0)</f>
        <v>2381</v>
      </c>
      <c r="K92">
        <f>VLOOKUP(tacitas[[#This Row],[FirstNight]],db!A:F,4,0)</f>
        <v>6179</v>
      </c>
      <c r="L92">
        <f>tacitas[[#This Row],[LibrosOcc]]/tacitas[[#This Row],[Inv]]</f>
        <v>0.38533743324162484</v>
      </c>
      <c r="M92" s="3">
        <f>tacitas[[#This Row],[LibrosOcc]]*(tacitas[[#This Row],[Tasa_PickUP]])</f>
        <v>1885.7226494129998</v>
      </c>
      <c r="N92" s="3">
        <f>tacitas[[#This Row],[LibrosOcc]]*(tacitas[[#This Row],[TasaNoShow]])</f>
        <v>18.34360496</v>
      </c>
      <c r="O92" s="3">
        <f>tacitas[[#This Row],[LibrosOcc]]*(tacitas[[#This Row],[TasaCancelaciÃ³n]])</f>
        <v>146.74884444200001</v>
      </c>
    </row>
    <row r="93" spans="1:15" x14ac:dyDescent="0.35">
      <c r="A93">
        <v>91</v>
      </c>
      <c r="B93" s="1">
        <v>43312</v>
      </c>
      <c r="C93">
        <v>43</v>
      </c>
      <c r="D93">
        <v>0.91509434000000001</v>
      </c>
      <c r="E93">
        <v>4.2452829999999997E-2</v>
      </c>
      <c r="F93">
        <v>3.3018868E-2</v>
      </c>
      <c r="G93">
        <v>5.5942622999999996</v>
      </c>
      <c r="H93">
        <v>76.24946581632905</v>
      </c>
      <c r="I93" s="3">
        <f>ROUND(tacitas[[#This Row],[Estancia_Promedio]],0)</f>
        <v>6</v>
      </c>
      <c r="J93" s="3">
        <f>VLOOKUP(tacitas[[#This Row],[FirstNight]],db!A:F,5,0)</f>
        <v>2331</v>
      </c>
      <c r="K93">
        <f>VLOOKUP(tacitas[[#This Row],[FirstNight]],db!A:F,4,0)</f>
        <v>6179</v>
      </c>
      <c r="L93">
        <f>tacitas[[#This Row],[LibrosOcc]]/tacitas[[#This Row],[Inv]]</f>
        <v>0.3772455089820359</v>
      </c>
      <c r="M93" s="3">
        <f>tacitas[[#This Row],[LibrosOcc]]*(tacitas[[#This Row],[Tasa_PickUP]])</f>
        <v>2133.0849065399998</v>
      </c>
      <c r="N93" s="3">
        <f>tacitas[[#This Row],[LibrosOcc]]*(tacitas[[#This Row],[TasaNoShow]])</f>
        <v>98.95754672999999</v>
      </c>
      <c r="O93" s="3">
        <f>tacitas[[#This Row],[LibrosOcc]]*(tacitas[[#This Row],[TasaCancelaciÃ³n]])</f>
        <v>76.966981308000001</v>
      </c>
    </row>
    <row r="94" spans="1:15" x14ac:dyDescent="0.35">
      <c r="A94">
        <v>92</v>
      </c>
      <c r="B94" s="1">
        <v>43313</v>
      </c>
      <c r="C94">
        <v>46</v>
      </c>
      <c r="D94">
        <v>0.88414634099999989</v>
      </c>
      <c r="E94">
        <v>2.4390243999999998E-2</v>
      </c>
      <c r="F94">
        <v>6.7073171000000001E-2</v>
      </c>
      <c r="G94">
        <v>5</v>
      </c>
      <c r="H94">
        <v>78.885317922774689</v>
      </c>
      <c r="I94" s="3">
        <f>ROUND(tacitas[[#This Row],[Estancia_Promedio]],0)</f>
        <v>5</v>
      </c>
      <c r="J94" s="3">
        <f>VLOOKUP(tacitas[[#This Row],[FirstNight]],db!A:F,5,0)</f>
        <v>2337</v>
      </c>
      <c r="K94">
        <f>VLOOKUP(tacitas[[#This Row],[FirstNight]],db!A:F,4,0)</f>
        <v>6179</v>
      </c>
      <c r="L94">
        <f>tacitas[[#This Row],[LibrosOcc]]/tacitas[[#This Row],[Inv]]</f>
        <v>0.3782165398931866</v>
      </c>
      <c r="M94" s="3">
        <f>tacitas[[#This Row],[LibrosOcc]]*(tacitas[[#This Row],[Tasa_PickUP]])</f>
        <v>2066.2499989169996</v>
      </c>
      <c r="N94" s="3">
        <f>tacitas[[#This Row],[LibrosOcc]]*(tacitas[[#This Row],[TasaNoShow]])</f>
        <v>57.000000227999998</v>
      </c>
      <c r="O94" s="3">
        <f>tacitas[[#This Row],[LibrosOcc]]*(tacitas[[#This Row],[TasaCancelaciÃ³n]])</f>
        <v>156.75000062699999</v>
      </c>
    </row>
    <row r="95" spans="1:15" x14ac:dyDescent="0.35">
      <c r="A95">
        <v>93</v>
      </c>
      <c r="B95" s="1">
        <v>43314</v>
      </c>
      <c r="C95">
        <v>40</v>
      </c>
      <c r="D95">
        <v>0.92408376999999997</v>
      </c>
      <c r="E95">
        <v>3.1413613E-2</v>
      </c>
      <c r="F95">
        <v>5.4973821999999999E-2</v>
      </c>
      <c r="G95">
        <v>3.6552567000000002</v>
      </c>
      <c r="H95">
        <v>70.447594375359699</v>
      </c>
      <c r="I95" s="3">
        <f>ROUND(tacitas[[#This Row],[Estancia_Promedio]],0)</f>
        <v>4</v>
      </c>
      <c r="J95" s="3">
        <f>VLOOKUP(tacitas[[#This Row],[FirstNight]],db!A:F,5,0)</f>
        <v>2305</v>
      </c>
      <c r="K95">
        <f>VLOOKUP(tacitas[[#This Row],[FirstNight]],db!A:F,4,0)</f>
        <v>6179</v>
      </c>
      <c r="L95">
        <f>tacitas[[#This Row],[LibrosOcc]]/tacitas[[#This Row],[Inv]]</f>
        <v>0.37303770836704969</v>
      </c>
      <c r="M95" s="3">
        <f>tacitas[[#This Row],[LibrosOcc]]*(tacitas[[#This Row],[Tasa_PickUP]])</f>
        <v>2130.0130898500001</v>
      </c>
      <c r="N95" s="3">
        <f>tacitas[[#This Row],[LibrosOcc]]*(tacitas[[#This Row],[TasaNoShow]])</f>
        <v>72.408377965</v>
      </c>
      <c r="O95" s="3">
        <f>tacitas[[#This Row],[LibrosOcc]]*(tacitas[[#This Row],[TasaCancelaciÃ³n]])</f>
        <v>126.71465970999999</v>
      </c>
    </row>
    <row r="96" spans="1:15" x14ac:dyDescent="0.35">
      <c r="A96">
        <v>94</v>
      </c>
      <c r="B96" s="1">
        <v>43315</v>
      </c>
      <c r="C96">
        <v>489</v>
      </c>
      <c r="D96">
        <v>0.75</v>
      </c>
      <c r="E96">
        <v>1.5096618000000001E-2</v>
      </c>
      <c r="F96">
        <v>7.7294686000000001E-2</v>
      </c>
      <c r="G96">
        <v>6.5643327000000005</v>
      </c>
      <c r="H96">
        <v>777.68470630577701</v>
      </c>
      <c r="I96" s="3">
        <f>ROUND(tacitas[[#This Row],[Estancia_Promedio]],0)</f>
        <v>7</v>
      </c>
      <c r="J96" s="3">
        <f>VLOOKUP(tacitas[[#This Row],[FirstNight]],db!A:F,5,0)</f>
        <v>2090</v>
      </c>
      <c r="K96">
        <f>VLOOKUP(tacitas[[#This Row],[FirstNight]],db!A:F,4,0)</f>
        <v>6179</v>
      </c>
      <c r="L96">
        <f>tacitas[[#This Row],[LibrosOcc]]/tacitas[[#This Row],[Inv]]</f>
        <v>0.33824243405081728</v>
      </c>
      <c r="M96" s="3">
        <f>tacitas[[#This Row],[LibrosOcc]]*(tacitas[[#This Row],[Tasa_PickUP]])</f>
        <v>1567.5</v>
      </c>
      <c r="N96" s="3">
        <f>tacitas[[#This Row],[LibrosOcc]]*(tacitas[[#This Row],[TasaNoShow]])</f>
        <v>31.551931620000001</v>
      </c>
      <c r="O96" s="3">
        <f>tacitas[[#This Row],[LibrosOcc]]*(tacitas[[#This Row],[TasaCancelaciÃ³n]])</f>
        <v>161.54589374</v>
      </c>
    </row>
    <row r="97" spans="1:15" x14ac:dyDescent="0.35">
      <c r="A97">
        <v>95</v>
      </c>
      <c r="B97" s="1">
        <v>43316</v>
      </c>
      <c r="C97">
        <v>501</v>
      </c>
      <c r="D97">
        <v>0.65010683800000002</v>
      </c>
      <c r="E97">
        <v>4.9679487000000001E-2</v>
      </c>
      <c r="F97">
        <v>9.3482905999999991E-2</v>
      </c>
      <c r="G97">
        <v>6.6498137000000002</v>
      </c>
      <c r="H97">
        <v>712.19003308392666</v>
      </c>
      <c r="I97" s="3">
        <f>ROUND(tacitas[[#This Row],[Estancia_Promedio]],0)</f>
        <v>7</v>
      </c>
      <c r="J97" s="3">
        <f>VLOOKUP(tacitas[[#This Row],[FirstNight]],db!A:F,5,0)</f>
        <v>1975</v>
      </c>
      <c r="K97">
        <f>VLOOKUP(tacitas[[#This Row],[FirstNight]],db!A:F,4,0)</f>
        <v>6179</v>
      </c>
      <c r="L97">
        <f>tacitas[[#This Row],[LibrosOcc]]/tacitas[[#This Row],[Inv]]</f>
        <v>0.31963100825376273</v>
      </c>
      <c r="M97" s="3">
        <f>tacitas[[#This Row],[LibrosOcc]]*(tacitas[[#This Row],[Tasa_PickUP]])</f>
        <v>1283.96100505</v>
      </c>
      <c r="N97" s="3">
        <f>tacitas[[#This Row],[LibrosOcc]]*(tacitas[[#This Row],[TasaNoShow]])</f>
        <v>98.116986824999998</v>
      </c>
      <c r="O97" s="3">
        <f>tacitas[[#This Row],[LibrosOcc]]*(tacitas[[#This Row],[TasaCancelaciÃ³n]])</f>
        <v>184.62873934999999</v>
      </c>
    </row>
    <row r="98" spans="1:15" x14ac:dyDescent="0.35">
      <c r="A98">
        <v>96</v>
      </c>
      <c r="B98" s="1">
        <v>43317</v>
      </c>
      <c r="C98">
        <v>474</v>
      </c>
      <c r="D98">
        <v>0.79939209700000002</v>
      </c>
      <c r="E98">
        <v>2.7963526000000002E-2</v>
      </c>
      <c r="F98">
        <v>6.8085105999999992E-2</v>
      </c>
      <c r="G98">
        <v>6.1321212000000003</v>
      </c>
      <c r="H98">
        <v>772.61469575161334</v>
      </c>
      <c r="I98" s="3">
        <f>ROUND(tacitas[[#This Row],[Estancia_Promedio]],0)</f>
        <v>6</v>
      </c>
      <c r="J98" s="3">
        <f>VLOOKUP(tacitas[[#This Row],[FirstNight]],db!A:F,5,0)</f>
        <v>2027</v>
      </c>
      <c r="K98">
        <f>VLOOKUP(tacitas[[#This Row],[FirstNight]],db!A:F,4,0)</f>
        <v>6179</v>
      </c>
      <c r="L98">
        <f>tacitas[[#This Row],[LibrosOcc]]/tacitas[[#This Row],[Inv]]</f>
        <v>0.32804660948373521</v>
      </c>
      <c r="M98" s="3">
        <f>tacitas[[#This Row],[LibrosOcc]]*(tacitas[[#This Row],[Tasa_PickUP]])</f>
        <v>1620.3677806190001</v>
      </c>
      <c r="N98" s="3">
        <f>tacitas[[#This Row],[LibrosOcc]]*(tacitas[[#This Row],[TasaNoShow]])</f>
        <v>56.682067202000006</v>
      </c>
      <c r="O98" s="3">
        <f>tacitas[[#This Row],[LibrosOcc]]*(tacitas[[#This Row],[TasaCancelaciÃ³n]])</f>
        <v>138.00850986199998</v>
      </c>
    </row>
    <row r="99" spans="1:15" x14ac:dyDescent="0.35">
      <c r="A99">
        <v>97</v>
      </c>
      <c r="B99" s="1">
        <v>43318</v>
      </c>
      <c r="C99">
        <v>111</v>
      </c>
      <c r="D99">
        <v>0.76146789000000004</v>
      </c>
      <c r="E99">
        <v>1.2844036999999999E-2</v>
      </c>
      <c r="F99">
        <v>9.357798199999999E-2</v>
      </c>
      <c r="G99">
        <v>6.0905982999999999</v>
      </c>
      <c r="H99">
        <v>174.94999294623835</v>
      </c>
      <c r="I99" s="3">
        <f>ROUND(tacitas[[#This Row],[Estancia_Promedio]],0)</f>
        <v>6</v>
      </c>
      <c r="J99" s="3">
        <f>VLOOKUP(tacitas[[#This Row],[FirstNight]],db!A:F,5,0)</f>
        <v>2003</v>
      </c>
      <c r="K99">
        <f>VLOOKUP(tacitas[[#This Row],[FirstNight]],db!A:F,4,0)</f>
        <v>6179</v>
      </c>
      <c r="L99">
        <f>tacitas[[#This Row],[LibrosOcc]]/tacitas[[#This Row],[Inv]]</f>
        <v>0.32416248583913254</v>
      </c>
      <c r="M99" s="3">
        <f>tacitas[[#This Row],[LibrosOcc]]*(tacitas[[#This Row],[Tasa_PickUP]])</f>
        <v>1525.2201836700001</v>
      </c>
      <c r="N99" s="3">
        <f>tacitas[[#This Row],[LibrosOcc]]*(tacitas[[#This Row],[TasaNoShow]])</f>
        <v>25.726606110999999</v>
      </c>
      <c r="O99" s="3">
        <f>tacitas[[#This Row],[LibrosOcc]]*(tacitas[[#This Row],[TasaCancelaciÃ³n]])</f>
        <v>187.43669794599998</v>
      </c>
    </row>
    <row r="100" spans="1:15" x14ac:dyDescent="0.35">
      <c r="A100">
        <v>98</v>
      </c>
      <c r="B100" s="1">
        <v>43319</v>
      </c>
      <c r="C100">
        <v>34</v>
      </c>
      <c r="D100">
        <v>0.88304093599999989</v>
      </c>
      <c r="E100">
        <v>4.6783625999999995E-2</v>
      </c>
      <c r="F100">
        <v>5.2631579000000005E-2</v>
      </c>
      <c r="G100">
        <v>4.4402174000000008</v>
      </c>
      <c r="H100">
        <v>57.816137749513331</v>
      </c>
      <c r="I100" s="3">
        <f>ROUND(tacitas[[#This Row],[Estancia_Promedio]],0)</f>
        <v>4</v>
      </c>
      <c r="J100" s="3">
        <f>VLOOKUP(tacitas[[#This Row],[FirstNight]],db!A:F,5,0)</f>
        <v>2002</v>
      </c>
      <c r="K100">
        <f>VLOOKUP(tacitas[[#This Row],[FirstNight]],db!A:F,4,0)</f>
        <v>6179</v>
      </c>
      <c r="L100">
        <f>tacitas[[#This Row],[LibrosOcc]]/tacitas[[#This Row],[Inv]]</f>
        <v>0.32400064735394074</v>
      </c>
      <c r="M100" s="3">
        <f>tacitas[[#This Row],[LibrosOcc]]*(tacitas[[#This Row],[Tasa_PickUP]])</f>
        <v>1767.8479538719998</v>
      </c>
      <c r="N100" s="3">
        <f>tacitas[[#This Row],[LibrosOcc]]*(tacitas[[#This Row],[TasaNoShow]])</f>
        <v>93.660819251999996</v>
      </c>
      <c r="O100" s="3">
        <f>tacitas[[#This Row],[LibrosOcc]]*(tacitas[[#This Row],[TasaCancelaciÃ³n]])</f>
        <v>105.368421158</v>
      </c>
    </row>
    <row r="101" spans="1:15" x14ac:dyDescent="0.35">
      <c r="A101">
        <v>99</v>
      </c>
      <c r="B101" s="1">
        <v>43320</v>
      </c>
      <c r="C101">
        <v>30</v>
      </c>
      <c r="D101">
        <v>0.90066225200000005</v>
      </c>
      <c r="E101">
        <v>1.9867550000000001E-2</v>
      </c>
      <c r="F101">
        <v>0.11258278099999999</v>
      </c>
      <c r="G101">
        <v>4.8895027999999998</v>
      </c>
      <c r="H101">
        <v>49.595106076495497</v>
      </c>
      <c r="I101" s="3">
        <f>ROUND(tacitas[[#This Row],[Estancia_Promedio]],0)</f>
        <v>5</v>
      </c>
      <c r="J101" s="3">
        <f>VLOOKUP(tacitas[[#This Row],[FirstNight]],db!A:F,5,0)</f>
        <v>1988</v>
      </c>
      <c r="K101">
        <f>VLOOKUP(tacitas[[#This Row],[FirstNight]],db!A:F,4,0)</f>
        <v>6179</v>
      </c>
      <c r="L101">
        <f>tacitas[[#This Row],[LibrosOcc]]/tacitas[[#This Row],[Inv]]</f>
        <v>0.32173490856125586</v>
      </c>
      <c r="M101" s="3">
        <f>tacitas[[#This Row],[LibrosOcc]]*(tacitas[[#This Row],[Tasa_PickUP]])</f>
        <v>1790.5165569760002</v>
      </c>
      <c r="N101" s="3">
        <f>tacitas[[#This Row],[LibrosOcc]]*(tacitas[[#This Row],[TasaNoShow]])</f>
        <v>39.496689400000001</v>
      </c>
      <c r="O101" s="3">
        <f>tacitas[[#This Row],[LibrosOcc]]*(tacitas[[#This Row],[TasaCancelaciÃ³n]])</f>
        <v>223.81456862799999</v>
      </c>
    </row>
    <row r="102" spans="1:15" x14ac:dyDescent="0.35">
      <c r="A102">
        <v>100</v>
      </c>
      <c r="B102" s="1">
        <v>43321</v>
      </c>
      <c r="C102">
        <v>28</v>
      </c>
      <c r="D102">
        <v>0.91362126200000005</v>
      </c>
      <c r="E102">
        <v>1.6611296000000001E-2</v>
      </c>
      <c r="F102">
        <v>7.9734219000000009E-2</v>
      </c>
      <c r="G102">
        <v>3.7626582000000002</v>
      </c>
      <c r="H102">
        <v>48.490036161291194</v>
      </c>
      <c r="I102" s="3">
        <f>ROUND(tacitas[[#This Row],[Estancia_Promedio]],0)</f>
        <v>4</v>
      </c>
      <c r="J102" s="3">
        <f>VLOOKUP(tacitas[[#This Row],[FirstNight]],db!A:F,5,0)</f>
        <v>1922</v>
      </c>
      <c r="K102">
        <f>VLOOKUP(tacitas[[#This Row],[FirstNight]],db!A:F,4,0)</f>
        <v>6179</v>
      </c>
      <c r="L102">
        <f>tacitas[[#This Row],[LibrosOcc]]/tacitas[[#This Row],[Inv]]</f>
        <v>0.3110535685385985</v>
      </c>
      <c r="M102" s="3">
        <f>tacitas[[#This Row],[LibrosOcc]]*(tacitas[[#This Row],[Tasa_PickUP]])</f>
        <v>1755.9800655640001</v>
      </c>
      <c r="N102" s="3">
        <f>tacitas[[#This Row],[LibrosOcc]]*(tacitas[[#This Row],[TasaNoShow]])</f>
        <v>31.926910912000004</v>
      </c>
      <c r="O102" s="3">
        <f>tacitas[[#This Row],[LibrosOcc]]*(tacitas[[#This Row],[TasaCancelaciÃ³n]])</f>
        <v>153.24916891800001</v>
      </c>
    </row>
    <row r="103" spans="1:15" x14ac:dyDescent="0.35">
      <c r="A103">
        <v>101</v>
      </c>
      <c r="B103" s="1">
        <v>43322</v>
      </c>
      <c r="C103">
        <v>576</v>
      </c>
      <c r="D103">
        <v>0.69466455400000005</v>
      </c>
      <c r="E103">
        <v>2.6413101000000001E-2</v>
      </c>
      <c r="F103">
        <v>9.1917590999999993E-2</v>
      </c>
      <c r="G103">
        <v>6.3822454000000004</v>
      </c>
      <c r="H103">
        <v>862.99089391522296</v>
      </c>
      <c r="I103" s="3">
        <f>ROUND(tacitas[[#This Row],[Estancia_Promedio]],0)</f>
        <v>6</v>
      </c>
      <c r="J103" s="3">
        <f>VLOOKUP(tacitas[[#This Row],[FirstNight]],db!A:F,5,0)</f>
        <v>2014</v>
      </c>
      <c r="K103">
        <f>VLOOKUP(tacitas[[#This Row],[FirstNight]],db!A:F,4,0)</f>
        <v>6179</v>
      </c>
      <c r="L103">
        <f>tacitas[[#This Row],[LibrosOcc]]/tacitas[[#This Row],[Inv]]</f>
        <v>0.32594270917624213</v>
      </c>
      <c r="M103" s="3">
        <f>tacitas[[#This Row],[LibrosOcc]]*(tacitas[[#This Row],[Tasa_PickUP]])</f>
        <v>1399.054411756</v>
      </c>
      <c r="N103" s="3">
        <f>tacitas[[#This Row],[LibrosOcc]]*(tacitas[[#This Row],[TasaNoShow]])</f>
        <v>53.195985414000006</v>
      </c>
      <c r="O103" s="3">
        <f>tacitas[[#This Row],[LibrosOcc]]*(tacitas[[#This Row],[TasaCancelaciÃ³n]])</f>
        <v>185.12202827399997</v>
      </c>
    </row>
    <row r="104" spans="1:15" x14ac:dyDescent="0.35">
      <c r="A104">
        <v>102</v>
      </c>
      <c r="B104" s="1">
        <v>43323</v>
      </c>
      <c r="C104">
        <v>443</v>
      </c>
      <c r="D104">
        <v>0.65393518500000003</v>
      </c>
      <c r="E104">
        <v>4.6875E-2</v>
      </c>
      <c r="F104">
        <v>9.7222221999999997E-2</v>
      </c>
      <c r="G104">
        <v>6.6018412</v>
      </c>
      <c r="H104">
        <v>630.4533167299661</v>
      </c>
      <c r="I104" s="3">
        <f>ROUND(tacitas[[#This Row],[Estancia_Promedio]],0)</f>
        <v>7</v>
      </c>
      <c r="J104" s="3">
        <f>VLOOKUP(tacitas[[#This Row],[FirstNight]],db!A:F,5,0)</f>
        <v>1963</v>
      </c>
      <c r="K104">
        <f>VLOOKUP(tacitas[[#This Row],[FirstNight]],db!A:F,4,0)</f>
        <v>6179</v>
      </c>
      <c r="L104">
        <f>tacitas[[#This Row],[LibrosOcc]]/tacitas[[#This Row],[Inv]]</f>
        <v>0.31768894643146139</v>
      </c>
      <c r="M104" s="3">
        <f>tacitas[[#This Row],[LibrosOcc]]*(tacitas[[#This Row],[Tasa_PickUP]])</f>
        <v>1283.674768155</v>
      </c>
      <c r="N104" s="3">
        <f>tacitas[[#This Row],[LibrosOcc]]*(tacitas[[#This Row],[TasaNoShow]])</f>
        <v>92.015625</v>
      </c>
      <c r="O104" s="3">
        <f>tacitas[[#This Row],[LibrosOcc]]*(tacitas[[#This Row],[TasaCancelaciÃ³n]])</f>
        <v>190.84722178600001</v>
      </c>
    </row>
    <row r="105" spans="1:15" x14ac:dyDescent="0.35">
      <c r="A105">
        <v>103</v>
      </c>
      <c r="B105" s="1">
        <v>43324</v>
      </c>
      <c r="C105">
        <v>492</v>
      </c>
      <c r="D105">
        <v>0.77956989200000004</v>
      </c>
      <c r="E105">
        <v>2.8076463999999999E-2</v>
      </c>
      <c r="F105">
        <v>0.11051374</v>
      </c>
      <c r="G105">
        <v>6.1961836999999997</v>
      </c>
      <c r="H105">
        <v>756.92263953291433</v>
      </c>
      <c r="I105" s="3">
        <f>ROUND(tacitas[[#This Row],[Estancia_Promedio]],0)</f>
        <v>6</v>
      </c>
      <c r="J105" s="3">
        <f>VLOOKUP(tacitas[[#This Row],[FirstNight]],db!A:F,5,0)</f>
        <v>2159</v>
      </c>
      <c r="K105">
        <f>VLOOKUP(tacitas[[#This Row],[FirstNight]],db!A:F,4,0)</f>
        <v>6179</v>
      </c>
      <c r="L105">
        <f>tacitas[[#This Row],[LibrosOcc]]/tacitas[[#This Row],[Inv]]</f>
        <v>0.34940928952904998</v>
      </c>
      <c r="M105" s="3">
        <f>tacitas[[#This Row],[LibrosOcc]]*(tacitas[[#This Row],[Tasa_PickUP]])</f>
        <v>1683.0913968280001</v>
      </c>
      <c r="N105" s="3">
        <f>tacitas[[#This Row],[LibrosOcc]]*(tacitas[[#This Row],[TasaNoShow]])</f>
        <v>60.617085775999996</v>
      </c>
      <c r="O105" s="3">
        <f>tacitas[[#This Row],[LibrosOcc]]*(tacitas[[#This Row],[TasaCancelaciÃ³n]])</f>
        <v>238.59916465999999</v>
      </c>
    </row>
    <row r="106" spans="1:15" x14ac:dyDescent="0.35">
      <c r="A106">
        <v>104</v>
      </c>
      <c r="B106" s="1">
        <v>43325</v>
      </c>
      <c r="C106">
        <v>142</v>
      </c>
      <c r="D106">
        <v>0.8240740740000001</v>
      </c>
      <c r="E106">
        <v>4.6296295999999994E-2</v>
      </c>
      <c r="F106">
        <v>9.0277778000000003E-2</v>
      </c>
      <c r="G106">
        <v>5.916309</v>
      </c>
      <c r="H106">
        <v>224.72587901623743</v>
      </c>
      <c r="I106" s="3">
        <f>ROUND(tacitas[[#This Row],[Estancia_Promedio]],0)</f>
        <v>6</v>
      </c>
      <c r="J106" s="3">
        <f>VLOOKUP(tacitas[[#This Row],[FirstNight]],db!A:F,5,0)</f>
        <v>2203</v>
      </c>
      <c r="K106">
        <f>VLOOKUP(tacitas[[#This Row],[FirstNight]],db!A:F,4,0)</f>
        <v>6179</v>
      </c>
      <c r="L106">
        <f>tacitas[[#This Row],[LibrosOcc]]/tacitas[[#This Row],[Inv]]</f>
        <v>0.35653018287748828</v>
      </c>
      <c r="M106" s="3">
        <f>tacitas[[#This Row],[LibrosOcc]]*(tacitas[[#This Row],[Tasa_PickUP]])</f>
        <v>1815.4351850220003</v>
      </c>
      <c r="N106" s="3">
        <f>tacitas[[#This Row],[LibrosOcc]]*(tacitas[[#This Row],[TasaNoShow]])</f>
        <v>101.99074008799998</v>
      </c>
      <c r="O106" s="3">
        <f>tacitas[[#This Row],[LibrosOcc]]*(tacitas[[#This Row],[TasaCancelaciÃ³n]])</f>
        <v>198.88194493400002</v>
      </c>
    </row>
    <row r="107" spans="1:15" x14ac:dyDescent="0.35">
      <c r="A107">
        <v>105</v>
      </c>
      <c r="B107" s="1">
        <v>43326</v>
      </c>
      <c r="C107">
        <v>41</v>
      </c>
      <c r="D107">
        <v>0.84868421099999991</v>
      </c>
      <c r="E107">
        <v>7.8947368000000004E-2</v>
      </c>
      <c r="F107">
        <v>8.5526315999999991E-2</v>
      </c>
      <c r="G107">
        <v>4.7016574999999996</v>
      </c>
      <c r="H107">
        <v>63.841377463780098</v>
      </c>
      <c r="I107" s="3">
        <f>ROUND(tacitas[[#This Row],[Estancia_Promedio]],0)</f>
        <v>5</v>
      </c>
      <c r="J107" s="3">
        <f>VLOOKUP(tacitas[[#This Row],[FirstNight]],db!A:F,5,0)</f>
        <v>2205</v>
      </c>
      <c r="K107">
        <f>VLOOKUP(tacitas[[#This Row],[FirstNight]],db!A:F,4,0)</f>
        <v>6179</v>
      </c>
      <c r="L107">
        <f>tacitas[[#This Row],[LibrosOcc]]/tacitas[[#This Row],[Inv]]</f>
        <v>0.35685385984787182</v>
      </c>
      <c r="M107" s="3">
        <f>tacitas[[#This Row],[LibrosOcc]]*(tacitas[[#This Row],[Tasa_PickUP]])</f>
        <v>1871.3486852549997</v>
      </c>
      <c r="N107" s="3">
        <f>tacitas[[#This Row],[LibrosOcc]]*(tacitas[[#This Row],[TasaNoShow]])</f>
        <v>174.07894644000001</v>
      </c>
      <c r="O107" s="3">
        <f>tacitas[[#This Row],[LibrosOcc]]*(tacitas[[#This Row],[TasaCancelaciÃ³n]])</f>
        <v>188.58552677999998</v>
      </c>
    </row>
    <row r="108" spans="1:15" x14ac:dyDescent="0.35">
      <c r="A108">
        <v>106</v>
      </c>
      <c r="B108" s="1">
        <v>43327</v>
      </c>
      <c r="C108">
        <v>34</v>
      </c>
      <c r="D108">
        <v>0.91907514499999998</v>
      </c>
      <c r="E108">
        <v>7.5144508999999998E-2</v>
      </c>
      <c r="F108">
        <v>4.6242775E-2</v>
      </c>
      <c r="G108">
        <v>4.4923858000000001</v>
      </c>
      <c r="H108">
        <v>57.554941653759052</v>
      </c>
      <c r="I108" s="3">
        <f>ROUND(tacitas[[#This Row],[Estancia_Promedio]],0)</f>
        <v>4</v>
      </c>
      <c r="J108" s="3">
        <f>VLOOKUP(tacitas[[#This Row],[FirstNight]],db!A:F,5,0)</f>
        <v>2205</v>
      </c>
      <c r="K108">
        <f>VLOOKUP(tacitas[[#This Row],[FirstNight]],db!A:F,4,0)</f>
        <v>6179</v>
      </c>
      <c r="L108">
        <f>tacitas[[#This Row],[LibrosOcc]]/tacitas[[#This Row],[Inv]]</f>
        <v>0.35685385984787182</v>
      </c>
      <c r="M108" s="3">
        <f>tacitas[[#This Row],[LibrosOcc]]*(tacitas[[#This Row],[Tasa_PickUP]])</f>
        <v>2026.5606947249998</v>
      </c>
      <c r="N108" s="3">
        <f>tacitas[[#This Row],[LibrosOcc]]*(tacitas[[#This Row],[TasaNoShow]])</f>
        <v>165.693642345</v>
      </c>
      <c r="O108" s="3">
        <f>tacitas[[#This Row],[LibrosOcc]]*(tacitas[[#This Row],[TasaCancelaciÃ³n]])</f>
        <v>101.96531887499999</v>
      </c>
    </row>
    <row r="109" spans="1:15" x14ac:dyDescent="0.35">
      <c r="A109">
        <v>107</v>
      </c>
      <c r="B109" s="1">
        <v>43328</v>
      </c>
      <c r="C109">
        <v>22</v>
      </c>
      <c r="D109">
        <v>0.91639871400000006</v>
      </c>
      <c r="E109">
        <v>6.1093247999999996E-2</v>
      </c>
      <c r="F109">
        <v>9.9678456999999998E-2</v>
      </c>
      <c r="G109">
        <v>3.4320987999999999</v>
      </c>
      <c r="H109">
        <v>35.639258193893234</v>
      </c>
      <c r="I109" s="3">
        <f>ROUND(tacitas[[#This Row],[Estancia_Promedio]],0)</f>
        <v>3</v>
      </c>
      <c r="J109" s="3">
        <f>VLOOKUP(tacitas[[#This Row],[FirstNight]],db!A:F,5,0)</f>
        <v>2179</v>
      </c>
      <c r="K109">
        <f>VLOOKUP(tacitas[[#This Row],[FirstNight]],db!A:F,4,0)</f>
        <v>6179</v>
      </c>
      <c r="L109">
        <f>tacitas[[#This Row],[LibrosOcc]]/tacitas[[#This Row],[Inv]]</f>
        <v>0.35264605923288556</v>
      </c>
      <c r="M109" s="3">
        <f>tacitas[[#This Row],[LibrosOcc]]*(tacitas[[#This Row],[Tasa_PickUP]])</f>
        <v>1996.8327978060001</v>
      </c>
      <c r="N109" s="3">
        <f>tacitas[[#This Row],[LibrosOcc]]*(tacitas[[#This Row],[TasaNoShow]])</f>
        <v>133.122187392</v>
      </c>
      <c r="O109" s="3">
        <f>tacitas[[#This Row],[LibrosOcc]]*(tacitas[[#This Row],[TasaCancelaciÃ³n]])</f>
        <v>217.199357803</v>
      </c>
    </row>
    <row r="110" spans="1:15" x14ac:dyDescent="0.35">
      <c r="A110">
        <v>108</v>
      </c>
      <c r="B110" s="1">
        <v>43329</v>
      </c>
      <c r="C110">
        <v>344</v>
      </c>
      <c r="D110">
        <v>0.77684797799999994</v>
      </c>
      <c r="E110">
        <v>2.3012552000000002E-2</v>
      </c>
      <c r="F110">
        <v>8.8563458999999997E-2</v>
      </c>
      <c r="G110">
        <v>6.0892244000000009</v>
      </c>
      <c r="H110">
        <v>544.2822046397016</v>
      </c>
      <c r="I110" s="3">
        <f>ROUND(tacitas[[#This Row],[Estancia_Promedio]],0)</f>
        <v>6</v>
      </c>
      <c r="J110" s="3">
        <f>VLOOKUP(tacitas[[#This Row],[FirstNight]],db!A:F,5,0)</f>
        <v>1811</v>
      </c>
      <c r="K110">
        <f>VLOOKUP(tacitas[[#This Row],[FirstNight]],db!A:F,4,0)</f>
        <v>6179</v>
      </c>
      <c r="L110">
        <f>tacitas[[#This Row],[LibrosOcc]]/tacitas[[#This Row],[Inv]]</f>
        <v>0.29308949668231105</v>
      </c>
      <c r="M110" s="3">
        <f>tacitas[[#This Row],[LibrosOcc]]*(tacitas[[#This Row],[Tasa_PickUP]])</f>
        <v>1406.8716881579999</v>
      </c>
      <c r="N110" s="3">
        <f>tacitas[[#This Row],[LibrosOcc]]*(tacitas[[#This Row],[TasaNoShow]])</f>
        <v>41.675731672000005</v>
      </c>
      <c r="O110" s="3">
        <f>tacitas[[#This Row],[LibrosOcc]]*(tacitas[[#This Row],[TasaCancelaciÃ³n]])</f>
        <v>160.388424249</v>
      </c>
    </row>
    <row r="111" spans="1:15" x14ac:dyDescent="0.35">
      <c r="A111">
        <v>109</v>
      </c>
      <c r="B111" s="1">
        <v>43330</v>
      </c>
      <c r="C111">
        <v>378</v>
      </c>
      <c r="D111">
        <v>0.67581998499999996</v>
      </c>
      <c r="E111">
        <v>7.0175439000000006E-2</v>
      </c>
      <c r="F111">
        <v>0.102974828</v>
      </c>
      <c r="G111">
        <v>6.4893939000000005</v>
      </c>
      <c r="H111">
        <v>528.35376815427503</v>
      </c>
      <c r="I111" s="3">
        <f>ROUND(tacitas[[#This Row],[Estancia_Promedio]],0)</f>
        <v>6</v>
      </c>
      <c r="J111" s="3">
        <f>VLOOKUP(tacitas[[#This Row],[FirstNight]],db!A:F,5,0)</f>
        <v>1717</v>
      </c>
      <c r="K111">
        <f>VLOOKUP(tacitas[[#This Row],[FirstNight]],db!A:F,4,0)</f>
        <v>6179</v>
      </c>
      <c r="L111">
        <f>tacitas[[#This Row],[LibrosOcc]]/tacitas[[#This Row],[Inv]]</f>
        <v>0.27787667907428387</v>
      </c>
      <c r="M111" s="3">
        <f>tacitas[[#This Row],[LibrosOcc]]*(tacitas[[#This Row],[Tasa_PickUP]])</f>
        <v>1160.3829142449999</v>
      </c>
      <c r="N111" s="3">
        <f>tacitas[[#This Row],[LibrosOcc]]*(tacitas[[#This Row],[TasaNoShow]])</f>
        <v>120.49122876300001</v>
      </c>
      <c r="O111" s="3">
        <f>tacitas[[#This Row],[LibrosOcc]]*(tacitas[[#This Row],[TasaCancelaciÃ³n]])</f>
        <v>176.807779676</v>
      </c>
    </row>
    <row r="112" spans="1:15" x14ac:dyDescent="0.35">
      <c r="A112">
        <v>110</v>
      </c>
      <c r="B112" s="1">
        <v>43331</v>
      </c>
      <c r="C112">
        <v>247</v>
      </c>
      <c r="D112">
        <v>0.74758220500000006</v>
      </c>
      <c r="E112">
        <v>4.1586074000000001E-2</v>
      </c>
      <c r="F112">
        <v>9.2843326999999989E-2</v>
      </c>
      <c r="G112">
        <v>6.3406488999999997</v>
      </c>
      <c r="H112">
        <v>375.29258360005588</v>
      </c>
      <c r="I112" s="3">
        <f>ROUND(tacitas[[#This Row],[Estancia_Promedio]],0)</f>
        <v>6</v>
      </c>
      <c r="J112" s="3">
        <f>VLOOKUP(tacitas[[#This Row],[FirstNight]],db!A:F,5,0)</f>
        <v>1487</v>
      </c>
      <c r="K112">
        <f>VLOOKUP(tacitas[[#This Row],[FirstNight]],db!A:F,4,0)</f>
        <v>6179</v>
      </c>
      <c r="L112">
        <f>tacitas[[#This Row],[LibrosOcc]]/tacitas[[#This Row],[Inv]]</f>
        <v>0.24065382748017478</v>
      </c>
      <c r="M112" s="3">
        <f>tacitas[[#This Row],[LibrosOcc]]*(tacitas[[#This Row],[Tasa_PickUP]])</f>
        <v>1111.654738835</v>
      </c>
      <c r="N112" s="3">
        <f>tacitas[[#This Row],[LibrosOcc]]*(tacitas[[#This Row],[TasaNoShow]])</f>
        <v>61.838492037999998</v>
      </c>
      <c r="O112" s="3">
        <f>tacitas[[#This Row],[LibrosOcc]]*(tacitas[[#This Row],[TasaCancelaciÃ³n]])</f>
        <v>138.05802724899999</v>
      </c>
    </row>
    <row r="113" spans="1:15" x14ac:dyDescent="0.35">
      <c r="A113">
        <v>111</v>
      </c>
      <c r="B113" s="1">
        <v>43332</v>
      </c>
      <c r="C113">
        <v>93</v>
      </c>
      <c r="D113">
        <v>0.82644628099999995</v>
      </c>
      <c r="E113">
        <v>4.6831955999999994E-2</v>
      </c>
      <c r="F113">
        <v>7.7134986000000003E-2</v>
      </c>
      <c r="G113">
        <v>6.0287958000000001</v>
      </c>
      <c r="H113">
        <v>149.41613829718676</v>
      </c>
      <c r="I113" s="3">
        <f>ROUND(tacitas[[#This Row],[Estancia_Promedio]],0)</f>
        <v>6</v>
      </c>
      <c r="J113" s="3">
        <f>VLOOKUP(tacitas[[#This Row],[FirstNight]],db!A:F,5,0)</f>
        <v>1421</v>
      </c>
      <c r="K113">
        <f>VLOOKUP(tacitas[[#This Row],[FirstNight]],db!A:F,4,0)</f>
        <v>6179</v>
      </c>
      <c r="L113">
        <f>tacitas[[#This Row],[LibrosOcc]]/tacitas[[#This Row],[Inv]]</f>
        <v>0.22997248745751739</v>
      </c>
      <c r="M113" s="3">
        <f>tacitas[[#This Row],[LibrosOcc]]*(tacitas[[#This Row],[Tasa_PickUP]])</f>
        <v>1174.380165301</v>
      </c>
      <c r="N113" s="3">
        <f>tacitas[[#This Row],[LibrosOcc]]*(tacitas[[#This Row],[TasaNoShow]])</f>
        <v>66.548209475999997</v>
      </c>
      <c r="O113" s="3">
        <f>tacitas[[#This Row],[LibrosOcc]]*(tacitas[[#This Row],[TasaCancelaciÃ³n]])</f>
        <v>109.60881510600001</v>
      </c>
    </row>
    <row r="114" spans="1:15" x14ac:dyDescent="0.35">
      <c r="A114">
        <v>112</v>
      </c>
      <c r="B114" s="1">
        <v>43333</v>
      </c>
      <c r="C114">
        <v>34</v>
      </c>
      <c r="D114">
        <v>0.875</v>
      </c>
      <c r="E114">
        <v>8.9285714000000002E-2</v>
      </c>
      <c r="F114">
        <v>8.3333332999999996E-2</v>
      </c>
      <c r="G114">
        <v>4.8251365999999996</v>
      </c>
      <c r="H114">
        <v>53.219866107477678</v>
      </c>
      <c r="I114" s="3">
        <f>ROUND(tacitas[[#This Row],[Estancia_Promedio]],0)</f>
        <v>5</v>
      </c>
      <c r="J114" s="3">
        <f>VLOOKUP(tacitas[[#This Row],[FirstNight]],db!A:F,5,0)</f>
        <v>1406</v>
      </c>
      <c r="K114">
        <f>VLOOKUP(tacitas[[#This Row],[FirstNight]],db!A:F,4,0)</f>
        <v>6179</v>
      </c>
      <c r="L114">
        <f>tacitas[[#This Row],[LibrosOcc]]/tacitas[[#This Row],[Inv]]</f>
        <v>0.22754491017964071</v>
      </c>
      <c r="M114" s="3">
        <f>tacitas[[#This Row],[LibrosOcc]]*(tacitas[[#This Row],[Tasa_PickUP]])</f>
        <v>1230.25</v>
      </c>
      <c r="N114" s="3">
        <f>tacitas[[#This Row],[LibrosOcc]]*(tacitas[[#This Row],[TasaNoShow]])</f>
        <v>125.535713884</v>
      </c>
      <c r="O114" s="3">
        <f>tacitas[[#This Row],[LibrosOcc]]*(tacitas[[#This Row],[TasaCancelaciÃ³n]])</f>
        <v>117.16666619799999</v>
      </c>
    </row>
    <row r="115" spans="1:15" x14ac:dyDescent="0.35">
      <c r="A115">
        <v>113</v>
      </c>
      <c r="B115" s="1">
        <v>43334</v>
      </c>
      <c r="C115">
        <v>28</v>
      </c>
      <c r="D115">
        <v>0.87640449400000009</v>
      </c>
      <c r="E115">
        <v>5.0561797999999998E-2</v>
      </c>
      <c r="F115">
        <v>0.17977528100000001</v>
      </c>
      <c r="G115">
        <v>3.9623656000000005</v>
      </c>
      <c r="H115">
        <v>40.91514092543337</v>
      </c>
      <c r="I115" s="3">
        <f>ROUND(tacitas[[#This Row],[Estancia_Promedio]],0)</f>
        <v>4</v>
      </c>
      <c r="J115" s="3">
        <f>VLOOKUP(tacitas[[#This Row],[FirstNight]],db!A:F,5,0)</f>
        <v>1403</v>
      </c>
      <c r="K115">
        <f>VLOOKUP(tacitas[[#This Row],[FirstNight]],db!A:F,4,0)</f>
        <v>6179</v>
      </c>
      <c r="L115">
        <f>tacitas[[#This Row],[LibrosOcc]]/tacitas[[#This Row],[Inv]]</f>
        <v>0.22705939472406539</v>
      </c>
      <c r="M115" s="3">
        <f>tacitas[[#This Row],[LibrosOcc]]*(tacitas[[#This Row],[Tasa_PickUP]])</f>
        <v>1229.595505082</v>
      </c>
      <c r="N115" s="3">
        <f>tacitas[[#This Row],[LibrosOcc]]*(tacitas[[#This Row],[TasaNoShow]])</f>
        <v>70.938202594000003</v>
      </c>
      <c r="O115" s="3">
        <f>tacitas[[#This Row],[LibrosOcc]]*(tacitas[[#This Row],[TasaCancelaciÃ³n]])</f>
        <v>252.22471924300001</v>
      </c>
    </row>
    <row r="116" spans="1:15" x14ac:dyDescent="0.35">
      <c r="A116">
        <v>114</v>
      </c>
      <c r="B116" s="1">
        <v>43335</v>
      </c>
      <c r="C116">
        <v>44</v>
      </c>
      <c r="D116">
        <v>0.77479338799999997</v>
      </c>
      <c r="E116">
        <v>3.9256197999999999E-2</v>
      </c>
      <c r="F116">
        <v>0.134297521</v>
      </c>
      <c r="G116">
        <v>3.2244093999999999</v>
      </c>
      <c r="H116">
        <v>64.949637441879318</v>
      </c>
      <c r="I116" s="3">
        <f>ROUND(tacitas[[#This Row],[Estancia_Promedio]],0)</f>
        <v>3</v>
      </c>
      <c r="J116" s="3">
        <f>VLOOKUP(tacitas[[#This Row],[FirstNight]],db!A:F,5,0)</f>
        <v>1432</v>
      </c>
      <c r="K116">
        <f>VLOOKUP(tacitas[[#This Row],[FirstNight]],db!A:F,4,0)</f>
        <v>6179</v>
      </c>
      <c r="L116">
        <f>tacitas[[#This Row],[LibrosOcc]]/tacitas[[#This Row],[Inv]]</f>
        <v>0.23175271079462698</v>
      </c>
      <c r="M116" s="3">
        <f>tacitas[[#This Row],[LibrosOcc]]*(tacitas[[#This Row],[Tasa_PickUP]])</f>
        <v>1109.504131616</v>
      </c>
      <c r="N116" s="3">
        <f>tacitas[[#This Row],[LibrosOcc]]*(tacitas[[#This Row],[TasaNoShow]])</f>
        <v>56.214875536000001</v>
      </c>
      <c r="O116" s="3">
        <f>tacitas[[#This Row],[LibrosOcc]]*(tacitas[[#This Row],[TasaCancelaciÃ³n]])</f>
        <v>192.31405007200001</v>
      </c>
    </row>
    <row r="117" spans="1:15" x14ac:dyDescent="0.35">
      <c r="A117">
        <v>115</v>
      </c>
      <c r="B117" s="1">
        <v>43336</v>
      </c>
      <c r="C117">
        <v>321</v>
      </c>
      <c r="D117">
        <v>0.724196277</v>
      </c>
      <c r="E117">
        <v>5.4145515999999998E-2</v>
      </c>
      <c r="F117">
        <v>0.104060914</v>
      </c>
      <c r="G117">
        <v>5.5151764000000005</v>
      </c>
      <c r="H117">
        <v>469.0234380855141</v>
      </c>
      <c r="I117" s="3">
        <f>ROUND(tacitas[[#This Row],[Estancia_Promedio]],0)</f>
        <v>6</v>
      </c>
      <c r="J117" s="3">
        <f>VLOOKUP(tacitas[[#This Row],[FirstNight]],db!A:F,5,0)</f>
        <v>1329</v>
      </c>
      <c r="K117">
        <f>VLOOKUP(tacitas[[#This Row],[FirstNight]],db!A:F,4,0)</f>
        <v>6179</v>
      </c>
      <c r="L117">
        <f>tacitas[[#This Row],[LibrosOcc]]/tacitas[[#This Row],[Inv]]</f>
        <v>0.21508334681987376</v>
      </c>
      <c r="M117" s="3">
        <f>tacitas[[#This Row],[LibrosOcc]]*(tacitas[[#This Row],[Tasa_PickUP]])</f>
        <v>962.45685213299998</v>
      </c>
      <c r="N117" s="3">
        <f>tacitas[[#This Row],[LibrosOcc]]*(tacitas[[#This Row],[TasaNoShow]])</f>
        <v>71.959390763999991</v>
      </c>
      <c r="O117" s="3">
        <f>tacitas[[#This Row],[LibrosOcc]]*(tacitas[[#This Row],[TasaCancelaciÃ³n]])</f>
        <v>138.29695470600001</v>
      </c>
    </row>
    <row r="118" spans="1:15" x14ac:dyDescent="0.35">
      <c r="A118">
        <v>116</v>
      </c>
      <c r="B118" s="1">
        <v>43337</v>
      </c>
      <c r="C118">
        <v>248</v>
      </c>
      <c r="D118">
        <v>0.60330578499999998</v>
      </c>
      <c r="E118">
        <v>0.107438017</v>
      </c>
      <c r="F118">
        <v>0.14233241499999999</v>
      </c>
      <c r="G118">
        <v>6.4361314000000007</v>
      </c>
      <c r="H118">
        <v>304.38652448955185</v>
      </c>
      <c r="I118" s="3">
        <f>ROUND(tacitas[[#This Row],[Estancia_Promedio]],0)</f>
        <v>6</v>
      </c>
      <c r="J118" s="3">
        <f>VLOOKUP(tacitas[[#This Row],[FirstNight]],db!A:F,5,0)</f>
        <v>1178</v>
      </c>
      <c r="K118">
        <f>VLOOKUP(tacitas[[#This Row],[FirstNight]],db!A:F,4,0)</f>
        <v>6179</v>
      </c>
      <c r="L118">
        <f>tacitas[[#This Row],[LibrosOcc]]/tacitas[[#This Row],[Inv]]</f>
        <v>0.19064573555591519</v>
      </c>
      <c r="M118" s="3">
        <f>tacitas[[#This Row],[LibrosOcc]]*(tacitas[[#This Row],[Tasa_PickUP]])</f>
        <v>710.69421473</v>
      </c>
      <c r="N118" s="3">
        <f>tacitas[[#This Row],[LibrosOcc]]*(tacitas[[#This Row],[TasaNoShow]])</f>
        <v>126.56198402599999</v>
      </c>
      <c r="O118" s="3">
        <f>tacitas[[#This Row],[LibrosOcc]]*(tacitas[[#This Row],[TasaCancelaciÃ³n]])</f>
        <v>167.66758486999998</v>
      </c>
    </row>
    <row r="119" spans="1:15" x14ac:dyDescent="0.35">
      <c r="A119">
        <v>117</v>
      </c>
      <c r="B119" s="1">
        <v>43338</v>
      </c>
      <c r="C119">
        <v>157</v>
      </c>
      <c r="D119">
        <v>0.76726342700000005</v>
      </c>
      <c r="E119">
        <v>3.9641943999999998E-2</v>
      </c>
      <c r="F119">
        <v>0.143222506</v>
      </c>
      <c r="G119">
        <v>6.1211735000000003</v>
      </c>
      <c r="H119">
        <v>228.2980363485253</v>
      </c>
      <c r="I119" s="3">
        <f>ROUND(tacitas[[#This Row],[Estancia_Promedio]],0)</f>
        <v>6</v>
      </c>
      <c r="J119" s="3">
        <f>VLOOKUP(tacitas[[#This Row],[FirstNight]],db!A:F,5,0)</f>
        <v>1032</v>
      </c>
      <c r="K119">
        <f>VLOOKUP(tacitas[[#This Row],[FirstNight]],db!A:F,4,0)</f>
        <v>6179</v>
      </c>
      <c r="L119">
        <f>tacitas[[#This Row],[LibrosOcc]]/tacitas[[#This Row],[Inv]]</f>
        <v>0.16701731671791553</v>
      </c>
      <c r="M119" s="3">
        <f>tacitas[[#This Row],[LibrosOcc]]*(tacitas[[#This Row],[Tasa_PickUP]])</f>
        <v>791.81585666400008</v>
      </c>
      <c r="N119" s="3">
        <f>tacitas[[#This Row],[LibrosOcc]]*(tacitas[[#This Row],[TasaNoShow]])</f>
        <v>40.910486208000002</v>
      </c>
      <c r="O119" s="3">
        <f>tacitas[[#This Row],[LibrosOcc]]*(tacitas[[#This Row],[TasaCancelaciÃ³n]])</f>
        <v>147.80562619200001</v>
      </c>
    </row>
    <row r="120" spans="1:15" x14ac:dyDescent="0.35">
      <c r="A120">
        <v>118</v>
      </c>
      <c r="B120" s="1">
        <v>43339</v>
      </c>
      <c r="C120">
        <v>44</v>
      </c>
      <c r="D120">
        <v>0.82492581599999992</v>
      </c>
      <c r="E120">
        <v>7.7151335000000001E-2</v>
      </c>
      <c r="F120">
        <v>9.1988131000000001E-2</v>
      </c>
      <c r="G120">
        <v>6.1706666999999999</v>
      </c>
      <c r="H120">
        <v>67.285255377339524</v>
      </c>
      <c r="I120" s="3">
        <f>ROUND(tacitas[[#This Row],[Estancia_Promedio]],0)</f>
        <v>6</v>
      </c>
      <c r="J120" s="3">
        <f>VLOOKUP(tacitas[[#This Row],[FirstNight]],db!A:F,5,0)</f>
        <v>964</v>
      </c>
      <c r="K120">
        <f>VLOOKUP(tacitas[[#This Row],[FirstNight]],db!A:F,4,0)</f>
        <v>6179</v>
      </c>
      <c r="L120">
        <f>tacitas[[#This Row],[LibrosOcc]]/tacitas[[#This Row],[Inv]]</f>
        <v>0.15601229972487457</v>
      </c>
      <c r="M120" s="3">
        <f>tacitas[[#This Row],[LibrosOcc]]*(tacitas[[#This Row],[Tasa_PickUP]])</f>
        <v>795.22848662399997</v>
      </c>
      <c r="N120" s="3">
        <f>tacitas[[#This Row],[LibrosOcc]]*(tacitas[[#This Row],[TasaNoShow]])</f>
        <v>74.373886940000006</v>
      </c>
      <c r="O120" s="3">
        <f>tacitas[[#This Row],[LibrosOcc]]*(tacitas[[#This Row],[TasaCancelaciÃ³n]])</f>
        <v>88.676558283999995</v>
      </c>
    </row>
    <row r="121" spans="1:15" x14ac:dyDescent="0.35">
      <c r="A121">
        <v>119</v>
      </c>
      <c r="B121" s="1">
        <v>43340</v>
      </c>
      <c r="C121">
        <v>22</v>
      </c>
      <c r="D121">
        <v>0.8671875</v>
      </c>
      <c r="E121">
        <v>4.6875E-2</v>
      </c>
      <c r="F121">
        <v>0.140625</v>
      </c>
      <c r="G121">
        <v>4.6987952000000002</v>
      </c>
      <c r="H121">
        <v>33.646755218505859</v>
      </c>
      <c r="I121" s="3">
        <f>ROUND(tacitas[[#This Row],[Estancia_Promedio]],0)</f>
        <v>5</v>
      </c>
      <c r="J121" s="3">
        <f>VLOOKUP(tacitas[[#This Row],[FirstNight]],db!A:F,5,0)</f>
        <v>951</v>
      </c>
      <c r="K121">
        <f>VLOOKUP(tacitas[[#This Row],[FirstNight]],db!A:F,4,0)</f>
        <v>6179</v>
      </c>
      <c r="L121">
        <f>tacitas[[#This Row],[LibrosOcc]]/tacitas[[#This Row],[Inv]]</f>
        <v>0.15390839941738146</v>
      </c>
      <c r="M121" s="3">
        <f>tacitas[[#This Row],[LibrosOcc]]*(tacitas[[#This Row],[Tasa_PickUP]])</f>
        <v>824.6953125</v>
      </c>
      <c r="N121" s="3">
        <f>tacitas[[#This Row],[LibrosOcc]]*(tacitas[[#This Row],[TasaNoShow]])</f>
        <v>44.578125</v>
      </c>
      <c r="O121" s="3">
        <f>tacitas[[#This Row],[LibrosOcc]]*(tacitas[[#This Row],[TasaCancelaciÃ³n]])</f>
        <v>133.734375</v>
      </c>
    </row>
    <row r="122" spans="1:15" x14ac:dyDescent="0.35">
      <c r="A122">
        <v>120</v>
      </c>
      <c r="B122" s="1">
        <v>43341</v>
      </c>
      <c r="C122">
        <v>22</v>
      </c>
      <c r="D122">
        <v>0.54838709699999999</v>
      </c>
      <c r="E122">
        <v>9.6774194000000008E-2</v>
      </c>
      <c r="F122">
        <v>0.165898618</v>
      </c>
      <c r="G122">
        <v>3.5306122000000002</v>
      </c>
      <c r="H122">
        <v>25.66358965061529</v>
      </c>
      <c r="I122" s="3">
        <f>ROUND(tacitas[[#This Row],[Estancia_Promedio]],0)</f>
        <v>4</v>
      </c>
      <c r="J122" s="3">
        <f>VLOOKUP(tacitas[[#This Row],[FirstNight]],db!A:F,5,0)</f>
        <v>945</v>
      </c>
      <c r="K122">
        <f>VLOOKUP(tacitas[[#This Row],[FirstNight]],db!A:F,4,0)</f>
        <v>6179</v>
      </c>
      <c r="L122">
        <f>tacitas[[#This Row],[LibrosOcc]]/tacitas[[#This Row],[Inv]]</f>
        <v>0.15293736850623077</v>
      </c>
      <c r="M122" s="3">
        <f>tacitas[[#This Row],[LibrosOcc]]*(tacitas[[#This Row],[Tasa_PickUP]])</f>
        <v>518.22580666499994</v>
      </c>
      <c r="N122" s="3">
        <f>tacitas[[#This Row],[LibrosOcc]]*(tacitas[[#This Row],[TasaNoShow]])</f>
        <v>91.451613330000001</v>
      </c>
      <c r="O122" s="3">
        <f>tacitas[[#This Row],[LibrosOcc]]*(tacitas[[#This Row],[TasaCancelaciÃ³n]])</f>
        <v>156.77419401</v>
      </c>
    </row>
    <row r="123" spans="1:15" x14ac:dyDescent="0.35">
      <c r="A123">
        <v>121</v>
      </c>
      <c r="B123" s="1">
        <v>43342</v>
      </c>
      <c r="C123">
        <v>44</v>
      </c>
      <c r="D123">
        <v>0.8873720140000001</v>
      </c>
      <c r="E123">
        <v>3.4129692999999996E-2</v>
      </c>
      <c r="F123">
        <v>0.146757679</v>
      </c>
      <c r="G123">
        <v>4.2361962999999996</v>
      </c>
      <c r="H123">
        <v>68.438643196895583</v>
      </c>
      <c r="I123" s="3">
        <f>ROUND(tacitas[[#This Row],[Estancia_Promedio]],0)</f>
        <v>4</v>
      </c>
      <c r="J123" s="3">
        <f>VLOOKUP(tacitas[[#This Row],[FirstNight]],db!A:F,5,0)</f>
        <v>965</v>
      </c>
      <c r="K123">
        <f>VLOOKUP(tacitas[[#This Row],[FirstNight]],db!A:F,4,0)</f>
        <v>6179</v>
      </c>
      <c r="L123">
        <f>tacitas[[#This Row],[LibrosOcc]]/tacitas[[#This Row],[Inv]]</f>
        <v>0.15617413821006634</v>
      </c>
      <c r="M123" s="3">
        <f>tacitas[[#This Row],[LibrosOcc]]*(tacitas[[#This Row],[Tasa_PickUP]])</f>
        <v>856.31399351000005</v>
      </c>
      <c r="N123" s="3">
        <f>tacitas[[#This Row],[LibrosOcc]]*(tacitas[[#This Row],[TasaNoShow]])</f>
        <v>32.935153744999994</v>
      </c>
      <c r="O123" s="3">
        <f>tacitas[[#This Row],[LibrosOcc]]*(tacitas[[#This Row],[TasaCancelaciÃ³n]])</f>
        <v>141.62116023499999</v>
      </c>
    </row>
    <row r="124" spans="1:15" x14ac:dyDescent="0.35">
      <c r="A124">
        <v>122</v>
      </c>
      <c r="B124" s="1">
        <v>43343</v>
      </c>
      <c r="C124">
        <v>244</v>
      </c>
      <c r="D124">
        <v>0.70994248199999999</v>
      </c>
      <c r="E124">
        <v>6.8200493000000001E-2</v>
      </c>
      <c r="F124">
        <v>0.15612161099999999</v>
      </c>
      <c r="G124">
        <v>5.8185484000000001</v>
      </c>
      <c r="H124">
        <v>328.07540218371031</v>
      </c>
      <c r="I124" s="3">
        <f>ROUND(tacitas[[#This Row],[Estancia_Promedio]],0)</f>
        <v>6</v>
      </c>
      <c r="J124" s="3">
        <f>VLOOKUP(tacitas[[#This Row],[FirstNight]],db!A:F,5,0)</f>
        <v>904</v>
      </c>
      <c r="K124">
        <f>VLOOKUP(tacitas[[#This Row],[FirstNight]],db!A:F,4,0)</f>
        <v>6179</v>
      </c>
      <c r="L124">
        <f>tacitas[[#This Row],[LibrosOcc]]/tacitas[[#This Row],[Inv]]</f>
        <v>0.14630199061336785</v>
      </c>
      <c r="M124" s="3">
        <f>tacitas[[#This Row],[LibrosOcc]]*(tacitas[[#This Row],[Tasa_PickUP]])</f>
        <v>641.78800372800004</v>
      </c>
      <c r="N124" s="3">
        <f>tacitas[[#This Row],[LibrosOcc]]*(tacitas[[#This Row],[TasaNoShow]])</f>
        <v>61.653245672000004</v>
      </c>
      <c r="O124" s="3">
        <f>tacitas[[#This Row],[LibrosOcc]]*(tacitas[[#This Row],[TasaCancelaciÃ³n]])</f>
        <v>141.13393634400001</v>
      </c>
    </row>
    <row r="125" spans="1:15" x14ac:dyDescent="0.35">
      <c r="A125">
        <v>123</v>
      </c>
      <c r="B125" s="1">
        <v>43344</v>
      </c>
      <c r="C125">
        <v>316</v>
      </c>
      <c r="D125">
        <v>0.65384615400000001</v>
      </c>
      <c r="E125">
        <v>9.0909090999999997E-2</v>
      </c>
      <c r="F125">
        <v>0.141608392</v>
      </c>
      <c r="G125">
        <v>6.4262009000000004</v>
      </c>
      <c r="H125">
        <v>407.82605487491691</v>
      </c>
      <c r="I125" s="3">
        <f>ROUND(tacitas[[#This Row],[Estancia_Promedio]],0)</f>
        <v>6</v>
      </c>
      <c r="J125" s="3">
        <f>VLOOKUP(tacitas[[#This Row],[FirstNight]],db!A:F,5,0)</f>
        <v>981</v>
      </c>
      <c r="K125">
        <f>VLOOKUP(tacitas[[#This Row],[FirstNight]],db!A:F,4,0)</f>
        <v>6179</v>
      </c>
      <c r="L125">
        <f>tacitas[[#This Row],[LibrosOcc]]/tacitas[[#This Row],[Inv]]</f>
        <v>0.15876355397313482</v>
      </c>
      <c r="M125" s="3">
        <f>tacitas[[#This Row],[LibrosOcc]]*(tacitas[[#This Row],[Tasa_PickUP]])</f>
        <v>641.42307707400005</v>
      </c>
      <c r="N125" s="3">
        <f>tacitas[[#This Row],[LibrosOcc]]*(tacitas[[#This Row],[TasaNoShow]])</f>
        <v>89.181818270999997</v>
      </c>
      <c r="O125" s="3">
        <f>tacitas[[#This Row],[LibrosOcc]]*(tacitas[[#This Row],[TasaCancelaciÃ³n]])</f>
        <v>138.91783255199999</v>
      </c>
    </row>
    <row r="126" spans="1:15" x14ac:dyDescent="0.35">
      <c r="A126">
        <v>124</v>
      </c>
      <c r="B126" s="1">
        <v>43345</v>
      </c>
      <c r="C126">
        <v>186</v>
      </c>
      <c r="D126">
        <v>0.72926829299999996</v>
      </c>
      <c r="E126">
        <v>6.097561E-2</v>
      </c>
      <c r="F126">
        <v>9.1463415000000006E-2</v>
      </c>
      <c r="G126">
        <v>14.442960999999999</v>
      </c>
      <c r="H126">
        <v>274.40663971706277</v>
      </c>
      <c r="I126" s="3">
        <f>ROUND(tacitas[[#This Row],[Estancia_Promedio]],0)</f>
        <v>14</v>
      </c>
      <c r="J126" s="3">
        <f>VLOOKUP(tacitas[[#This Row],[FirstNight]],db!A:F,5,0)</f>
        <v>984</v>
      </c>
      <c r="K126">
        <f>VLOOKUP(tacitas[[#This Row],[FirstNight]],db!A:F,4,0)</f>
        <v>6179</v>
      </c>
      <c r="L126">
        <f>tacitas[[#This Row],[LibrosOcc]]/tacitas[[#This Row],[Inv]]</f>
        <v>0.15924906942871014</v>
      </c>
      <c r="M126" s="3">
        <f>tacitas[[#This Row],[LibrosOcc]]*(tacitas[[#This Row],[Tasa_PickUP]])</f>
        <v>717.60000031199991</v>
      </c>
      <c r="N126" s="3">
        <f>tacitas[[#This Row],[LibrosOcc]]*(tacitas[[#This Row],[TasaNoShow]])</f>
        <v>60.000000239999999</v>
      </c>
      <c r="O126" s="3">
        <f>tacitas[[#This Row],[LibrosOcc]]*(tacitas[[#This Row],[TasaCancelaciÃ³n]])</f>
        <v>90.000000360000001</v>
      </c>
    </row>
    <row r="127" spans="1:15" x14ac:dyDescent="0.35">
      <c r="A127">
        <v>125</v>
      </c>
      <c r="B127" s="1">
        <v>43346</v>
      </c>
      <c r="C127">
        <v>53</v>
      </c>
      <c r="D127">
        <v>0.84437086099999992</v>
      </c>
      <c r="E127">
        <v>3.3112583000000001E-2</v>
      </c>
      <c r="F127">
        <v>0.105960265</v>
      </c>
      <c r="G127">
        <v>6.9907407000000008</v>
      </c>
      <c r="H127">
        <v>84.500027712682339</v>
      </c>
      <c r="I127" s="3">
        <f>ROUND(tacitas[[#This Row],[Estancia_Promedio]],0)</f>
        <v>7</v>
      </c>
      <c r="J127" s="3">
        <f>VLOOKUP(tacitas[[#This Row],[FirstNight]],db!A:F,5,0)</f>
        <v>962</v>
      </c>
      <c r="K127">
        <f>VLOOKUP(tacitas[[#This Row],[FirstNight]],db!A:F,4,0)</f>
        <v>6179</v>
      </c>
      <c r="L127">
        <f>tacitas[[#This Row],[LibrosOcc]]/tacitas[[#This Row],[Inv]]</f>
        <v>0.15568862275449102</v>
      </c>
      <c r="M127" s="3">
        <f>tacitas[[#This Row],[LibrosOcc]]*(tacitas[[#This Row],[Tasa_PickUP]])</f>
        <v>812.28476828199996</v>
      </c>
      <c r="N127" s="3">
        <f>tacitas[[#This Row],[LibrosOcc]]*(tacitas[[#This Row],[TasaNoShow]])</f>
        <v>31.854304846000002</v>
      </c>
      <c r="O127" s="3">
        <f>tacitas[[#This Row],[LibrosOcc]]*(tacitas[[#This Row],[TasaCancelaciÃ³n]])</f>
        <v>101.93377493</v>
      </c>
    </row>
    <row r="128" spans="1:15" x14ac:dyDescent="0.35">
      <c r="A128">
        <v>126</v>
      </c>
      <c r="B128" s="1">
        <v>43347</v>
      </c>
      <c r="C128">
        <v>32</v>
      </c>
      <c r="D128">
        <v>0.91304347799999996</v>
      </c>
      <c r="E128">
        <v>3.4782608999999999E-2</v>
      </c>
      <c r="F128">
        <v>9.5652174000000006E-2</v>
      </c>
      <c r="G128">
        <v>5.3660130999999991</v>
      </c>
      <c r="H128">
        <v>53.436186376577801</v>
      </c>
      <c r="I128" s="3">
        <f>ROUND(tacitas[[#This Row],[Estancia_Promedio]],0)</f>
        <v>5</v>
      </c>
      <c r="J128" s="3">
        <f>VLOOKUP(tacitas[[#This Row],[FirstNight]],db!A:F,5,0)</f>
        <v>969</v>
      </c>
      <c r="K128">
        <f>VLOOKUP(tacitas[[#This Row],[FirstNight]],db!A:F,4,0)</f>
        <v>6179</v>
      </c>
      <c r="L128">
        <f>tacitas[[#This Row],[LibrosOcc]]/tacitas[[#This Row],[Inv]]</f>
        <v>0.15682149215083346</v>
      </c>
      <c r="M128" s="3">
        <f>tacitas[[#This Row],[LibrosOcc]]*(tacitas[[#This Row],[Tasa_PickUP]])</f>
        <v>884.73913018199994</v>
      </c>
      <c r="N128" s="3">
        <f>tacitas[[#This Row],[LibrosOcc]]*(tacitas[[#This Row],[TasaNoShow]])</f>
        <v>33.704348121000002</v>
      </c>
      <c r="O128" s="3">
        <f>tacitas[[#This Row],[LibrosOcc]]*(tacitas[[#This Row],[TasaCancelaciÃ³n]])</f>
        <v>92.68695660600001</v>
      </c>
    </row>
    <row r="129" spans="1:15" x14ac:dyDescent="0.35">
      <c r="A129">
        <v>127</v>
      </c>
      <c r="B129" s="1">
        <v>43348</v>
      </c>
      <c r="C129">
        <v>25</v>
      </c>
      <c r="D129">
        <v>0.96164383599999992</v>
      </c>
      <c r="E129">
        <v>3.2876712000000002E-2</v>
      </c>
      <c r="F129">
        <v>5.4794520999999999E-2</v>
      </c>
      <c r="G129">
        <v>3.8491048999999999</v>
      </c>
      <c r="H129">
        <v>44.829948308165896</v>
      </c>
      <c r="I129" s="3">
        <f>ROUND(tacitas[[#This Row],[Estancia_Promedio]],0)</f>
        <v>4</v>
      </c>
      <c r="J129" s="3">
        <f>VLOOKUP(tacitas[[#This Row],[FirstNight]],db!A:F,5,0)</f>
        <v>970</v>
      </c>
      <c r="K129">
        <f>VLOOKUP(tacitas[[#This Row],[FirstNight]],db!A:F,4,0)</f>
        <v>6179</v>
      </c>
      <c r="L129">
        <f>tacitas[[#This Row],[LibrosOcc]]/tacitas[[#This Row],[Inv]]</f>
        <v>0.15698333063602524</v>
      </c>
      <c r="M129" s="3">
        <f>tacitas[[#This Row],[LibrosOcc]]*(tacitas[[#This Row],[Tasa_PickUP]])</f>
        <v>932.79452091999997</v>
      </c>
      <c r="N129" s="3">
        <f>tacitas[[#This Row],[LibrosOcc]]*(tacitas[[#This Row],[TasaNoShow]])</f>
        <v>31.890410640000002</v>
      </c>
      <c r="O129" s="3">
        <f>tacitas[[#This Row],[LibrosOcc]]*(tacitas[[#This Row],[TasaCancelaciÃ³n]])</f>
        <v>53.150685369999998</v>
      </c>
    </row>
    <row r="130" spans="1:15" x14ac:dyDescent="0.35">
      <c r="A130">
        <v>128</v>
      </c>
      <c r="B130" s="1">
        <v>43349</v>
      </c>
      <c r="C130">
        <v>34</v>
      </c>
      <c r="D130">
        <v>0.84722222200000008</v>
      </c>
      <c r="E130">
        <v>3.7037037000000002E-2</v>
      </c>
      <c r="F130">
        <v>7.8703703999999999E-2</v>
      </c>
      <c r="G130">
        <v>4.2016806999999998</v>
      </c>
      <c r="H130">
        <v>55.719469189530493</v>
      </c>
      <c r="I130" s="3">
        <f>ROUND(tacitas[[#This Row],[Estancia_Promedio]],0)</f>
        <v>4</v>
      </c>
      <c r="J130" s="3">
        <f>VLOOKUP(tacitas[[#This Row],[FirstNight]],db!A:F,5,0)</f>
        <v>972</v>
      </c>
      <c r="K130">
        <f>VLOOKUP(tacitas[[#This Row],[FirstNight]],db!A:F,4,0)</f>
        <v>6179</v>
      </c>
      <c r="L130">
        <f>tacitas[[#This Row],[LibrosOcc]]/tacitas[[#This Row],[Inv]]</f>
        <v>0.15730700760640881</v>
      </c>
      <c r="M130" s="3">
        <f>tacitas[[#This Row],[LibrosOcc]]*(tacitas[[#This Row],[Tasa_PickUP]])</f>
        <v>823.49999978400012</v>
      </c>
      <c r="N130" s="3">
        <f>tacitas[[#This Row],[LibrosOcc]]*(tacitas[[#This Row],[TasaNoShow]])</f>
        <v>35.999999964000004</v>
      </c>
      <c r="O130" s="3">
        <f>tacitas[[#This Row],[LibrosOcc]]*(tacitas[[#This Row],[TasaCancelaciÃ³n]])</f>
        <v>76.500000287999995</v>
      </c>
    </row>
    <row r="131" spans="1:15" x14ac:dyDescent="0.35">
      <c r="A131">
        <v>129</v>
      </c>
      <c r="B131" s="1">
        <v>43350</v>
      </c>
      <c r="C131">
        <v>228</v>
      </c>
      <c r="D131">
        <v>0.74696132599999998</v>
      </c>
      <c r="E131">
        <v>7.5138122000000002E-2</v>
      </c>
      <c r="F131">
        <v>0.13038674</v>
      </c>
      <c r="G131">
        <v>5.8869565000000001</v>
      </c>
      <c r="H131">
        <v>320.34737499760195</v>
      </c>
      <c r="I131" s="3">
        <f>ROUND(tacitas[[#This Row],[Estancia_Promedio]],0)</f>
        <v>6</v>
      </c>
      <c r="J131" s="3">
        <f>VLOOKUP(tacitas[[#This Row],[FirstNight]],db!A:F,5,0)</f>
        <v>976</v>
      </c>
      <c r="K131">
        <f>VLOOKUP(tacitas[[#This Row],[FirstNight]],db!A:F,4,0)</f>
        <v>6179</v>
      </c>
      <c r="L131">
        <f>tacitas[[#This Row],[LibrosOcc]]/tacitas[[#This Row],[Inv]]</f>
        <v>0.15795436154717593</v>
      </c>
      <c r="M131" s="3">
        <f>tacitas[[#This Row],[LibrosOcc]]*(tacitas[[#This Row],[Tasa_PickUP]])</f>
        <v>729.03425417599999</v>
      </c>
      <c r="N131" s="3">
        <f>tacitas[[#This Row],[LibrosOcc]]*(tacitas[[#This Row],[TasaNoShow]])</f>
        <v>73.334807072000004</v>
      </c>
      <c r="O131" s="3">
        <f>tacitas[[#This Row],[LibrosOcc]]*(tacitas[[#This Row],[TasaCancelaciÃ³n]])</f>
        <v>127.25745824000001</v>
      </c>
    </row>
    <row r="132" spans="1:15" x14ac:dyDescent="0.35">
      <c r="A132">
        <v>130</v>
      </c>
      <c r="B132" s="1">
        <v>43351</v>
      </c>
      <c r="C132">
        <v>225</v>
      </c>
      <c r="D132">
        <v>0.638215325</v>
      </c>
      <c r="E132">
        <v>9.0203685999999991E-2</v>
      </c>
      <c r="F132">
        <v>0.129970902</v>
      </c>
      <c r="G132">
        <v>6.5458937000000006</v>
      </c>
      <c r="H132">
        <v>291.76383122173939</v>
      </c>
      <c r="I132" s="3">
        <f>ROUND(tacitas[[#This Row],[Estancia_Promedio]],0)</f>
        <v>7</v>
      </c>
      <c r="J132" s="3">
        <f>VLOOKUP(tacitas[[#This Row],[FirstNight]],db!A:F,5,0)</f>
        <v>904</v>
      </c>
      <c r="K132">
        <f>VLOOKUP(tacitas[[#This Row],[FirstNight]],db!A:F,4,0)</f>
        <v>6179</v>
      </c>
      <c r="L132">
        <f>tacitas[[#This Row],[LibrosOcc]]/tacitas[[#This Row],[Inv]]</f>
        <v>0.14630199061336785</v>
      </c>
      <c r="M132" s="3">
        <f>tacitas[[#This Row],[LibrosOcc]]*(tacitas[[#This Row],[Tasa_PickUP]])</f>
        <v>576.94665380000004</v>
      </c>
      <c r="N132" s="3">
        <f>tacitas[[#This Row],[LibrosOcc]]*(tacitas[[#This Row],[TasaNoShow]])</f>
        <v>81.544132143999988</v>
      </c>
      <c r="O132" s="3">
        <f>tacitas[[#This Row],[LibrosOcc]]*(tacitas[[#This Row],[TasaCancelaciÃ³n]])</f>
        <v>117.49369540799999</v>
      </c>
    </row>
    <row r="133" spans="1:15" x14ac:dyDescent="0.35">
      <c r="A133">
        <v>131</v>
      </c>
      <c r="B133" s="1">
        <v>43352</v>
      </c>
      <c r="C133">
        <v>172</v>
      </c>
      <c r="D133">
        <v>0.71326164900000011</v>
      </c>
      <c r="E133">
        <v>6.3321385999999993E-2</v>
      </c>
      <c r="F133">
        <v>0.11350059699999999</v>
      </c>
      <c r="G133">
        <v>6.4637336999999997</v>
      </c>
      <c r="H133">
        <v>244.69280104091089</v>
      </c>
      <c r="I133" s="3">
        <f>ROUND(tacitas[[#This Row],[Estancia_Promedio]],0)</f>
        <v>6</v>
      </c>
      <c r="J133" s="3">
        <f>VLOOKUP(tacitas[[#This Row],[FirstNight]],db!A:F,5,0)</f>
        <v>878</v>
      </c>
      <c r="K133">
        <f>VLOOKUP(tacitas[[#This Row],[FirstNight]],db!A:F,4,0)</f>
        <v>6179</v>
      </c>
      <c r="L133">
        <f>tacitas[[#This Row],[LibrosOcc]]/tacitas[[#This Row],[Inv]]</f>
        <v>0.14209418999838161</v>
      </c>
      <c r="M133" s="3">
        <f>tacitas[[#This Row],[LibrosOcc]]*(tacitas[[#This Row],[Tasa_PickUP]])</f>
        <v>626.2437278220001</v>
      </c>
      <c r="N133" s="3">
        <f>tacitas[[#This Row],[LibrosOcc]]*(tacitas[[#This Row],[TasaNoShow]])</f>
        <v>55.596176907999997</v>
      </c>
      <c r="O133" s="3">
        <f>tacitas[[#This Row],[LibrosOcc]]*(tacitas[[#This Row],[TasaCancelaciÃ³n]])</f>
        <v>99.653524165999997</v>
      </c>
    </row>
    <row r="134" spans="1:15" x14ac:dyDescent="0.35">
      <c r="A134">
        <v>132</v>
      </c>
      <c r="B134" s="1">
        <v>43353</v>
      </c>
      <c r="C134">
        <v>48</v>
      </c>
      <c r="D134">
        <v>0.79470198700000005</v>
      </c>
      <c r="E134">
        <v>2.3178807999999999E-2</v>
      </c>
      <c r="F134">
        <v>0.16225165599999999</v>
      </c>
      <c r="G134">
        <v>5.5608309</v>
      </c>
      <c r="H134">
        <v>70.495635840454241</v>
      </c>
      <c r="I134" s="3">
        <f>ROUND(tacitas[[#This Row],[Estancia_Promedio]],0)</f>
        <v>6</v>
      </c>
      <c r="J134" s="3">
        <f>VLOOKUP(tacitas[[#This Row],[FirstNight]],db!A:F,5,0)</f>
        <v>880</v>
      </c>
      <c r="K134">
        <f>VLOOKUP(tacitas[[#This Row],[FirstNight]],db!A:F,4,0)</f>
        <v>6179</v>
      </c>
      <c r="L134">
        <f>tacitas[[#This Row],[LibrosOcc]]/tacitas[[#This Row],[Inv]]</f>
        <v>0.14241786696876518</v>
      </c>
      <c r="M134" s="3">
        <f>tacitas[[#This Row],[LibrosOcc]]*(tacitas[[#This Row],[Tasa_PickUP]])</f>
        <v>699.33774856000002</v>
      </c>
      <c r="N134" s="3">
        <f>tacitas[[#This Row],[LibrosOcc]]*(tacitas[[#This Row],[TasaNoShow]])</f>
        <v>20.39735104</v>
      </c>
      <c r="O134" s="3">
        <f>tacitas[[#This Row],[LibrosOcc]]*(tacitas[[#This Row],[TasaCancelaciÃ³n]])</f>
        <v>142.78145727999998</v>
      </c>
    </row>
    <row r="135" spans="1:15" x14ac:dyDescent="0.35">
      <c r="A135">
        <v>133</v>
      </c>
      <c r="B135" s="1">
        <v>43354</v>
      </c>
      <c r="C135">
        <v>15</v>
      </c>
      <c r="D135">
        <v>0.80833333299999999</v>
      </c>
      <c r="E135">
        <v>7.4999999999999997E-2</v>
      </c>
      <c r="F135">
        <v>6.6666666999999999E-2</v>
      </c>
      <c r="G135">
        <v>4.7647059</v>
      </c>
      <c r="H135">
        <v>23.41791665398646</v>
      </c>
      <c r="I135" s="3">
        <f>ROUND(tacitas[[#This Row],[Estancia_Promedio]],0)</f>
        <v>5</v>
      </c>
      <c r="J135" s="3">
        <f>VLOOKUP(tacitas[[#This Row],[FirstNight]],db!A:F,5,0)</f>
        <v>863</v>
      </c>
      <c r="K135">
        <f>VLOOKUP(tacitas[[#This Row],[FirstNight]],db!A:F,4,0)</f>
        <v>6179</v>
      </c>
      <c r="L135">
        <f>tacitas[[#This Row],[LibrosOcc]]/tacitas[[#This Row],[Inv]]</f>
        <v>0.13966661272050493</v>
      </c>
      <c r="M135" s="3">
        <f>tacitas[[#This Row],[LibrosOcc]]*(tacitas[[#This Row],[Tasa_PickUP]])</f>
        <v>697.591666379</v>
      </c>
      <c r="N135" s="3">
        <f>tacitas[[#This Row],[LibrosOcc]]*(tacitas[[#This Row],[TasaNoShow]])</f>
        <v>64.724999999999994</v>
      </c>
      <c r="O135" s="3">
        <f>tacitas[[#This Row],[LibrosOcc]]*(tacitas[[#This Row],[TasaCancelaciÃ³n]])</f>
        <v>57.533333620999997</v>
      </c>
    </row>
    <row r="136" spans="1:15" x14ac:dyDescent="0.35">
      <c r="A136">
        <v>134</v>
      </c>
      <c r="B136" s="1">
        <v>43355</v>
      </c>
      <c r="C136">
        <v>40</v>
      </c>
      <c r="D136">
        <v>0.9010989009999999</v>
      </c>
      <c r="E136">
        <v>1.6483516E-2</v>
      </c>
      <c r="F136">
        <v>7.1428570999999996E-2</v>
      </c>
      <c r="G136">
        <v>4.3592233</v>
      </c>
      <c r="H136">
        <v>69.448306857827902</v>
      </c>
      <c r="I136" s="3">
        <f>ROUND(tacitas[[#This Row],[Estancia_Promedio]],0)</f>
        <v>4</v>
      </c>
      <c r="J136" s="3">
        <f>VLOOKUP(tacitas[[#This Row],[FirstNight]],db!A:F,5,0)</f>
        <v>875</v>
      </c>
      <c r="K136">
        <f>VLOOKUP(tacitas[[#This Row],[FirstNight]],db!A:F,4,0)</f>
        <v>6179</v>
      </c>
      <c r="L136">
        <f>tacitas[[#This Row],[LibrosOcc]]/tacitas[[#This Row],[Inv]]</f>
        <v>0.14160867454280629</v>
      </c>
      <c r="M136" s="3">
        <f>tacitas[[#This Row],[LibrosOcc]]*(tacitas[[#This Row],[Tasa_PickUP]])</f>
        <v>788.46153837499992</v>
      </c>
      <c r="N136" s="3">
        <f>tacitas[[#This Row],[LibrosOcc]]*(tacitas[[#This Row],[TasaNoShow]])</f>
        <v>14.423076500000001</v>
      </c>
      <c r="O136" s="3">
        <f>tacitas[[#This Row],[LibrosOcc]]*(tacitas[[#This Row],[TasaCancelaciÃ³n]])</f>
        <v>62.499999624999994</v>
      </c>
    </row>
    <row r="137" spans="1:15" x14ac:dyDescent="0.35">
      <c r="A137">
        <v>135</v>
      </c>
      <c r="B137" s="1">
        <v>43356</v>
      </c>
      <c r="C137">
        <v>40</v>
      </c>
      <c r="D137">
        <v>0.8345752609999999</v>
      </c>
      <c r="E137">
        <v>4.4709389000000002E-2</v>
      </c>
      <c r="F137">
        <v>0.205663189</v>
      </c>
      <c r="G137">
        <v>3.6011561000000003</v>
      </c>
      <c r="H137">
        <v>55.684679257615677</v>
      </c>
      <c r="I137" s="3">
        <f>ROUND(tacitas[[#This Row],[Estancia_Promedio]],0)</f>
        <v>4</v>
      </c>
      <c r="J137" s="3">
        <f>VLOOKUP(tacitas[[#This Row],[FirstNight]],db!A:F,5,0)</f>
        <v>879</v>
      </c>
      <c r="K137">
        <f>VLOOKUP(tacitas[[#This Row],[FirstNight]],db!A:F,4,0)</f>
        <v>6179</v>
      </c>
      <c r="L137">
        <f>tacitas[[#This Row],[LibrosOcc]]/tacitas[[#This Row],[Inv]]</f>
        <v>0.14225602848357338</v>
      </c>
      <c r="M137" s="3">
        <f>tacitas[[#This Row],[LibrosOcc]]*(tacitas[[#This Row],[Tasa_PickUP]])</f>
        <v>733.59165441899995</v>
      </c>
      <c r="N137" s="3">
        <f>tacitas[[#This Row],[LibrosOcc]]*(tacitas[[#This Row],[TasaNoShow]])</f>
        <v>39.299552931000001</v>
      </c>
      <c r="O137" s="3">
        <f>tacitas[[#This Row],[LibrosOcc]]*(tacitas[[#This Row],[TasaCancelaciÃ³n]])</f>
        <v>180.777943131</v>
      </c>
    </row>
    <row r="138" spans="1:15" x14ac:dyDescent="0.35">
      <c r="A138">
        <v>136</v>
      </c>
      <c r="B138" s="1">
        <v>43357</v>
      </c>
      <c r="C138">
        <v>357</v>
      </c>
      <c r="D138">
        <v>0.75753228099999992</v>
      </c>
      <c r="E138">
        <v>6.8866571000000001E-2</v>
      </c>
      <c r="F138">
        <v>0.134863702</v>
      </c>
      <c r="G138">
        <v>5.0788913000000004</v>
      </c>
      <c r="H138">
        <v>505.43810372921121</v>
      </c>
      <c r="I138" s="3">
        <f>ROUND(tacitas[[#This Row],[Estancia_Promedio]],0)</f>
        <v>5</v>
      </c>
      <c r="J138" s="3">
        <f>VLOOKUP(tacitas[[#This Row],[FirstNight]],db!A:F,5,0)</f>
        <v>1060</v>
      </c>
      <c r="K138">
        <f>VLOOKUP(tacitas[[#This Row],[FirstNight]],db!A:F,4,0)</f>
        <v>6179</v>
      </c>
      <c r="L138">
        <f>tacitas[[#This Row],[LibrosOcc]]/tacitas[[#This Row],[Inv]]</f>
        <v>0.17154879430328532</v>
      </c>
      <c r="M138" s="3">
        <f>tacitas[[#This Row],[LibrosOcc]]*(tacitas[[#This Row],[Tasa_PickUP]])</f>
        <v>802.98421785999994</v>
      </c>
      <c r="N138" s="3">
        <f>tacitas[[#This Row],[LibrosOcc]]*(tacitas[[#This Row],[TasaNoShow]])</f>
        <v>72.998565260000007</v>
      </c>
      <c r="O138" s="3">
        <f>tacitas[[#This Row],[LibrosOcc]]*(tacitas[[#This Row],[TasaCancelaciÃ³n]])</f>
        <v>142.95552412000001</v>
      </c>
    </row>
    <row r="139" spans="1:15" x14ac:dyDescent="0.35">
      <c r="A139">
        <v>137</v>
      </c>
      <c r="B139" s="1">
        <v>43358</v>
      </c>
      <c r="C139">
        <v>277</v>
      </c>
      <c r="D139">
        <v>0.65204386799999992</v>
      </c>
      <c r="E139">
        <v>7.3778664000000008E-2</v>
      </c>
      <c r="F139">
        <v>0.12462612199999999</v>
      </c>
      <c r="G139">
        <v>6.5178218000000001</v>
      </c>
      <c r="H139">
        <v>371.03058239062369</v>
      </c>
      <c r="I139" s="3">
        <f>ROUND(tacitas[[#This Row],[Estancia_Promedio]],0)</f>
        <v>7</v>
      </c>
      <c r="J139" s="3">
        <f>VLOOKUP(tacitas[[#This Row],[FirstNight]],db!A:F,5,0)</f>
        <v>1112</v>
      </c>
      <c r="K139">
        <f>VLOOKUP(tacitas[[#This Row],[FirstNight]],db!A:F,4,0)</f>
        <v>6179</v>
      </c>
      <c r="L139">
        <f>tacitas[[#This Row],[LibrosOcc]]/tacitas[[#This Row],[Inv]]</f>
        <v>0.1799643955332578</v>
      </c>
      <c r="M139" s="3">
        <f>tacitas[[#This Row],[LibrosOcc]]*(tacitas[[#This Row],[Tasa_PickUP]])</f>
        <v>725.07278121599995</v>
      </c>
      <c r="N139" s="3">
        <f>tacitas[[#This Row],[LibrosOcc]]*(tacitas[[#This Row],[TasaNoShow]])</f>
        <v>82.041874368000009</v>
      </c>
      <c r="O139" s="3">
        <f>tacitas[[#This Row],[LibrosOcc]]*(tacitas[[#This Row],[TasaCancelaciÃ³n]])</f>
        <v>138.584247664</v>
      </c>
    </row>
    <row r="140" spans="1:15" x14ac:dyDescent="0.35">
      <c r="A140">
        <v>138</v>
      </c>
      <c r="B140" s="1">
        <v>43359</v>
      </c>
      <c r="C140">
        <v>196</v>
      </c>
      <c r="D140">
        <v>0.71907216500000004</v>
      </c>
      <c r="E140">
        <v>5.6701030999999999E-2</v>
      </c>
      <c r="F140">
        <v>0.10824742300000001</v>
      </c>
      <c r="G140">
        <v>6.2794872000000002</v>
      </c>
      <c r="H140">
        <v>283.42875722768349</v>
      </c>
      <c r="I140" s="3">
        <f>ROUND(tacitas[[#This Row],[Estancia_Promedio]],0)</f>
        <v>6</v>
      </c>
      <c r="J140" s="3">
        <f>VLOOKUP(tacitas[[#This Row],[FirstNight]],db!A:F,5,0)</f>
        <v>1138</v>
      </c>
      <c r="K140">
        <f>VLOOKUP(tacitas[[#This Row],[FirstNight]],db!A:F,4,0)</f>
        <v>6179</v>
      </c>
      <c r="L140">
        <f>tacitas[[#This Row],[LibrosOcc]]/tacitas[[#This Row],[Inv]]</f>
        <v>0.18417219614824407</v>
      </c>
      <c r="M140" s="3">
        <f>tacitas[[#This Row],[LibrosOcc]]*(tacitas[[#This Row],[Tasa_PickUP]])</f>
        <v>818.30412377000005</v>
      </c>
      <c r="N140" s="3">
        <f>tacitas[[#This Row],[LibrosOcc]]*(tacitas[[#This Row],[TasaNoShow]])</f>
        <v>64.525773278000003</v>
      </c>
      <c r="O140" s="3">
        <f>tacitas[[#This Row],[LibrosOcc]]*(tacitas[[#This Row],[TasaCancelaciÃ³n]])</f>
        <v>123.18556737400002</v>
      </c>
    </row>
    <row r="141" spans="1:15" x14ac:dyDescent="0.35">
      <c r="A141">
        <v>139</v>
      </c>
      <c r="B141" s="1">
        <v>43360</v>
      </c>
      <c r="C141">
        <v>123</v>
      </c>
      <c r="D141">
        <v>0.80633802799999998</v>
      </c>
      <c r="E141">
        <v>4.9295775E-2</v>
      </c>
      <c r="F141">
        <v>0.13028169000000001</v>
      </c>
      <c r="G141">
        <v>6.0253968000000002</v>
      </c>
      <c r="H141">
        <v>183.70804424533901</v>
      </c>
      <c r="I141" s="3">
        <f>ROUND(tacitas[[#This Row],[Estancia_Promedio]],0)</f>
        <v>6</v>
      </c>
      <c r="J141" s="3">
        <f>VLOOKUP(tacitas[[#This Row],[FirstNight]],db!A:F,5,0)</f>
        <v>1112</v>
      </c>
      <c r="K141">
        <f>VLOOKUP(tacitas[[#This Row],[FirstNight]],db!A:F,4,0)</f>
        <v>6179</v>
      </c>
      <c r="L141">
        <f>tacitas[[#This Row],[LibrosOcc]]/tacitas[[#This Row],[Inv]]</f>
        <v>0.1799643955332578</v>
      </c>
      <c r="M141" s="3">
        <f>tacitas[[#This Row],[LibrosOcc]]*(tacitas[[#This Row],[Tasa_PickUP]])</f>
        <v>896.64788713600001</v>
      </c>
      <c r="N141" s="3">
        <f>tacitas[[#This Row],[LibrosOcc]]*(tacitas[[#This Row],[TasaNoShow]])</f>
        <v>54.816901799999997</v>
      </c>
      <c r="O141" s="3">
        <f>tacitas[[#This Row],[LibrosOcc]]*(tacitas[[#This Row],[TasaCancelaciÃ³n]])</f>
        <v>144.87323928000001</v>
      </c>
    </row>
    <row r="142" spans="1:15" x14ac:dyDescent="0.35">
      <c r="A142">
        <v>140</v>
      </c>
      <c r="B142" s="1">
        <v>43361</v>
      </c>
      <c r="C142">
        <v>563</v>
      </c>
      <c r="D142">
        <v>0.88</v>
      </c>
      <c r="E142">
        <v>0.08</v>
      </c>
      <c r="F142">
        <v>0.06</v>
      </c>
      <c r="G142">
        <v>4.9406780000000001</v>
      </c>
      <c r="H142">
        <v>915.33891199999982</v>
      </c>
      <c r="I142" s="3">
        <f>ROUND(tacitas[[#This Row],[Estancia_Promedio]],0)</f>
        <v>5</v>
      </c>
      <c r="J142" s="3">
        <f>VLOOKUP(tacitas[[#This Row],[FirstNight]],db!A:F,5,0)</f>
        <v>1594</v>
      </c>
      <c r="K142">
        <f>VLOOKUP(tacitas[[#This Row],[FirstNight]],db!A:F,4,0)</f>
        <v>6179</v>
      </c>
      <c r="L142">
        <f>tacitas[[#This Row],[LibrosOcc]]/tacitas[[#This Row],[Inv]]</f>
        <v>0.25797054539569508</v>
      </c>
      <c r="M142" s="3">
        <f>tacitas[[#This Row],[LibrosOcc]]*(tacitas[[#This Row],[Tasa_PickUP]])</f>
        <v>1402.72</v>
      </c>
      <c r="N142" s="3">
        <f>tacitas[[#This Row],[LibrosOcc]]*(tacitas[[#This Row],[TasaNoShow]])</f>
        <v>127.52</v>
      </c>
      <c r="O142" s="3">
        <f>tacitas[[#This Row],[LibrosOcc]]*(tacitas[[#This Row],[TasaCancelaciÃ³n]])</f>
        <v>95.64</v>
      </c>
    </row>
    <row r="143" spans="1:15" x14ac:dyDescent="0.35">
      <c r="A143">
        <v>141</v>
      </c>
      <c r="B143" s="1">
        <v>43362</v>
      </c>
      <c r="C143">
        <v>484</v>
      </c>
      <c r="D143">
        <v>0.96744185999999999</v>
      </c>
      <c r="E143">
        <v>3.4883720999999999E-2</v>
      </c>
      <c r="F143">
        <v>0.56744185999999996</v>
      </c>
      <c r="G143">
        <v>3.0353201000000003</v>
      </c>
      <c r="H143">
        <v>397.53136433557694</v>
      </c>
      <c r="I143" s="3">
        <f>ROUND(tacitas[[#This Row],[Estancia_Promedio]],0)</f>
        <v>3</v>
      </c>
      <c r="J143" s="3">
        <f>VLOOKUP(tacitas[[#This Row],[FirstNight]],db!A:F,5,0)</f>
        <v>1599</v>
      </c>
      <c r="K143">
        <f>VLOOKUP(tacitas[[#This Row],[FirstNight]],db!A:F,4,0)</f>
        <v>6179</v>
      </c>
      <c r="L143">
        <f>tacitas[[#This Row],[LibrosOcc]]/tacitas[[#This Row],[Inv]]</f>
        <v>0.25877973782165398</v>
      </c>
      <c r="M143" s="3">
        <f>tacitas[[#This Row],[LibrosOcc]]*(tacitas[[#This Row],[Tasa_PickUP]])</f>
        <v>1546.93953414</v>
      </c>
      <c r="N143" s="3">
        <f>tacitas[[#This Row],[LibrosOcc]]*(tacitas[[#This Row],[TasaNoShow]])</f>
        <v>55.779069878999998</v>
      </c>
      <c r="O143" s="3">
        <f>tacitas[[#This Row],[LibrosOcc]]*(tacitas[[#This Row],[TasaCancelaciÃ³n]])</f>
        <v>907.33953413999996</v>
      </c>
    </row>
    <row r="144" spans="1:15" x14ac:dyDescent="0.35">
      <c r="A144">
        <v>142</v>
      </c>
      <c r="B144" s="1">
        <v>43363</v>
      </c>
      <c r="C144">
        <v>54</v>
      </c>
      <c r="D144">
        <v>0.94774011299999994</v>
      </c>
      <c r="E144">
        <v>8.8983050999999994E-2</v>
      </c>
      <c r="F144">
        <v>0.21468926600000002</v>
      </c>
      <c r="G144">
        <v>3.1128817999999998</v>
      </c>
      <c r="H144">
        <v>75.247618370623186</v>
      </c>
      <c r="I144" s="3">
        <f>ROUND(tacitas[[#This Row],[Estancia_Promedio]],0)</f>
        <v>3</v>
      </c>
      <c r="J144" s="3">
        <f>VLOOKUP(tacitas[[#This Row],[FirstNight]],db!A:F,5,0)</f>
        <v>1596</v>
      </c>
      <c r="K144">
        <f>VLOOKUP(tacitas[[#This Row],[FirstNight]],db!A:F,4,0)</f>
        <v>6179</v>
      </c>
      <c r="L144">
        <f>tacitas[[#This Row],[LibrosOcc]]/tacitas[[#This Row],[Inv]]</f>
        <v>0.25829422236607863</v>
      </c>
      <c r="M144" s="3">
        <f>tacitas[[#This Row],[LibrosOcc]]*(tacitas[[#This Row],[Tasa_PickUP]])</f>
        <v>1512.5932203479999</v>
      </c>
      <c r="N144" s="3">
        <f>tacitas[[#This Row],[LibrosOcc]]*(tacitas[[#This Row],[TasaNoShow]])</f>
        <v>142.016949396</v>
      </c>
      <c r="O144" s="3">
        <f>tacitas[[#This Row],[LibrosOcc]]*(tacitas[[#This Row],[TasaCancelaciÃ³n]])</f>
        <v>342.64406853600002</v>
      </c>
    </row>
    <row r="145" spans="1:15" x14ac:dyDescent="0.35">
      <c r="A145">
        <v>143</v>
      </c>
      <c r="B145" s="1">
        <v>43364</v>
      </c>
      <c r="C145">
        <v>218</v>
      </c>
      <c r="D145">
        <v>0.75255623700000007</v>
      </c>
      <c r="E145">
        <v>9.1002045000000004E-2</v>
      </c>
      <c r="F145">
        <v>0.11247443800000001</v>
      </c>
      <c r="G145">
        <v>5.6182903</v>
      </c>
      <c r="H145">
        <v>308.22810251801366</v>
      </c>
      <c r="I145" s="3">
        <f>ROUND(tacitas[[#This Row],[Estancia_Promedio]],0)</f>
        <v>6</v>
      </c>
      <c r="J145" s="3">
        <f>VLOOKUP(tacitas[[#This Row],[FirstNight]],db!A:F,5,0)</f>
        <v>1439</v>
      </c>
      <c r="K145">
        <f>VLOOKUP(tacitas[[#This Row],[FirstNight]],db!A:F,4,0)</f>
        <v>6179</v>
      </c>
      <c r="L145">
        <f>tacitas[[#This Row],[LibrosOcc]]/tacitas[[#This Row],[Inv]]</f>
        <v>0.23288558019096942</v>
      </c>
      <c r="M145" s="3">
        <f>tacitas[[#This Row],[LibrosOcc]]*(tacitas[[#This Row],[Tasa_PickUP]])</f>
        <v>1082.9284250430001</v>
      </c>
      <c r="N145" s="3">
        <f>tacitas[[#This Row],[LibrosOcc]]*(tacitas[[#This Row],[TasaNoShow]])</f>
        <v>130.951942755</v>
      </c>
      <c r="O145" s="3">
        <f>tacitas[[#This Row],[LibrosOcc]]*(tacitas[[#This Row],[TasaCancelaciÃ³n]])</f>
        <v>161.85071628200001</v>
      </c>
    </row>
    <row r="146" spans="1:15" x14ac:dyDescent="0.35">
      <c r="A146">
        <v>144</v>
      </c>
      <c r="B146" s="1">
        <v>43365</v>
      </c>
      <c r="C146">
        <v>245</v>
      </c>
      <c r="D146">
        <v>0.66948356799999997</v>
      </c>
      <c r="E146">
        <v>9.7652581999999988E-2</v>
      </c>
      <c r="F146">
        <v>0.119248826</v>
      </c>
      <c r="G146">
        <v>6.8611369999999994</v>
      </c>
      <c r="H146">
        <v>325.06876697078087</v>
      </c>
      <c r="I146" s="3">
        <f>ROUND(tacitas[[#This Row],[Estancia_Promedio]],0)</f>
        <v>7</v>
      </c>
      <c r="J146" s="3">
        <f>VLOOKUP(tacitas[[#This Row],[FirstNight]],db!A:F,5,0)</f>
        <v>936</v>
      </c>
      <c r="K146">
        <f>VLOOKUP(tacitas[[#This Row],[FirstNight]],db!A:F,4,0)</f>
        <v>6179</v>
      </c>
      <c r="L146">
        <f>tacitas[[#This Row],[LibrosOcc]]/tacitas[[#This Row],[Inv]]</f>
        <v>0.15148082213950478</v>
      </c>
      <c r="M146" s="3">
        <f>tacitas[[#This Row],[LibrosOcc]]*(tacitas[[#This Row],[Tasa_PickUP]])</f>
        <v>626.63661964799996</v>
      </c>
      <c r="N146" s="3">
        <f>tacitas[[#This Row],[LibrosOcc]]*(tacitas[[#This Row],[TasaNoShow]])</f>
        <v>91.402816751999993</v>
      </c>
      <c r="O146" s="3">
        <f>tacitas[[#This Row],[LibrosOcc]]*(tacitas[[#This Row],[TasaCancelaciÃ³n]])</f>
        <v>111.616901136</v>
      </c>
    </row>
    <row r="147" spans="1:15" x14ac:dyDescent="0.35">
      <c r="A147">
        <v>145</v>
      </c>
      <c r="B147" s="1">
        <v>43366</v>
      </c>
      <c r="C147">
        <v>340</v>
      </c>
      <c r="D147">
        <v>0.72012102900000008</v>
      </c>
      <c r="E147">
        <v>4.9924357000000003E-2</v>
      </c>
      <c r="F147">
        <v>0.1301059</v>
      </c>
      <c r="G147">
        <v>7.1951952000000006</v>
      </c>
      <c r="H147">
        <v>483.35085578149955</v>
      </c>
      <c r="I147" s="3">
        <f>ROUND(tacitas[[#This Row],[Estancia_Promedio]],0)</f>
        <v>7</v>
      </c>
      <c r="J147" s="3">
        <f>VLOOKUP(tacitas[[#This Row],[FirstNight]],db!A:F,5,0)</f>
        <v>966</v>
      </c>
      <c r="K147">
        <f>VLOOKUP(tacitas[[#This Row],[FirstNight]],db!A:F,4,0)</f>
        <v>6179</v>
      </c>
      <c r="L147">
        <f>tacitas[[#This Row],[LibrosOcc]]/tacitas[[#This Row],[Inv]]</f>
        <v>0.15633597669525814</v>
      </c>
      <c r="M147" s="3">
        <f>tacitas[[#This Row],[LibrosOcc]]*(tacitas[[#This Row],[Tasa_PickUP]])</f>
        <v>695.63691401400013</v>
      </c>
      <c r="N147" s="3">
        <f>tacitas[[#This Row],[LibrosOcc]]*(tacitas[[#This Row],[TasaNoShow]])</f>
        <v>48.226928862000001</v>
      </c>
      <c r="O147" s="3">
        <f>tacitas[[#This Row],[LibrosOcc]]*(tacitas[[#This Row],[TasaCancelaciÃ³n]])</f>
        <v>125.68229939999999</v>
      </c>
    </row>
    <row r="148" spans="1:15" x14ac:dyDescent="0.35">
      <c r="A148">
        <v>146</v>
      </c>
      <c r="B148" s="1">
        <v>43367</v>
      </c>
      <c r="C148">
        <v>146</v>
      </c>
      <c r="D148">
        <v>0.85130111500000005</v>
      </c>
      <c r="E148">
        <v>5.2044609999999998E-2</v>
      </c>
      <c r="F148">
        <v>8.5501858999999999E-2</v>
      </c>
      <c r="G148">
        <v>6.6343041999999999</v>
      </c>
      <c r="H148">
        <v>234.31529905527674</v>
      </c>
      <c r="I148" s="3">
        <f>ROUND(tacitas[[#This Row],[Estancia_Promedio]],0)</f>
        <v>7</v>
      </c>
      <c r="J148" s="3">
        <f>VLOOKUP(tacitas[[#This Row],[FirstNight]],db!A:F,5,0)</f>
        <v>958</v>
      </c>
      <c r="K148">
        <f>VLOOKUP(tacitas[[#This Row],[FirstNight]],db!A:F,4,0)</f>
        <v>6179</v>
      </c>
      <c r="L148">
        <f>tacitas[[#This Row],[LibrosOcc]]/tacitas[[#This Row],[Inv]]</f>
        <v>0.1550412688137239</v>
      </c>
      <c r="M148" s="3">
        <f>tacitas[[#This Row],[LibrosOcc]]*(tacitas[[#This Row],[Tasa_PickUP]])</f>
        <v>815.54646817000003</v>
      </c>
      <c r="N148" s="3">
        <f>tacitas[[#This Row],[LibrosOcc]]*(tacitas[[#This Row],[TasaNoShow]])</f>
        <v>49.858736379999996</v>
      </c>
      <c r="O148" s="3">
        <f>tacitas[[#This Row],[LibrosOcc]]*(tacitas[[#This Row],[TasaCancelaciÃ³n]])</f>
        <v>81.910780922000001</v>
      </c>
    </row>
    <row r="149" spans="1:15" x14ac:dyDescent="0.35">
      <c r="A149">
        <v>147</v>
      </c>
      <c r="B149" s="1">
        <v>43368</v>
      </c>
      <c r="C149">
        <v>91</v>
      </c>
      <c r="D149">
        <v>0.92957746500000005</v>
      </c>
      <c r="E149">
        <v>1.4084507E-2</v>
      </c>
      <c r="F149">
        <v>8.4507041999999991E-2</v>
      </c>
      <c r="G149">
        <v>7.2815534</v>
      </c>
      <c r="H149">
        <v>158.48870256670017</v>
      </c>
      <c r="I149" s="3">
        <f>ROUND(tacitas[[#This Row],[Estancia_Promedio]],0)</f>
        <v>7</v>
      </c>
      <c r="J149" s="3">
        <f>VLOOKUP(tacitas[[#This Row],[FirstNight]],db!A:F,5,0)</f>
        <v>980</v>
      </c>
      <c r="K149">
        <f>VLOOKUP(tacitas[[#This Row],[FirstNight]],db!A:F,4,0)</f>
        <v>6179</v>
      </c>
      <c r="L149">
        <f>tacitas[[#This Row],[LibrosOcc]]/tacitas[[#This Row],[Inv]]</f>
        <v>0.15860171548794302</v>
      </c>
      <c r="M149" s="3">
        <f>tacitas[[#This Row],[LibrosOcc]]*(tacitas[[#This Row],[Tasa_PickUP]])</f>
        <v>910.98591570000008</v>
      </c>
      <c r="N149" s="3">
        <f>tacitas[[#This Row],[LibrosOcc]]*(tacitas[[#This Row],[TasaNoShow]])</f>
        <v>13.80281686</v>
      </c>
      <c r="O149" s="3">
        <f>tacitas[[#This Row],[LibrosOcc]]*(tacitas[[#This Row],[TasaCancelaciÃ³n]])</f>
        <v>82.816901159999986</v>
      </c>
    </row>
    <row r="150" spans="1:15" x14ac:dyDescent="0.35">
      <c r="A150">
        <v>148</v>
      </c>
      <c r="B150" s="1">
        <v>43369</v>
      </c>
      <c r="C150">
        <v>140</v>
      </c>
      <c r="D150">
        <v>0.172588832</v>
      </c>
      <c r="E150">
        <v>6.7681900000000003E-3</v>
      </c>
      <c r="F150">
        <v>4.0609137000000003E-2</v>
      </c>
      <c r="G150">
        <v>3.394822</v>
      </c>
      <c r="H150">
        <v>156.42997914970661</v>
      </c>
      <c r="I150" s="3">
        <f>ROUND(tacitas[[#This Row],[Estancia_Promedio]],0)</f>
        <v>3</v>
      </c>
      <c r="J150" s="3">
        <f>VLOOKUP(tacitas[[#This Row],[FirstNight]],db!A:F,5,0)</f>
        <v>1060</v>
      </c>
      <c r="K150">
        <f>VLOOKUP(tacitas[[#This Row],[FirstNight]],db!A:F,4,0)</f>
        <v>6179</v>
      </c>
      <c r="L150">
        <f>tacitas[[#This Row],[LibrosOcc]]/tacitas[[#This Row],[Inv]]</f>
        <v>0.17154879430328532</v>
      </c>
      <c r="M150" s="3">
        <f>tacitas[[#This Row],[LibrosOcc]]*(tacitas[[#This Row],[Tasa_PickUP]])</f>
        <v>182.94416192</v>
      </c>
      <c r="N150" s="3">
        <f>tacitas[[#This Row],[LibrosOcc]]*(tacitas[[#This Row],[TasaNoShow]])</f>
        <v>7.1742813999999999</v>
      </c>
      <c r="O150" s="3">
        <f>tacitas[[#This Row],[LibrosOcc]]*(tacitas[[#This Row],[TasaCancelaciÃ³n]])</f>
        <v>43.045685220000003</v>
      </c>
    </row>
    <row r="151" spans="1:15" x14ac:dyDescent="0.35">
      <c r="A151">
        <v>149</v>
      </c>
      <c r="B151" s="1">
        <v>43370</v>
      </c>
      <c r="C151">
        <v>1097</v>
      </c>
      <c r="D151">
        <v>0.91463414599999993</v>
      </c>
      <c r="E151">
        <v>3.6585366000000001E-2</v>
      </c>
      <c r="F151">
        <v>0.10569105699999999</v>
      </c>
      <c r="G151">
        <v>3.9609928999999995</v>
      </c>
      <c r="H151">
        <v>1809.6443867569012</v>
      </c>
      <c r="I151" s="3">
        <f>ROUND(tacitas[[#This Row],[Estancia_Promedio]],0)</f>
        <v>4</v>
      </c>
      <c r="J151" s="3">
        <f>VLOOKUP(tacitas[[#This Row],[FirstNight]],db!A:F,5,0)</f>
        <v>1754</v>
      </c>
      <c r="K151">
        <f>VLOOKUP(tacitas[[#This Row],[FirstNight]],db!A:F,4,0)</f>
        <v>6179</v>
      </c>
      <c r="L151">
        <f>tacitas[[#This Row],[LibrosOcc]]/tacitas[[#This Row],[Inv]]</f>
        <v>0.28386470302637967</v>
      </c>
      <c r="M151" s="3">
        <f>tacitas[[#This Row],[LibrosOcc]]*(tacitas[[#This Row],[Tasa_PickUP]])</f>
        <v>1604.2682920839998</v>
      </c>
      <c r="N151" s="3">
        <f>tacitas[[#This Row],[LibrosOcc]]*(tacitas[[#This Row],[TasaNoShow]])</f>
        <v>64.170731963999998</v>
      </c>
      <c r="O151" s="3">
        <f>tacitas[[#This Row],[LibrosOcc]]*(tacitas[[#This Row],[TasaCancelaciÃ³n]])</f>
        <v>185.38211397799998</v>
      </c>
    </row>
    <row r="152" spans="1:15" x14ac:dyDescent="0.35">
      <c r="A152">
        <v>150</v>
      </c>
      <c r="B152" s="1">
        <v>43371</v>
      </c>
      <c r="C152">
        <v>196</v>
      </c>
      <c r="D152">
        <v>0.76851851900000001</v>
      </c>
      <c r="E152">
        <v>4.8611110999999999E-2</v>
      </c>
      <c r="F152">
        <v>0.10416666699999999</v>
      </c>
      <c r="G152">
        <v>5.9565217000000006</v>
      </c>
      <c r="H152">
        <v>295.42753879958815</v>
      </c>
      <c r="I152" s="3">
        <f>ROUND(tacitas[[#This Row],[Estancia_Promedio]],0)</f>
        <v>6</v>
      </c>
      <c r="J152" s="3">
        <f>VLOOKUP(tacitas[[#This Row],[FirstNight]],db!A:F,5,0)</f>
        <v>1766</v>
      </c>
      <c r="K152">
        <f>VLOOKUP(tacitas[[#This Row],[FirstNight]],db!A:F,4,0)</f>
        <v>6179</v>
      </c>
      <c r="L152">
        <f>tacitas[[#This Row],[LibrosOcc]]/tacitas[[#This Row],[Inv]]</f>
        <v>0.28580676484868101</v>
      </c>
      <c r="M152" s="3">
        <f>tacitas[[#This Row],[LibrosOcc]]*(tacitas[[#This Row],[Tasa_PickUP]])</f>
        <v>1357.2037045540001</v>
      </c>
      <c r="N152" s="3">
        <f>tacitas[[#This Row],[LibrosOcc]]*(tacitas[[#This Row],[TasaNoShow]])</f>
        <v>85.847222025999997</v>
      </c>
      <c r="O152" s="3">
        <f>tacitas[[#This Row],[LibrosOcc]]*(tacitas[[#This Row],[TasaCancelaciÃ³n]])</f>
        <v>183.95833392199998</v>
      </c>
    </row>
    <row r="153" spans="1:15" x14ac:dyDescent="0.35">
      <c r="A153">
        <v>151</v>
      </c>
      <c r="B153" s="1">
        <v>43372</v>
      </c>
      <c r="C153">
        <v>265</v>
      </c>
      <c r="D153">
        <v>0.651769088</v>
      </c>
      <c r="E153">
        <v>9.6834264000000003E-2</v>
      </c>
      <c r="F153">
        <v>0.134078212</v>
      </c>
      <c r="G153">
        <v>6.7394494999999992</v>
      </c>
      <c r="H153">
        <v>342.32713754497507</v>
      </c>
      <c r="I153" s="3">
        <f>ROUND(tacitas[[#This Row],[Estancia_Promedio]],0)</f>
        <v>7</v>
      </c>
      <c r="J153" s="3">
        <f>VLOOKUP(tacitas[[#This Row],[FirstNight]],db!A:F,5,0)</f>
        <v>1775</v>
      </c>
      <c r="K153">
        <f>VLOOKUP(tacitas[[#This Row],[FirstNight]],db!A:F,4,0)</f>
        <v>6179</v>
      </c>
      <c r="L153">
        <f>tacitas[[#This Row],[LibrosOcc]]/tacitas[[#This Row],[Inv]]</f>
        <v>0.28726331121540705</v>
      </c>
      <c r="M153" s="3">
        <f>tacitas[[#This Row],[LibrosOcc]]*(tacitas[[#This Row],[Tasa_PickUP]])</f>
        <v>1156.8901312</v>
      </c>
      <c r="N153" s="3">
        <f>tacitas[[#This Row],[LibrosOcc]]*(tacitas[[#This Row],[TasaNoShow]])</f>
        <v>171.8808186</v>
      </c>
      <c r="O153" s="3">
        <f>tacitas[[#This Row],[LibrosOcc]]*(tacitas[[#This Row],[TasaCancelaciÃ³n]])</f>
        <v>237.9888263</v>
      </c>
    </row>
    <row r="154" spans="1:15" x14ac:dyDescent="0.35">
      <c r="A154">
        <v>152</v>
      </c>
      <c r="B154" s="1">
        <v>43373</v>
      </c>
      <c r="C154">
        <v>150</v>
      </c>
      <c r="D154">
        <v>0.72608257799999998</v>
      </c>
      <c r="E154">
        <v>5.5387714000000005E-2</v>
      </c>
      <c r="F154">
        <v>0.13091641500000001</v>
      </c>
      <c r="G154">
        <v>7.1885657000000007</v>
      </c>
      <c r="H154">
        <v>212.55335539695417</v>
      </c>
      <c r="I154" s="3">
        <f>ROUND(tacitas[[#This Row],[Estancia_Promedio]],0)</f>
        <v>7</v>
      </c>
      <c r="J154" s="3">
        <f>VLOOKUP(tacitas[[#This Row],[FirstNight]],db!A:F,5,0)</f>
        <v>942</v>
      </c>
      <c r="K154">
        <f>VLOOKUP(tacitas[[#This Row],[FirstNight]],db!A:F,4,0)</f>
        <v>6179</v>
      </c>
      <c r="L154">
        <f>tacitas[[#This Row],[LibrosOcc]]/tacitas[[#This Row],[Inv]]</f>
        <v>0.15245185305065545</v>
      </c>
      <c r="M154" s="3">
        <f>tacitas[[#This Row],[LibrosOcc]]*(tacitas[[#This Row],[Tasa_PickUP]])</f>
        <v>683.96978847599996</v>
      </c>
      <c r="N154" s="3">
        <f>tacitas[[#This Row],[LibrosOcc]]*(tacitas[[#This Row],[TasaNoShow]])</f>
        <v>52.175226588000001</v>
      </c>
      <c r="O154" s="3">
        <f>tacitas[[#This Row],[LibrosOcc]]*(tacitas[[#This Row],[TasaCancelaciÃ³n]])</f>
        <v>123.32326293000001</v>
      </c>
    </row>
    <row r="155" spans="1:15" x14ac:dyDescent="0.35">
      <c r="A155">
        <v>153</v>
      </c>
      <c r="B155" s="1">
        <v>43374</v>
      </c>
      <c r="C155">
        <v>97</v>
      </c>
      <c r="D155">
        <v>0.74425287400000006</v>
      </c>
      <c r="E155">
        <v>4.3103447999999996E-2</v>
      </c>
      <c r="F155">
        <v>0.14942528699999999</v>
      </c>
      <c r="G155">
        <v>6.3490814000000002</v>
      </c>
      <c r="H155">
        <v>137.70783118958892</v>
      </c>
      <c r="I155" s="3">
        <f>ROUND(tacitas[[#This Row],[Estancia_Promedio]],0)</f>
        <v>6</v>
      </c>
      <c r="J155" s="3">
        <f>VLOOKUP(tacitas[[#This Row],[FirstNight]],db!A:F,5,0)</f>
        <v>858</v>
      </c>
      <c r="K155">
        <f>VLOOKUP(tacitas[[#This Row],[FirstNight]],db!A:F,4,0)</f>
        <v>6179</v>
      </c>
      <c r="L155">
        <f>tacitas[[#This Row],[LibrosOcc]]/tacitas[[#This Row],[Inv]]</f>
        <v>0.13885742029454604</v>
      </c>
      <c r="M155" s="3">
        <f>tacitas[[#This Row],[LibrosOcc]]*(tacitas[[#This Row],[Tasa_PickUP]])</f>
        <v>638.56896589200005</v>
      </c>
      <c r="N155" s="3">
        <f>tacitas[[#This Row],[LibrosOcc]]*(tacitas[[#This Row],[TasaNoShow]])</f>
        <v>36.982758383999993</v>
      </c>
      <c r="O155" s="3">
        <f>tacitas[[#This Row],[LibrosOcc]]*(tacitas[[#This Row],[TasaCancelaciÃ³n]])</f>
        <v>128.20689624599999</v>
      </c>
    </row>
    <row r="156" spans="1:15" x14ac:dyDescent="0.35">
      <c r="A156">
        <v>154</v>
      </c>
      <c r="B156" s="1">
        <v>43375</v>
      </c>
      <c r="C156">
        <v>18</v>
      </c>
      <c r="D156">
        <v>0.94392523400000006</v>
      </c>
      <c r="E156">
        <v>3.2710280000000001E-2</v>
      </c>
      <c r="F156">
        <v>0.20560747699999998</v>
      </c>
      <c r="G156">
        <v>5.0791667</v>
      </c>
      <c r="H156">
        <v>26.887088864337358</v>
      </c>
      <c r="I156" s="3">
        <f>ROUND(tacitas[[#This Row],[Estancia_Promedio]],0)</f>
        <v>5</v>
      </c>
      <c r="J156" s="3">
        <f>VLOOKUP(tacitas[[#This Row],[FirstNight]],db!A:F,5,0)</f>
        <v>856</v>
      </c>
      <c r="K156">
        <f>VLOOKUP(tacitas[[#This Row],[FirstNight]],db!A:F,4,0)</f>
        <v>6179</v>
      </c>
      <c r="L156">
        <f>tacitas[[#This Row],[LibrosOcc]]/tacitas[[#This Row],[Inv]]</f>
        <v>0.13853374332416249</v>
      </c>
      <c r="M156" s="3">
        <f>tacitas[[#This Row],[LibrosOcc]]*(tacitas[[#This Row],[Tasa_PickUP]])</f>
        <v>808.00000030400008</v>
      </c>
      <c r="N156" s="3">
        <f>tacitas[[#This Row],[LibrosOcc]]*(tacitas[[#This Row],[TasaNoShow]])</f>
        <v>27.999999680000002</v>
      </c>
      <c r="O156" s="3">
        <f>tacitas[[#This Row],[LibrosOcc]]*(tacitas[[#This Row],[TasaCancelaciÃ³n]])</f>
        <v>176.000000312</v>
      </c>
    </row>
    <row r="157" spans="1:15" x14ac:dyDescent="0.35">
      <c r="A157">
        <v>155</v>
      </c>
      <c r="B157" s="1">
        <v>43376</v>
      </c>
      <c r="C157">
        <v>30</v>
      </c>
      <c r="D157">
        <v>0.62943495399999994</v>
      </c>
      <c r="E157">
        <v>2.3653087999999999E-2</v>
      </c>
      <c r="F157">
        <v>0.41918528299999996</v>
      </c>
      <c r="G157">
        <v>3.8445005999999999</v>
      </c>
      <c r="H157">
        <v>27.720435716554785</v>
      </c>
      <c r="I157" s="3">
        <f>ROUND(tacitas[[#This Row],[Estancia_Promedio]],0)</f>
        <v>4</v>
      </c>
      <c r="J157" s="3">
        <f>VLOOKUP(tacitas[[#This Row],[FirstNight]],db!A:F,5,0)</f>
        <v>867</v>
      </c>
      <c r="K157">
        <f>VLOOKUP(tacitas[[#This Row],[FirstNight]],db!A:F,4,0)</f>
        <v>6179</v>
      </c>
      <c r="L157">
        <f>tacitas[[#This Row],[LibrosOcc]]/tacitas[[#This Row],[Inv]]</f>
        <v>0.14031396666127205</v>
      </c>
      <c r="M157" s="3">
        <f>tacitas[[#This Row],[LibrosOcc]]*(tacitas[[#This Row],[Tasa_PickUP]])</f>
        <v>545.72010511799999</v>
      </c>
      <c r="N157" s="3">
        <f>tacitas[[#This Row],[LibrosOcc]]*(tacitas[[#This Row],[TasaNoShow]])</f>
        <v>20.507227296</v>
      </c>
      <c r="O157" s="3">
        <f>tacitas[[#This Row],[LibrosOcc]]*(tacitas[[#This Row],[TasaCancelaciÃ³n]])</f>
        <v>363.43364036099996</v>
      </c>
    </row>
    <row r="158" spans="1:15" x14ac:dyDescent="0.35">
      <c r="A158">
        <v>156</v>
      </c>
      <c r="B158" s="1">
        <v>43377</v>
      </c>
      <c r="C158">
        <v>128</v>
      </c>
      <c r="D158">
        <v>0.91428571400000003</v>
      </c>
      <c r="E158">
        <v>5.1428570999999999E-2</v>
      </c>
      <c r="F158">
        <v>0.14000000000000001</v>
      </c>
      <c r="G158">
        <v>4.4605262999999997</v>
      </c>
      <c r="H158">
        <v>199.88730781557865</v>
      </c>
      <c r="I158" s="3">
        <f>ROUND(tacitas[[#This Row],[Estancia_Promedio]],0)</f>
        <v>4</v>
      </c>
      <c r="J158" s="3">
        <f>VLOOKUP(tacitas[[#This Row],[FirstNight]],db!A:F,5,0)</f>
        <v>984</v>
      </c>
      <c r="K158">
        <f>VLOOKUP(tacitas[[#This Row],[FirstNight]],db!A:F,4,0)</f>
        <v>6179</v>
      </c>
      <c r="L158">
        <f>tacitas[[#This Row],[LibrosOcc]]/tacitas[[#This Row],[Inv]]</f>
        <v>0.15924906942871014</v>
      </c>
      <c r="M158" s="3">
        <f>tacitas[[#This Row],[LibrosOcc]]*(tacitas[[#This Row],[Tasa_PickUP]])</f>
        <v>899.65714257600007</v>
      </c>
      <c r="N158" s="3">
        <f>tacitas[[#This Row],[LibrosOcc]]*(tacitas[[#This Row],[TasaNoShow]])</f>
        <v>50.605713864000002</v>
      </c>
      <c r="O158" s="3">
        <f>tacitas[[#This Row],[LibrosOcc]]*(tacitas[[#This Row],[TasaCancelaciÃ³n]])</f>
        <v>137.76000000000002</v>
      </c>
    </row>
    <row r="159" spans="1:15" x14ac:dyDescent="0.35">
      <c r="A159">
        <v>157</v>
      </c>
      <c r="B159" s="1">
        <v>43378</v>
      </c>
      <c r="C159">
        <v>315</v>
      </c>
      <c r="D159">
        <v>0.67906224700000006</v>
      </c>
      <c r="E159">
        <v>0.10105093</v>
      </c>
      <c r="F159">
        <v>0.12611156000000001</v>
      </c>
      <c r="G159">
        <v>6.3611110999999996</v>
      </c>
      <c r="H159">
        <v>415.49751670804727</v>
      </c>
      <c r="I159" s="3">
        <f>ROUND(tacitas[[#This Row],[Estancia_Promedio]],0)</f>
        <v>6</v>
      </c>
      <c r="J159" s="3">
        <f>VLOOKUP(tacitas[[#This Row],[FirstNight]],db!A:F,5,0)</f>
        <v>1190</v>
      </c>
      <c r="K159">
        <f>VLOOKUP(tacitas[[#This Row],[FirstNight]],db!A:F,4,0)</f>
        <v>6179</v>
      </c>
      <c r="L159">
        <f>tacitas[[#This Row],[LibrosOcc]]/tacitas[[#This Row],[Inv]]</f>
        <v>0.19258779737821655</v>
      </c>
      <c r="M159" s="3">
        <f>tacitas[[#This Row],[LibrosOcc]]*(tacitas[[#This Row],[Tasa_PickUP]])</f>
        <v>808.08407393000005</v>
      </c>
      <c r="N159" s="3">
        <f>tacitas[[#This Row],[LibrosOcc]]*(tacitas[[#This Row],[TasaNoShow]])</f>
        <v>120.25060669999999</v>
      </c>
      <c r="O159" s="3">
        <f>tacitas[[#This Row],[LibrosOcc]]*(tacitas[[#This Row],[TasaCancelaciÃ³n]])</f>
        <v>150.0727564</v>
      </c>
    </row>
    <row r="160" spans="1:15" x14ac:dyDescent="0.35">
      <c r="A160">
        <v>158</v>
      </c>
      <c r="B160" s="1">
        <v>43379</v>
      </c>
      <c r="C160">
        <v>466</v>
      </c>
      <c r="D160">
        <v>0.55176689400000001</v>
      </c>
      <c r="E160">
        <v>9.4234345999999997E-2</v>
      </c>
      <c r="F160">
        <v>0.124612523</v>
      </c>
      <c r="G160">
        <v>6.6906518999999998</v>
      </c>
      <c r="H160">
        <v>573.36156500300444</v>
      </c>
      <c r="I160" s="3">
        <f>ROUND(tacitas[[#This Row],[Estancia_Promedio]],0)</f>
        <v>7</v>
      </c>
      <c r="J160" s="3">
        <f>VLOOKUP(tacitas[[#This Row],[FirstNight]],db!A:F,5,0)</f>
        <v>1466</v>
      </c>
      <c r="K160">
        <f>VLOOKUP(tacitas[[#This Row],[FirstNight]],db!A:F,4,0)</f>
        <v>6179</v>
      </c>
      <c r="L160">
        <f>tacitas[[#This Row],[LibrosOcc]]/tacitas[[#This Row],[Inv]]</f>
        <v>0.23725521929114743</v>
      </c>
      <c r="M160" s="3">
        <f>tacitas[[#This Row],[LibrosOcc]]*(tacitas[[#This Row],[Tasa_PickUP]])</f>
        <v>808.89026660399998</v>
      </c>
      <c r="N160" s="3">
        <f>tacitas[[#This Row],[LibrosOcc]]*(tacitas[[#This Row],[TasaNoShow]])</f>
        <v>138.147551236</v>
      </c>
      <c r="O160" s="3">
        <f>tacitas[[#This Row],[LibrosOcc]]*(tacitas[[#This Row],[TasaCancelaciÃ³n]])</f>
        <v>182.681958718</v>
      </c>
    </row>
    <row r="161" spans="1:15" x14ac:dyDescent="0.35">
      <c r="A161">
        <v>159</v>
      </c>
      <c r="B161" s="1">
        <v>43380</v>
      </c>
      <c r="C161">
        <v>298</v>
      </c>
      <c r="D161">
        <v>0.78153153200000003</v>
      </c>
      <c r="E161">
        <v>4.2792792999999996E-2</v>
      </c>
      <c r="F161">
        <v>0.28003002999999999</v>
      </c>
      <c r="G161">
        <v>6.4546137000000003</v>
      </c>
      <c r="H161">
        <v>365.87279641186029</v>
      </c>
      <c r="I161" s="3">
        <f>ROUND(tacitas[[#This Row],[Estancia_Promedio]],0)</f>
        <v>6</v>
      </c>
      <c r="J161" s="3">
        <f>VLOOKUP(tacitas[[#This Row],[FirstNight]],db!A:F,5,0)</f>
        <v>1560</v>
      </c>
      <c r="K161">
        <f>VLOOKUP(tacitas[[#This Row],[FirstNight]],db!A:F,4,0)</f>
        <v>6179</v>
      </c>
      <c r="L161">
        <f>tacitas[[#This Row],[LibrosOcc]]/tacitas[[#This Row],[Inv]]</f>
        <v>0.25246803689917463</v>
      </c>
      <c r="M161" s="3">
        <f>tacitas[[#This Row],[LibrosOcc]]*(tacitas[[#This Row],[Tasa_PickUP]])</f>
        <v>1219.18918992</v>
      </c>
      <c r="N161" s="3">
        <f>tacitas[[#This Row],[LibrosOcc]]*(tacitas[[#This Row],[TasaNoShow]])</f>
        <v>66.75675708</v>
      </c>
      <c r="O161" s="3">
        <f>tacitas[[#This Row],[LibrosOcc]]*(tacitas[[#This Row],[TasaCancelaciÃ³n]])</f>
        <v>436.84684679999998</v>
      </c>
    </row>
    <row r="162" spans="1:15" x14ac:dyDescent="0.35">
      <c r="A162">
        <v>160</v>
      </c>
      <c r="B162" s="1">
        <v>43381</v>
      </c>
      <c r="C162">
        <v>100</v>
      </c>
      <c r="D162">
        <v>0.86538461499999997</v>
      </c>
      <c r="E162">
        <v>3.0448718E-2</v>
      </c>
      <c r="F162">
        <v>5.1282050999999995E-2</v>
      </c>
      <c r="G162">
        <v>4.9513677999999999</v>
      </c>
      <c r="H162">
        <v>171.58380431040644</v>
      </c>
      <c r="I162" s="3">
        <f>ROUND(tacitas[[#This Row],[Estancia_Promedio]],0)</f>
        <v>5</v>
      </c>
      <c r="J162" s="3">
        <f>VLOOKUP(tacitas[[#This Row],[FirstNight]],db!A:F,5,0)</f>
        <v>1523</v>
      </c>
      <c r="K162">
        <f>VLOOKUP(tacitas[[#This Row],[FirstNight]],db!A:F,4,0)</f>
        <v>6179</v>
      </c>
      <c r="L162">
        <f>tacitas[[#This Row],[LibrosOcc]]/tacitas[[#This Row],[Inv]]</f>
        <v>0.2464800129470788</v>
      </c>
      <c r="M162" s="3">
        <f>tacitas[[#This Row],[LibrosOcc]]*(tacitas[[#This Row],[Tasa_PickUP]])</f>
        <v>1317.9807686449999</v>
      </c>
      <c r="N162" s="3">
        <f>tacitas[[#This Row],[LibrosOcc]]*(tacitas[[#This Row],[TasaNoShow]])</f>
        <v>46.373397513999997</v>
      </c>
      <c r="O162" s="3">
        <f>tacitas[[#This Row],[LibrosOcc]]*(tacitas[[#This Row],[TasaCancelaciÃ³n]])</f>
        <v>78.102563672999992</v>
      </c>
    </row>
    <row r="163" spans="1:15" x14ac:dyDescent="0.35">
      <c r="A163">
        <v>161</v>
      </c>
      <c r="B163" s="1">
        <v>43382</v>
      </c>
      <c r="C163">
        <v>30</v>
      </c>
      <c r="D163">
        <v>0.93939393900000001</v>
      </c>
      <c r="E163">
        <v>4.2424242000000001E-2</v>
      </c>
      <c r="F163">
        <v>0.103030303</v>
      </c>
      <c r="G163">
        <v>4.7577319999999999</v>
      </c>
      <c r="H163">
        <v>49.973319990303295</v>
      </c>
      <c r="I163" s="3">
        <f>ROUND(tacitas[[#This Row],[Estancia_Promedio]],0)</f>
        <v>5</v>
      </c>
      <c r="J163" s="3">
        <f>VLOOKUP(tacitas[[#This Row],[FirstNight]],db!A:F,5,0)</f>
        <v>1526</v>
      </c>
      <c r="K163">
        <f>VLOOKUP(tacitas[[#This Row],[FirstNight]],db!A:F,4,0)</f>
        <v>6179</v>
      </c>
      <c r="L163">
        <f>tacitas[[#This Row],[LibrosOcc]]/tacitas[[#This Row],[Inv]]</f>
        <v>0.24696552840265415</v>
      </c>
      <c r="M163" s="3">
        <f>tacitas[[#This Row],[LibrosOcc]]*(tacitas[[#This Row],[Tasa_PickUP]])</f>
        <v>1433.5151509140001</v>
      </c>
      <c r="N163" s="3">
        <f>tacitas[[#This Row],[LibrosOcc]]*(tacitas[[#This Row],[TasaNoShow]])</f>
        <v>64.739393292000003</v>
      </c>
      <c r="O163" s="3">
        <f>tacitas[[#This Row],[LibrosOcc]]*(tacitas[[#This Row],[TasaCancelaciÃ³n]])</f>
        <v>157.22424237800001</v>
      </c>
    </row>
    <row r="164" spans="1:15" x14ac:dyDescent="0.35">
      <c r="A164">
        <v>162</v>
      </c>
      <c r="B164" s="1">
        <v>43383</v>
      </c>
      <c r="C164">
        <v>282</v>
      </c>
      <c r="D164">
        <v>0.97808764900000011</v>
      </c>
      <c r="E164">
        <v>2.1912351E-2</v>
      </c>
      <c r="F164">
        <v>0.11354581699999999</v>
      </c>
      <c r="G164">
        <v>3.6561922</v>
      </c>
      <c r="H164">
        <v>483.6472336867833</v>
      </c>
      <c r="I164" s="3">
        <f>ROUND(tacitas[[#This Row],[Estancia_Promedio]],0)</f>
        <v>4</v>
      </c>
      <c r="J164" s="3">
        <f>VLOOKUP(tacitas[[#This Row],[FirstNight]],db!A:F,5,0)</f>
        <v>1782</v>
      </c>
      <c r="K164">
        <f>VLOOKUP(tacitas[[#This Row],[FirstNight]],db!A:F,4,0)</f>
        <v>6179</v>
      </c>
      <c r="L164">
        <f>tacitas[[#This Row],[LibrosOcc]]/tacitas[[#This Row],[Inv]]</f>
        <v>0.28839618061174949</v>
      </c>
      <c r="M164" s="3">
        <f>tacitas[[#This Row],[LibrosOcc]]*(tacitas[[#This Row],[Tasa_PickUP]])</f>
        <v>1742.9521905180002</v>
      </c>
      <c r="N164" s="3">
        <f>tacitas[[#This Row],[LibrosOcc]]*(tacitas[[#This Row],[TasaNoShow]])</f>
        <v>39.047809481999998</v>
      </c>
      <c r="O164" s="3">
        <f>tacitas[[#This Row],[LibrosOcc]]*(tacitas[[#This Row],[TasaCancelaciÃ³n]])</f>
        <v>202.338645894</v>
      </c>
    </row>
    <row r="165" spans="1:15" x14ac:dyDescent="0.35">
      <c r="A165">
        <v>163</v>
      </c>
      <c r="B165" s="1">
        <v>43384</v>
      </c>
      <c r="C165">
        <v>32</v>
      </c>
      <c r="D165">
        <v>0.92814371299999998</v>
      </c>
      <c r="E165">
        <v>2.9940120000000001E-2</v>
      </c>
      <c r="F165">
        <v>6.5868262999999996E-2</v>
      </c>
      <c r="G165">
        <v>3.902965</v>
      </c>
      <c r="H165">
        <v>55.910844192426559</v>
      </c>
      <c r="I165" s="3">
        <f>ROUND(tacitas[[#This Row],[Estancia_Promedio]],0)</f>
        <v>4</v>
      </c>
      <c r="J165" s="3">
        <f>VLOOKUP(tacitas[[#This Row],[FirstNight]],db!A:F,5,0)</f>
        <v>1785</v>
      </c>
      <c r="K165">
        <f>VLOOKUP(tacitas[[#This Row],[FirstNight]],db!A:F,4,0)</f>
        <v>6179</v>
      </c>
      <c r="L165">
        <f>tacitas[[#This Row],[LibrosOcc]]/tacitas[[#This Row],[Inv]]</f>
        <v>0.28888169606732483</v>
      </c>
      <c r="M165" s="3">
        <f>tacitas[[#This Row],[LibrosOcc]]*(tacitas[[#This Row],[Tasa_PickUP]])</f>
        <v>1656.7365277050001</v>
      </c>
      <c r="N165" s="3">
        <f>tacitas[[#This Row],[LibrosOcc]]*(tacitas[[#This Row],[TasaNoShow]])</f>
        <v>53.443114200000004</v>
      </c>
      <c r="O165" s="3">
        <f>tacitas[[#This Row],[LibrosOcc]]*(tacitas[[#This Row],[TasaCancelaciÃ³n]])</f>
        <v>117.57484945499999</v>
      </c>
    </row>
    <row r="166" spans="1:15" x14ac:dyDescent="0.35">
      <c r="A166">
        <v>164</v>
      </c>
      <c r="B166" s="1">
        <v>43385</v>
      </c>
      <c r="C166">
        <v>275</v>
      </c>
      <c r="D166">
        <v>0.64307883300000002</v>
      </c>
      <c r="E166">
        <v>0.15394165099999998</v>
      </c>
      <c r="F166">
        <v>0.13780260699999999</v>
      </c>
      <c r="G166">
        <v>5.9410692999999997</v>
      </c>
      <c r="H166">
        <v>329.60828197255569</v>
      </c>
      <c r="I166" s="3">
        <f>ROUND(tacitas[[#This Row],[Estancia_Promedio]],0)</f>
        <v>6</v>
      </c>
      <c r="J166" s="3">
        <f>VLOOKUP(tacitas[[#This Row],[FirstNight]],db!A:F,5,0)</f>
        <v>1722</v>
      </c>
      <c r="K166">
        <f>VLOOKUP(tacitas[[#This Row],[FirstNight]],db!A:F,4,0)</f>
        <v>6179</v>
      </c>
      <c r="L166">
        <f>tacitas[[#This Row],[LibrosOcc]]/tacitas[[#This Row],[Inv]]</f>
        <v>0.27868587150024277</v>
      </c>
      <c r="M166" s="3">
        <f>tacitas[[#This Row],[LibrosOcc]]*(tacitas[[#This Row],[Tasa_PickUP]])</f>
        <v>1107.3817504260001</v>
      </c>
      <c r="N166" s="3">
        <f>tacitas[[#This Row],[LibrosOcc]]*(tacitas[[#This Row],[TasaNoShow]])</f>
        <v>265.08752302199997</v>
      </c>
      <c r="O166" s="3">
        <f>tacitas[[#This Row],[LibrosOcc]]*(tacitas[[#This Row],[TasaCancelaciÃ³n]])</f>
        <v>237.29608925399998</v>
      </c>
    </row>
    <row r="167" spans="1:15" x14ac:dyDescent="0.35">
      <c r="A167">
        <v>165</v>
      </c>
      <c r="B167" s="1">
        <v>43386</v>
      </c>
      <c r="C167">
        <v>439</v>
      </c>
      <c r="D167">
        <v>0.620711974</v>
      </c>
      <c r="E167">
        <v>8.9320388000000001E-2</v>
      </c>
      <c r="F167">
        <v>0.16828478999999999</v>
      </c>
      <c r="G167">
        <v>6.5536976999999998</v>
      </c>
      <c r="H167">
        <v>538.90302145466478</v>
      </c>
      <c r="I167" s="3">
        <f>ROUND(tacitas[[#This Row],[Estancia_Promedio]],0)</f>
        <v>7</v>
      </c>
      <c r="J167" s="3">
        <f>VLOOKUP(tacitas[[#This Row],[FirstNight]],db!A:F,5,0)</f>
        <v>1416</v>
      </c>
      <c r="K167">
        <f>VLOOKUP(tacitas[[#This Row],[FirstNight]],db!A:F,4,0)</f>
        <v>6179</v>
      </c>
      <c r="L167">
        <f>tacitas[[#This Row],[LibrosOcc]]/tacitas[[#This Row],[Inv]]</f>
        <v>0.22916329503155849</v>
      </c>
      <c r="M167" s="3">
        <f>tacitas[[#This Row],[LibrosOcc]]*(tacitas[[#This Row],[Tasa_PickUP]])</f>
        <v>878.92815518400005</v>
      </c>
      <c r="N167" s="3">
        <f>tacitas[[#This Row],[LibrosOcc]]*(tacitas[[#This Row],[TasaNoShow]])</f>
        <v>126.477669408</v>
      </c>
      <c r="O167" s="3">
        <f>tacitas[[#This Row],[LibrosOcc]]*(tacitas[[#This Row],[TasaCancelaciÃ³n]])</f>
        <v>238.29126263999999</v>
      </c>
    </row>
    <row r="168" spans="1:15" x14ac:dyDescent="0.35">
      <c r="A168">
        <v>166</v>
      </c>
      <c r="B168" s="1">
        <v>43387</v>
      </c>
      <c r="C168">
        <v>184</v>
      </c>
      <c r="D168">
        <v>0.73538788499999996</v>
      </c>
      <c r="E168">
        <v>5.3134963E-2</v>
      </c>
      <c r="F168">
        <v>0.116896918</v>
      </c>
      <c r="G168">
        <v>6.6960679999999995</v>
      </c>
      <c r="H168">
        <v>267.0016008319264</v>
      </c>
      <c r="I168" s="3">
        <f>ROUND(tacitas[[#This Row],[Estancia_Promedio]],0)</f>
        <v>7</v>
      </c>
      <c r="J168" s="3">
        <f>VLOOKUP(tacitas[[#This Row],[FirstNight]],db!A:F,5,0)</f>
        <v>1295</v>
      </c>
      <c r="K168">
        <f>VLOOKUP(tacitas[[#This Row],[FirstNight]],db!A:F,4,0)</f>
        <v>6179</v>
      </c>
      <c r="L168">
        <f>tacitas[[#This Row],[LibrosOcc]]/tacitas[[#This Row],[Inv]]</f>
        <v>0.20958083832335328</v>
      </c>
      <c r="M168" s="3">
        <f>tacitas[[#This Row],[LibrosOcc]]*(tacitas[[#This Row],[Tasa_PickUP]])</f>
        <v>952.3273110749999</v>
      </c>
      <c r="N168" s="3">
        <f>tacitas[[#This Row],[LibrosOcc]]*(tacitas[[#This Row],[TasaNoShow]])</f>
        <v>68.809777085000007</v>
      </c>
      <c r="O168" s="3">
        <f>tacitas[[#This Row],[LibrosOcc]]*(tacitas[[#This Row],[TasaCancelaciÃ³n]])</f>
        <v>151.38150881000001</v>
      </c>
    </row>
    <row r="169" spans="1:15" x14ac:dyDescent="0.35">
      <c r="A169">
        <v>167</v>
      </c>
      <c r="B169" s="1">
        <v>43388</v>
      </c>
      <c r="C169">
        <v>115</v>
      </c>
      <c r="D169">
        <v>0.78117647099999998</v>
      </c>
      <c r="E169">
        <v>3.5294117999999999E-2</v>
      </c>
      <c r="F169">
        <v>0.256470588</v>
      </c>
      <c r="G169">
        <v>5.9537445</v>
      </c>
      <c r="H169">
        <v>146.92573403851324</v>
      </c>
      <c r="I169" s="3">
        <f>ROUND(tacitas[[#This Row],[Estancia_Promedio]],0)</f>
        <v>6</v>
      </c>
      <c r="J169" s="3">
        <f>VLOOKUP(tacitas[[#This Row],[FirstNight]],db!A:F,5,0)</f>
        <v>1294</v>
      </c>
      <c r="K169">
        <f>VLOOKUP(tacitas[[#This Row],[FirstNight]],db!A:F,4,0)</f>
        <v>6179</v>
      </c>
      <c r="L169">
        <f>tacitas[[#This Row],[LibrosOcc]]/tacitas[[#This Row],[Inv]]</f>
        <v>0.20941899983816151</v>
      </c>
      <c r="M169" s="3">
        <f>tacitas[[#This Row],[LibrosOcc]]*(tacitas[[#This Row],[Tasa_PickUP]])</f>
        <v>1010.842353474</v>
      </c>
      <c r="N169" s="3">
        <f>tacitas[[#This Row],[LibrosOcc]]*(tacitas[[#This Row],[TasaNoShow]])</f>
        <v>45.670588692000003</v>
      </c>
      <c r="O169" s="3">
        <f>tacitas[[#This Row],[LibrosOcc]]*(tacitas[[#This Row],[TasaCancelaciÃ³n]])</f>
        <v>331.87294087200002</v>
      </c>
    </row>
    <row r="170" spans="1:15" x14ac:dyDescent="0.35">
      <c r="A170">
        <v>168</v>
      </c>
      <c r="B170" s="1">
        <v>43389</v>
      </c>
      <c r="C170">
        <v>73</v>
      </c>
      <c r="D170">
        <v>0.95151515200000003</v>
      </c>
      <c r="E170">
        <v>8.4848485000000001E-2</v>
      </c>
      <c r="F170">
        <v>0.16969697</v>
      </c>
      <c r="G170">
        <v>5.6778845999999996</v>
      </c>
      <c r="H170">
        <v>108.24912972431393</v>
      </c>
      <c r="I170" s="3">
        <f>ROUND(tacitas[[#This Row],[Estancia_Promedio]],0)</f>
        <v>6</v>
      </c>
      <c r="J170" s="3">
        <f>VLOOKUP(tacitas[[#This Row],[FirstNight]],db!A:F,5,0)</f>
        <v>1305</v>
      </c>
      <c r="K170">
        <f>VLOOKUP(tacitas[[#This Row],[FirstNight]],db!A:F,4,0)</f>
        <v>6179</v>
      </c>
      <c r="L170">
        <f>tacitas[[#This Row],[LibrosOcc]]/tacitas[[#This Row],[Inv]]</f>
        <v>0.21119922317527107</v>
      </c>
      <c r="M170" s="3">
        <f>tacitas[[#This Row],[LibrosOcc]]*(tacitas[[#This Row],[Tasa_PickUP]])</f>
        <v>1241.72727336</v>
      </c>
      <c r="N170" s="3">
        <f>tacitas[[#This Row],[LibrosOcc]]*(tacitas[[#This Row],[TasaNoShow]])</f>
        <v>110.72727292500001</v>
      </c>
      <c r="O170" s="3">
        <f>tacitas[[#This Row],[LibrosOcc]]*(tacitas[[#This Row],[TasaCancelaciÃ³n]])</f>
        <v>221.45454585000002</v>
      </c>
    </row>
    <row r="171" spans="1:15" x14ac:dyDescent="0.35">
      <c r="A171">
        <v>169</v>
      </c>
      <c r="B171" s="1">
        <v>43390</v>
      </c>
      <c r="C171">
        <v>636</v>
      </c>
      <c r="D171">
        <v>0.51249999999999996</v>
      </c>
      <c r="E171">
        <v>1.0714286000000002E-2</v>
      </c>
      <c r="F171">
        <v>0.33214285700000001</v>
      </c>
      <c r="G171">
        <v>3.4023769000000001</v>
      </c>
      <c r="H171">
        <v>635.56183732484226</v>
      </c>
      <c r="I171" s="3">
        <f>ROUND(tacitas[[#This Row],[Estancia_Promedio]],0)</f>
        <v>3</v>
      </c>
      <c r="J171" s="3">
        <f>VLOOKUP(tacitas[[#This Row],[FirstNight]],db!A:F,5,0)</f>
        <v>1804</v>
      </c>
      <c r="K171">
        <f>VLOOKUP(tacitas[[#This Row],[FirstNight]],db!A:F,4,0)</f>
        <v>6179</v>
      </c>
      <c r="L171">
        <f>tacitas[[#This Row],[LibrosOcc]]/tacitas[[#This Row],[Inv]]</f>
        <v>0.29195662728596861</v>
      </c>
      <c r="M171" s="3">
        <f>tacitas[[#This Row],[LibrosOcc]]*(tacitas[[#This Row],[Tasa_PickUP]])</f>
        <v>924.55</v>
      </c>
      <c r="N171" s="3">
        <f>tacitas[[#This Row],[LibrosOcc]]*(tacitas[[#This Row],[TasaNoShow]])</f>
        <v>19.328571944000004</v>
      </c>
      <c r="O171" s="3">
        <f>tacitas[[#This Row],[LibrosOcc]]*(tacitas[[#This Row],[TasaCancelaciÃ³n]])</f>
        <v>599.18571402800001</v>
      </c>
    </row>
    <row r="172" spans="1:15" x14ac:dyDescent="0.35">
      <c r="A172">
        <v>170</v>
      </c>
      <c r="B172" s="1">
        <v>43391</v>
      </c>
      <c r="C172">
        <v>33</v>
      </c>
      <c r="D172">
        <v>0.88282138799999998</v>
      </c>
      <c r="E172">
        <v>2.7303754E-2</v>
      </c>
      <c r="F172">
        <v>0.46757679200000002</v>
      </c>
      <c r="G172">
        <v>3.3145695000000002</v>
      </c>
      <c r="H172">
        <v>32.17786909352737</v>
      </c>
      <c r="I172" s="3">
        <f>ROUND(tacitas[[#This Row],[Estancia_Promedio]],0)</f>
        <v>3</v>
      </c>
      <c r="J172" s="3">
        <f>VLOOKUP(tacitas[[#This Row],[FirstNight]],db!A:F,5,0)</f>
        <v>1812</v>
      </c>
      <c r="K172">
        <f>VLOOKUP(tacitas[[#This Row],[FirstNight]],db!A:F,4,0)</f>
        <v>6179</v>
      </c>
      <c r="L172">
        <f>tacitas[[#This Row],[LibrosOcc]]/tacitas[[#This Row],[Inv]]</f>
        <v>0.29325133516750285</v>
      </c>
      <c r="M172" s="3">
        <f>tacitas[[#This Row],[LibrosOcc]]*(tacitas[[#This Row],[Tasa_PickUP]])</f>
        <v>1599.672355056</v>
      </c>
      <c r="N172" s="3">
        <f>tacitas[[#This Row],[LibrosOcc]]*(tacitas[[#This Row],[TasaNoShow]])</f>
        <v>49.474402247999997</v>
      </c>
      <c r="O172" s="3">
        <f>tacitas[[#This Row],[LibrosOcc]]*(tacitas[[#This Row],[TasaCancelaciÃ³n]])</f>
        <v>847.24914710400003</v>
      </c>
    </row>
    <row r="173" spans="1:15" x14ac:dyDescent="0.35">
      <c r="A173">
        <v>171</v>
      </c>
      <c r="B173" s="1">
        <v>43392</v>
      </c>
      <c r="C173">
        <v>302</v>
      </c>
      <c r="D173">
        <v>0.66390270900000004</v>
      </c>
      <c r="E173">
        <v>0.112769486</v>
      </c>
      <c r="F173">
        <v>0.171365395</v>
      </c>
      <c r="G173">
        <v>6.0454053999999999</v>
      </c>
      <c r="H173">
        <v>369.4319120767509</v>
      </c>
      <c r="I173" s="3">
        <f>ROUND(tacitas[[#This Row],[Estancia_Promedio]],0)</f>
        <v>6</v>
      </c>
      <c r="J173" s="3">
        <f>VLOOKUP(tacitas[[#This Row],[FirstNight]],db!A:F,5,0)</f>
        <v>1856</v>
      </c>
      <c r="K173">
        <f>VLOOKUP(tacitas[[#This Row],[FirstNight]],db!A:F,4,0)</f>
        <v>6179</v>
      </c>
      <c r="L173">
        <f>tacitas[[#This Row],[LibrosOcc]]/tacitas[[#This Row],[Inv]]</f>
        <v>0.30037222851594109</v>
      </c>
      <c r="M173" s="3">
        <f>tacitas[[#This Row],[LibrosOcc]]*(tacitas[[#This Row],[Tasa_PickUP]])</f>
        <v>1232.2034279040001</v>
      </c>
      <c r="N173" s="3">
        <f>tacitas[[#This Row],[LibrosOcc]]*(tacitas[[#This Row],[TasaNoShow]])</f>
        <v>209.30016601599999</v>
      </c>
      <c r="O173" s="3">
        <f>tacitas[[#This Row],[LibrosOcc]]*(tacitas[[#This Row],[TasaCancelaciÃ³n]])</f>
        <v>318.05417312000003</v>
      </c>
    </row>
    <row r="174" spans="1:15" x14ac:dyDescent="0.35">
      <c r="A174">
        <v>172</v>
      </c>
      <c r="B174" s="1">
        <v>43393</v>
      </c>
      <c r="C174">
        <v>474</v>
      </c>
      <c r="D174">
        <v>0.59290953499999999</v>
      </c>
      <c r="E174">
        <v>8.6185818999999997E-2</v>
      </c>
      <c r="F174">
        <v>0.138141809</v>
      </c>
      <c r="G174">
        <v>6.9010322000000004</v>
      </c>
      <c r="H174">
        <v>594.65237863256129</v>
      </c>
      <c r="I174" s="3">
        <f>ROUND(tacitas[[#This Row],[Estancia_Promedio]],0)</f>
        <v>7</v>
      </c>
      <c r="J174" s="3">
        <f>VLOOKUP(tacitas[[#This Row],[FirstNight]],db!A:F,5,0)</f>
        <v>1402</v>
      </c>
      <c r="K174">
        <f>VLOOKUP(tacitas[[#This Row],[FirstNight]],db!A:F,4,0)</f>
        <v>6179</v>
      </c>
      <c r="L174">
        <f>tacitas[[#This Row],[LibrosOcc]]/tacitas[[#This Row],[Inv]]</f>
        <v>0.22689755623887362</v>
      </c>
      <c r="M174" s="3">
        <f>tacitas[[#This Row],[LibrosOcc]]*(tacitas[[#This Row],[Tasa_PickUP]])</f>
        <v>831.25916806999999</v>
      </c>
      <c r="N174" s="3">
        <f>tacitas[[#This Row],[LibrosOcc]]*(tacitas[[#This Row],[TasaNoShow]])</f>
        <v>120.83251823799999</v>
      </c>
      <c r="O174" s="3">
        <f>tacitas[[#This Row],[LibrosOcc]]*(tacitas[[#This Row],[TasaCancelaciÃ³n]])</f>
        <v>193.67481621800002</v>
      </c>
    </row>
    <row r="175" spans="1:15" x14ac:dyDescent="0.35">
      <c r="A175">
        <v>173</v>
      </c>
      <c r="B175" s="1">
        <v>43394</v>
      </c>
      <c r="C175">
        <v>267</v>
      </c>
      <c r="D175">
        <v>0.79419087099999996</v>
      </c>
      <c r="E175">
        <v>4.3983402000000005E-2</v>
      </c>
      <c r="F175">
        <v>9.626556E-2</v>
      </c>
      <c r="G175">
        <v>6.3746898000000005</v>
      </c>
      <c r="H175">
        <v>413.89117771172999</v>
      </c>
      <c r="I175" s="3">
        <f>ROUND(tacitas[[#This Row],[Estancia_Promedio]],0)</f>
        <v>6</v>
      </c>
      <c r="J175" s="3">
        <f>VLOOKUP(tacitas[[#This Row],[FirstNight]],db!A:F,5,0)</f>
        <v>1473</v>
      </c>
      <c r="K175">
        <f>VLOOKUP(tacitas[[#This Row],[FirstNight]],db!A:F,4,0)</f>
        <v>6179</v>
      </c>
      <c r="L175">
        <f>tacitas[[#This Row],[LibrosOcc]]/tacitas[[#This Row],[Inv]]</f>
        <v>0.2383880886874899</v>
      </c>
      <c r="M175" s="3">
        <f>tacitas[[#This Row],[LibrosOcc]]*(tacitas[[#This Row],[Tasa_PickUP]])</f>
        <v>1169.843152983</v>
      </c>
      <c r="N175" s="3">
        <f>tacitas[[#This Row],[LibrosOcc]]*(tacitas[[#This Row],[TasaNoShow]])</f>
        <v>64.787551146000013</v>
      </c>
      <c r="O175" s="3">
        <f>tacitas[[#This Row],[LibrosOcc]]*(tacitas[[#This Row],[TasaCancelaciÃ³n]])</f>
        <v>141.79916987999999</v>
      </c>
    </row>
    <row r="176" spans="1:15" x14ac:dyDescent="0.35">
      <c r="A176">
        <v>174</v>
      </c>
      <c r="B176" s="1">
        <v>43395</v>
      </c>
      <c r="C176">
        <v>1046</v>
      </c>
      <c r="D176">
        <v>0.77777777799999992</v>
      </c>
      <c r="E176">
        <v>3.2323232E-2</v>
      </c>
      <c r="F176">
        <v>0.15959596000000001</v>
      </c>
      <c r="G176">
        <v>5.9233644999999999</v>
      </c>
      <c r="H176">
        <v>1512.263965775601</v>
      </c>
      <c r="I176" s="3">
        <f>ROUND(tacitas[[#This Row],[Estancia_Promedio]],0)</f>
        <v>6</v>
      </c>
      <c r="J176" s="3">
        <f>VLOOKUP(tacitas[[#This Row],[FirstNight]],db!A:F,5,0)</f>
        <v>1526</v>
      </c>
      <c r="K176">
        <f>VLOOKUP(tacitas[[#This Row],[FirstNight]],db!A:F,4,0)</f>
        <v>6179</v>
      </c>
      <c r="L176">
        <f>tacitas[[#This Row],[LibrosOcc]]/tacitas[[#This Row],[Inv]]</f>
        <v>0.24696552840265415</v>
      </c>
      <c r="M176" s="3">
        <f>tacitas[[#This Row],[LibrosOcc]]*(tacitas[[#This Row],[Tasa_PickUP]])</f>
        <v>1186.8888892279999</v>
      </c>
      <c r="N176" s="3">
        <f>tacitas[[#This Row],[LibrosOcc]]*(tacitas[[#This Row],[TasaNoShow]])</f>
        <v>49.325252032000002</v>
      </c>
      <c r="O176" s="3">
        <f>tacitas[[#This Row],[LibrosOcc]]*(tacitas[[#This Row],[TasaCancelaciÃ³n]])</f>
        <v>243.54343496000001</v>
      </c>
    </row>
    <row r="177" spans="1:15" x14ac:dyDescent="0.35">
      <c r="A177">
        <v>175</v>
      </c>
      <c r="B177" s="1">
        <v>43396</v>
      </c>
      <c r="C177">
        <v>35</v>
      </c>
      <c r="D177">
        <v>0.90344827599999999</v>
      </c>
      <c r="E177">
        <v>4.1379310000000002E-2</v>
      </c>
      <c r="F177">
        <v>4.8275862000000003E-2</v>
      </c>
      <c r="G177">
        <v>5.5876289000000003</v>
      </c>
      <c r="H177">
        <v>60.780883215714894</v>
      </c>
      <c r="I177" s="3">
        <f>ROUND(tacitas[[#This Row],[Estancia_Promedio]],0)</f>
        <v>6</v>
      </c>
      <c r="J177" s="3">
        <f>VLOOKUP(tacitas[[#This Row],[FirstNight]],db!A:F,5,0)</f>
        <v>1516</v>
      </c>
      <c r="K177">
        <f>VLOOKUP(tacitas[[#This Row],[FirstNight]],db!A:F,4,0)</f>
        <v>6179</v>
      </c>
      <c r="L177">
        <f>tacitas[[#This Row],[LibrosOcc]]/tacitas[[#This Row],[Inv]]</f>
        <v>0.24534714355073636</v>
      </c>
      <c r="M177" s="3">
        <f>tacitas[[#This Row],[LibrosOcc]]*(tacitas[[#This Row],[Tasa_PickUP]])</f>
        <v>1369.627586416</v>
      </c>
      <c r="N177" s="3">
        <f>tacitas[[#This Row],[LibrosOcc]]*(tacitas[[#This Row],[TasaNoShow]])</f>
        <v>62.731033960000005</v>
      </c>
      <c r="O177" s="3">
        <f>tacitas[[#This Row],[LibrosOcc]]*(tacitas[[#This Row],[TasaCancelaciÃ³n]])</f>
        <v>73.186206792000007</v>
      </c>
    </row>
    <row r="178" spans="1:15" x14ac:dyDescent="0.35">
      <c r="A178">
        <v>176</v>
      </c>
      <c r="B178" s="1">
        <v>43397</v>
      </c>
      <c r="C178">
        <v>83</v>
      </c>
      <c r="D178">
        <v>0.66508313500000005</v>
      </c>
      <c r="E178">
        <v>1.1876485000000001E-2</v>
      </c>
      <c r="F178">
        <v>0.104513064</v>
      </c>
      <c r="G178">
        <v>3.9100641999999999</v>
      </c>
      <c r="H178">
        <v>122.28818617888197</v>
      </c>
      <c r="I178" s="3">
        <f>ROUND(tacitas[[#This Row],[Estancia_Promedio]],0)</f>
        <v>4</v>
      </c>
      <c r="J178" s="3">
        <f>VLOOKUP(tacitas[[#This Row],[FirstNight]],db!A:F,5,0)</f>
        <v>1560</v>
      </c>
      <c r="K178">
        <f>VLOOKUP(tacitas[[#This Row],[FirstNight]],db!A:F,4,0)</f>
        <v>6179</v>
      </c>
      <c r="L178">
        <f>tacitas[[#This Row],[LibrosOcc]]/tacitas[[#This Row],[Inv]]</f>
        <v>0.25246803689917463</v>
      </c>
      <c r="M178" s="3">
        <f>tacitas[[#This Row],[LibrosOcc]]*(tacitas[[#This Row],[Tasa_PickUP]])</f>
        <v>1037.5296906000001</v>
      </c>
      <c r="N178" s="3">
        <f>tacitas[[#This Row],[LibrosOcc]]*(tacitas[[#This Row],[TasaNoShow]])</f>
        <v>18.527316600000002</v>
      </c>
      <c r="O178" s="3">
        <f>tacitas[[#This Row],[LibrosOcc]]*(tacitas[[#This Row],[TasaCancelaciÃ³n]])</f>
        <v>163.04037984000001</v>
      </c>
    </row>
    <row r="179" spans="1:15" x14ac:dyDescent="0.35">
      <c r="A179">
        <v>177</v>
      </c>
      <c r="B179" s="1">
        <v>43398</v>
      </c>
      <c r="C179">
        <v>312</v>
      </c>
      <c r="D179">
        <v>0.72388059700000007</v>
      </c>
      <c r="E179">
        <v>3.7313433E-2</v>
      </c>
      <c r="F179">
        <v>0.32587064700000001</v>
      </c>
      <c r="G179">
        <v>3.7488687999999994</v>
      </c>
      <c r="H179">
        <v>349.05183464978342</v>
      </c>
      <c r="I179" s="3">
        <f>ROUND(tacitas[[#This Row],[Estancia_Promedio]],0)</f>
        <v>4</v>
      </c>
      <c r="J179" s="3">
        <f>VLOOKUP(tacitas[[#This Row],[FirstNight]],db!A:F,5,0)</f>
        <v>1861</v>
      </c>
      <c r="K179">
        <f>VLOOKUP(tacitas[[#This Row],[FirstNight]],db!A:F,4,0)</f>
        <v>6179</v>
      </c>
      <c r="L179">
        <f>tacitas[[#This Row],[LibrosOcc]]/tacitas[[#This Row],[Inv]]</f>
        <v>0.30118142094189998</v>
      </c>
      <c r="M179" s="3">
        <f>tacitas[[#This Row],[LibrosOcc]]*(tacitas[[#This Row],[Tasa_PickUP]])</f>
        <v>1347.1417910170001</v>
      </c>
      <c r="N179" s="3">
        <f>tacitas[[#This Row],[LibrosOcc]]*(tacitas[[#This Row],[TasaNoShow]])</f>
        <v>69.440298812999998</v>
      </c>
      <c r="O179" s="3">
        <f>tacitas[[#This Row],[LibrosOcc]]*(tacitas[[#This Row],[TasaCancelaciÃ³n]])</f>
        <v>606.44527406700001</v>
      </c>
    </row>
    <row r="180" spans="1:15" x14ac:dyDescent="0.35">
      <c r="A180">
        <v>178</v>
      </c>
      <c r="B180" s="1">
        <v>43399</v>
      </c>
      <c r="C180">
        <v>383</v>
      </c>
      <c r="D180">
        <v>0.69878119599999999</v>
      </c>
      <c r="E180">
        <v>4.3528729000000002E-2</v>
      </c>
      <c r="F180">
        <v>0.14219384800000001</v>
      </c>
      <c r="G180">
        <v>6.2420168</v>
      </c>
      <c r="H180">
        <v>533.82302939035515</v>
      </c>
      <c r="I180" s="3">
        <f>ROUND(tacitas[[#This Row],[Estancia_Promedio]],0)</f>
        <v>6</v>
      </c>
      <c r="J180" s="3">
        <f>VLOOKUP(tacitas[[#This Row],[FirstNight]],db!A:F,5,0)</f>
        <v>1995</v>
      </c>
      <c r="K180">
        <f>VLOOKUP(tacitas[[#This Row],[FirstNight]],db!A:F,4,0)</f>
        <v>6179</v>
      </c>
      <c r="L180">
        <f>tacitas[[#This Row],[LibrosOcc]]/tacitas[[#This Row],[Inv]]</f>
        <v>0.3228677779575983</v>
      </c>
      <c r="M180" s="3">
        <f>tacitas[[#This Row],[LibrosOcc]]*(tacitas[[#This Row],[Tasa_PickUP]])</f>
        <v>1394.0684860199999</v>
      </c>
      <c r="N180" s="3">
        <f>tacitas[[#This Row],[LibrosOcc]]*(tacitas[[#This Row],[TasaNoShow]])</f>
        <v>86.839814355000001</v>
      </c>
      <c r="O180" s="3">
        <f>tacitas[[#This Row],[LibrosOcc]]*(tacitas[[#This Row],[TasaCancelaciÃ³n]])</f>
        <v>283.67672676000001</v>
      </c>
    </row>
    <row r="181" spans="1:15" x14ac:dyDescent="0.35">
      <c r="A181">
        <v>179</v>
      </c>
      <c r="B181" s="1">
        <v>43400</v>
      </c>
      <c r="C181">
        <v>605</v>
      </c>
      <c r="D181">
        <v>0.585265327</v>
      </c>
      <c r="E181">
        <v>7.2642968000000002E-2</v>
      </c>
      <c r="F181">
        <v>0.12879958800000002</v>
      </c>
      <c r="G181">
        <v>6.844162400000001</v>
      </c>
      <c r="H181">
        <v>774.85845646820394</v>
      </c>
      <c r="I181" s="3">
        <f>ROUND(tacitas[[#This Row],[Estancia_Promedio]],0)</f>
        <v>7</v>
      </c>
      <c r="J181" s="3">
        <f>VLOOKUP(tacitas[[#This Row],[FirstNight]],db!A:F,5,0)</f>
        <v>1834</v>
      </c>
      <c r="K181">
        <f>VLOOKUP(tacitas[[#This Row],[FirstNight]],db!A:F,4,0)</f>
        <v>6179</v>
      </c>
      <c r="L181">
        <f>tacitas[[#This Row],[LibrosOcc]]/tacitas[[#This Row],[Inv]]</f>
        <v>0.29681178184172197</v>
      </c>
      <c r="M181" s="3">
        <f>tacitas[[#This Row],[LibrosOcc]]*(tacitas[[#This Row],[Tasa_PickUP]])</f>
        <v>1073.3766097180001</v>
      </c>
      <c r="N181" s="3">
        <f>tacitas[[#This Row],[LibrosOcc]]*(tacitas[[#This Row],[TasaNoShow]])</f>
        <v>133.227203312</v>
      </c>
      <c r="O181" s="3">
        <f>tacitas[[#This Row],[LibrosOcc]]*(tacitas[[#This Row],[TasaCancelaciÃ³n]])</f>
        <v>236.21844439200004</v>
      </c>
    </row>
    <row r="182" spans="1:15" x14ac:dyDescent="0.35">
      <c r="A182">
        <v>180</v>
      </c>
      <c r="B182" s="1">
        <v>43401</v>
      </c>
      <c r="C182">
        <v>320</v>
      </c>
      <c r="D182">
        <v>0.76103247299999999</v>
      </c>
      <c r="E182">
        <v>3.8301414999999998E-2</v>
      </c>
      <c r="F182">
        <v>9.9084096999999996E-2</v>
      </c>
      <c r="G182">
        <v>6.5988419999999994</v>
      </c>
      <c r="H182">
        <v>488.24811229312604</v>
      </c>
      <c r="I182" s="3">
        <f>ROUND(tacitas[[#This Row],[Estancia_Promedio]],0)</f>
        <v>7</v>
      </c>
      <c r="J182" s="3">
        <f>VLOOKUP(tacitas[[#This Row],[FirstNight]],db!A:F,5,0)</f>
        <v>1877</v>
      </c>
      <c r="K182">
        <f>VLOOKUP(tacitas[[#This Row],[FirstNight]],db!A:F,4,0)</f>
        <v>6179</v>
      </c>
      <c r="L182">
        <f>tacitas[[#This Row],[LibrosOcc]]/tacitas[[#This Row],[Inv]]</f>
        <v>0.30377083670496846</v>
      </c>
      <c r="M182" s="3">
        <f>tacitas[[#This Row],[LibrosOcc]]*(tacitas[[#This Row],[Tasa_PickUP]])</f>
        <v>1428.4579518210001</v>
      </c>
      <c r="N182" s="3">
        <f>tacitas[[#This Row],[LibrosOcc]]*(tacitas[[#This Row],[TasaNoShow]])</f>
        <v>71.891755954999994</v>
      </c>
      <c r="O182" s="3">
        <f>tacitas[[#This Row],[LibrosOcc]]*(tacitas[[#This Row],[TasaCancelaciÃ³n]])</f>
        <v>185.98085006899998</v>
      </c>
    </row>
    <row r="183" spans="1:15" x14ac:dyDescent="0.35">
      <c r="A183">
        <v>181</v>
      </c>
      <c r="B183" s="1">
        <v>43402</v>
      </c>
      <c r="C183">
        <v>481</v>
      </c>
      <c r="D183">
        <v>0.65454545500000005</v>
      </c>
      <c r="E183">
        <v>2.6262626000000001E-2</v>
      </c>
      <c r="F183">
        <v>0.14141414099999999</v>
      </c>
      <c r="G183">
        <v>6.7138315000000004</v>
      </c>
      <c r="H183">
        <v>665.34875730355395</v>
      </c>
      <c r="I183" s="3">
        <f>ROUND(tacitas[[#This Row],[Estancia_Promedio]],0)</f>
        <v>7</v>
      </c>
      <c r="J183" s="3">
        <f>VLOOKUP(tacitas[[#This Row],[FirstNight]],db!A:F,5,0)</f>
        <v>1870</v>
      </c>
      <c r="K183">
        <f>VLOOKUP(tacitas[[#This Row],[FirstNight]],db!A:F,4,0)</f>
        <v>6179</v>
      </c>
      <c r="L183">
        <f>tacitas[[#This Row],[LibrosOcc]]/tacitas[[#This Row],[Inv]]</f>
        <v>0.30263796730862597</v>
      </c>
      <c r="M183" s="3">
        <f>tacitas[[#This Row],[LibrosOcc]]*(tacitas[[#This Row],[Tasa_PickUP]])</f>
        <v>1224.0000008500001</v>
      </c>
      <c r="N183" s="3">
        <f>tacitas[[#This Row],[LibrosOcc]]*(tacitas[[#This Row],[TasaNoShow]])</f>
        <v>49.111110619999998</v>
      </c>
      <c r="O183" s="3">
        <f>tacitas[[#This Row],[LibrosOcc]]*(tacitas[[#This Row],[TasaCancelaciÃ³n]])</f>
        <v>264.44444367</v>
      </c>
    </row>
    <row r="184" spans="1:15" x14ac:dyDescent="0.35">
      <c r="A184">
        <v>182</v>
      </c>
      <c r="B184" s="1">
        <v>43403</v>
      </c>
      <c r="C184">
        <v>37</v>
      </c>
      <c r="D184">
        <v>0.85119047599999997</v>
      </c>
      <c r="E184">
        <v>3.5714285999999998E-2</v>
      </c>
      <c r="F184">
        <v>8.3333332999999996E-2</v>
      </c>
      <c r="G184">
        <v>6.1830986000000001</v>
      </c>
      <c r="H184">
        <v>60.543845661112741</v>
      </c>
      <c r="I184" s="3">
        <f>ROUND(tacitas[[#This Row],[Estancia_Promedio]],0)</f>
        <v>6</v>
      </c>
      <c r="J184" s="3">
        <f>VLOOKUP(tacitas[[#This Row],[FirstNight]],db!A:F,5,0)</f>
        <v>1842</v>
      </c>
      <c r="K184">
        <f>VLOOKUP(tacitas[[#This Row],[FirstNight]],db!A:F,4,0)</f>
        <v>6179</v>
      </c>
      <c r="L184">
        <f>tacitas[[#This Row],[LibrosOcc]]/tacitas[[#This Row],[Inv]]</f>
        <v>0.29810648972325621</v>
      </c>
      <c r="M184" s="3">
        <f>tacitas[[#This Row],[LibrosOcc]]*(tacitas[[#This Row],[Tasa_PickUP]])</f>
        <v>1567.892856792</v>
      </c>
      <c r="N184" s="3">
        <f>tacitas[[#This Row],[LibrosOcc]]*(tacitas[[#This Row],[TasaNoShow]])</f>
        <v>65.785714811999995</v>
      </c>
      <c r="O184" s="3">
        <f>tacitas[[#This Row],[LibrosOcc]]*(tacitas[[#This Row],[TasaCancelaciÃ³n]])</f>
        <v>153.49999938599998</v>
      </c>
    </row>
    <row r="185" spans="1:15" x14ac:dyDescent="0.35">
      <c r="A185">
        <v>183</v>
      </c>
      <c r="B185" s="1">
        <v>43404</v>
      </c>
      <c r="C185">
        <v>60</v>
      </c>
      <c r="D185">
        <v>0.89767441900000011</v>
      </c>
      <c r="E185">
        <v>4.8837209000000006E-2</v>
      </c>
      <c r="F185">
        <v>0.130232558</v>
      </c>
      <c r="G185">
        <v>4.8808511000000001</v>
      </c>
      <c r="H185">
        <v>94.195672898514189</v>
      </c>
      <c r="I185" s="3">
        <f>ROUND(tacitas[[#This Row],[Estancia_Promedio]],0)</f>
        <v>5</v>
      </c>
      <c r="J185" s="3">
        <f>VLOOKUP(tacitas[[#This Row],[FirstNight]],db!A:F,5,0)</f>
        <v>1844</v>
      </c>
      <c r="K185">
        <f>VLOOKUP(tacitas[[#This Row],[FirstNight]],db!A:F,4,0)</f>
        <v>6179</v>
      </c>
      <c r="L185">
        <f>tacitas[[#This Row],[LibrosOcc]]/tacitas[[#This Row],[Inv]]</f>
        <v>0.29843016669363975</v>
      </c>
      <c r="M185" s="3">
        <f>tacitas[[#This Row],[LibrosOcc]]*(tacitas[[#This Row],[Tasa_PickUP]])</f>
        <v>1655.3116286360003</v>
      </c>
      <c r="N185" s="3">
        <f>tacitas[[#This Row],[LibrosOcc]]*(tacitas[[#This Row],[TasaNoShow]])</f>
        <v>90.055813396000005</v>
      </c>
      <c r="O185" s="3">
        <f>tacitas[[#This Row],[LibrosOcc]]*(tacitas[[#This Row],[TasaCancelaciÃ³n]])</f>
        <v>240.14883695200001</v>
      </c>
    </row>
    <row r="186" spans="1:15" x14ac:dyDescent="0.35">
      <c r="A186">
        <v>184</v>
      </c>
      <c r="B186" s="1">
        <v>43405</v>
      </c>
      <c r="C186">
        <v>289</v>
      </c>
      <c r="D186">
        <v>0.92</v>
      </c>
      <c r="E186">
        <v>4.8333332999999999E-2</v>
      </c>
      <c r="F186">
        <v>0.10333333300000001</v>
      </c>
      <c r="G186">
        <v>3.5828025000000001</v>
      </c>
      <c r="H186">
        <v>473.49451767520111</v>
      </c>
      <c r="I186" s="3">
        <f>ROUND(tacitas[[#This Row],[Estancia_Promedio]],0)</f>
        <v>4</v>
      </c>
      <c r="J186" s="3">
        <f>VLOOKUP(tacitas[[#This Row],[FirstNight]],db!A:F,5,0)</f>
        <v>2108</v>
      </c>
      <c r="K186">
        <f>VLOOKUP(tacitas[[#This Row],[FirstNight]],db!A:F,4,0)</f>
        <v>6179</v>
      </c>
      <c r="L186">
        <f>tacitas[[#This Row],[LibrosOcc]]/tacitas[[#This Row],[Inv]]</f>
        <v>0.3411555267842693</v>
      </c>
      <c r="M186" s="3">
        <f>tacitas[[#This Row],[LibrosOcc]]*(tacitas[[#This Row],[Tasa_PickUP]])</f>
        <v>1939.3600000000001</v>
      </c>
      <c r="N186" s="3">
        <f>tacitas[[#This Row],[LibrosOcc]]*(tacitas[[#This Row],[TasaNoShow]])</f>
        <v>101.886665964</v>
      </c>
      <c r="O186" s="3">
        <f>tacitas[[#This Row],[LibrosOcc]]*(tacitas[[#This Row],[TasaCancelaciÃ³n]])</f>
        <v>217.82666596400003</v>
      </c>
    </row>
    <row r="187" spans="1:15" x14ac:dyDescent="0.35">
      <c r="A187">
        <v>185</v>
      </c>
      <c r="B187" s="1">
        <v>43406</v>
      </c>
      <c r="C187">
        <v>500</v>
      </c>
      <c r="D187">
        <v>0.63890615299999998</v>
      </c>
      <c r="E187">
        <v>3.4804226000000001E-2</v>
      </c>
      <c r="F187">
        <v>0.152889994</v>
      </c>
      <c r="G187">
        <v>6.5304136000000002</v>
      </c>
      <c r="H187">
        <v>670.00695886214965</v>
      </c>
      <c r="I187" s="3">
        <f>ROUND(tacitas[[#This Row],[Estancia_Promedio]],0)</f>
        <v>7</v>
      </c>
      <c r="J187" s="3">
        <f>VLOOKUP(tacitas[[#This Row],[FirstNight]],db!A:F,5,0)</f>
        <v>2358</v>
      </c>
      <c r="K187">
        <f>VLOOKUP(tacitas[[#This Row],[FirstNight]],db!A:F,4,0)</f>
        <v>6179</v>
      </c>
      <c r="L187">
        <f>tacitas[[#This Row],[LibrosOcc]]/tacitas[[#This Row],[Inv]]</f>
        <v>0.38161514808221397</v>
      </c>
      <c r="M187" s="3">
        <f>tacitas[[#This Row],[LibrosOcc]]*(tacitas[[#This Row],[Tasa_PickUP]])</f>
        <v>1506.540708774</v>
      </c>
      <c r="N187" s="3">
        <f>tacitas[[#This Row],[LibrosOcc]]*(tacitas[[#This Row],[TasaNoShow]])</f>
        <v>82.068364908000007</v>
      </c>
      <c r="O187" s="3">
        <f>tacitas[[#This Row],[LibrosOcc]]*(tacitas[[#This Row],[TasaCancelaciÃ³n]])</f>
        <v>360.51460585199999</v>
      </c>
    </row>
    <row r="188" spans="1:15" x14ac:dyDescent="0.35">
      <c r="A188">
        <v>186</v>
      </c>
      <c r="B188" s="1">
        <v>43407</v>
      </c>
      <c r="C188">
        <v>638</v>
      </c>
      <c r="D188">
        <v>0.52483221499999999</v>
      </c>
      <c r="E188">
        <v>6.8008948999999999E-2</v>
      </c>
      <c r="F188">
        <v>0.141834452</v>
      </c>
      <c r="G188">
        <v>7.2863494999999991</v>
      </c>
      <c r="H188">
        <v>778.08233405048793</v>
      </c>
      <c r="I188" s="3">
        <f>ROUND(tacitas[[#This Row],[Estancia_Promedio]],0)</f>
        <v>7</v>
      </c>
      <c r="J188" s="3">
        <f>VLOOKUP(tacitas[[#This Row],[FirstNight]],db!A:F,5,0)</f>
        <v>2399</v>
      </c>
      <c r="K188">
        <f>VLOOKUP(tacitas[[#This Row],[FirstNight]],db!A:F,4,0)</f>
        <v>6179</v>
      </c>
      <c r="L188">
        <f>tacitas[[#This Row],[LibrosOcc]]/tacitas[[#This Row],[Inv]]</f>
        <v>0.38825052597507687</v>
      </c>
      <c r="M188" s="3">
        <f>tacitas[[#This Row],[LibrosOcc]]*(tacitas[[#This Row],[Tasa_PickUP]])</f>
        <v>1259.072483785</v>
      </c>
      <c r="N188" s="3">
        <f>tacitas[[#This Row],[LibrosOcc]]*(tacitas[[#This Row],[TasaNoShow]])</f>
        <v>163.153468651</v>
      </c>
      <c r="O188" s="3">
        <f>tacitas[[#This Row],[LibrosOcc]]*(tacitas[[#This Row],[TasaCancelaciÃ³n]])</f>
        <v>340.26085034800002</v>
      </c>
    </row>
    <row r="189" spans="1:15" x14ac:dyDescent="0.35">
      <c r="A189">
        <v>187</v>
      </c>
      <c r="B189" s="1">
        <v>43408</v>
      </c>
      <c r="C189">
        <v>354</v>
      </c>
      <c r="D189">
        <v>0.667234043</v>
      </c>
      <c r="E189">
        <v>3.3191488999999998E-2</v>
      </c>
      <c r="F189">
        <v>0.11234042599999999</v>
      </c>
      <c r="G189">
        <v>6.9078613999999998</v>
      </c>
      <c r="H189">
        <v>506.50850018038784</v>
      </c>
      <c r="I189" s="3">
        <f>ROUND(tacitas[[#This Row],[Estancia_Promedio]],0)</f>
        <v>7</v>
      </c>
      <c r="J189" s="3">
        <f>VLOOKUP(tacitas[[#This Row],[FirstNight]],db!A:F,5,0)</f>
        <v>2208</v>
      </c>
      <c r="K189">
        <f>VLOOKUP(tacitas[[#This Row],[FirstNight]],db!A:F,4,0)</f>
        <v>6179</v>
      </c>
      <c r="L189">
        <f>tacitas[[#This Row],[LibrosOcc]]/tacitas[[#This Row],[Inv]]</f>
        <v>0.35733937530344717</v>
      </c>
      <c r="M189" s="3">
        <f>tacitas[[#This Row],[LibrosOcc]]*(tacitas[[#This Row],[Tasa_PickUP]])</f>
        <v>1473.2527669440001</v>
      </c>
      <c r="N189" s="3">
        <f>tacitas[[#This Row],[LibrosOcc]]*(tacitas[[#This Row],[TasaNoShow]])</f>
        <v>73.286807711999998</v>
      </c>
      <c r="O189" s="3">
        <f>tacitas[[#This Row],[LibrosOcc]]*(tacitas[[#This Row],[TasaCancelaciÃ³n]])</f>
        <v>248.04766060799997</v>
      </c>
    </row>
    <row r="190" spans="1:15" x14ac:dyDescent="0.35">
      <c r="A190">
        <v>188</v>
      </c>
      <c r="B190" s="1">
        <v>43409</v>
      </c>
      <c r="C190">
        <v>183</v>
      </c>
      <c r="D190">
        <v>0.59472817099999997</v>
      </c>
      <c r="E190">
        <v>4.6128500999999995E-2</v>
      </c>
      <c r="F190">
        <v>0.148270181</v>
      </c>
      <c r="G190">
        <v>6.7848297000000004</v>
      </c>
      <c r="H190">
        <v>237.09886804280055</v>
      </c>
      <c r="I190" s="3">
        <f>ROUND(tacitas[[#This Row],[Estancia_Promedio]],0)</f>
        <v>7</v>
      </c>
      <c r="J190" s="3">
        <f>VLOOKUP(tacitas[[#This Row],[FirstNight]],db!A:F,5,0)</f>
        <v>2200</v>
      </c>
      <c r="K190">
        <f>VLOOKUP(tacitas[[#This Row],[FirstNight]],db!A:F,4,0)</f>
        <v>6179</v>
      </c>
      <c r="L190">
        <f>tacitas[[#This Row],[LibrosOcc]]/tacitas[[#This Row],[Inv]]</f>
        <v>0.35604466742191293</v>
      </c>
      <c r="M190" s="3">
        <f>tacitas[[#This Row],[LibrosOcc]]*(tacitas[[#This Row],[Tasa_PickUP]])</f>
        <v>1308.4019762</v>
      </c>
      <c r="N190" s="3">
        <f>tacitas[[#This Row],[LibrosOcc]]*(tacitas[[#This Row],[TasaNoShow]])</f>
        <v>101.48270219999999</v>
      </c>
      <c r="O190" s="3">
        <f>tacitas[[#This Row],[LibrosOcc]]*(tacitas[[#This Row],[TasaCancelaciÃ³n]])</f>
        <v>326.19439820000002</v>
      </c>
    </row>
    <row r="191" spans="1:15" x14ac:dyDescent="0.35">
      <c r="A191">
        <v>189</v>
      </c>
      <c r="B191" s="1">
        <v>43410</v>
      </c>
      <c r="C191">
        <v>46</v>
      </c>
      <c r="D191">
        <v>0.85326086999999995</v>
      </c>
      <c r="E191">
        <v>8.152173900000001E-2</v>
      </c>
      <c r="F191">
        <v>0.16304347800000002</v>
      </c>
      <c r="G191">
        <v>4.7596154000000004</v>
      </c>
      <c r="H191">
        <v>65.533923131118613</v>
      </c>
      <c r="I191" s="3">
        <f>ROUND(tacitas[[#This Row],[Estancia_Promedio]],0)</f>
        <v>5</v>
      </c>
      <c r="J191" s="3">
        <f>VLOOKUP(tacitas[[#This Row],[FirstNight]],db!A:F,5,0)</f>
        <v>2218</v>
      </c>
      <c r="K191">
        <f>VLOOKUP(tacitas[[#This Row],[FirstNight]],db!A:F,4,0)</f>
        <v>6179</v>
      </c>
      <c r="L191">
        <f>tacitas[[#This Row],[LibrosOcc]]/tacitas[[#This Row],[Inv]]</f>
        <v>0.35895776015536496</v>
      </c>
      <c r="M191" s="3">
        <f>tacitas[[#This Row],[LibrosOcc]]*(tacitas[[#This Row],[Tasa_PickUP]])</f>
        <v>1892.5326096599999</v>
      </c>
      <c r="N191" s="3">
        <f>tacitas[[#This Row],[LibrosOcc]]*(tacitas[[#This Row],[TasaNoShow]])</f>
        <v>180.81521710200002</v>
      </c>
      <c r="O191" s="3">
        <f>tacitas[[#This Row],[LibrosOcc]]*(tacitas[[#This Row],[TasaCancelaciÃ³n]])</f>
        <v>361.63043420400004</v>
      </c>
    </row>
    <row r="192" spans="1:15" x14ac:dyDescent="0.35">
      <c r="A192">
        <v>190</v>
      </c>
      <c r="B192" s="1">
        <v>43411</v>
      </c>
      <c r="C192">
        <v>286</v>
      </c>
      <c r="D192">
        <v>0.4375</v>
      </c>
      <c r="E192">
        <v>2.8125000000000001E-2</v>
      </c>
      <c r="F192">
        <v>0.140625</v>
      </c>
      <c r="G192">
        <v>3.4178674</v>
      </c>
      <c r="H192">
        <v>343.37368774414068</v>
      </c>
      <c r="I192" s="3">
        <f>ROUND(tacitas[[#This Row],[Estancia_Promedio]],0)</f>
        <v>3</v>
      </c>
      <c r="J192" s="3">
        <f>VLOOKUP(tacitas[[#This Row],[FirstNight]],db!A:F,5,0)</f>
        <v>2231</v>
      </c>
      <c r="K192">
        <f>VLOOKUP(tacitas[[#This Row],[FirstNight]],db!A:F,4,0)</f>
        <v>6179</v>
      </c>
      <c r="L192">
        <f>tacitas[[#This Row],[LibrosOcc]]/tacitas[[#This Row],[Inv]]</f>
        <v>0.36106166046285809</v>
      </c>
      <c r="M192" s="3">
        <f>tacitas[[#This Row],[LibrosOcc]]*(tacitas[[#This Row],[Tasa_PickUP]])</f>
        <v>976.0625</v>
      </c>
      <c r="N192" s="3">
        <f>tacitas[[#This Row],[LibrosOcc]]*(tacitas[[#This Row],[TasaNoShow]])</f>
        <v>62.746875000000003</v>
      </c>
      <c r="O192" s="3">
        <f>tacitas[[#This Row],[LibrosOcc]]*(tacitas[[#This Row],[TasaCancelaciÃ³n]])</f>
        <v>313.734375</v>
      </c>
    </row>
    <row r="193" spans="1:15" x14ac:dyDescent="0.35">
      <c r="A193">
        <v>191</v>
      </c>
      <c r="B193" s="1">
        <v>43412</v>
      </c>
      <c r="C193">
        <v>223</v>
      </c>
      <c r="D193">
        <v>0.515151515</v>
      </c>
      <c r="E193">
        <v>1.8181817999999999E-2</v>
      </c>
      <c r="F193">
        <v>0.264646465</v>
      </c>
      <c r="G193">
        <v>3.2030361000000003</v>
      </c>
      <c r="H193">
        <v>243.94289997863154</v>
      </c>
      <c r="I193" s="3">
        <f>ROUND(tacitas[[#This Row],[Estancia_Promedio]],0)</f>
        <v>3</v>
      </c>
      <c r="J193" s="3">
        <f>VLOOKUP(tacitas[[#This Row],[FirstNight]],db!A:F,5,0)</f>
        <v>2347</v>
      </c>
      <c r="K193">
        <f>VLOOKUP(tacitas[[#This Row],[FirstNight]],db!A:F,4,0)</f>
        <v>6179</v>
      </c>
      <c r="L193">
        <f>tacitas[[#This Row],[LibrosOcc]]/tacitas[[#This Row],[Inv]]</f>
        <v>0.37983492474510439</v>
      </c>
      <c r="M193" s="3">
        <f>tacitas[[#This Row],[LibrosOcc]]*(tacitas[[#This Row],[Tasa_PickUP]])</f>
        <v>1209.0606057049999</v>
      </c>
      <c r="N193" s="3">
        <f>tacitas[[#This Row],[LibrosOcc]]*(tacitas[[#This Row],[TasaNoShow]])</f>
        <v>42.672726845999996</v>
      </c>
      <c r="O193" s="3">
        <f>tacitas[[#This Row],[LibrosOcc]]*(tacitas[[#This Row],[TasaCancelaciÃ³n]])</f>
        <v>621.12525335500004</v>
      </c>
    </row>
    <row r="194" spans="1:15" x14ac:dyDescent="0.35">
      <c r="A194">
        <v>192</v>
      </c>
      <c r="B194" s="1">
        <v>43413</v>
      </c>
      <c r="C194">
        <v>689</v>
      </c>
      <c r="D194">
        <v>0.67118226599999997</v>
      </c>
      <c r="E194">
        <v>3.8177339999999997E-2</v>
      </c>
      <c r="F194">
        <v>0.128694581</v>
      </c>
      <c r="G194">
        <v>6.1490267999999997</v>
      </c>
      <c r="H194">
        <v>964.9581089039591</v>
      </c>
      <c r="I194" s="3">
        <f>ROUND(tacitas[[#This Row],[Estancia_Promedio]],0)</f>
        <v>6</v>
      </c>
      <c r="J194" s="3">
        <f>VLOOKUP(tacitas[[#This Row],[FirstNight]],db!A:F,5,0)</f>
        <v>2572</v>
      </c>
      <c r="K194">
        <f>VLOOKUP(tacitas[[#This Row],[FirstNight]],db!A:F,4,0)</f>
        <v>6179</v>
      </c>
      <c r="L194">
        <f>tacitas[[#This Row],[LibrosOcc]]/tacitas[[#This Row],[Inv]]</f>
        <v>0.41624858391325459</v>
      </c>
      <c r="M194" s="3">
        <f>tacitas[[#This Row],[LibrosOcc]]*(tacitas[[#This Row],[Tasa_PickUP]])</f>
        <v>1726.280788152</v>
      </c>
      <c r="N194" s="3">
        <f>tacitas[[#This Row],[LibrosOcc]]*(tacitas[[#This Row],[TasaNoShow]])</f>
        <v>98.192118479999991</v>
      </c>
      <c r="O194" s="3">
        <f>tacitas[[#This Row],[LibrosOcc]]*(tacitas[[#This Row],[TasaCancelaciÃ³n]])</f>
        <v>331.00246233199999</v>
      </c>
    </row>
    <row r="195" spans="1:15" x14ac:dyDescent="0.35">
      <c r="A195">
        <v>193</v>
      </c>
      <c r="B195" s="1">
        <v>43414</v>
      </c>
      <c r="C195">
        <v>532</v>
      </c>
      <c r="D195">
        <v>0.60131024799999999</v>
      </c>
      <c r="E195">
        <v>6.4108562999999993E-2</v>
      </c>
      <c r="F195">
        <v>0.13570425799999999</v>
      </c>
      <c r="G195">
        <v>6.7798975999999991</v>
      </c>
      <c r="H195">
        <v>689.08843699630893</v>
      </c>
      <c r="I195" s="3">
        <f>ROUND(tacitas[[#This Row],[Estancia_Promedio]],0)</f>
        <v>7</v>
      </c>
      <c r="J195" s="3">
        <f>VLOOKUP(tacitas[[#This Row],[FirstNight]],db!A:F,5,0)</f>
        <v>2499</v>
      </c>
      <c r="K195">
        <f>VLOOKUP(tacitas[[#This Row],[FirstNight]],db!A:F,4,0)</f>
        <v>6179</v>
      </c>
      <c r="L195">
        <f>tacitas[[#This Row],[LibrosOcc]]/tacitas[[#This Row],[Inv]]</f>
        <v>0.40443437449425473</v>
      </c>
      <c r="M195" s="3">
        <f>tacitas[[#This Row],[LibrosOcc]]*(tacitas[[#This Row],[Tasa_PickUP]])</f>
        <v>1502.674309752</v>
      </c>
      <c r="N195" s="3">
        <f>tacitas[[#This Row],[LibrosOcc]]*(tacitas[[#This Row],[TasaNoShow]])</f>
        <v>160.20729893699999</v>
      </c>
      <c r="O195" s="3">
        <f>tacitas[[#This Row],[LibrosOcc]]*(tacitas[[#This Row],[TasaCancelaciÃ³n]])</f>
        <v>339.12494074199998</v>
      </c>
    </row>
    <row r="196" spans="1:15" x14ac:dyDescent="0.35">
      <c r="A196">
        <v>194</v>
      </c>
      <c r="B196" s="1">
        <v>43415</v>
      </c>
      <c r="C196">
        <v>303</v>
      </c>
      <c r="D196">
        <v>0.70976253299999992</v>
      </c>
      <c r="E196">
        <v>3.9577835999999998E-2</v>
      </c>
      <c r="F196">
        <v>0.127528584</v>
      </c>
      <c r="G196">
        <v>6.8165057000000004</v>
      </c>
      <c r="H196">
        <v>434.10201900102993</v>
      </c>
      <c r="I196" s="3">
        <f>ROUND(tacitas[[#This Row],[Estancia_Promedio]],0)</f>
        <v>7</v>
      </c>
      <c r="J196" s="3">
        <f>VLOOKUP(tacitas[[#This Row],[FirstNight]],db!A:F,5,0)</f>
        <v>2291</v>
      </c>
      <c r="K196">
        <f>VLOOKUP(tacitas[[#This Row],[FirstNight]],db!A:F,4,0)</f>
        <v>6179</v>
      </c>
      <c r="L196">
        <f>tacitas[[#This Row],[LibrosOcc]]/tacitas[[#This Row],[Inv]]</f>
        <v>0.37077196957436476</v>
      </c>
      <c r="M196" s="3">
        <f>tacitas[[#This Row],[LibrosOcc]]*(tacitas[[#This Row],[Tasa_PickUP]])</f>
        <v>1626.0659631029998</v>
      </c>
      <c r="N196" s="3">
        <f>tacitas[[#This Row],[LibrosOcc]]*(tacitas[[#This Row],[TasaNoShow]])</f>
        <v>90.672822275999991</v>
      </c>
      <c r="O196" s="3">
        <f>tacitas[[#This Row],[LibrosOcc]]*(tacitas[[#This Row],[TasaCancelaciÃ³n]])</f>
        <v>292.16798594400001</v>
      </c>
    </row>
    <row r="197" spans="1:15" x14ac:dyDescent="0.35">
      <c r="A197">
        <v>195</v>
      </c>
      <c r="B197" s="1">
        <v>43416</v>
      </c>
      <c r="C197">
        <v>105</v>
      </c>
      <c r="D197">
        <v>0.71566731099999992</v>
      </c>
      <c r="E197">
        <v>3.8684719999999999E-2</v>
      </c>
      <c r="F197">
        <v>0.14893617000000001</v>
      </c>
      <c r="G197">
        <v>6.8252252000000011</v>
      </c>
      <c r="H197">
        <v>147.38400527376962</v>
      </c>
      <c r="I197" s="3">
        <f>ROUND(tacitas[[#This Row],[Estancia_Promedio]],0)</f>
        <v>7</v>
      </c>
      <c r="J197" s="3">
        <f>VLOOKUP(tacitas[[#This Row],[FirstNight]],db!A:F,5,0)</f>
        <v>2195</v>
      </c>
      <c r="K197">
        <f>VLOOKUP(tacitas[[#This Row],[FirstNight]],db!A:F,4,0)</f>
        <v>6179</v>
      </c>
      <c r="L197">
        <f>tacitas[[#This Row],[LibrosOcc]]/tacitas[[#This Row],[Inv]]</f>
        <v>0.35523547499595404</v>
      </c>
      <c r="M197" s="3">
        <f>tacitas[[#This Row],[LibrosOcc]]*(tacitas[[#This Row],[Tasa_PickUP]])</f>
        <v>1570.8897476449997</v>
      </c>
      <c r="N197" s="3">
        <f>tacitas[[#This Row],[LibrosOcc]]*(tacitas[[#This Row],[TasaNoShow]])</f>
        <v>84.912960400000003</v>
      </c>
      <c r="O197" s="3">
        <f>tacitas[[#This Row],[LibrosOcc]]*(tacitas[[#This Row],[TasaCancelaciÃ³n]])</f>
        <v>326.91489315000001</v>
      </c>
    </row>
    <row r="198" spans="1:15" x14ac:dyDescent="0.35">
      <c r="A198">
        <v>196</v>
      </c>
      <c r="B198" s="1">
        <v>43417</v>
      </c>
      <c r="C198">
        <v>16</v>
      </c>
      <c r="D198">
        <v>0.93296089400000004</v>
      </c>
      <c r="E198">
        <v>4.4692737000000003E-2</v>
      </c>
      <c r="F198">
        <v>5.5865921999999998E-2</v>
      </c>
      <c r="G198">
        <v>4.7211537999999997</v>
      </c>
      <c r="H198">
        <v>27.89457851542673</v>
      </c>
      <c r="I198" s="3">
        <f>ROUND(tacitas[[#This Row],[Estancia_Promedio]],0)</f>
        <v>5</v>
      </c>
      <c r="J198" s="3">
        <f>VLOOKUP(tacitas[[#This Row],[FirstNight]],db!A:F,5,0)</f>
        <v>2169</v>
      </c>
      <c r="K198">
        <f>VLOOKUP(tacitas[[#This Row],[FirstNight]],db!A:F,4,0)</f>
        <v>6179</v>
      </c>
      <c r="L198">
        <f>tacitas[[#This Row],[LibrosOcc]]/tacitas[[#This Row],[Inv]]</f>
        <v>0.35102767438096777</v>
      </c>
      <c r="M198" s="3">
        <f>tacitas[[#This Row],[LibrosOcc]]*(tacitas[[#This Row],[Tasa_PickUP]])</f>
        <v>2023.592179086</v>
      </c>
      <c r="N198" s="3">
        <f>tacitas[[#This Row],[LibrosOcc]]*(tacitas[[#This Row],[TasaNoShow]])</f>
        <v>96.938546553000009</v>
      </c>
      <c r="O198" s="3">
        <f>tacitas[[#This Row],[LibrosOcc]]*(tacitas[[#This Row],[TasaCancelaciÃ³n]])</f>
        <v>121.173184818</v>
      </c>
    </row>
    <row r="199" spans="1:15" x14ac:dyDescent="0.35">
      <c r="A199">
        <v>197</v>
      </c>
      <c r="B199" s="1">
        <v>43418</v>
      </c>
      <c r="C199">
        <v>22</v>
      </c>
      <c r="D199">
        <v>0.94871794900000006</v>
      </c>
      <c r="E199">
        <v>4.4871794999999999E-2</v>
      </c>
      <c r="F199">
        <v>0.121794872</v>
      </c>
      <c r="G199">
        <v>5.3932039000000005</v>
      </c>
      <c r="H199">
        <v>35.96079670129572</v>
      </c>
      <c r="I199" s="3">
        <f>ROUND(tacitas[[#This Row],[Estancia_Promedio]],0)</f>
        <v>5</v>
      </c>
      <c r="J199" s="3">
        <f>VLOOKUP(tacitas[[#This Row],[FirstNight]],db!A:F,5,0)</f>
        <v>2132</v>
      </c>
      <c r="K199">
        <f>VLOOKUP(tacitas[[#This Row],[FirstNight]],db!A:F,4,0)</f>
        <v>6179</v>
      </c>
      <c r="L199">
        <f>tacitas[[#This Row],[LibrosOcc]]/tacitas[[#This Row],[Inv]]</f>
        <v>0.34503965042887197</v>
      </c>
      <c r="M199" s="3">
        <f>tacitas[[#This Row],[LibrosOcc]]*(tacitas[[#This Row],[Tasa_PickUP]])</f>
        <v>2022.6666672680001</v>
      </c>
      <c r="N199" s="3">
        <f>tacitas[[#This Row],[LibrosOcc]]*(tacitas[[#This Row],[TasaNoShow]])</f>
        <v>95.666666939999999</v>
      </c>
      <c r="O199" s="3">
        <f>tacitas[[#This Row],[LibrosOcc]]*(tacitas[[#This Row],[TasaCancelaciÃ³n]])</f>
        <v>259.666667104</v>
      </c>
    </row>
    <row r="200" spans="1:15" x14ac:dyDescent="0.35">
      <c r="A200">
        <v>198</v>
      </c>
      <c r="B200" s="1">
        <v>43419</v>
      </c>
      <c r="C200">
        <v>100</v>
      </c>
      <c r="D200">
        <v>0.92647058799999993</v>
      </c>
      <c r="E200">
        <v>1.4705882E-2</v>
      </c>
      <c r="F200">
        <v>6.9852941000000002E-2</v>
      </c>
      <c r="G200">
        <v>4.2323232000000006</v>
      </c>
      <c r="H200">
        <v>176.55494677271332</v>
      </c>
      <c r="I200" s="3">
        <f>ROUND(tacitas[[#This Row],[Estancia_Promedio]],0)</f>
        <v>4</v>
      </c>
      <c r="J200" s="3">
        <f>VLOOKUP(tacitas[[#This Row],[FirstNight]],db!A:F,5,0)</f>
        <v>2181</v>
      </c>
      <c r="K200">
        <f>VLOOKUP(tacitas[[#This Row],[FirstNight]],db!A:F,4,0)</f>
        <v>6179</v>
      </c>
      <c r="L200">
        <f>tacitas[[#This Row],[LibrosOcc]]/tacitas[[#This Row],[Inv]]</f>
        <v>0.35296973620326916</v>
      </c>
      <c r="M200" s="3">
        <f>tacitas[[#This Row],[LibrosOcc]]*(tacitas[[#This Row],[Tasa_PickUP]])</f>
        <v>2020.6323524279999</v>
      </c>
      <c r="N200" s="3">
        <f>tacitas[[#This Row],[LibrosOcc]]*(tacitas[[#This Row],[TasaNoShow]])</f>
        <v>32.073528641999999</v>
      </c>
      <c r="O200" s="3">
        <f>tacitas[[#This Row],[LibrosOcc]]*(tacitas[[#This Row],[TasaCancelaciÃ³n]])</f>
        <v>152.34926432099999</v>
      </c>
    </row>
    <row r="201" spans="1:15" x14ac:dyDescent="0.35">
      <c r="A201">
        <v>199</v>
      </c>
      <c r="B201" s="1">
        <v>43420</v>
      </c>
      <c r="C201">
        <v>452</v>
      </c>
      <c r="D201">
        <v>0.65555555600000004</v>
      </c>
      <c r="E201">
        <v>4.1062802000000002E-2</v>
      </c>
      <c r="F201">
        <v>0.17971014499999999</v>
      </c>
      <c r="G201">
        <v>5.8783269999999996</v>
      </c>
      <c r="H201">
        <v>588.62635058221588</v>
      </c>
      <c r="I201" s="3">
        <f>ROUND(tacitas[[#This Row],[Estancia_Promedio]],0)</f>
        <v>6</v>
      </c>
      <c r="J201" s="3">
        <f>VLOOKUP(tacitas[[#This Row],[FirstNight]],db!A:F,5,0)</f>
        <v>2082</v>
      </c>
      <c r="K201">
        <f>VLOOKUP(tacitas[[#This Row],[FirstNight]],db!A:F,4,0)</f>
        <v>6179</v>
      </c>
      <c r="L201">
        <f>tacitas[[#This Row],[LibrosOcc]]/tacitas[[#This Row],[Inv]]</f>
        <v>0.33694772616928303</v>
      </c>
      <c r="M201" s="3">
        <f>tacitas[[#This Row],[LibrosOcc]]*(tacitas[[#This Row],[Tasa_PickUP]])</f>
        <v>1364.8666675920001</v>
      </c>
      <c r="N201" s="3">
        <f>tacitas[[#This Row],[LibrosOcc]]*(tacitas[[#This Row],[TasaNoShow]])</f>
        <v>85.492753764</v>
      </c>
      <c r="O201" s="3">
        <f>tacitas[[#This Row],[LibrosOcc]]*(tacitas[[#This Row],[TasaCancelaciÃ³n]])</f>
        <v>374.15652188999996</v>
      </c>
    </row>
    <row r="202" spans="1:15" x14ac:dyDescent="0.35">
      <c r="A202">
        <v>200</v>
      </c>
      <c r="B202" s="1">
        <v>43421</v>
      </c>
      <c r="C202">
        <v>916</v>
      </c>
      <c r="D202">
        <v>0.53474211999999999</v>
      </c>
      <c r="E202">
        <v>4.4412607E-2</v>
      </c>
      <c r="F202">
        <v>0.19627507199999999</v>
      </c>
      <c r="G202">
        <v>6.5071072999999995</v>
      </c>
      <c r="H202">
        <v>1079.7140078753321</v>
      </c>
      <c r="I202" s="3">
        <f>ROUND(tacitas[[#This Row],[Estancia_Promedio]],0)</f>
        <v>7</v>
      </c>
      <c r="J202" s="3">
        <f>VLOOKUP(tacitas[[#This Row],[FirstNight]],db!A:F,5,0)</f>
        <v>2670</v>
      </c>
      <c r="K202">
        <f>VLOOKUP(tacitas[[#This Row],[FirstNight]],db!A:F,4,0)</f>
        <v>6179</v>
      </c>
      <c r="L202">
        <f>tacitas[[#This Row],[LibrosOcc]]/tacitas[[#This Row],[Inv]]</f>
        <v>0.43210875546204885</v>
      </c>
      <c r="M202" s="3">
        <f>tacitas[[#This Row],[LibrosOcc]]*(tacitas[[#This Row],[Tasa_PickUP]])</f>
        <v>1427.7614604</v>
      </c>
      <c r="N202" s="3">
        <f>tacitas[[#This Row],[LibrosOcc]]*(tacitas[[#This Row],[TasaNoShow]])</f>
        <v>118.58166068999999</v>
      </c>
      <c r="O202" s="3">
        <f>tacitas[[#This Row],[LibrosOcc]]*(tacitas[[#This Row],[TasaCancelaciÃ³n]])</f>
        <v>524.05444223999996</v>
      </c>
    </row>
    <row r="203" spans="1:15" x14ac:dyDescent="0.35">
      <c r="A203">
        <v>201</v>
      </c>
      <c r="B203" s="1">
        <v>43422</v>
      </c>
      <c r="C203">
        <v>436</v>
      </c>
      <c r="D203">
        <v>0.62628709900000001</v>
      </c>
      <c r="E203">
        <v>5.7540884E-2</v>
      </c>
      <c r="F203">
        <v>0.19442762</v>
      </c>
      <c r="G203">
        <v>6.5823244999999995</v>
      </c>
      <c r="H203">
        <v>538.33273983719414</v>
      </c>
      <c r="I203" s="3">
        <f>ROUND(tacitas[[#This Row],[Estancia_Promedio]],0)</f>
        <v>7</v>
      </c>
      <c r="J203" s="3">
        <f>VLOOKUP(tacitas[[#This Row],[FirstNight]],db!A:F,5,0)</f>
        <v>2783</v>
      </c>
      <c r="K203">
        <f>VLOOKUP(tacitas[[#This Row],[FirstNight]],db!A:F,4,0)</f>
        <v>6179</v>
      </c>
      <c r="L203">
        <f>tacitas[[#This Row],[LibrosOcc]]/tacitas[[#This Row],[Inv]]</f>
        <v>0.45039650428871986</v>
      </c>
      <c r="M203" s="3">
        <f>tacitas[[#This Row],[LibrosOcc]]*(tacitas[[#This Row],[Tasa_PickUP]])</f>
        <v>1742.9569965170001</v>
      </c>
      <c r="N203" s="3">
        <f>tacitas[[#This Row],[LibrosOcc]]*(tacitas[[#This Row],[TasaNoShow]])</f>
        <v>160.136280172</v>
      </c>
      <c r="O203" s="3">
        <f>tacitas[[#This Row],[LibrosOcc]]*(tacitas[[#This Row],[TasaCancelaciÃ³n]])</f>
        <v>541.09206645999996</v>
      </c>
    </row>
    <row r="204" spans="1:15" x14ac:dyDescent="0.35">
      <c r="A204">
        <v>202</v>
      </c>
      <c r="B204" s="1">
        <v>43423</v>
      </c>
      <c r="C204">
        <v>160</v>
      </c>
      <c r="D204">
        <v>0.76011560700000003</v>
      </c>
      <c r="E204">
        <v>2.4566473999999998E-2</v>
      </c>
      <c r="F204">
        <v>0.11849711</v>
      </c>
      <c r="G204">
        <v>6.3027777999999994</v>
      </c>
      <c r="H204">
        <v>242.14895286547869</v>
      </c>
      <c r="I204" s="3">
        <f>ROUND(tacitas[[#This Row],[Estancia_Promedio]],0)</f>
        <v>6</v>
      </c>
      <c r="J204" s="3">
        <f>VLOOKUP(tacitas[[#This Row],[FirstNight]],db!A:F,5,0)</f>
        <v>2679</v>
      </c>
      <c r="K204">
        <f>VLOOKUP(tacitas[[#This Row],[FirstNight]],db!A:F,4,0)</f>
        <v>6179</v>
      </c>
      <c r="L204">
        <f>tacitas[[#This Row],[LibrosOcc]]/tacitas[[#This Row],[Inv]]</f>
        <v>0.4335653018287749</v>
      </c>
      <c r="M204" s="3">
        <f>tacitas[[#This Row],[LibrosOcc]]*(tacitas[[#This Row],[Tasa_PickUP]])</f>
        <v>2036.349711153</v>
      </c>
      <c r="N204" s="3">
        <f>tacitas[[#This Row],[LibrosOcc]]*(tacitas[[#This Row],[TasaNoShow]])</f>
        <v>65.813583846</v>
      </c>
      <c r="O204" s="3">
        <f>tacitas[[#This Row],[LibrosOcc]]*(tacitas[[#This Row],[TasaCancelaciÃ³n]])</f>
        <v>317.45375769000003</v>
      </c>
    </row>
    <row r="205" spans="1:15" x14ac:dyDescent="0.35">
      <c r="A205">
        <v>203</v>
      </c>
      <c r="B205" s="1">
        <v>43424</v>
      </c>
      <c r="C205">
        <v>23</v>
      </c>
      <c r="D205">
        <v>0.90355329900000003</v>
      </c>
      <c r="E205">
        <v>4.0609137000000003E-2</v>
      </c>
      <c r="F205">
        <v>0.10659898499999999</v>
      </c>
      <c r="G205">
        <v>5</v>
      </c>
      <c r="H205">
        <v>37.526226630032362</v>
      </c>
      <c r="I205" s="3">
        <f>ROUND(tacitas[[#This Row],[Estancia_Promedio]],0)</f>
        <v>5</v>
      </c>
      <c r="J205" s="3">
        <f>VLOOKUP(tacitas[[#This Row],[FirstNight]],db!A:F,5,0)</f>
        <v>2661</v>
      </c>
      <c r="K205">
        <f>VLOOKUP(tacitas[[#This Row],[FirstNight]],db!A:F,4,0)</f>
        <v>6179</v>
      </c>
      <c r="L205">
        <f>tacitas[[#This Row],[LibrosOcc]]/tacitas[[#This Row],[Inv]]</f>
        <v>0.43065220909532287</v>
      </c>
      <c r="M205" s="3">
        <f>tacitas[[#This Row],[LibrosOcc]]*(tacitas[[#This Row],[Tasa_PickUP]])</f>
        <v>2404.3553286390002</v>
      </c>
      <c r="N205" s="3">
        <f>tacitas[[#This Row],[LibrosOcc]]*(tacitas[[#This Row],[TasaNoShow]])</f>
        <v>108.06091355700001</v>
      </c>
      <c r="O205" s="3">
        <f>tacitas[[#This Row],[LibrosOcc]]*(tacitas[[#This Row],[TasaCancelaciÃ³n]])</f>
        <v>283.65989908500001</v>
      </c>
    </row>
    <row r="206" spans="1:15" x14ac:dyDescent="0.35">
      <c r="A206">
        <v>204</v>
      </c>
      <c r="B206" s="1">
        <v>43425</v>
      </c>
      <c r="C206">
        <v>17</v>
      </c>
      <c r="D206">
        <v>0.87323943700000006</v>
      </c>
      <c r="E206">
        <v>6.3380281999999996E-2</v>
      </c>
      <c r="F206">
        <v>8.4507041999999991E-2</v>
      </c>
      <c r="G206">
        <v>4.5333332999999998</v>
      </c>
      <c r="H206">
        <v>27.306152930357587</v>
      </c>
      <c r="I206" s="3">
        <f>ROUND(tacitas[[#This Row],[Estancia_Promedio]],0)</f>
        <v>5</v>
      </c>
      <c r="J206" s="3">
        <f>VLOOKUP(tacitas[[#This Row],[FirstNight]],db!A:F,5,0)</f>
        <v>2648</v>
      </c>
      <c r="K206">
        <f>VLOOKUP(tacitas[[#This Row],[FirstNight]],db!A:F,4,0)</f>
        <v>6179</v>
      </c>
      <c r="L206">
        <f>tacitas[[#This Row],[LibrosOcc]]/tacitas[[#This Row],[Inv]]</f>
        <v>0.42854830878782973</v>
      </c>
      <c r="M206" s="3">
        <f>tacitas[[#This Row],[LibrosOcc]]*(tacitas[[#This Row],[Tasa_PickUP]])</f>
        <v>2312.338029176</v>
      </c>
      <c r="N206" s="3">
        <f>tacitas[[#This Row],[LibrosOcc]]*(tacitas[[#This Row],[TasaNoShow]])</f>
        <v>167.830986736</v>
      </c>
      <c r="O206" s="3">
        <f>tacitas[[#This Row],[LibrosOcc]]*(tacitas[[#This Row],[TasaCancelaciÃ³n]])</f>
        <v>223.77464721599998</v>
      </c>
    </row>
    <row r="207" spans="1:15" x14ac:dyDescent="0.35">
      <c r="A207">
        <v>205</v>
      </c>
      <c r="B207" s="1">
        <v>43426</v>
      </c>
      <c r="C207">
        <v>31</v>
      </c>
      <c r="D207">
        <v>0.95515695099999998</v>
      </c>
      <c r="E207">
        <v>5.8295964000000006E-2</v>
      </c>
      <c r="F207">
        <v>6.2780269E-2</v>
      </c>
      <c r="G207">
        <v>3.6987447999999996</v>
      </c>
      <c r="H207">
        <v>53.493273471842258</v>
      </c>
      <c r="I207" s="3">
        <f>ROUND(tacitas[[#This Row],[Estancia_Promedio]],0)</f>
        <v>4</v>
      </c>
      <c r="J207" s="3">
        <f>VLOOKUP(tacitas[[#This Row],[FirstNight]],db!A:F,5,0)</f>
        <v>2672</v>
      </c>
      <c r="K207">
        <f>VLOOKUP(tacitas[[#This Row],[FirstNight]],db!A:F,4,0)</f>
        <v>6179</v>
      </c>
      <c r="L207">
        <f>tacitas[[#This Row],[LibrosOcc]]/tacitas[[#This Row],[Inv]]</f>
        <v>0.43243243243243246</v>
      </c>
      <c r="M207" s="3">
        <f>tacitas[[#This Row],[LibrosOcc]]*(tacitas[[#This Row],[Tasa_PickUP]])</f>
        <v>2552.1793730720001</v>
      </c>
      <c r="N207" s="3">
        <f>tacitas[[#This Row],[LibrosOcc]]*(tacitas[[#This Row],[TasaNoShow]])</f>
        <v>155.76681580800002</v>
      </c>
      <c r="O207" s="3">
        <f>tacitas[[#This Row],[LibrosOcc]]*(tacitas[[#This Row],[TasaCancelaciÃ³n]])</f>
        <v>167.748878768</v>
      </c>
    </row>
    <row r="208" spans="1:15" x14ac:dyDescent="0.35">
      <c r="A208">
        <v>206</v>
      </c>
      <c r="B208" s="1">
        <v>43427</v>
      </c>
      <c r="C208">
        <v>340</v>
      </c>
      <c r="D208">
        <v>0.80687203799999996</v>
      </c>
      <c r="E208">
        <v>4.2654027999999997E-2</v>
      </c>
      <c r="F208">
        <v>0.13803317500000001</v>
      </c>
      <c r="G208">
        <v>6.0892649000000008</v>
      </c>
      <c r="H208">
        <v>506.9507614126195</v>
      </c>
      <c r="I208" s="3">
        <f>ROUND(tacitas[[#This Row],[Estancia_Promedio]],0)</f>
        <v>6</v>
      </c>
      <c r="J208" s="3">
        <f>VLOOKUP(tacitas[[#This Row],[FirstNight]],db!A:F,5,0)</f>
        <v>2606</v>
      </c>
      <c r="K208">
        <f>VLOOKUP(tacitas[[#This Row],[FirstNight]],db!A:F,4,0)</f>
        <v>6179</v>
      </c>
      <c r="L208">
        <f>tacitas[[#This Row],[LibrosOcc]]/tacitas[[#This Row],[Inv]]</f>
        <v>0.42175109240977504</v>
      </c>
      <c r="M208" s="3">
        <f>tacitas[[#This Row],[LibrosOcc]]*(tacitas[[#This Row],[Tasa_PickUP]])</f>
        <v>2102.7085310279999</v>
      </c>
      <c r="N208" s="3">
        <f>tacitas[[#This Row],[LibrosOcc]]*(tacitas[[#This Row],[TasaNoShow]])</f>
        <v>111.156396968</v>
      </c>
      <c r="O208" s="3">
        <f>tacitas[[#This Row],[LibrosOcc]]*(tacitas[[#This Row],[TasaCancelaciÃ³n]])</f>
        <v>359.71445405000003</v>
      </c>
    </row>
    <row r="209" spans="1:15" x14ac:dyDescent="0.35">
      <c r="A209">
        <v>207</v>
      </c>
      <c r="B209" s="1">
        <v>43428</v>
      </c>
      <c r="C209">
        <v>434</v>
      </c>
      <c r="D209">
        <v>0.70513499200000007</v>
      </c>
      <c r="E209">
        <v>5.5584966E-2</v>
      </c>
      <c r="F209">
        <v>0.11222869199999999</v>
      </c>
      <c r="G209">
        <v>6.6180956999999996</v>
      </c>
      <c r="H209">
        <v>620.45814946893995</v>
      </c>
      <c r="I209" s="3">
        <f>ROUND(tacitas[[#This Row],[Estancia_Promedio]],0)</f>
        <v>7</v>
      </c>
      <c r="J209" s="3">
        <f>VLOOKUP(tacitas[[#This Row],[FirstNight]],db!A:F,5,0)</f>
        <v>1884</v>
      </c>
      <c r="K209">
        <f>VLOOKUP(tacitas[[#This Row],[FirstNight]],db!A:F,4,0)</f>
        <v>6179</v>
      </c>
      <c r="L209">
        <f>tacitas[[#This Row],[LibrosOcc]]/tacitas[[#This Row],[Inv]]</f>
        <v>0.3049037061013109</v>
      </c>
      <c r="M209" s="3">
        <f>tacitas[[#This Row],[LibrosOcc]]*(tacitas[[#This Row],[Tasa_PickUP]])</f>
        <v>1328.4743249280002</v>
      </c>
      <c r="N209" s="3">
        <f>tacitas[[#This Row],[LibrosOcc]]*(tacitas[[#This Row],[TasaNoShow]])</f>
        <v>104.722075944</v>
      </c>
      <c r="O209" s="3">
        <f>tacitas[[#This Row],[LibrosOcc]]*(tacitas[[#This Row],[TasaCancelaciÃ³n]])</f>
        <v>211.43885572799999</v>
      </c>
    </row>
    <row r="210" spans="1:15" x14ac:dyDescent="0.35">
      <c r="A210">
        <v>208</v>
      </c>
      <c r="B210" s="1">
        <v>43429</v>
      </c>
      <c r="C210">
        <v>233</v>
      </c>
      <c r="D210">
        <v>0.7916331459999999</v>
      </c>
      <c r="E210">
        <v>3.7811746E-2</v>
      </c>
      <c r="F210">
        <v>9.3322606999999988E-2</v>
      </c>
      <c r="G210">
        <v>6.4795509000000004</v>
      </c>
      <c r="H210">
        <v>364.1814725557918</v>
      </c>
      <c r="I210" s="3">
        <f>ROUND(tacitas[[#This Row],[Estancia_Promedio]],0)</f>
        <v>6</v>
      </c>
      <c r="J210" s="3">
        <f>VLOOKUP(tacitas[[#This Row],[FirstNight]],db!A:F,5,0)</f>
        <v>1616</v>
      </c>
      <c r="K210">
        <f>VLOOKUP(tacitas[[#This Row],[FirstNight]],db!A:F,4,0)</f>
        <v>6179</v>
      </c>
      <c r="L210">
        <f>tacitas[[#This Row],[LibrosOcc]]/tacitas[[#This Row],[Inv]]</f>
        <v>0.2615309920699142</v>
      </c>
      <c r="M210" s="3">
        <f>tacitas[[#This Row],[LibrosOcc]]*(tacitas[[#This Row],[Tasa_PickUP]])</f>
        <v>1279.2791639359998</v>
      </c>
      <c r="N210" s="3">
        <f>tacitas[[#This Row],[LibrosOcc]]*(tacitas[[#This Row],[TasaNoShow]])</f>
        <v>61.103781536</v>
      </c>
      <c r="O210" s="3">
        <f>tacitas[[#This Row],[LibrosOcc]]*(tacitas[[#This Row],[TasaCancelaciÃ³n]])</f>
        <v>150.80933291199997</v>
      </c>
    </row>
    <row r="211" spans="1:15" x14ac:dyDescent="0.35">
      <c r="A211">
        <v>209</v>
      </c>
      <c r="B211" s="1">
        <v>43430</v>
      </c>
      <c r="C211">
        <v>110</v>
      </c>
      <c r="D211">
        <v>0.72589792099999995</v>
      </c>
      <c r="E211">
        <v>1.8903592E-2</v>
      </c>
      <c r="F211">
        <v>0.151228733</v>
      </c>
      <c r="G211">
        <v>6.5214285999999992</v>
      </c>
      <c r="H211">
        <v>158.09209171194749</v>
      </c>
      <c r="I211" s="3">
        <f>ROUND(tacitas[[#This Row],[Estancia_Promedio]],0)</f>
        <v>7</v>
      </c>
      <c r="J211" s="3">
        <f>VLOOKUP(tacitas[[#This Row],[FirstNight]],db!A:F,5,0)</f>
        <v>1539</v>
      </c>
      <c r="K211">
        <f>VLOOKUP(tacitas[[#This Row],[FirstNight]],db!A:F,4,0)</f>
        <v>6179</v>
      </c>
      <c r="L211">
        <f>tacitas[[#This Row],[LibrosOcc]]/tacitas[[#This Row],[Inv]]</f>
        <v>0.24906942871014728</v>
      </c>
      <c r="M211" s="3">
        <f>tacitas[[#This Row],[LibrosOcc]]*(tacitas[[#This Row],[Tasa_PickUP]])</f>
        <v>1117.1569004189998</v>
      </c>
      <c r="N211" s="3">
        <f>tacitas[[#This Row],[LibrosOcc]]*(tacitas[[#This Row],[TasaNoShow]])</f>
        <v>29.092628088000001</v>
      </c>
      <c r="O211" s="3">
        <f>tacitas[[#This Row],[LibrosOcc]]*(tacitas[[#This Row],[TasaCancelaciÃ³n]])</f>
        <v>232.74102008700001</v>
      </c>
    </row>
    <row r="212" spans="1:15" x14ac:dyDescent="0.35">
      <c r="A212">
        <v>210</v>
      </c>
      <c r="B212" s="1">
        <v>43431</v>
      </c>
      <c r="C212">
        <v>23</v>
      </c>
      <c r="D212">
        <v>0.35284810100000003</v>
      </c>
      <c r="E212">
        <v>1.4240506000000002E-2</v>
      </c>
      <c r="F212">
        <v>0.379746835</v>
      </c>
      <c r="G212">
        <v>4.8367647000000007</v>
      </c>
      <c r="H212">
        <v>19.024656756085239</v>
      </c>
      <c r="I212" s="3">
        <f>ROUND(tacitas[[#This Row],[Estancia_Promedio]],0)</f>
        <v>5</v>
      </c>
      <c r="J212" s="3">
        <f>VLOOKUP(tacitas[[#This Row],[FirstNight]],db!A:F,5,0)</f>
        <v>1542</v>
      </c>
      <c r="K212">
        <f>VLOOKUP(tacitas[[#This Row],[FirstNight]],db!A:F,4,0)</f>
        <v>6179</v>
      </c>
      <c r="L212">
        <f>tacitas[[#This Row],[LibrosOcc]]/tacitas[[#This Row],[Inv]]</f>
        <v>0.2495549441657226</v>
      </c>
      <c r="M212" s="3">
        <f>tacitas[[#This Row],[LibrosOcc]]*(tacitas[[#This Row],[Tasa_PickUP]])</f>
        <v>544.09177174199999</v>
      </c>
      <c r="N212" s="3">
        <f>tacitas[[#This Row],[LibrosOcc]]*(tacitas[[#This Row],[TasaNoShow]])</f>
        <v>21.958860252000001</v>
      </c>
      <c r="O212" s="3">
        <f>tacitas[[#This Row],[LibrosOcc]]*(tacitas[[#This Row],[TasaCancelaciÃ³n]])</f>
        <v>585.56961956999999</v>
      </c>
    </row>
    <row r="213" spans="1:15" x14ac:dyDescent="0.35">
      <c r="A213">
        <v>211</v>
      </c>
      <c r="B213" s="1">
        <v>43432</v>
      </c>
      <c r="C213">
        <v>12</v>
      </c>
      <c r="D213">
        <v>0.87333333299999993</v>
      </c>
      <c r="E213">
        <v>0.146666667</v>
      </c>
      <c r="F213">
        <v>8.6666666999999989E-2</v>
      </c>
      <c r="G213">
        <v>4.2905027999999996</v>
      </c>
      <c r="H213">
        <v>17.520412428088711</v>
      </c>
      <c r="I213" s="3">
        <f>ROUND(tacitas[[#This Row],[Estancia_Promedio]],0)</f>
        <v>4</v>
      </c>
      <c r="J213" s="3">
        <f>VLOOKUP(tacitas[[#This Row],[FirstNight]],db!A:F,5,0)</f>
        <v>1543</v>
      </c>
      <c r="K213">
        <f>VLOOKUP(tacitas[[#This Row],[FirstNight]],db!A:F,4,0)</f>
        <v>6179</v>
      </c>
      <c r="L213">
        <f>tacitas[[#This Row],[LibrosOcc]]/tacitas[[#This Row],[Inv]]</f>
        <v>0.24971678265091438</v>
      </c>
      <c r="M213" s="3">
        <f>tacitas[[#This Row],[LibrosOcc]]*(tacitas[[#This Row],[Tasa_PickUP]])</f>
        <v>1347.5533328189999</v>
      </c>
      <c r="N213" s="3">
        <f>tacitas[[#This Row],[LibrosOcc]]*(tacitas[[#This Row],[TasaNoShow]])</f>
        <v>226.30666718099999</v>
      </c>
      <c r="O213" s="3">
        <f>tacitas[[#This Row],[LibrosOcc]]*(tacitas[[#This Row],[TasaCancelaciÃ³n]])</f>
        <v>133.72666718099998</v>
      </c>
    </row>
    <row r="214" spans="1:15" x14ac:dyDescent="0.35">
      <c r="A214">
        <v>212</v>
      </c>
      <c r="B214" s="1">
        <v>43433</v>
      </c>
      <c r="C214">
        <v>18</v>
      </c>
      <c r="D214">
        <v>0.920689655</v>
      </c>
      <c r="E214">
        <v>2.7586207000000001E-2</v>
      </c>
      <c r="F214">
        <v>0.14137931000000001</v>
      </c>
      <c r="G214">
        <v>5.4012345999999996</v>
      </c>
      <c r="H214">
        <v>28.86570454486214</v>
      </c>
      <c r="I214" s="3">
        <f>ROUND(tacitas[[#This Row],[Estancia_Promedio]],0)</f>
        <v>5</v>
      </c>
      <c r="J214" s="3">
        <f>VLOOKUP(tacitas[[#This Row],[FirstNight]],db!A:F,5,0)</f>
        <v>1538</v>
      </c>
      <c r="K214">
        <f>VLOOKUP(tacitas[[#This Row],[FirstNight]],db!A:F,4,0)</f>
        <v>6179</v>
      </c>
      <c r="L214">
        <f>tacitas[[#This Row],[LibrosOcc]]/tacitas[[#This Row],[Inv]]</f>
        <v>0.24890759022495548</v>
      </c>
      <c r="M214" s="3">
        <f>tacitas[[#This Row],[LibrosOcc]]*(tacitas[[#This Row],[Tasa_PickUP]])</f>
        <v>1416.0206893899999</v>
      </c>
      <c r="N214" s="3">
        <f>tacitas[[#This Row],[LibrosOcc]]*(tacitas[[#This Row],[TasaNoShow]])</f>
        <v>42.427586366</v>
      </c>
      <c r="O214" s="3">
        <f>tacitas[[#This Row],[LibrosOcc]]*(tacitas[[#This Row],[TasaCancelaciÃ³n]])</f>
        <v>217.44137878000001</v>
      </c>
    </row>
    <row r="215" spans="1:15" x14ac:dyDescent="0.35">
      <c r="A215">
        <v>213</v>
      </c>
      <c r="B215" s="1">
        <v>43434</v>
      </c>
      <c r="C215">
        <v>310</v>
      </c>
      <c r="D215">
        <v>0.764604811</v>
      </c>
      <c r="E215">
        <v>3.9518900000000003E-2</v>
      </c>
      <c r="F215">
        <v>0.12657502900000001</v>
      </c>
      <c r="G215">
        <v>6.3433258000000006</v>
      </c>
      <c r="H215">
        <v>458.90583554035459</v>
      </c>
      <c r="I215" s="3">
        <f>ROUND(tacitas[[#This Row],[Estancia_Promedio]],0)</f>
        <v>6</v>
      </c>
      <c r="J215" s="3">
        <f>VLOOKUP(tacitas[[#This Row],[FirstNight]],db!A:F,5,0)</f>
        <v>1469</v>
      </c>
      <c r="K215">
        <f>VLOOKUP(tacitas[[#This Row],[FirstNight]],db!A:F,4,0)</f>
        <v>6179</v>
      </c>
      <c r="L215">
        <f>tacitas[[#This Row],[LibrosOcc]]/tacitas[[#This Row],[Inv]]</f>
        <v>0.23774073474672278</v>
      </c>
      <c r="M215" s="3">
        <f>tacitas[[#This Row],[LibrosOcc]]*(tacitas[[#This Row],[Tasa_PickUP]])</f>
        <v>1123.2044673590001</v>
      </c>
      <c r="N215" s="3">
        <f>tacitas[[#This Row],[LibrosOcc]]*(tacitas[[#This Row],[TasaNoShow]])</f>
        <v>58.053264100000007</v>
      </c>
      <c r="O215" s="3">
        <f>tacitas[[#This Row],[LibrosOcc]]*(tacitas[[#This Row],[TasaCancelaciÃ³n]])</f>
        <v>185.93871760100001</v>
      </c>
    </row>
    <row r="216" spans="1:15" x14ac:dyDescent="0.35">
      <c r="A216">
        <v>214</v>
      </c>
      <c r="B216" s="1">
        <v>43435</v>
      </c>
      <c r="C216">
        <v>481</v>
      </c>
      <c r="D216">
        <v>0.7181385509999999</v>
      </c>
      <c r="E216">
        <v>8.249603400000001E-2</v>
      </c>
      <c r="F216">
        <v>0.11422527800000001</v>
      </c>
      <c r="G216">
        <v>6.7758529999999997</v>
      </c>
      <c r="H216">
        <v>671.6368118292155</v>
      </c>
      <c r="I216" s="3">
        <f>ROUND(tacitas[[#This Row],[Estancia_Promedio]],0)</f>
        <v>7</v>
      </c>
      <c r="J216" s="3">
        <f>VLOOKUP(tacitas[[#This Row],[FirstNight]],db!A:F,5,0)</f>
        <v>1540</v>
      </c>
      <c r="K216">
        <f>VLOOKUP(tacitas[[#This Row],[FirstNight]],db!A:F,4,0)</f>
        <v>6179</v>
      </c>
      <c r="L216">
        <f>tacitas[[#This Row],[LibrosOcc]]/tacitas[[#This Row],[Inv]]</f>
        <v>0.24923126719533906</v>
      </c>
      <c r="M216" s="3">
        <f>tacitas[[#This Row],[LibrosOcc]]*(tacitas[[#This Row],[Tasa_PickUP]])</f>
        <v>1105.9333685399999</v>
      </c>
      <c r="N216" s="3">
        <f>tacitas[[#This Row],[LibrosOcc]]*(tacitas[[#This Row],[TasaNoShow]])</f>
        <v>127.04389236000002</v>
      </c>
      <c r="O216" s="3">
        <f>tacitas[[#This Row],[LibrosOcc]]*(tacitas[[#This Row],[TasaCancelaciÃ³n]])</f>
        <v>175.90692812000003</v>
      </c>
    </row>
    <row r="217" spans="1:15" x14ac:dyDescent="0.35">
      <c r="A217">
        <v>215</v>
      </c>
      <c r="B217" s="1">
        <v>43436</v>
      </c>
      <c r="C217">
        <v>638</v>
      </c>
      <c r="D217">
        <v>0.62431276700000005</v>
      </c>
      <c r="E217">
        <v>3.4208918999999997E-2</v>
      </c>
      <c r="F217">
        <v>0.22785583399999998</v>
      </c>
      <c r="G217">
        <v>6.1746512999999998</v>
      </c>
      <c r="H217">
        <v>772.80855561957867</v>
      </c>
      <c r="I217" s="3">
        <f>ROUND(tacitas[[#This Row],[Estancia_Promedio]],0)</f>
        <v>6</v>
      </c>
      <c r="J217" s="3">
        <f>VLOOKUP(tacitas[[#This Row],[FirstNight]],db!A:F,5,0)</f>
        <v>1501</v>
      </c>
      <c r="K217">
        <f>VLOOKUP(tacitas[[#This Row],[FirstNight]],db!A:F,4,0)</f>
        <v>6179</v>
      </c>
      <c r="L217">
        <f>tacitas[[#This Row],[LibrosOcc]]/tacitas[[#This Row],[Inv]]</f>
        <v>0.24291956627285968</v>
      </c>
      <c r="M217" s="3">
        <f>tacitas[[#This Row],[LibrosOcc]]*(tacitas[[#This Row],[Tasa_PickUP]])</f>
        <v>937.09346326700006</v>
      </c>
      <c r="N217" s="3">
        <f>tacitas[[#This Row],[LibrosOcc]]*(tacitas[[#This Row],[TasaNoShow]])</f>
        <v>51.347587418999993</v>
      </c>
      <c r="O217" s="3">
        <f>tacitas[[#This Row],[LibrosOcc]]*(tacitas[[#This Row],[TasaCancelaciÃ³n]])</f>
        <v>342.01160683399996</v>
      </c>
    </row>
    <row r="218" spans="1:15" x14ac:dyDescent="0.35">
      <c r="A218">
        <v>216</v>
      </c>
      <c r="B218" s="1">
        <v>43437</v>
      </c>
      <c r="C218">
        <v>638</v>
      </c>
      <c r="D218">
        <v>0.77628635299999993</v>
      </c>
      <c r="E218">
        <v>7.1588367E-2</v>
      </c>
      <c r="F218">
        <v>8.5011186000000002E-2</v>
      </c>
      <c r="G218">
        <v>6.5432098999999999</v>
      </c>
      <c r="H218">
        <v>962.69788159283496</v>
      </c>
      <c r="I218" s="3">
        <f>ROUND(tacitas[[#This Row],[Estancia_Promedio]],0)</f>
        <v>7</v>
      </c>
      <c r="J218" s="3">
        <f>VLOOKUP(tacitas[[#This Row],[FirstNight]],db!A:F,5,0)</f>
        <v>1457</v>
      </c>
      <c r="K218">
        <f>VLOOKUP(tacitas[[#This Row],[FirstNight]],db!A:F,4,0)</f>
        <v>6179</v>
      </c>
      <c r="L218">
        <f>tacitas[[#This Row],[LibrosOcc]]/tacitas[[#This Row],[Inv]]</f>
        <v>0.23579867292442142</v>
      </c>
      <c r="M218" s="3">
        <f>tacitas[[#This Row],[LibrosOcc]]*(tacitas[[#This Row],[Tasa_PickUP]])</f>
        <v>1131.0492163209999</v>
      </c>
      <c r="N218" s="3">
        <f>tacitas[[#This Row],[LibrosOcc]]*(tacitas[[#This Row],[TasaNoShow]])</f>
        <v>104.304250719</v>
      </c>
      <c r="O218" s="3">
        <f>tacitas[[#This Row],[LibrosOcc]]*(tacitas[[#This Row],[TasaCancelaciÃ³n]])</f>
        <v>123.861298002</v>
      </c>
    </row>
    <row r="219" spans="1:15" x14ac:dyDescent="0.35">
      <c r="A219">
        <v>217</v>
      </c>
      <c r="B219" s="1">
        <v>43438</v>
      </c>
      <c r="C219">
        <v>19</v>
      </c>
      <c r="D219">
        <v>0.99166666700000006</v>
      </c>
      <c r="E219">
        <v>0.1</v>
      </c>
      <c r="F219">
        <v>9.1666666999999993E-2</v>
      </c>
      <c r="G219">
        <v>5.5342465999999995</v>
      </c>
      <c r="H219">
        <v>30.935562493825</v>
      </c>
      <c r="I219" s="3">
        <f>ROUND(tacitas[[#This Row],[Estancia_Promedio]],0)</f>
        <v>6</v>
      </c>
      <c r="J219" s="3">
        <f>VLOOKUP(tacitas[[#This Row],[FirstNight]],db!A:F,5,0)</f>
        <v>1459</v>
      </c>
      <c r="K219">
        <f>VLOOKUP(tacitas[[#This Row],[FirstNight]],db!A:F,4,0)</f>
        <v>6179</v>
      </c>
      <c r="L219">
        <f>tacitas[[#This Row],[LibrosOcc]]/tacitas[[#This Row],[Inv]]</f>
        <v>0.23612234989480499</v>
      </c>
      <c r="M219" s="3">
        <f>tacitas[[#This Row],[LibrosOcc]]*(tacitas[[#This Row],[Tasa_PickUP]])</f>
        <v>1446.8416671530001</v>
      </c>
      <c r="N219" s="3">
        <f>tacitas[[#This Row],[LibrosOcc]]*(tacitas[[#This Row],[TasaNoShow]])</f>
        <v>145.9</v>
      </c>
      <c r="O219" s="3">
        <f>tacitas[[#This Row],[LibrosOcc]]*(tacitas[[#This Row],[TasaCancelaciÃ³n]])</f>
        <v>133.74166715299998</v>
      </c>
    </row>
    <row r="220" spans="1:15" x14ac:dyDescent="0.35">
      <c r="A220">
        <v>218</v>
      </c>
      <c r="B220" s="1">
        <v>43439</v>
      </c>
      <c r="C220">
        <v>11</v>
      </c>
      <c r="D220">
        <v>0.93401015200000004</v>
      </c>
      <c r="E220">
        <v>5.0761420999999994E-2</v>
      </c>
      <c r="F220">
        <v>0.34010152299999996</v>
      </c>
      <c r="G220">
        <v>5.3542600999999994</v>
      </c>
      <c r="H220">
        <v>13.326126795259579</v>
      </c>
      <c r="I220" s="3">
        <f>ROUND(tacitas[[#This Row],[Estancia_Promedio]],0)</f>
        <v>5</v>
      </c>
      <c r="J220" s="3">
        <f>VLOOKUP(tacitas[[#This Row],[FirstNight]],db!A:F,5,0)</f>
        <v>1459</v>
      </c>
      <c r="K220">
        <f>VLOOKUP(tacitas[[#This Row],[FirstNight]],db!A:F,4,0)</f>
        <v>6179</v>
      </c>
      <c r="L220">
        <f>tacitas[[#This Row],[LibrosOcc]]/tacitas[[#This Row],[Inv]]</f>
        <v>0.23612234989480499</v>
      </c>
      <c r="M220" s="3">
        <f>tacitas[[#This Row],[LibrosOcc]]*(tacitas[[#This Row],[Tasa_PickUP]])</f>
        <v>1362.720811768</v>
      </c>
      <c r="N220" s="3">
        <f>tacitas[[#This Row],[LibrosOcc]]*(tacitas[[#This Row],[TasaNoShow]])</f>
        <v>74.060913238999987</v>
      </c>
      <c r="O220" s="3">
        <f>tacitas[[#This Row],[LibrosOcc]]*(tacitas[[#This Row],[TasaCancelaciÃ³n]])</f>
        <v>496.20812205699997</v>
      </c>
    </row>
    <row r="221" spans="1:15" x14ac:dyDescent="0.35">
      <c r="A221">
        <v>219</v>
      </c>
      <c r="B221" s="1">
        <v>43440</v>
      </c>
      <c r="C221">
        <v>15</v>
      </c>
      <c r="D221">
        <v>0.73504273499999995</v>
      </c>
      <c r="E221">
        <v>3.7037037000000002E-2</v>
      </c>
      <c r="F221">
        <v>0.38461538499999998</v>
      </c>
      <c r="G221">
        <v>3.7798407999999997</v>
      </c>
      <c r="H221">
        <v>15.422602079842937</v>
      </c>
      <c r="I221" s="3">
        <f>ROUND(tacitas[[#This Row],[Estancia_Promedio]],0)</f>
        <v>4</v>
      </c>
      <c r="J221" s="3">
        <f>VLOOKUP(tacitas[[#This Row],[FirstNight]],db!A:F,5,0)</f>
        <v>1464</v>
      </c>
      <c r="K221">
        <f>VLOOKUP(tacitas[[#This Row],[FirstNight]],db!A:F,4,0)</f>
        <v>6179</v>
      </c>
      <c r="L221">
        <f>tacitas[[#This Row],[LibrosOcc]]/tacitas[[#This Row],[Inv]]</f>
        <v>0.23693154232076388</v>
      </c>
      <c r="M221" s="3">
        <f>tacitas[[#This Row],[LibrosOcc]]*(tacitas[[#This Row],[Tasa_PickUP]])</f>
        <v>1076.1025640399998</v>
      </c>
      <c r="N221" s="3">
        <f>tacitas[[#This Row],[LibrosOcc]]*(tacitas[[#This Row],[TasaNoShow]])</f>
        <v>54.222222168000002</v>
      </c>
      <c r="O221" s="3">
        <f>tacitas[[#This Row],[LibrosOcc]]*(tacitas[[#This Row],[TasaCancelaciÃ³n]])</f>
        <v>563.07692364000002</v>
      </c>
    </row>
    <row r="222" spans="1:15" x14ac:dyDescent="0.35">
      <c r="A222">
        <v>220</v>
      </c>
      <c r="B222" s="1">
        <v>43441</v>
      </c>
      <c r="C222">
        <v>284</v>
      </c>
      <c r="D222">
        <v>0.71986791400000005</v>
      </c>
      <c r="E222">
        <v>4.9532195999999994E-2</v>
      </c>
      <c r="F222">
        <v>0.20528343399999999</v>
      </c>
      <c r="G222">
        <v>5.7474254999999994</v>
      </c>
      <c r="H222">
        <v>368.94625863361978</v>
      </c>
      <c r="I222" s="3">
        <f>ROUND(tacitas[[#This Row],[Estancia_Promedio]],0)</f>
        <v>6</v>
      </c>
      <c r="J222" s="3">
        <f>VLOOKUP(tacitas[[#This Row],[FirstNight]],db!A:F,5,0)</f>
        <v>1499</v>
      </c>
      <c r="K222">
        <f>VLOOKUP(tacitas[[#This Row],[FirstNight]],db!A:F,4,0)</f>
        <v>6179</v>
      </c>
      <c r="L222">
        <f>tacitas[[#This Row],[LibrosOcc]]/tacitas[[#This Row],[Inv]]</f>
        <v>0.24259588930247614</v>
      </c>
      <c r="M222" s="3">
        <f>tacitas[[#This Row],[LibrosOcc]]*(tacitas[[#This Row],[Tasa_PickUP]])</f>
        <v>1079.082003086</v>
      </c>
      <c r="N222" s="3">
        <f>tacitas[[#This Row],[LibrosOcc]]*(tacitas[[#This Row],[TasaNoShow]])</f>
        <v>74.248761803999997</v>
      </c>
      <c r="O222" s="3">
        <f>tacitas[[#This Row],[LibrosOcc]]*(tacitas[[#This Row],[TasaCancelaciÃ³n]])</f>
        <v>307.719867566</v>
      </c>
    </row>
    <row r="223" spans="1:15" x14ac:dyDescent="0.35">
      <c r="A223">
        <v>221</v>
      </c>
      <c r="B223" s="1">
        <v>43442</v>
      </c>
      <c r="C223">
        <v>309</v>
      </c>
      <c r="D223">
        <v>0.75833760900000002</v>
      </c>
      <c r="E223">
        <v>0.11236531599999999</v>
      </c>
      <c r="F223">
        <v>0.124166239</v>
      </c>
      <c r="G223">
        <v>6.6685279000000008</v>
      </c>
      <c r="H223">
        <v>422.39297880998856</v>
      </c>
      <c r="I223" s="3">
        <f>ROUND(tacitas[[#This Row],[Estancia_Promedio]],0)</f>
        <v>7</v>
      </c>
      <c r="J223" s="3">
        <f>VLOOKUP(tacitas[[#This Row],[FirstNight]],db!A:F,5,0)</f>
        <v>1286</v>
      </c>
      <c r="K223">
        <f>VLOOKUP(tacitas[[#This Row],[FirstNight]],db!A:F,4,0)</f>
        <v>6179</v>
      </c>
      <c r="L223">
        <f>tacitas[[#This Row],[LibrosOcc]]/tacitas[[#This Row],[Inv]]</f>
        <v>0.20812429195662729</v>
      </c>
      <c r="M223" s="3">
        <f>tacitas[[#This Row],[LibrosOcc]]*(tacitas[[#This Row],[Tasa_PickUP]])</f>
        <v>975.222165174</v>
      </c>
      <c r="N223" s="3">
        <f>tacitas[[#This Row],[LibrosOcc]]*(tacitas[[#This Row],[TasaNoShow]])</f>
        <v>144.50179637599999</v>
      </c>
      <c r="O223" s="3">
        <f>tacitas[[#This Row],[LibrosOcc]]*(tacitas[[#This Row],[TasaCancelaciÃ³n]])</f>
        <v>159.67778335399998</v>
      </c>
    </row>
    <row r="224" spans="1:15" x14ac:dyDescent="0.35">
      <c r="A224">
        <v>222</v>
      </c>
      <c r="B224" s="1">
        <v>43443</v>
      </c>
      <c r="C224">
        <v>583</v>
      </c>
      <c r="D224">
        <v>0.84631879900000007</v>
      </c>
      <c r="E224">
        <v>4.2172980999999998E-2</v>
      </c>
      <c r="F224">
        <v>9.0779128000000001E-2</v>
      </c>
      <c r="G224">
        <v>6.462358</v>
      </c>
      <c r="H224">
        <v>937.41462951599749</v>
      </c>
      <c r="I224" s="3">
        <f>ROUND(tacitas[[#This Row],[Estancia_Promedio]],0)</f>
        <v>6</v>
      </c>
      <c r="J224" s="3">
        <f>VLOOKUP(tacitas[[#This Row],[FirstNight]],db!A:F,5,0)</f>
        <v>1243</v>
      </c>
      <c r="K224">
        <f>VLOOKUP(tacitas[[#This Row],[FirstNight]],db!A:F,4,0)</f>
        <v>6179</v>
      </c>
      <c r="L224">
        <f>tacitas[[#This Row],[LibrosOcc]]/tacitas[[#This Row],[Inv]]</f>
        <v>0.2011652370933808</v>
      </c>
      <c r="M224" s="3">
        <f>tacitas[[#This Row],[LibrosOcc]]*(tacitas[[#This Row],[Tasa_PickUP]])</f>
        <v>1051.974267157</v>
      </c>
      <c r="N224" s="3">
        <f>tacitas[[#This Row],[LibrosOcc]]*(tacitas[[#This Row],[TasaNoShow]])</f>
        <v>52.421015382999997</v>
      </c>
      <c r="O224" s="3">
        <f>tacitas[[#This Row],[LibrosOcc]]*(tacitas[[#This Row],[TasaCancelaciÃ³n]])</f>
        <v>112.838456104</v>
      </c>
    </row>
    <row r="225" spans="1:15" x14ac:dyDescent="0.35">
      <c r="A225">
        <v>223</v>
      </c>
      <c r="B225" s="1">
        <v>43444</v>
      </c>
      <c r="C225">
        <v>57</v>
      </c>
      <c r="D225">
        <v>0.85294117599999997</v>
      </c>
      <c r="E225">
        <v>4.4117647000000003E-2</v>
      </c>
      <c r="F225">
        <v>8.8235294000000006E-2</v>
      </c>
      <c r="G225">
        <v>5.8259912000000007</v>
      </c>
      <c r="H225">
        <v>92.049982184272125</v>
      </c>
      <c r="I225" s="3">
        <f>ROUND(tacitas[[#This Row],[Estancia_Promedio]],0)</f>
        <v>6</v>
      </c>
      <c r="J225" s="3">
        <f>VLOOKUP(tacitas[[#This Row],[FirstNight]],db!A:F,5,0)</f>
        <v>1230</v>
      </c>
      <c r="K225">
        <f>VLOOKUP(tacitas[[#This Row],[FirstNight]],db!A:F,4,0)</f>
        <v>6179</v>
      </c>
      <c r="L225">
        <f>tacitas[[#This Row],[LibrosOcc]]/tacitas[[#This Row],[Inv]]</f>
        <v>0.19906133678588769</v>
      </c>
      <c r="M225" s="3">
        <f>tacitas[[#This Row],[LibrosOcc]]*(tacitas[[#This Row],[Tasa_PickUP]])</f>
        <v>1049.1176464799998</v>
      </c>
      <c r="N225" s="3">
        <f>tacitas[[#This Row],[LibrosOcc]]*(tacitas[[#This Row],[TasaNoShow]])</f>
        <v>54.264705810000002</v>
      </c>
      <c r="O225" s="3">
        <f>tacitas[[#This Row],[LibrosOcc]]*(tacitas[[#This Row],[TasaCancelaciÃ³n]])</f>
        <v>108.52941162</v>
      </c>
    </row>
    <row r="226" spans="1:15" x14ac:dyDescent="0.35">
      <c r="A226">
        <v>224</v>
      </c>
      <c r="B226" s="1">
        <v>43445</v>
      </c>
      <c r="C226">
        <v>11</v>
      </c>
      <c r="D226">
        <v>0.92366412200000003</v>
      </c>
      <c r="E226">
        <v>0.129770992</v>
      </c>
      <c r="F226">
        <v>0.11450381699999999</v>
      </c>
      <c r="G226">
        <v>4.680722900000001</v>
      </c>
      <c r="H226">
        <v>16.305802569506277</v>
      </c>
      <c r="I226" s="3">
        <f>ROUND(tacitas[[#This Row],[Estancia_Promedio]],0)</f>
        <v>5</v>
      </c>
      <c r="J226" s="3">
        <f>VLOOKUP(tacitas[[#This Row],[FirstNight]],db!A:F,5,0)</f>
        <v>1221</v>
      </c>
      <c r="K226">
        <f>VLOOKUP(tacitas[[#This Row],[FirstNight]],db!A:F,4,0)</f>
        <v>6179</v>
      </c>
      <c r="L226">
        <f>tacitas[[#This Row],[LibrosOcc]]/tacitas[[#This Row],[Inv]]</f>
        <v>0.19760479041916168</v>
      </c>
      <c r="M226" s="3">
        <f>tacitas[[#This Row],[LibrosOcc]]*(tacitas[[#This Row],[Tasa_PickUP]])</f>
        <v>1127.793892962</v>
      </c>
      <c r="N226" s="3">
        <f>tacitas[[#This Row],[LibrosOcc]]*(tacitas[[#This Row],[TasaNoShow]])</f>
        <v>158.45038123200001</v>
      </c>
      <c r="O226" s="3">
        <f>tacitas[[#This Row],[LibrosOcc]]*(tacitas[[#This Row],[TasaCancelaciÃ³n]])</f>
        <v>139.80916055699998</v>
      </c>
    </row>
    <row r="227" spans="1:15" x14ac:dyDescent="0.35">
      <c r="A227">
        <v>225</v>
      </c>
      <c r="B227" s="1">
        <v>43446</v>
      </c>
      <c r="C227">
        <v>14</v>
      </c>
      <c r="D227">
        <v>0.93571428599999995</v>
      </c>
      <c r="E227">
        <v>9.2857143000000003E-2</v>
      </c>
      <c r="F227">
        <v>9.2857143000000003E-2</v>
      </c>
      <c r="G227">
        <v>4.8850574999999994</v>
      </c>
      <c r="H227">
        <v>22.300811220757552</v>
      </c>
      <c r="I227" s="3">
        <f>ROUND(tacitas[[#This Row],[Estancia_Promedio]],0)</f>
        <v>5</v>
      </c>
      <c r="J227" s="3">
        <f>VLOOKUP(tacitas[[#This Row],[FirstNight]],db!A:F,5,0)</f>
        <v>1221</v>
      </c>
      <c r="K227">
        <f>VLOOKUP(tacitas[[#This Row],[FirstNight]],db!A:F,4,0)</f>
        <v>6179</v>
      </c>
      <c r="L227">
        <f>tacitas[[#This Row],[LibrosOcc]]/tacitas[[#This Row],[Inv]]</f>
        <v>0.19760479041916168</v>
      </c>
      <c r="M227" s="3">
        <f>tacitas[[#This Row],[LibrosOcc]]*(tacitas[[#This Row],[Tasa_PickUP]])</f>
        <v>1142.5071432059999</v>
      </c>
      <c r="N227" s="3">
        <f>tacitas[[#This Row],[LibrosOcc]]*(tacitas[[#This Row],[TasaNoShow]])</f>
        <v>113.378571603</v>
      </c>
      <c r="O227" s="3">
        <f>tacitas[[#This Row],[LibrosOcc]]*(tacitas[[#This Row],[TasaCancelaciÃ³n]])</f>
        <v>113.378571603</v>
      </c>
    </row>
    <row r="228" spans="1:15" x14ac:dyDescent="0.35">
      <c r="A228">
        <v>226</v>
      </c>
      <c r="B228" s="1">
        <v>43447</v>
      </c>
      <c r="C228">
        <v>12</v>
      </c>
      <c r="D228">
        <v>0.76344086</v>
      </c>
      <c r="E228">
        <v>2.1505376E-2</v>
      </c>
      <c r="F228">
        <v>0.26881720399999998</v>
      </c>
      <c r="G228">
        <v>3.8485803999999995</v>
      </c>
      <c r="H228">
        <v>15.140023655928539</v>
      </c>
      <c r="I228" s="3">
        <f>ROUND(tacitas[[#This Row],[Estancia_Promedio]],0)</f>
        <v>4</v>
      </c>
      <c r="J228" s="3">
        <f>VLOOKUP(tacitas[[#This Row],[FirstNight]],db!A:F,5,0)</f>
        <v>1224</v>
      </c>
      <c r="K228">
        <f>VLOOKUP(tacitas[[#This Row],[FirstNight]],db!A:F,4,0)</f>
        <v>6179</v>
      </c>
      <c r="L228">
        <f>tacitas[[#This Row],[LibrosOcc]]/tacitas[[#This Row],[Inv]]</f>
        <v>0.198090305874737</v>
      </c>
      <c r="M228" s="3">
        <f>tacitas[[#This Row],[LibrosOcc]]*(tacitas[[#This Row],[Tasa_PickUP]])</f>
        <v>934.45161264000001</v>
      </c>
      <c r="N228" s="3">
        <f>tacitas[[#This Row],[LibrosOcc]]*(tacitas[[#This Row],[TasaNoShow]])</f>
        <v>26.322580223999999</v>
      </c>
      <c r="O228" s="3">
        <f>tacitas[[#This Row],[LibrosOcc]]*(tacitas[[#This Row],[TasaCancelaciÃ³n]])</f>
        <v>329.03225769599999</v>
      </c>
    </row>
    <row r="229" spans="1:15" x14ac:dyDescent="0.35">
      <c r="A229">
        <v>227</v>
      </c>
      <c r="B229" s="1">
        <v>43448</v>
      </c>
      <c r="C229">
        <v>290</v>
      </c>
      <c r="D229">
        <v>0.75245477999999999</v>
      </c>
      <c r="E229">
        <v>3.7726098E-2</v>
      </c>
      <c r="F229">
        <v>0.145736434</v>
      </c>
      <c r="G229">
        <v>6.6809377999999997</v>
      </c>
      <c r="H229">
        <v>417.7682297613315</v>
      </c>
      <c r="I229" s="3">
        <f>ROUND(tacitas[[#This Row],[Estancia_Promedio]],0)</f>
        <v>7</v>
      </c>
      <c r="J229" s="3">
        <f>VLOOKUP(tacitas[[#This Row],[FirstNight]],db!A:F,5,0)</f>
        <v>1245</v>
      </c>
      <c r="K229">
        <f>VLOOKUP(tacitas[[#This Row],[FirstNight]],db!A:F,4,0)</f>
        <v>6179</v>
      </c>
      <c r="L229">
        <f>tacitas[[#This Row],[LibrosOcc]]/tacitas[[#This Row],[Inv]]</f>
        <v>0.20148891406376437</v>
      </c>
      <c r="M229" s="3">
        <f>tacitas[[#This Row],[LibrosOcc]]*(tacitas[[#This Row],[Tasa_PickUP]])</f>
        <v>936.80620109999995</v>
      </c>
      <c r="N229" s="3">
        <f>tacitas[[#This Row],[LibrosOcc]]*(tacitas[[#This Row],[TasaNoShow]])</f>
        <v>46.968992010000001</v>
      </c>
      <c r="O229" s="3">
        <f>tacitas[[#This Row],[LibrosOcc]]*(tacitas[[#This Row],[TasaCancelaciÃ³n]])</f>
        <v>181.44186033</v>
      </c>
    </row>
    <row r="230" spans="1:15" x14ac:dyDescent="0.35">
      <c r="A230">
        <v>228</v>
      </c>
      <c r="B230" s="1">
        <v>43449</v>
      </c>
      <c r="C230">
        <v>403</v>
      </c>
      <c r="D230">
        <v>0.65607313899999997</v>
      </c>
      <c r="E230">
        <v>5.7030909999999997E-2</v>
      </c>
      <c r="F230">
        <v>0.126686983</v>
      </c>
      <c r="G230">
        <v>6.811550200000001</v>
      </c>
      <c r="H230">
        <v>549.6066132081429</v>
      </c>
      <c r="I230" s="3">
        <f>ROUND(tacitas[[#This Row],[Estancia_Promedio]],0)</f>
        <v>7</v>
      </c>
      <c r="J230" s="3">
        <f>VLOOKUP(tacitas[[#This Row],[FirstNight]],db!A:F,5,0)</f>
        <v>1372</v>
      </c>
      <c r="K230">
        <f>VLOOKUP(tacitas[[#This Row],[FirstNight]],db!A:F,4,0)</f>
        <v>6179</v>
      </c>
      <c r="L230">
        <f>tacitas[[#This Row],[LibrosOcc]]/tacitas[[#This Row],[Inv]]</f>
        <v>0.22204240168312026</v>
      </c>
      <c r="M230" s="3">
        <f>tacitas[[#This Row],[LibrosOcc]]*(tacitas[[#This Row],[Tasa_PickUP]])</f>
        <v>900.132346708</v>
      </c>
      <c r="N230" s="3">
        <f>tacitas[[#This Row],[LibrosOcc]]*(tacitas[[#This Row],[TasaNoShow]])</f>
        <v>78.246408520000003</v>
      </c>
      <c r="O230" s="3">
        <f>tacitas[[#This Row],[LibrosOcc]]*(tacitas[[#This Row],[TasaCancelaciÃ³n]])</f>
        <v>173.81454067600001</v>
      </c>
    </row>
    <row r="231" spans="1:15" x14ac:dyDescent="0.35">
      <c r="A231">
        <v>229</v>
      </c>
      <c r="B231" s="1">
        <v>43450</v>
      </c>
      <c r="C231">
        <v>394</v>
      </c>
      <c r="D231">
        <v>0.72300469499999998</v>
      </c>
      <c r="E231">
        <v>4.4600939000000006E-2</v>
      </c>
      <c r="F231">
        <v>0.119131455</v>
      </c>
      <c r="G231">
        <v>6.6442364000000005</v>
      </c>
      <c r="H231">
        <v>571.31890454070037</v>
      </c>
      <c r="I231" s="3">
        <f>ROUND(tacitas[[#This Row],[Estancia_Promedio]],0)</f>
        <v>7</v>
      </c>
      <c r="J231" s="3">
        <f>VLOOKUP(tacitas[[#This Row],[FirstNight]],db!A:F,5,0)</f>
        <v>1657</v>
      </c>
      <c r="K231">
        <f>VLOOKUP(tacitas[[#This Row],[FirstNight]],db!A:F,4,0)</f>
        <v>6179</v>
      </c>
      <c r="L231">
        <f>tacitas[[#This Row],[LibrosOcc]]/tacitas[[#This Row],[Inv]]</f>
        <v>0.26816636996277715</v>
      </c>
      <c r="M231" s="3">
        <f>tacitas[[#This Row],[LibrosOcc]]*(tacitas[[#This Row],[Tasa_PickUP]])</f>
        <v>1198.0187796149999</v>
      </c>
      <c r="N231" s="3">
        <f>tacitas[[#This Row],[LibrosOcc]]*(tacitas[[#This Row],[TasaNoShow]])</f>
        <v>73.903755923000006</v>
      </c>
      <c r="O231" s="3">
        <f>tacitas[[#This Row],[LibrosOcc]]*(tacitas[[#This Row],[TasaCancelaciÃ³n]])</f>
        <v>197.40082093499998</v>
      </c>
    </row>
    <row r="232" spans="1:15" x14ac:dyDescent="0.35">
      <c r="A232">
        <v>230</v>
      </c>
      <c r="B232" s="1">
        <v>43451</v>
      </c>
      <c r="C232">
        <v>50</v>
      </c>
      <c r="D232">
        <v>0.78701825599999997</v>
      </c>
      <c r="E232">
        <v>3.6511156000000003E-2</v>
      </c>
      <c r="F232">
        <v>9.7363083000000003E-2</v>
      </c>
      <c r="G232">
        <v>6.542372900000001</v>
      </c>
      <c r="H232">
        <v>77.70675542872344</v>
      </c>
      <c r="I232" s="3">
        <f>ROUND(tacitas[[#This Row],[Estancia_Promedio]],0)</f>
        <v>7</v>
      </c>
      <c r="J232" s="3">
        <f>VLOOKUP(tacitas[[#This Row],[FirstNight]],db!A:F,5,0)</f>
        <v>1640</v>
      </c>
      <c r="K232">
        <f>VLOOKUP(tacitas[[#This Row],[FirstNight]],db!A:F,4,0)</f>
        <v>6179</v>
      </c>
      <c r="L232">
        <f>tacitas[[#This Row],[LibrosOcc]]/tacitas[[#This Row],[Inv]]</f>
        <v>0.26541511571451692</v>
      </c>
      <c r="M232" s="3">
        <f>tacitas[[#This Row],[LibrosOcc]]*(tacitas[[#This Row],[Tasa_PickUP]])</f>
        <v>1290.7099398400001</v>
      </c>
      <c r="N232" s="3">
        <f>tacitas[[#This Row],[LibrosOcc]]*(tacitas[[#This Row],[TasaNoShow]])</f>
        <v>59.878295840000007</v>
      </c>
      <c r="O232" s="3">
        <f>tacitas[[#This Row],[LibrosOcc]]*(tacitas[[#This Row],[TasaCancelaciÃ³n]])</f>
        <v>159.67545612000001</v>
      </c>
    </row>
    <row r="233" spans="1:15" x14ac:dyDescent="0.35">
      <c r="A233">
        <v>231</v>
      </c>
      <c r="B233" s="1">
        <v>43452</v>
      </c>
      <c r="C233">
        <v>12</v>
      </c>
      <c r="D233">
        <v>0.91379310299999994</v>
      </c>
      <c r="E233">
        <v>5.1724137999999996E-2</v>
      </c>
      <c r="F233">
        <v>0.25</v>
      </c>
      <c r="G233">
        <v>5.7908496999999999</v>
      </c>
      <c r="H233">
        <v>16.333234239932821</v>
      </c>
      <c r="I233" s="3">
        <f>ROUND(tacitas[[#This Row],[Estancia_Promedio]],0)</f>
        <v>6</v>
      </c>
      <c r="J233" s="3">
        <f>VLOOKUP(tacitas[[#This Row],[FirstNight]],db!A:F,5,0)</f>
        <v>1633</v>
      </c>
      <c r="K233">
        <f>VLOOKUP(tacitas[[#This Row],[FirstNight]],db!A:F,4,0)</f>
        <v>6179</v>
      </c>
      <c r="L233">
        <f>tacitas[[#This Row],[LibrosOcc]]/tacitas[[#This Row],[Inv]]</f>
        <v>0.26428224631817449</v>
      </c>
      <c r="M233" s="3">
        <f>tacitas[[#This Row],[LibrosOcc]]*(tacitas[[#This Row],[Tasa_PickUP]])</f>
        <v>1492.2241371989999</v>
      </c>
      <c r="N233" s="3">
        <f>tacitas[[#This Row],[LibrosOcc]]*(tacitas[[#This Row],[TasaNoShow]])</f>
        <v>84.465517353999999</v>
      </c>
      <c r="O233" s="3">
        <f>tacitas[[#This Row],[LibrosOcc]]*(tacitas[[#This Row],[TasaCancelaciÃ³n]])</f>
        <v>408.25</v>
      </c>
    </row>
    <row r="234" spans="1:15" x14ac:dyDescent="0.35">
      <c r="A234">
        <v>232</v>
      </c>
      <c r="B234" s="1">
        <v>43453</v>
      </c>
      <c r="C234">
        <v>11</v>
      </c>
      <c r="D234">
        <v>0.95652173900000004</v>
      </c>
      <c r="E234">
        <v>4.3478260999999997E-2</v>
      </c>
      <c r="F234">
        <v>3.2608696E-2</v>
      </c>
      <c r="G234">
        <v>6.2461538000000001</v>
      </c>
      <c r="H234">
        <v>19.914728352402829</v>
      </c>
      <c r="I234" s="3">
        <f>ROUND(tacitas[[#This Row],[Estancia_Promedio]],0)</f>
        <v>6</v>
      </c>
      <c r="J234" s="3">
        <f>VLOOKUP(tacitas[[#This Row],[FirstNight]],db!A:F,5,0)</f>
        <v>1626</v>
      </c>
      <c r="K234">
        <f>VLOOKUP(tacitas[[#This Row],[FirstNight]],db!A:F,4,0)</f>
        <v>6179</v>
      </c>
      <c r="L234">
        <f>tacitas[[#This Row],[LibrosOcc]]/tacitas[[#This Row],[Inv]]</f>
        <v>0.26314937692183199</v>
      </c>
      <c r="M234" s="3">
        <f>tacitas[[#This Row],[LibrosOcc]]*(tacitas[[#This Row],[Tasa_PickUP]])</f>
        <v>1555.3043476140001</v>
      </c>
      <c r="N234" s="3">
        <f>tacitas[[#This Row],[LibrosOcc]]*(tacitas[[#This Row],[TasaNoShow]])</f>
        <v>70.695652385999992</v>
      </c>
      <c r="O234" s="3">
        <f>tacitas[[#This Row],[LibrosOcc]]*(tacitas[[#This Row],[TasaCancelaciÃ³n]])</f>
        <v>53.021739695999997</v>
      </c>
    </row>
    <row r="235" spans="1:15" x14ac:dyDescent="0.35">
      <c r="A235">
        <v>233</v>
      </c>
      <c r="B235" s="1">
        <v>43454</v>
      </c>
      <c r="C235">
        <v>13</v>
      </c>
      <c r="D235">
        <v>0.97584541099999988</v>
      </c>
      <c r="E235">
        <v>0.17391304300000002</v>
      </c>
      <c r="F235">
        <v>4.8309179000000001E-2</v>
      </c>
      <c r="G235">
        <v>5.4578312999999996</v>
      </c>
      <c r="H235">
        <v>20.193795816770585</v>
      </c>
      <c r="I235" s="3">
        <f>ROUND(tacitas[[#This Row],[Estancia_Promedio]],0)</f>
        <v>5</v>
      </c>
      <c r="J235" s="3">
        <f>VLOOKUP(tacitas[[#This Row],[FirstNight]],db!A:F,5,0)</f>
        <v>1612</v>
      </c>
      <c r="K235">
        <f>VLOOKUP(tacitas[[#This Row],[FirstNight]],db!A:F,4,0)</f>
        <v>6179</v>
      </c>
      <c r="L235">
        <f>tacitas[[#This Row],[LibrosOcc]]/tacitas[[#This Row],[Inv]]</f>
        <v>0.26088363812914711</v>
      </c>
      <c r="M235" s="3">
        <f>tacitas[[#This Row],[LibrosOcc]]*(tacitas[[#This Row],[Tasa_PickUP]])</f>
        <v>1573.0628025319998</v>
      </c>
      <c r="N235" s="3">
        <f>tacitas[[#This Row],[LibrosOcc]]*(tacitas[[#This Row],[TasaNoShow]])</f>
        <v>280.34782531600001</v>
      </c>
      <c r="O235" s="3">
        <f>tacitas[[#This Row],[LibrosOcc]]*(tacitas[[#This Row],[TasaCancelaciÃ³n]])</f>
        <v>77.874396548000007</v>
      </c>
    </row>
    <row r="236" spans="1:15" x14ac:dyDescent="0.35">
      <c r="A236">
        <v>234</v>
      </c>
      <c r="B236" s="1">
        <v>43455</v>
      </c>
      <c r="C236">
        <v>533</v>
      </c>
      <c r="D236">
        <v>0.69314381299999994</v>
      </c>
      <c r="E236">
        <v>1.7976588999999998E-2</v>
      </c>
      <c r="F236">
        <v>0.130434783</v>
      </c>
      <c r="G236">
        <v>6.968944099999999</v>
      </c>
      <c r="H236">
        <v>770.62848464647345</v>
      </c>
      <c r="I236" s="3">
        <f>ROUND(tacitas[[#This Row],[Estancia_Promedio]],0)</f>
        <v>7</v>
      </c>
      <c r="J236" s="3">
        <f>VLOOKUP(tacitas[[#This Row],[FirstNight]],db!A:F,5,0)</f>
        <v>1917</v>
      </c>
      <c r="K236">
        <f>VLOOKUP(tacitas[[#This Row],[FirstNight]],db!A:F,4,0)</f>
        <v>6179</v>
      </c>
      <c r="L236">
        <f>tacitas[[#This Row],[LibrosOcc]]/tacitas[[#This Row],[Inv]]</f>
        <v>0.31024437611263961</v>
      </c>
      <c r="M236" s="3">
        <f>tacitas[[#This Row],[LibrosOcc]]*(tacitas[[#This Row],[Tasa_PickUP]])</f>
        <v>1328.756689521</v>
      </c>
      <c r="N236" s="3">
        <f>tacitas[[#This Row],[LibrosOcc]]*(tacitas[[#This Row],[TasaNoShow]])</f>
        <v>34.461121112999997</v>
      </c>
      <c r="O236" s="3">
        <f>tacitas[[#This Row],[LibrosOcc]]*(tacitas[[#This Row],[TasaCancelaciÃ³n]])</f>
        <v>250.04347901099999</v>
      </c>
    </row>
    <row r="237" spans="1:15" x14ac:dyDescent="0.35">
      <c r="A237">
        <v>235</v>
      </c>
      <c r="B237" s="1">
        <v>43456</v>
      </c>
      <c r="C237">
        <v>698</v>
      </c>
      <c r="D237">
        <v>0.58176729299999996</v>
      </c>
      <c r="E237">
        <v>5.3578569000000006E-2</v>
      </c>
      <c r="F237">
        <v>0.13394642100000001</v>
      </c>
      <c r="G237">
        <v>6.9638602000000001</v>
      </c>
      <c r="H237">
        <v>904.95574318055947</v>
      </c>
      <c r="I237" s="3">
        <f>ROUND(tacitas[[#This Row],[Estancia_Promedio]],0)</f>
        <v>7</v>
      </c>
      <c r="J237" s="3">
        <f>VLOOKUP(tacitas[[#This Row],[FirstNight]],db!A:F,5,0)</f>
        <v>2272</v>
      </c>
      <c r="K237">
        <f>VLOOKUP(tacitas[[#This Row],[FirstNight]],db!A:F,4,0)</f>
        <v>6179</v>
      </c>
      <c r="L237">
        <f>tacitas[[#This Row],[LibrosOcc]]/tacitas[[#This Row],[Inv]]</f>
        <v>0.36769703835572098</v>
      </c>
      <c r="M237" s="3">
        <f>tacitas[[#This Row],[LibrosOcc]]*(tacitas[[#This Row],[Tasa_PickUP]])</f>
        <v>1321.7752896959998</v>
      </c>
      <c r="N237" s="3">
        <f>tacitas[[#This Row],[LibrosOcc]]*(tacitas[[#This Row],[TasaNoShow]])</f>
        <v>121.73050876800002</v>
      </c>
      <c r="O237" s="3">
        <f>tacitas[[#This Row],[LibrosOcc]]*(tacitas[[#This Row],[TasaCancelaciÃ³n]])</f>
        <v>304.32626851200001</v>
      </c>
    </row>
    <row r="238" spans="1:15" x14ac:dyDescent="0.35">
      <c r="A238">
        <v>236</v>
      </c>
      <c r="B238" s="1">
        <v>43457</v>
      </c>
      <c r="C238">
        <v>485</v>
      </c>
      <c r="D238">
        <v>0.58217940999999995</v>
      </c>
      <c r="E238">
        <v>2.1673691000000002E-2</v>
      </c>
      <c r="F238">
        <v>0.10355207699999999</v>
      </c>
      <c r="G238">
        <v>6.4816817000000002</v>
      </c>
      <c r="H238">
        <v>672.98636456323095</v>
      </c>
      <c r="I238" s="3">
        <f>ROUND(tacitas[[#This Row],[Estancia_Promedio]],0)</f>
        <v>6</v>
      </c>
      <c r="J238" s="3">
        <f>VLOOKUP(tacitas[[#This Row],[FirstNight]],db!A:F,5,0)</f>
        <v>2319</v>
      </c>
      <c r="K238">
        <f>VLOOKUP(tacitas[[#This Row],[FirstNight]],db!A:F,4,0)</f>
        <v>6179</v>
      </c>
      <c r="L238">
        <f>tacitas[[#This Row],[LibrosOcc]]/tacitas[[#This Row],[Inv]]</f>
        <v>0.37530344715973457</v>
      </c>
      <c r="M238" s="3">
        <f>tacitas[[#This Row],[LibrosOcc]]*(tacitas[[#This Row],[Tasa_PickUP]])</f>
        <v>1350.0740517899999</v>
      </c>
      <c r="N238" s="3">
        <f>tacitas[[#This Row],[LibrosOcc]]*(tacitas[[#This Row],[TasaNoShow]])</f>
        <v>50.261289429000001</v>
      </c>
      <c r="O238" s="3">
        <f>tacitas[[#This Row],[LibrosOcc]]*(tacitas[[#This Row],[TasaCancelaciÃ³n]])</f>
        <v>240.13726656299997</v>
      </c>
    </row>
    <row r="239" spans="1:15" x14ac:dyDescent="0.35">
      <c r="A239">
        <v>237</v>
      </c>
      <c r="B239" s="1">
        <v>43458</v>
      </c>
      <c r="C239">
        <v>130</v>
      </c>
      <c r="D239">
        <v>0.71977506999999996</v>
      </c>
      <c r="E239">
        <v>1.5932521000000002E-2</v>
      </c>
      <c r="F239">
        <v>0.121836926</v>
      </c>
      <c r="G239">
        <v>6.5388941000000003</v>
      </c>
      <c r="H239">
        <v>193.20352796571396</v>
      </c>
      <c r="I239" s="3">
        <f>ROUND(tacitas[[#This Row],[Estancia_Promedio]],0)</f>
        <v>7</v>
      </c>
      <c r="J239" s="3">
        <f>VLOOKUP(tacitas[[#This Row],[FirstNight]],db!A:F,5,0)</f>
        <v>2370</v>
      </c>
      <c r="K239">
        <f>VLOOKUP(tacitas[[#This Row],[FirstNight]],db!A:F,4,0)</f>
        <v>6179</v>
      </c>
      <c r="L239">
        <f>tacitas[[#This Row],[LibrosOcc]]/tacitas[[#This Row],[Inv]]</f>
        <v>0.38355720990451531</v>
      </c>
      <c r="M239" s="3">
        <f>tacitas[[#This Row],[LibrosOcc]]*(tacitas[[#This Row],[Tasa_PickUP]])</f>
        <v>1705.8669158999999</v>
      </c>
      <c r="N239" s="3">
        <f>tacitas[[#This Row],[LibrosOcc]]*(tacitas[[#This Row],[TasaNoShow]])</f>
        <v>37.760074770000003</v>
      </c>
      <c r="O239" s="3">
        <f>tacitas[[#This Row],[LibrosOcc]]*(tacitas[[#This Row],[TasaCancelaciÃ³n]])</f>
        <v>288.75351461999998</v>
      </c>
    </row>
    <row r="240" spans="1:15" x14ac:dyDescent="0.35">
      <c r="A240">
        <v>238</v>
      </c>
      <c r="B240" s="1">
        <v>43459</v>
      </c>
      <c r="C240">
        <v>34</v>
      </c>
      <c r="D240">
        <v>0.87598944599999995</v>
      </c>
      <c r="E240">
        <v>3.9577835999999998E-2</v>
      </c>
      <c r="F240">
        <v>9.4986806999999993E-2</v>
      </c>
      <c r="G240">
        <v>5.7153109999999998</v>
      </c>
      <c r="H240">
        <v>55.440404713372907</v>
      </c>
      <c r="I240" s="3">
        <f>ROUND(tacitas[[#This Row],[Estancia_Promedio]],0)</f>
        <v>6</v>
      </c>
      <c r="J240" s="3">
        <f>VLOOKUP(tacitas[[#This Row],[FirstNight]],db!A:F,5,0)</f>
        <v>2393</v>
      </c>
      <c r="K240">
        <f>VLOOKUP(tacitas[[#This Row],[FirstNight]],db!A:F,4,0)</f>
        <v>6179</v>
      </c>
      <c r="L240">
        <f>tacitas[[#This Row],[LibrosOcc]]/tacitas[[#This Row],[Inv]]</f>
        <v>0.38727949506392623</v>
      </c>
      <c r="M240" s="3">
        <f>tacitas[[#This Row],[LibrosOcc]]*(tacitas[[#This Row],[Tasa_PickUP]])</f>
        <v>2096.2427442779999</v>
      </c>
      <c r="N240" s="3">
        <f>tacitas[[#This Row],[LibrosOcc]]*(tacitas[[#This Row],[TasaNoShow]])</f>
        <v>94.709761547999989</v>
      </c>
      <c r="O240" s="3">
        <f>tacitas[[#This Row],[LibrosOcc]]*(tacitas[[#This Row],[TasaCancelaciÃ³n]])</f>
        <v>227.30342915099999</v>
      </c>
    </row>
    <row r="241" spans="1:15" x14ac:dyDescent="0.35">
      <c r="A241">
        <v>239</v>
      </c>
      <c r="B241" s="1">
        <v>43460</v>
      </c>
      <c r="C241">
        <v>55</v>
      </c>
      <c r="D241">
        <v>0.92261904799999994</v>
      </c>
      <c r="E241">
        <v>4.7619047999999997E-2</v>
      </c>
      <c r="F241">
        <v>3.5714285999999998E-2</v>
      </c>
      <c r="G241">
        <v>5.8375000000000004</v>
      </c>
      <c r="H241">
        <v>97.111880418095637</v>
      </c>
      <c r="I241" s="3">
        <f>ROUND(tacitas[[#This Row],[Estancia_Promedio]],0)</f>
        <v>6</v>
      </c>
      <c r="J241" s="3">
        <f>VLOOKUP(tacitas[[#This Row],[FirstNight]],db!A:F,5,0)</f>
        <v>2434</v>
      </c>
      <c r="K241">
        <f>VLOOKUP(tacitas[[#This Row],[FirstNight]],db!A:F,4,0)</f>
        <v>6179</v>
      </c>
      <c r="L241">
        <f>tacitas[[#This Row],[LibrosOcc]]/tacitas[[#This Row],[Inv]]</f>
        <v>0.39391487295678912</v>
      </c>
      <c r="M241" s="3">
        <f>tacitas[[#This Row],[LibrosOcc]]*(tacitas[[#This Row],[Tasa_PickUP]])</f>
        <v>2245.654762832</v>
      </c>
      <c r="N241" s="3">
        <f>tacitas[[#This Row],[LibrosOcc]]*(tacitas[[#This Row],[TasaNoShow]])</f>
        <v>115.90476283199999</v>
      </c>
      <c r="O241" s="3">
        <f>tacitas[[#This Row],[LibrosOcc]]*(tacitas[[#This Row],[TasaCancelaciÃ³n]])</f>
        <v>86.928572123999999</v>
      </c>
    </row>
    <row r="242" spans="1:15" x14ac:dyDescent="0.35">
      <c r="A242">
        <v>240</v>
      </c>
      <c r="B242" s="1">
        <v>43461</v>
      </c>
      <c r="C242">
        <v>56</v>
      </c>
      <c r="D242">
        <v>0.88509316799999993</v>
      </c>
      <c r="E242">
        <v>2.1739129999999999E-2</v>
      </c>
      <c r="F242">
        <v>0.10248447199999999</v>
      </c>
      <c r="G242">
        <v>4.4455445999999998</v>
      </c>
      <c r="H242">
        <v>92.686717058953136</v>
      </c>
      <c r="I242" s="3">
        <f>ROUND(tacitas[[#This Row],[Estancia_Promedio]],0)</f>
        <v>4</v>
      </c>
      <c r="J242" s="3">
        <f>VLOOKUP(tacitas[[#This Row],[FirstNight]],db!A:F,5,0)</f>
        <v>2452</v>
      </c>
      <c r="K242">
        <f>VLOOKUP(tacitas[[#This Row],[FirstNight]],db!A:F,4,0)</f>
        <v>6179</v>
      </c>
      <c r="L242">
        <f>tacitas[[#This Row],[LibrosOcc]]/tacitas[[#This Row],[Inv]]</f>
        <v>0.39682796569024115</v>
      </c>
      <c r="M242" s="3">
        <f>tacitas[[#This Row],[LibrosOcc]]*(tacitas[[#This Row],[Tasa_PickUP]])</f>
        <v>2170.248447936</v>
      </c>
      <c r="N242" s="3">
        <f>tacitas[[#This Row],[LibrosOcc]]*(tacitas[[#This Row],[TasaNoShow]])</f>
        <v>53.304346759999994</v>
      </c>
      <c r="O242" s="3">
        <f>tacitas[[#This Row],[LibrosOcc]]*(tacitas[[#This Row],[TasaCancelaciÃ³n]])</f>
        <v>251.29192534399999</v>
      </c>
    </row>
    <row r="243" spans="1:15" x14ac:dyDescent="0.35">
      <c r="A243">
        <v>241</v>
      </c>
      <c r="B243" s="1">
        <v>43462</v>
      </c>
      <c r="C243">
        <v>716</v>
      </c>
      <c r="D243">
        <v>0.75510204099999989</v>
      </c>
      <c r="E243">
        <v>2.1739129999999999E-2</v>
      </c>
      <c r="F243">
        <v>0.13575865100000001</v>
      </c>
      <c r="G243">
        <v>6.6655347999999996</v>
      </c>
      <c r="H243">
        <v>1062.4417214223704</v>
      </c>
      <c r="I243" s="3">
        <f>ROUND(tacitas[[#This Row],[Estancia_Promedio]],0)</f>
        <v>7</v>
      </c>
      <c r="J243" s="3">
        <f>VLOOKUP(tacitas[[#This Row],[FirstNight]],db!A:F,5,0)</f>
        <v>2648</v>
      </c>
      <c r="K243">
        <f>VLOOKUP(tacitas[[#This Row],[FirstNight]],db!A:F,4,0)</f>
        <v>6179</v>
      </c>
      <c r="L243">
        <f>tacitas[[#This Row],[LibrosOcc]]/tacitas[[#This Row],[Inv]]</f>
        <v>0.42854830878782973</v>
      </c>
      <c r="M243" s="3">
        <f>tacitas[[#This Row],[LibrosOcc]]*(tacitas[[#This Row],[Tasa_PickUP]])</f>
        <v>1999.5102045679996</v>
      </c>
      <c r="N243" s="3">
        <f>tacitas[[#This Row],[LibrosOcc]]*(tacitas[[#This Row],[TasaNoShow]])</f>
        <v>57.565216239999998</v>
      </c>
      <c r="O243" s="3">
        <f>tacitas[[#This Row],[LibrosOcc]]*(tacitas[[#This Row],[TasaCancelaciÃ³n]])</f>
        <v>359.488907848</v>
      </c>
    </row>
    <row r="244" spans="1:15" x14ac:dyDescent="0.35">
      <c r="A244">
        <v>242</v>
      </c>
      <c r="B244" s="1">
        <v>43463</v>
      </c>
      <c r="C244">
        <v>570</v>
      </c>
      <c r="D244">
        <v>0.74012738900000008</v>
      </c>
      <c r="E244">
        <v>5.4352442000000001E-2</v>
      </c>
      <c r="F244">
        <v>0.110828025</v>
      </c>
      <c r="G244">
        <v>6.7682776000000002</v>
      </c>
      <c r="H244">
        <v>834.00944677218638</v>
      </c>
      <c r="I244" s="3">
        <f>ROUND(tacitas[[#This Row],[Estancia_Promedio]],0)</f>
        <v>7</v>
      </c>
      <c r="J244" s="3">
        <f>VLOOKUP(tacitas[[#This Row],[FirstNight]],db!A:F,5,0)</f>
        <v>2519</v>
      </c>
      <c r="K244">
        <f>VLOOKUP(tacitas[[#This Row],[FirstNight]],db!A:F,4,0)</f>
        <v>6179</v>
      </c>
      <c r="L244">
        <f>tacitas[[#This Row],[LibrosOcc]]/tacitas[[#This Row],[Inv]]</f>
        <v>0.40767114419809031</v>
      </c>
      <c r="M244" s="3">
        <f>tacitas[[#This Row],[LibrosOcc]]*(tacitas[[#This Row],[Tasa_PickUP]])</f>
        <v>1864.3808928910003</v>
      </c>
      <c r="N244" s="3">
        <f>tacitas[[#This Row],[LibrosOcc]]*(tacitas[[#This Row],[TasaNoShow]])</f>
        <v>136.913801398</v>
      </c>
      <c r="O244" s="3">
        <f>tacitas[[#This Row],[LibrosOcc]]*(tacitas[[#This Row],[TasaCancelaciÃ³n]])</f>
        <v>279.17579497499997</v>
      </c>
    </row>
    <row r="245" spans="1:15" x14ac:dyDescent="0.35">
      <c r="A245">
        <v>243</v>
      </c>
      <c r="B245" s="1">
        <v>43464</v>
      </c>
      <c r="C245">
        <v>423</v>
      </c>
      <c r="D245">
        <v>0.65147453099999997</v>
      </c>
      <c r="E245">
        <v>3.5522788E-2</v>
      </c>
      <c r="F245">
        <v>9.1823056E-2</v>
      </c>
      <c r="G245">
        <v>10.181639000000001</v>
      </c>
      <c r="H245">
        <v>611.89188123334839</v>
      </c>
      <c r="I245" s="3">
        <f>ROUND(tacitas[[#This Row],[Estancia_Promedio]],0)</f>
        <v>10</v>
      </c>
      <c r="J245" s="3">
        <f>VLOOKUP(tacitas[[#This Row],[FirstNight]],db!A:F,5,0)</f>
        <v>2443</v>
      </c>
      <c r="K245">
        <f>VLOOKUP(tacitas[[#This Row],[FirstNight]],db!A:F,4,0)</f>
        <v>6179</v>
      </c>
      <c r="L245">
        <f>tacitas[[#This Row],[LibrosOcc]]/tacitas[[#This Row],[Inv]]</f>
        <v>0.39537141932351511</v>
      </c>
      <c r="M245" s="3">
        <f>tacitas[[#This Row],[LibrosOcc]]*(tacitas[[#This Row],[Tasa_PickUP]])</f>
        <v>1591.5522792329998</v>
      </c>
      <c r="N245" s="3">
        <f>tacitas[[#This Row],[LibrosOcc]]*(tacitas[[#This Row],[TasaNoShow]])</f>
        <v>86.782171083999998</v>
      </c>
      <c r="O245" s="3">
        <f>tacitas[[#This Row],[LibrosOcc]]*(tacitas[[#This Row],[TasaCancelaciÃ³n]])</f>
        <v>224.32372580800001</v>
      </c>
    </row>
    <row r="246" spans="1:15" x14ac:dyDescent="0.35">
      <c r="A246">
        <v>244</v>
      </c>
      <c r="B246" s="1">
        <v>43465</v>
      </c>
      <c r="C246">
        <v>83</v>
      </c>
      <c r="D246">
        <v>0.74686716799999997</v>
      </c>
      <c r="E246">
        <v>9.1896410000000001E-3</v>
      </c>
      <c r="F246">
        <v>0.11862990800000001</v>
      </c>
      <c r="G246">
        <v>10.136174</v>
      </c>
      <c r="H246">
        <v>126.61548491678433</v>
      </c>
      <c r="I246" s="3">
        <f>ROUND(tacitas[[#This Row],[Estancia_Promedio]],0)</f>
        <v>10</v>
      </c>
      <c r="J246" s="3">
        <f>VLOOKUP(tacitas[[#This Row],[FirstNight]],db!A:F,5,0)</f>
        <v>2400</v>
      </c>
      <c r="K246">
        <f>VLOOKUP(tacitas[[#This Row],[FirstNight]],db!A:F,4,0)</f>
        <v>6179</v>
      </c>
      <c r="L246">
        <f>tacitas[[#This Row],[LibrosOcc]]/tacitas[[#This Row],[Inv]]</f>
        <v>0.38841236446026867</v>
      </c>
      <c r="M246" s="3">
        <f>tacitas[[#This Row],[LibrosOcc]]*(tacitas[[#This Row],[Tasa_PickUP]])</f>
        <v>1792.4812032</v>
      </c>
      <c r="N246" s="3">
        <f>tacitas[[#This Row],[LibrosOcc]]*(tacitas[[#This Row],[TasaNoShow]])</f>
        <v>22.055138400000001</v>
      </c>
      <c r="O246" s="3">
        <f>tacitas[[#This Row],[LibrosOcc]]*(tacitas[[#This Row],[TasaCancelaciÃ³n]])</f>
        <v>284.71177920000002</v>
      </c>
    </row>
    <row r="247" spans="1:15" x14ac:dyDescent="0.35">
      <c r="A247">
        <v>245</v>
      </c>
      <c r="B247" s="1">
        <v>43466</v>
      </c>
      <c r="C247">
        <v>40</v>
      </c>
      <c r="D247">
        <v>0.93971631200000005</v>
      </c>
      <c r="E247">
        <v>1.4184397E-2</v>
      </c>
      <c r="F247">
        <v>9.2198581999999987E-2</v>
      </c>
      <c r="G247">
        <v>5.6732025999999998</v>
      </c>
      <c r="H247">
        <v>69.436009480605719</v>
      </c>
      <c r="I247" s="3">
        <f>ROUND(tacitas[[#This Row],[Estancia_Promedio]],0)</f>
        <v>6</v>
      </c>
      <c r="J247" s="3">
        <f>VLOOKUP(tacitas[[#This Row],[FirstNight]],db!A:F,5,0)</f>
        <v>2387</v>
      </c>
      <c r="K247">
        <f>VLOOKUP(tacitas[[#This Row],[FirstNight]],db!A:F,4,0)</f>
        <v>6179</v>
      </c>
      <c r="L247">
        <f>tacitas[[#This Row],[LibrosOcc]]/tacitas[[#This Row],[Inv]]</f>
        <v>0.38630846415277553</v>
      </c>
      <c r="M247" s="3">
        <f>tacitas[[#This Row],[LibrosOcc]]*(tacitas[[#This Row],[Tasa_PickUP]])</f>
        <v>2243.1028367440003</v>
      </c>
      <c r="N247" s="3">
        <f>tacitas[[#This Row],[LibrosOcc]]*(tacitas[[#This Row],[TasaNoShow]])</f>
        <v>33.858155638999996</v>
      </c>
      <c r="O247" s="3">
        <f>tacitas[[#This Row],[LibrosOcc]]*(tacitas[[#This Row],[TasaCancelaciÃ³n]])</f>
        <v>220.07801523399996</v>
      </c>
    </row>
    <row r="248" spans="1:15" x14ac:dyDescent="0.35">
      <c r="A248">
        <v>246</v>
      </c>
      <c r="B248" s="1">
        <v>43467</v>
      </c>
      <c r="C248">
        <v>29</v>
      </c>
      <c r="D248">
        <v>0.90728476800000002</v>
      </c>
      <c r="F248">
        <v>9.9337748000000003E-2</v>
      </c>
      <c r="G248">
        <v>5.1088082999999997</v>
      </c>
      <c r="I248" s="3">
        <f>ROUND(tacitas[[#This Row],[Estancia_Promedio]],0)</f>
        <v>5</v>
      </c>
      <c r="J248" s="3">
        <f>VLOOKUP(tacitas[[#This Row],[FirstNight]],db!A:F,5,0)</f>
        <v>2366</v>
      </c>
      <c r="K248">
        <f>VLOOKUP(tacitas[[#This Row],[FirstNight]],db!A:F,4,0)</f>
        <v>6179</v>
      </c>
      <c r="L248">
        <f>tacitas[[#This Row],[LibrosOcc]]/tacitas[[#This Row],[Inv]]</f>
        <v>0.38290985596374816</v>
      </c>
      <c r="M248" s="3">
        <f>tacitas[[#This Row],[LibrosOcc]]*(tacitas[[#This Row],[Tasa_PickUP]])</f>
        <v>2146.635761088</v>
      </c>
      <c r="N248" s="3">
        <f>tacitas[[#This Row],[LibrosOcc]]*(tacitas[[#This Row],[TasaNoShow]])</f>
        <v>0</v>
      </c>
      <c r="O248" s="3">
        <f>tacitas[[#This Row],[LibrosOcc]]*(tacitas[[#This Row],[TasaCancelaciÃ³n]])</f>
        <v>235.033111768</v>
      </c>
    </row>
    <row r="249" spans="1:15" x14ac:dyDescent="0.35">
      <c r="A249">
        <v>247</v>
      </c>
      <c r="B249" s="1">
        <v>43468</v>
      </c>
      <c r="C249">
        <v>21</v>
      </c>
      <c r="D249">
        <v>0.94331983799999997</v>
      </c>
      <c r="E249">
        <v>3.2388663999999998E-2</v>
      </c>
      <c r="F249">
        <v>0.101214575</v>
      </c>
      <c r="G249">
        <v>3.7793102999999997</v>
      </c>
      <c r="H249">
        <v>35.491188889186311</v>
      </c>
      <c r="I249" s="3">
        <f>ROUND(tacitas[[#This Row],[Estancia_Promedio]],0)</f>
        <v>4</v>
      </c>
      <c r="J249" s="3">
        <f>VLOOKUP(tacitas[[#This Row],[FirstNight]],db!A:F,5,0)</f>
        <v>2304</v>
      </c>
      <c r="K249">
        <f>VLOOKUP(tacitas[[#This Row],[FirstNight]],db!A:F,4,0)</f>
        <v>6179</v>
      </c>
      <c r="L249">
        <f>tacitas[[#This Row],[LibrosOcc]]/tacitas[[#This Row],[Inv]]</f>
        <v>0.37287586988185789</v>
      </c>
      <c r="M249" s="3">
        <f>tacitas[[#This Row],[LibrosOcc]]*(tacitas[[#This Row],[Tasa_PickUP]])</f>
        <v>2173.4089067519999</v>
      </c>
      <c r="N249" s="3">
        <f>tacitas[[#This Row],[LibrosOcc]]*(tacitas[[#This Row],[TasaNoShow]])</f>
        <v>74.623481855999998</v>
      </c>
      <c r="O249" s="3">
        <f>tacitas[[#This Row],[LibrosOcc]]*(tacitas[[#This Row],[TasaCancelaciÃ³n]])</f>
        <v>233.1983808</v>
      </c>
    </row>
    <row r="250" spans="1:15" x14ac:dyDescent="0.35">
      <c r="A250">
        <v>248</v>
      </c>
      <c r="B250" s="1">
        <v>43469</v>
      </c>
      <c r="C250">
        <v>422</v>
      </c>
      <c r="D250">
        <v>0.78910936799999998</v>
      </c>
      <c r="E250">
        <v>2.4919242999999997E-2</v>
      </c>
      <c r="F250">
        <v>0.118597139</v>
      </c>
      <c r="G250">
        <v>8.0313067</v>
      </c>
      <c r="H250">
        <v>648.87999104344544</v>
      </c>
      <c r="I250" s="3">
        <f>ROUND(tacitas[[#This Row],[Estancia_Promedio]],0)</f>
        <v>8</v>
      </c>
      <c r="J250" s="3">
        <f>VLOOKUP(tacitas[[#This Row],[FirstNight]],db!A:F,5,0)</f>
        <v>1902</v>
      </c>
      <c r="K250">
        <f>VLOOKUP(tacitas[[#This Row],[FirstNight]],db!A:F,4,0)</f>
        <v>6216</v>
      </c>
      <c r="L250">
        <f>tacitas[[#This Row],[LibrosOcc]]/tacitas[[#This Row],[Inv]]</f>
        <v>0.30598455598455598</v>
      </c>
      <c r="M250" s="3">
        <f>tacitas[[#This Row],[LibrosOcc]]*(tacitas[[#This Row],[Tasa_PickUP]])</f>
        <v>1500.8860179359999</v>
      </c>
      <c r="N250" s="3">
        <f>tacitas[[#This Row],[LibrosOcc]]*(tacitas[[#This Row],[TasaNoShow]])</f>
        <v>47.396400185999994</v>
      </c>
      <c r="O250" s="3">
        <f>tacitas[[#This Row],[LibrosOcc]]*(tacitas[[#This Row],[TasaCancelaciÃ³n]])</f>
        <v>225.571758378</v>
      </c>
    </row>
    <row r="251" spans="1:15" x14ac:dyDescent="0.35">
      <c r="A251">
        <v>249</v>
      </c>
      <c r="B251" s="1">
        <v>43470</v>
      </c>
      <c r="C251">
        <v>449</v>
      </c>
      <c r="D251">
        <v>0.70681382000000004</v>
      </c>
      <c r="E251">
        <v>4.7504798000000001E-2</v>
      </c>
      <c r="F251">
        <v>0.10940498999999999</v>
      </c>
      <c r="G251">
        <v>8.2527472999999993</v>
      </c>
      <c r="H251">
        <v>650.09308395807557</v>
      </c>
      <c r="I251" s="3">
        <f>ROUND(tacitas[[#This Row],[Estancia_Promedio]],0)</f>
        <v>8</v>
      </c>
      <c r="J251" s="3">
        <f>VLOOKUP(tacitas[[#This Row],[FirstNight]],db!A:F,5,0)</f>
        <v>1686</v>
      </c>
      <c r="K251">
        <f>VLOOKUP(tacitas[[#This Row],[FirstNight]],db!A:F,4,0)</f>
        <v>6216</v>
      </c>
      <c r="L251">
        <f>tacitas[[#This Row],[LibrosOcc]]/tacitas[[#This Row],[Inv]]</f>
        <v>0.27123552123552125</v>
      </c>
      <c r="M251" s="3">
        <f>tacitas[[#This Row],[LibrosOcc]]*(tacitas[[#This Row],[Tasa_PickUP]])</f>
        <v>1191.68810052</v>
      </c>
      <c r="N251" s="3">
        <f>tacitas[[#This Row],[LibrosOcc]]*(tacitas[[#This Row],[TasaNoShow]])</f>
        <v>80.093089427999999</v>
      </c>
      <c r="O251" s="3">
        <f>tacitas[[#This Row],[LibrosOcc]]*(tacitas[[#This Row],[TasaCancelaciÃ³n]])</f>
        <v>184.45681313999998</v>
      </c>
    </row>
    <row r="252" spans="1:15" x14ac:dyDescent="0.35">
      <c r="A252">
        <v>250</v>
      </c>
      <c r="B252" s="1">
        <v>43471</v>
      </c>
      <c r="C252">
        <v>183</v>
      </c>
      <c r="D252">
        <v>0.83181126299999997</v>
      </c>
      <c r="E252">
        <v>3.04414E-2</v>
      </c>
      <c r="F252">
        <v>9.9695586000000003E-2</v>
      </c>
      <c r="G252">
        <v>7.7646166000000001</v>
      </c>
      <c r="H252">
        <v>292.61410516750988</v>
      </c>
      <c r="I252" s="3">
        <f>ROUND(tacitas[[#This Row],[Estancia_Promedio]],0)</f>
        <v>8</v>
      </c>
      <c r="J252" s="3">
        <f>VLOOKUP(tacitas[[#This Row],[FirstNight]],db!A:F,5,0)</f>
        <v>1475</v>
      </c>
      <c r="K252">
        <f>VLOOKUP(tacitas[[#This Row],[FirstNight]],db!A:F,4,0)</f>
        <v>6216</v>
      </c>
      <c r="L252">
        <f>tacitas[[#This Row],[LibrosOcc]]/tacitas[[#This Row],[Inv]]</f>
        <v>0.2372908622908623</v>
      </c>
      <c r="M252" s="3">
        <f>tacitas[[#This Row],[LibrosOcc]]*(tacitas[[#This Row],[Tasa_PickUP]])</f>
        <v>1226.9216129249999</v>
      </c>
      <c r="N252" s="3">
        <f>tacitas[[#This Row],[LibrosOcc]]*(tacitas[[#This Row],[TasaNoShow]])</f>
        <v>44.901065000000003</v>
      </c>
      <c r="O252" s="3">
        <f>tacitas[[#This Row],[LibrosOcc]]*(tacitas[[#This Row],[TasaCancelaciÃ³n]])</f>
        <v>147.05098935000001</v>
      </c>
    </row>
    <row r="253" spans="1:15" x14ac:dyDescent="0.35">
      <c r="A253">
        <v>251</v>
      </c>
      <c r="B253" s="1">
        <v>43472</v>
      </c>
      <c r="C253">
        <v>96</v>
      </c>
      <c r="D253">
        <v>0.8403451999999999</v>
      </c>
      <c r="E253">
        <v>2.1574972999999997E-2</v>
      </c>
      <c r="F253">
        <v>0.27508090600000001</v>
      </c>
      <c r="G253">
        <v>7.1331268999999997</v>
      </c>
      <c r="H253">
        <v>125.31054469302592</v>
      </c>
      <c r="I253" s="3">
        <f>ROUND(tacitas[[#This Row],[Estancia_Promedio]],0)</f>
        <v>7</v>
      </c>
      <c r="J253" s="3">
        <f>VLOOKUP(tacitas[[#This Row],[FirstNight]],db!A:F,5,0)</f>
        <v>1487</v>
      </c>
      <c r="K253">
        <f>VLOOKUP(tacitas[[#This Row],[FirstNight]],db!A:F,4,0)</f>
        <v>6216</v>
      </c>
      <c r="L253">
        <f>tacitas[[#This Row],[LibrosOcc]]/tacitas[[#This Row],[Inv]]</f>
        <v>0.23922136422136422</v>
      </c>
      <c r="M253" s="3">
        <f>tacitas[[#This Row],[LibrosOcc]]*(tacitas[[#This Row],[Tasa_PickUP]])</f>
        <v>1249.5933123999998</v>
      </c>
      <c r="N253" s="3">
        <f>tacitas[[#This Row],[LibrosOcc]]*(tacitas[[#This Row],[TasaNoShow]])</f>
        <v>32.081984850999994</v>
      </c>
      <c r="O253" s="3">
        <f>tacitas[[#This Row],[LibrosOcc]]*(tacitas[[#This Row],[TasaCancelaciÃ³n]])</f>
        <v>409.04530722200002</v>
      </c>
    </row>
    <row r="254" spans="1:15" x14ac:dyDescent="0.35">
      <c r="A254">
        <v>252</v>
      </c>
      <c r="B254" s="1">
        <v>43473</v>
      </c>
      <c r="C254">
        <v>27</v>
      </c>
      <c r="D254">
        <v>0.99214145400000009</v>
      </c>
      <c r="E254">
        <v>1.7681729E-2</v>
      </c>
      <c r="F254">
        <v>0.7524557959999999</v>
      </c>
      <c r="G254">
        <v>3.7864768999999998</v>
      </c>
      <c r="H254">
        <v>13.079433105592409</v>
      </c>
      <c r="I254" s="3">
        <f>ROUND(tacitas[[#This Row],[Estancia_Promedio]],0)</f>
        <v>4</v>
      </c>
      <c r="J254" s="3">
        <f>VLOOKUP(tacitas[[#This Row],[FirstNight]],db!A:F,5,0)</f>
        <v>1478</v>
      </c>
      <c r="K254">
        <f>VLOOKUP(tacitas[[#This Row],[FirstNight]],db!A:F,4,0)</f>
        <v>6216</v>
      </c>
      <c r="L254">
        <f>tacitas[[#This Row],[LibrosOcc]]/tacitas[[#This Row],[Inv]]</f>
        <v>0.23777348777348778</v>
      </c>
      <c r="M254" s="3">
        <f>tacitas[[#This Row],[LibrosOcc]]*(tacitas[[#This Row],[Tasa_PickUP]])</f>
        <v>1466.385069012</v>
      </c>
      <c r="N254" s="3">
        <f>tacitas[[#This Row],[LibrosOcc]]*(tacitas[[#This Row],[TasaNoShow]])</f>
        <v>26.133595461999999</v>
      </c>
      <c r="O254" s="3">
        <f>tacitas[[#This Row],[LibrosOcc]]*(tacitas[[#This Row],[TasaCancelaciÃ³n]])</f>
        <v>1112.1296664879999</v>
      </c>
    </row>
    <row r="255" spans="1:15" x14ac:dyDescent="0.35">
      <c r="A255">
        <v>253</v>
      </c>
      <c r="B255" s="1">
        <v>43474</v>
      </c>
      <c r="C255">
        <v>15</v>
      </c>
      <c r="D255">
        <v>0.99193548400000009</v>
      </c>
      <c r="E255">
        <v>4.0322581000000003E-2</v>
      </c>
      <c r="F255">
        <v>4.0322581000000003E-2</v>
      </c>
      <c r="G255">
        <v>5.6975309000000003</v>
      </c>
      <c r="H255">
        <v>27.518013496420842</v>
      </c>
      <c r="I255" s="3">
        <f>ROUND(tacitas[[#This Row],[Estancia_Promedio]],0)</f>
        <v>6</v>
      </c>
      <c r="J255" s="3">
        <f>VLOOKUP(tacitas[[#This Row],[FirstNight]],db!A:F,5,0)</f>
        <v>1469</v>
      </c>
      <c r="K255">
        <f>VLOOKUP(tacitas[[#This Row],[FirstNight]],db!A:F,4,0)</f>
        <v>6216</v>
      </c>
      <c r="L255">
        <f>tacitas[[#This Row],[LibrosOcc]]/tacitas[[#This Row],[Inv]]</f>
        <v>0.23632561132561133</v>
      </c>
      <c r="M255" s="3">
        <f>tacitas[[#This Row],[LibrosOcc]]*(tacitas[[#This Row],[Tasa_PickUP]])</f>
        <v>1457.1532259960002</v>
      </c>
      <c r="N255" s="3">
        <f>tacitas[[#This Row],[LibrosOcc]]*(tacitas[[#This Row],[TasaNoShow]])</f>
        <v>59.233871489000002</v>
      </c>
      <c r="O255" s="3">
        <f>tacitas[[#This Row],[LibrosOcc]]*(tacitas[[#This Row],[TasaCancelaciÃ³n]])</f>
        <v>59.233871489000002</v>
      </c>
    </row>
    <row r="256" spans="1:15" x14ac:dyDescent="0.35">
      <c r="A256">
        <v>254</v>
      </c>
      <c r="B256" s="1">
        <v>43475</v>
      </c>
      <c r="C256">
        <v>19</v>
      </c>
      <c r="D256">
        <v>0.97297297299999996</v>
      </c>
      <c r="E256">
        <v>2.2522522999999999E-2</v>
      </c>
      <c r="F256">
        <v>0.31081081100000002</v>
      </c>
      <c r="G256">
        <v>4.6666667000000004</v>
      </c>
      <c r="H256">
        <v>25.253405504936271</v>
      </c>
      <c r="I256" s="3">
        <f>ROUND(tacitas[[#This Row],[Estancia_Promedio]],0)</f>
        <v>5</v>
      </c>
      <c r="J256" s="3">
        <f>VLOOKUP(tacitas[[#This Row],[FirstNight]],db!A:F,5,0)</f>
        <v>1462</v>
      </c>
      <c r="K256">
        <f>VLOOKUP(tacitas[[#This Row],[FirstNight]],db!A:F,4,0)</f>
        <v>6216</v>
      </c>
      <c r="L256">
        <f>tacitas[[#This Row],[LibrosOcc]]/tacitas[[#This Row],[Inv]]</f>
        <v>0.23519948519948519</v>
      </c>
      <c r="M256" s="3">
        <f>tacitas[[#This Row],[LibrosOcc]]*(tacitas[[#This Row],[Tasa_PickUP]])</f>
        <v>1422.4864865259999</v>
      </c>
      <c r="N256" s="3">
        <f>tacitas[[#This Row],[LibrosOcc]]*(tacitas[[#This Row],[TasaNoShow]])</f>
        <v>32.927928625999996</v>
      </c>
      <c r="O256" s="3">
        <f>tacitas[[#This Row],[LibrosOcc]]*(tacitas[[#This Row],[TasaCancelaciÃ³n]])</f>
        <v>454.40540568200004</v>
      </c>
    </row>
    <row r="257" spans="1:15" x14ac:dyDescent="0.35">
      <c r="A257">
        <v>255</v>
      </c>
      <c r="B257" s="1">
        <v>43476</v>
      </c>
      <c r="C257">
        <v>315</v>
      </c>
      <c r="D257">
        <v>0.81136363599999994</v>
      </c>
      <c r="E257">
        <v>3.125E-2</v>
      </c>
      <c r="F257">
        <v>0.107386364</v>
      </c>
      <c r="G257">
        <v>7.3555926999999999</v>
      </c>
      <c r="H257">
        <v>493.3912362621279</v>
      </c>
      <c r="I257" s="3">
        <f>ROUND(tacitas[[#This Row],[Estancia_Promedio]],0)</f>
        <v>7</v>
      </c>
      <c r="J257" s="3">
        <f>VLOOKUP(tacitas[[#This Row],[FirstNight]],db!A:F,5,0)</f>
        <v>1482</v>
      </c>
      <c r="K257">
        <f>VLOOKUP(tacitas[[#This Row],[FirstNight]],db!A:F,4,0)</f>
        <v>6216</v>
      </c>
      <c r="L257">
        <f>tacitas[[#This Row],[LibrosOcc]]/tacitas[[#This Row],[Inv]]</f>
        <v>0.23841698841698841</v>
      </c>
      <c r="M257" s="3">
        <f>tacitas[[#This Row],[LibrosOcc]]*(tacitas[[#This Row],[Tasa_PickUP]])</f>
        <v>1202.4409085519999</v>
      </c>
      <c r="N257" s="3">
        <f>tacitas[[#This Row],[LibrosOcc]]*(tacitas[[#This Row],[TasaNoShow]])</f>
        <v>46.3125</v>
      </c>
      <c r="O257" s="3">
        <f>tacitas[[#This Row],[LibrosOcc]]*(tacitas[[#This Row],[TasaCancelaciÃ³n]])</f>
        <v>159.14659144800001</v>
      </c>
    </row>
    <row r="258" spans="1:15" x14ac:dyDescent="0.35">
      <c r="A258">
        <v>256</v>
      </c>
      <c r="B258" s="1">
        <v>43477</v>
      </c>
      <c r="C258">
        <v>434</v>
      </c>
      <c r="D258">
        <v>0.680407125</v>
      </c>
      <c r="E258">
        <v>6.5139949000000003E-2</v>
      </c>
      <c r="F258">
        <v>0.11043256999999999</v>
      </c>
      <c r="G258">
        <v>7.7231467</v>
      </c>
      <c r="H258">
        <v>606.49848314212704</v>
      </c>
      <c r="I258" s="3">
        <f>ROUND(tacitas[[#This Row],[Estancia_Promedio]],0)</f>
        <v>8</v>
      </c>
      <c r="J258" s="3">
        <f>VLOOKUP(tacitas[[#This Row],[FirstNight]],db!A:F,5,0)</f>
        <v>1614</v>
      </c>
      <c r="K258">
        <f>VLOOKUP(tacitas[[#This Row],[FirstNight]],db!A:F,4,0)</f>
        <v>6216</v>
      </c>
      <c r="L258">
        <f>tacitas[[#This Row],[LibrosOcc]]/tacitas[[#This Row],[Inv]]</f>
        <v>0.25965250965250963</v>
      </c>
      <c r="M258" s="3">
        <f>tacitas[[#This Row],[LibrosOcc]]*(tacitas[[#This Row],[Tasa_PickUP]])</f>
        <v>1098.17709975</v>
      </c>
      <c r="N258" s="3">
        <f>tacitas[[#This Row],[LibrosOcc]]*(tacitas[[#This Row],[TasaNoShow]])</f>
        <v>105.135877686</v>
      </c>
      <c r="O258" s="3">
        <f>tacitas[[#This Row],[LibrosOcc]]*(tacitas[[#This Row],[TasaCancelaciÃ³n]])</f>
        <v>178.23816797999999</v>
      </c>
    </row>
    <row r="259" spans="1:15" x14ac:dyDescent="0.35">
      <c r="A259">
        <v>257</v>
      </c>
      <c r="B259" s="1">
        <v>43478</v>
      </c>
      <c r="C259">
        <v>142</v>
      </c>
      <c r="D259">
        <v>0.815936255</v>
      </c>
      <c r="E259">
        <v>2.9482072000000002E-2</v>
      </c>
      <c r="F259">
        <v>0.115537849</v>
      </c>
      <c r="G259">
        <v>7.2619047999999999</v>
      </c>
      <c r="H259">
        <v>221.34604115010598</v>
      </c>
      <c r="I259" s="3">
        <f>ROUND(tacitas[[#This Row],[Estancia_Promedio]],0)</f>
        <v>7</v>
      </c>
      <c r="J259" s="3">
        <f>VLOOKUP(tacitas[[#This Row],[FirstNight]],db!A:F,5,0)</f>
        <v>1619</v>
      </c>
      <c r="K259">
        <f>VLOOKUP(tacitas[[#This Row],[FirstNight]],db!A:F,4,0)</f>
        <v>6216</v>
      </c>
      <c r="L259">
        <f>tacitas[[#This Row],[LibrosOcc]]/tacitas[[#This Row],[Inv]]</f>
        <v>0.26045688545688545</v>
      </c>
      <c r="M259" s="3">
        <f>tacitas[[#This Row],[LibrosOcc]]*(tacitas[[#This Row],[Tasa_PickUP]])</f>
        <v>1321.000796845</v>
      </c>
      <c r="N259" s="3">
        <f>tacitas[[#This Row],[LibrosOcc]]*(tacitas[[#This Row],[TasaNoShow]])</f>
        <v>47.731474568000003</v>
      </c>
      <c r="O259" s="3">
        <f>tacitas[[#This Row],[LibrosOcc]]*(tacitas[[#This Row],[TasaCancelaciÃ³n]])</f>
        <v>187.05577753099999</v>
      </c>
    </row>
    <row r="260" spans="1:15" x14ac:dyDescent="0.35">
      <c r="A260">
        <v>258</v>
      </c>
      <c r="B260" s="1">
        <v>43479</v>
      </c>
      <c r="C260">
        <v>75</v>
      </c>
      <c r="D260">
        <v>0.81535648999999999</v>
      </c>
      <c r="E260">
        <v>2.559415E-2</v>
      </c>
      <c r="F260">
        <v>0.10420475300000001</v>
      </c>
      <c r="G260">
        <v>7.862416099999999</v>
      </c>
      <c r="H260">
        <v>118.84251172782834</v>
      </c>
      <c r="I260" s="3">
        <f>ROUND(tacitas[[#This Row],[Estancia_Promedio]],0)</f>
        <v>8</v>
      </c>
      <c r="J260" s="3">
        <f>VLOOKUP(tacitas[[#This Row],[FirstNight]],db!A:F,5,0)</f>
        <v>1623</v>
      </c>
      <c r="K260">
        <f>VLOOKUP(tacitas[[#This Row],[FirstNight]],db!A:F,4,0)</f>
        <v>6216</v>
      </c>
      <c r="L260">
        <f>tacitas[[#This Row],[LibrosOcc]]/tacitas[[#This Row],[Inv]]</f>
        <v>0.26110038610038611</v>
      </c>
      <c r="M260" s="3">
        <f>tacitas[[#This Row],[LibrosOcc]]*(tacitas[[#This Row],[Tasa_PickUP]])</f>
        <v>1323.32358327</v>
      </c>
      <c r="N260" s="3">
        <f>tacitas[[#This Row],[LibrosOcc]]*(tacitas[[#This Row],[TasaNoShow]])</f>
        <v>41.539305450000001</v>
      </c>
      <c r="O260" s="3">
        <f>tacitas[[#This Row],[LibrosOcc]]*(tacitas[[#This Row],[TasaCancelaciÃ³n]])</f>
        <v>169.12431411900002</v>
      </c>
    </row>
    <row r="261" spans="1:15" x14ac:dyDescent="0.35">
      <c r="A261">
        <v>259</v>
      </c>
      <c r="B261" s="1">
        <v>43480</v>
      </c>
      <c r="C261">
        <v>23</v>
      </c>
      <c r="D261">
        <v>0.93103448300000002</v>
      </c>
      <c r="E261">
        <v>9.4827585999999991E-2</v>
      </c>
      <c r="F261">
        <v>0.10344827599999999</v>
      </c>
      <c r="G261">
        <v>8.1208054000000001</v>
      </c>
      <c r="H261">
        <v>36.043298215407376</v>
      </c>
      <c r="I261" s="3">
        <f>ROUND(tacitas[[#This Row],[Estancia_Promedio]],0)</f>
        <v>8</v>
      </c>
      <c r="J261" s="3">
        <f>VLOOKUP(tacitas[[#This Row],[FirstNight]],db!A:F,5,0)</f>
        <v>1622</v>
      </c>
      <c r="K261">
        <f>VLOOKUP(tacitas[[#This Row],[FirstNight]],db!A:F,4,0)</f>
        <v>6216</v>
      </c>
      <c r="L261">
        <f>tacitas[[#This Row],[LibrosOcc]]/tacitas[[#This Row],[Inv]]</f>
        <v>0.26093951093951095</v>
      </c>
      <c r="M261" s="3">
        <f>tacitas[[#This Row],[LibrosOcc]]*(tacitas[[#This Row],[Tasa_PickUP]])</f>
        <v>1510.137931426</v>
      </c>
      <c r="N261" s="3">
        <f>tacitas[[#This Row],[LibrosOcc]]*(tacitas[[#This Row],[TasaNoShow]])</f>
        <v>153.81034449199998</v>
      </c>
      <c r="O261" s="3">
        <f>tacitas[[#This Row],[LibrosOcc]]*(tacitas[[#This Row],[TasaCancelaciÃ³n]])</f>
        <v>167.793103672</v>
      </c>
    </row>
    <row r="262" spans="1:15" x14ac:dyDescent="0.35">
      <c r="A262">
        <v>260</v>
      </c>
      <c r="B262" s="1">
        <v>43481</v>
      </c>
      <c r="C262">
        <v>12</v>
      </c>
      <c r="D262">
        <v>0.97619047599999997</v>
      </c>
      <c r="E262">
        <v>0.103174603</v>
      </c>
      <c r="F262">
        <v>2.3809523999999999E-2</v>
      </c>
      <c r="G262">
        <v>5.0063290999999994</v>
      </c>
      <c r="H262">
        <v>20.761202891845912</v>
      </c>
      <c r="I262" s="3">
        <f>ROUND(tacitas[[#This Row],[Estancia_Promedio]],0)</f>
        <v>5</v>
      </c>
      <c r="J262" s="3">
        <f>VLOOKUP(tacitas[[#This Row],[FirstNight]],db!A:F,5,0)</f>
        <v>1619</v>
      </c>
      <c r="K262">
        <f>VLOOKUP(tacitas[[#This Row],[FirstNight]],db!A:F,4,0)</f>
        <v>6216</v>
      </c>
      <c r="L262">
        <f>tacitas[[#This Row],[LibrosOcc]]/tacitas[[#This Row],[Inv]]</f>
        <v>0.26045688545688545</v>
      </c>
      <c r="M262" s="3">
        <f>tacitas[[#This Row],[LibrosOcc]]*(tacitas[[#This Row],[Tasa_PickUP]])</f>
        <v>1580.452380644</v>
      </c>
      <c r="N262" s="3">
        <f>tacitas[[#This Row],[LibrosOcc]]*(tacitas[[#This Row],[TasaNoShow]])</f>
        <v>167.03968225700001</v>
      </c>
      <c r="O262" s="3">
        <f>tacitas[[#This Row],[LibrosOcc]]*(tacitas[[#This Row],[TasaCancelaciÃ³n]])</f>
        <v>38.547619355999998</v>
      </c>
    </row>
    <row r="263" spans="1:15" x14ac:dyDescent="0.35">
      <c r="A263">
        <v>261</v>
      </c>
      <c r="B263" s="1">
        <v>43482</v>
      </c>
      <c r="C263">
        <v>55</v>
      </c>
      <c r="D263">
        <v>0.98809523799999999</v>
      </c>
      <c r="E263">
        <v>3.5714285999999998E-2</v>
      </c>
      <c r="F263">
        <v>7.7380952000000003E-2</v>
      </c>
      <c r="G263">
        <v>4.3065327000000009</v>
      </c>
      <c r="H263">
        <v>97.280999460036256</v>
      </c>
      <c r="I263" s="3">
        <f>ROUND(tacitas[[#This Row],[Estancia_Promedio]],0)</f>
        <v>4</v>
      </c>
      <c r="J263" s="3">
        <f>VLOOKUP(tacitas[[#This Row],[FirstNight]],db!A:F,5,0)</f>
        <v>1658</v>
      </c>
      <c r="K263">
        <f>VLOOKUP(tacitas[[#This Row],[FirstNight]],db!A:F,4,0)</f>
        <v>6216</v>
      </c>
      <c r="L263">
        <f>tacitas[[#This Row],[LibrosOcc]]/tacitas[[#This Row],[Inv]]</f>
        <v>0.26673101673101673</v>
      </c>
      <c r="M263" s="3">
        <f>tacitas[[#This Row],[LibrosOcc]]*(tacitas[[#This Row],[Tasa_PickUP]])</f>
        <v>1638.2619046039999</v>
      </c>
      <c r="N263" s="3">
        <f>tacitas[[#This Row],[LibrosOcc]]*(tacitas[[#This Row],[TasaNoShow]])</f>
        <v>59.214286187999996</v>
      </c>
      <c r="O263" s="3">
        <f>tacitas[[#This Row],[LibrosOcc]]*(tacitas[[#This Row],[TasaCancelaciÃ³n]])</f>
        <v>128.29761841600001</v>
      </c>
    </row>
    <row r="264" spans="1:15" x14ac:dyDescent="0.35">
      <c r="A264">
        <v>262</v>
      </c>
      <c r="B264" s="1">
        <v>43483</v>
      </c>
      <c r="C264">
        <v>335</v>
      </c>
      <c r="D264">
        <v>0.80327004200000007</v>
      </c>
      <c r="E264">
        <v>2.9008439E-2</v>
      </c>
      <c r="F264">
        <v>0.11234177199999999</v>
      </c>
      <c r="G264">
        <v>7.5015625000000004</v>
      </c>
      <c r="H264">
        <v>520.67510496543753</v>
      </c>
      <c r="I264" s="3">
        <f>ROUND(tacitas[[#This Row],[Estancia_Promedio]],0)</f>
        <v>8</v>
      </c>
      <c r="J264" s="3">
        <f>VLOOKUP(tacitas[[#This Row],[FirstNight]],db!A:F,5,0)</f>
        <v>1700</v>
      </c>
      <c r="K264">
        <f>VLOOKUP(tacitas[[#This Row],[FirstNight]],db!A:F,4,0)</f>
        <v>6216</v>
      </c>
      <c r="L264">
        <f>tacitas[[#This Row],[LibrosOcc]]/tacitas[[#This Row],[Inv]]</f>
        <v>0.27348777348777348</v>
      </c>
      <c r="M264" s="3">
        <f>tacitas[[#This Row],[LibrosOcc]]*(tacitas[[#This Row],[Tasa_PickUP]])</f>
        <v>1365.5590714000002</v>
      </c>
      <c r="N264" s="3">
        <f>tacitas[[#This Row],[LibrosOcc]]*(tacitas[[#This Row],[TasaNoShow]])</f>
        <v>49.314346300000004</v>
      </c>
      <c r="O264" s="3">
        <f>tacitas[[#This Row],[LibrosOcc]]*(tacitas[[#This Row],[TasaCancelaciÃ³n]])</f>
        <v>190.9810124</v>
      </c>
    </row>
    <row r="265" spans="1:15" x14ac:dyDescent="0.35">
      <c r="A265">
        <v>263</v>
      </c>
      <c r="B265" s="1">
        <v>43484</v>
      </c>
      <c r="C265">
        <v>417</v>
      </c>
      <c r="D265">
        <v>0.70935960599999992</v>
      </c>
      <c r="E265">
        <v>2.7367269E-2</v>
      </c>
      <c r="F265">
        <v>0.100711549</v>
      </c>
      <c r="G265">
        <v>8.1357219999999995</v>
      </c>
      <c r="H265">
        <v>623.47262321298717</v>
      </c>
      <c r="I265" s="3">
        <f>ROUND(tacitas[[#This Row],[Estancia_Promedio]],0)</f>
        <v>8</v>
      </c>
      <c r="J265" s="3">
        <f>VLOOKUP(tacitas[[#This Row],[FirstNight]],db!A:F,5,0)</f>
        <v>1734</v>
      </c>
      <c r="K265">
        <f>VLOOKUP(tacitas[[#This Row],[FirstNight]],db!A:F,4,0)</f>
        <v>6216</v>
      </c>
      <c r="L265">
        <f>tacitas[[#This Row],[LibrosOcc]]/tacitas[[#This Row],[Inv]]</f>
        <v>0.27895752895752896</v>
      </c>
      <c r="M265" s="3">
        <f>tacitas[[#This Row],[LibrosOcc]]*(tacitas[[#This Row],[Tasa_PickUP]])</f>
        <v>1230.0295568039999</v>
      </c>
      <c r="N265" s="3">
        <f>tacitas[[#This Row],[LibrosOcc]]*(tacitas[[#This Row],[TasaNoShow]])</f>
        <v>47.454844446000003</v>
      </c>
      <c r="O265" s="3">
        <f>tacitas[[#This Row],[LibrosOcc]]*(tacitas[[#This Row],[TasaCancelaciÃ³n]])</f>
        <v>174.63382596599999</v>
      </c>
    </row>
    <row r="266" spans="1:15" x14ac:dyDescent="0.35">
      <c r="A266">
        <v>264</v>
      </c>
      <c r="B266" s="1">
        <v>43485</v>
      </c>
      <c r="C266">
        <v>168</v>
      </c>
      <c r="D266">
        <v>0.84367988000000005</v>
      </c>
      <c r="E266">
        <v>2.5430067000000001E-2</v>
      </c>
      <c r="F266">
        <v>0.10471204199999999</v>
      </c>
      <c r="G266">
        <v>7.3283581999999994</v>
      </c>
      <c r="H266">
        <v>270.25301621051011</v>
      </c>
      <c r="I266" s="3">
        <f>ROUND(tacitas[[#This Row],[Estancia_Promedio]],0)</f>
        <v>7</v>
      </c>
      <c r="J266" s="3">
        <f>VLOOKUP(tacitas[[#This Row],[FirstNight]],db!A:F,5,0)</f>
        <v>1741</v>
      </c>
      <c r="K266">
        <f>VLOOKUP(tacitas[[#This Row],[FirstNight]],db!A:F,4,0)</f>
        <v>6216</v>
      </c>
      <c r="L266">
        <f>tacitas[[#This Row],[LibrosOcc]]/tacitas[[#This Row],[Inv]]</f>
        <v>0.28008365508365507</v>
      </c>
      <c r="M266" s="3">
        <f>tacitas[[#This Row],[LibrosOcc]]*(tacitas[[#This Row],[Tasa_PickUP]])</f>
        <v>1468.8466710800001</v>
      </c>
      <c r="N266" s="3">
        <f>tacitas[[#This Row],[LibrosOcc]]*(tacitas[[#This Row],[TasaNoShow]])</f>
        <v>44.273746647000003</v>
      </c>
      <c r="O266" s="3">
        <f>tacitas[[#This Row],[LibrosOcc]]*(tacitas[[#This Row],[TasaCancelaciÃ³n]])</f>
        <v>182.30366512199998</v>
      </c>
    </row>
    <row r="267" spans="1:15" x14ac:dyDescent="0.35">
      <c r="A267">
        <v>265</v>
      </c>
      <c r="B267" s="1">
        <v>43486</v>
      </c>
      <c r="C267">
        <v>78</v>
      </c>
      <c r="D267">
        <v>0.73306772900000006</v>
      </c>
      <c r="E267">
        <v>2.3904382000000002E-2</v>
      </c>
      <c r="F267">
        <v>9.3625498000000001E-2</v>
      </c>
      <c r="G267">
        <v>7.5547576000000003</v>
      </c>
      <c r="H267">
        <v>119.59421726981876</v>
      </c>
      <c r="I267" s="3">
        <f>ROUND(tacitas[[#This Row],[Estancia_Promedio]],0)</f>
        <v>8</v>
      </c>
      <c r="J267" s="3">
        <f>VLOOKUP(tacitas[[#This Row],[FirstNight]],db!A:F,5,0)</f>
        <v>1661</v>
      </c>
      <c r="K267">
        <f>VLOOKUP(tacitas[[#This Row],[FirstNight]],db!A:F,4,0)</f>
        <v>6216</v>
      </c>
      <c r="L267">
        <f>tacitas[[#This Row],[LibrosOcc]]/tacitas[[#This Row],[Inv]]</f>
        <v>0.26721364221364219</v>
      </c>
      <c r="M267" s="3">
        <f>tacitas[[#This Row],[LibrosOcc]]*(tacitas[[#This Row],[Tasa_PickUP]])</f>
        <v>1217.6254978690001</v>
      </c>
      <c r="N267" s="3">
        <f>tacitas[[#This Row],[LibrosOcc]]*(tacitas[[#This Row],[TasaNoShow]])</f>
        <v>39.705178502000003</v>
      </c>
      <c r="O267" s="3">
        <f>tacitas[[#This Row],[LibrosOcc]]*(tacitas[[#This Row],[TasaCancelaciÃ³n]])</f>
        <v>155.511952178</v>
      </c>
    </row>
    <row r="268" spans="1:15" x14ac:dyDescent="0.35">
      <c r="A268">
        <v>266</v>
      </c>
      <c r="B268" s="1">
        <v>43487</v>
      </c>
      <c r="C268">
        <v>23</v>
      </c>
      <c r="D268">
        <v>0.94505494499999998</v>
      </c>
      <c r="E268">
        <v>5.4945055E-2</v>
      </c>
      <c r="F268">
        <v>0.12087912099999999</v>
      </c>
      <c r="G268">
        <v>4.9827585999999995</v>
      </c>
      <c r="H268">
        <v>37.167672314525412</v>
      </c>
      <c r="I268" s="3">
        <f>ROUND(tacitas[[#This Row],[Estancia_Promedio]],0)</f>
        <v>5</v>
      </c>
      <c r="J268" s="3">
        <f>VLOOKUP(tacitas[[#This Row],[FirstNight]],db!A:F,5,0)</f>
        <v>1654</v>
      </c>
      <c r="K268">
        <f>VLOOKUP(tacitas[[#This Row],[FirstNight]],db!A:F,4,0)</f>
        <v>6216</v>
      </c>
      <c r="L268">
        <f>tacitas[[#This Row],[LibrosOcc]]/tacitas[[#This Row],[Inv]]</f>
        <v>0.26608751608751607</v>
      </c>
      <c r="M268" s="3">
        <f>tacitas[[#This Row],[LibrosOcc]]*(tacitas[[#This Row],[Tasa_PickUP]])</f>
        <v>1563.12087903</v>
      </c>
      <c r="N268" s="3">
        <f>tacitas[[#This Row],[LibrosOcc]]*(tacitas[[#This Row],[TasaNoShow]])</f>
        <v>90.879120970000002</v>
      </c>
      <c r="O268" s="3">
        <f>tacitas[[#This Row],[LibrosOcc]]*(tacitas[[#This Row],[TasaCancelaciÃ³n]])</f>
        <v>199.93406613399998</v>
      </c>
    </row>
    <row r="269" spans="1:15" x14ac:dyDescent="0.35">
      <c r="A269">
        <v>267</v>
      </c>
      <c r="B269" s="1">
        <v>43488</v>
      </c>
      <c r="C269">
        <v>18</v>
      </c>
      <c r="D269">
        <v>0.97777777799999999</v>
      </c>
      <c r="E269">
        <v>2.2222222000000003E-2</v>
      </c>
      <c r="F269">
        <v>7.7777777999999992E-2</v>
      </c>
      <c r="G269">
        <v>4.8151260999999996</v>
      </c>
      <c r="H269">
        <v>32.101530867364936</v>
      </c>
      <c r="I269" s="3">
        <f>ROUND(tacitas[[#This Row],[Estancia_Promedio]],0)</f>
        <v>5</v>
      </c>
      <c r="J269" s="3">
        <f>VLOOKUP(tacitas[[#This Row],[FirstNight]],db!A:F,5,0)</f>
        <v>1659</v>
      </c>
      <c r="K269">
        <f>VLOOKUP(tacitas[[#This Row],[FirstNight]],db!A:F,4,0)</f>
        <v>6216</v>
      </c>
      <c r="L269">
        <f>tacitas[[#This Row],[LibrosOcc]]/tacitas[[#This Row],[Inv]]</f>
        <v>0.26689189189189189</v>
      </c>
      <c r="M269" s="3">
        <f>tacitas[[#This Row],[LibrosOcc]]*(tacitas[[#This Row],[Tasa_PickUP]])</f>
        <v>1622.1333337020001</v>
      </c>
      <c r="N269" s="3">
        <f>tacitas[[#This Row],[LibrosOcc]]*(tacitas[[#This Row],[TasaNoShow]])</f>
        <v>36.866666298000005</v>
      </c>
      <c r="O269" s="3">
        <f>tacitas[[#This Row],[LibrosOcc]]*(tacitas[[#This Row],[TasaCancelaciÃ³n]])</f>
        <v>129.03333370199999</v>
      </c>
    </row>
    <row r="270" spans="1:15" x14ac:dyDescent="0.35">
      <c r="A270">
        <v>268</v>
      </c>
      <c r="B270" s="1">
        <v>43489</v>
      </c>
      <c r="C270">
        <v>10</v>
      </c>
      <c r="D270">
        <v>0.86206896599999994</v>
      </c>
      <c r="E270">
        <v>9.1954020000000001E-3</v>
      </c>
      <c r="F270">
        <v>0.243678161</v>
      </c>
      <c r="G270">
        <v>2.9094827999999997</v>
      </c>
      <c r="H270">
        <v>13.953733246737233</v>
      </c>
      <c r="I270" s="3">
        <f>ROUND(tacitas[[#This Row],[Estancia_Promedio]],0)</f>
        <v>3</v>
      </c>
      <c r="J270" s="3">
        <f>VLOOKUP(tacitas[[#This Row],[FirstNight]],db!A:F,5,0)</f>
        <v>1658</v>
      </c>
      <c r="K270">
        <f>VLOOKUP(tacitas[[#This Row],[FirstNight]],db!A:F,4,0)</f>
        <v>6216</v>
      </c>
      <c r="L270">
        <f>tacitas[[#This Row],[LibrosOcc]]/tacitas[[#This Row],[Inv]]</f>
        <v>0.26673101673101673</v>
      </c>
      <c r="M270" s="3">
        <f>tacitas[[#This Row],[LibrosOcc]]*(tacitas[[#This Row],[Tasa_PickUP]])</f>
        <v>1429.3103456279998</v>
      </c>
      <c r="N270" s="3">
        <f>tacitas[[#This Row],[LibrosOcc]]*(tacitas[[#This Row],[TasaNoShow]])</f>
        <v>15.245976516000001</v>
      </c>
      <c r="O270" s="3">
        <f>tacitas[[#This Row],[LibrosOcc]]*(tacitas[[#This Row],[TasaCancelaciÃ³n]])</f>
        <v>404.01839093799998</v>
      </c>
    </row>
    <row r="271" spans="1:15" x14ac:dyDescent="0.35">
      <c r="A271">
        <v>269</v>
      </c>
      <c r="B271" s="1">
        <v>43490</v>
      </c>
      <c r="C271">
        <v>256</v>
      </c>
      <c r="D271">
        <v>0.80031779700000005</v>
      </c>
      <c r="E271">
        <v>2.8072033999999999E-2</v>
      </c>
      <c r="F271">
        <v>0.15254237300000001</v>
      </c>
      <c r="G271">
        <v>6.9171443000000004</v>
      </c>
      <c r="H271">
        <v>379.61311768880637</v>
      </c>
      <c r="I271" s="3">
        <f>ROUND(tacitas[[#This Row],[Estancia_Promedio]],0)</f>
        <v>7</v>
      </c>
      <c r="J271" s="3">
        <f>VLOOKUP(tacitas[[#This Row],[FirstNight]],db!A:F,5,0)</f>
        <v>1636</v>
      </c>
      <c r="K271">
        <f>VLOOKUP(tacitas[[#This Row],[FirstNight]],db!A:F,4,0)</f>
        <v>6216</v>
      </c>
      <c r="L271">
        <f>tacitas[[#This Row],[LibrosOcc]]/tacitas[[#This Row],[Inv]]</f>
        <v>0.26319176319176318</v>
      </c>
      <c r="M271" s="3">
        <f>tacitas[[#This Row],[LibrosOcc]]*(tacitas[[#This Row],[Tasa_PickUP]])</f>
        <v>1309.3199158920002</v>
      </c>
      <c r="N271" s="3">
        <f>tacitas[[#This Row],[LibrosOcc]]*(tacitas[[#This Row],[TasaNoShow]])</f>
        <v>45.925847623999999</v>
      </c>
      <c r="O271" s="3">
        <f>tacitas[[#This Row],[LibrosOcc]]*(tacitas[[#This Row],[TasaCancelaciÃ³n]])</f>
        <v>249.55932222800001</v>
      </c>
    </row>
    <row r="272" spans="1:15" x14ac:dyDescent="0.35">
      <c r="A272">
        <v>270</v>
      </c>
      <c r="B272" s="1">
        <v>43491</v>
      </c>
      <c r="C272">
        <v>372</v>
      </c>
      <c r="D272">
        <v>0.71396522699999998</v>
      </c>
      <c r="E272">
        <v>2.9725182000000003E-2</v>
      </c>
      <c r="F272">
        <v>0.11777902400000001</v>
      </c>
      <c r="G272">
        <v>7.2621951000000005</v>
      </c>
      <c r="H272">
        <v>545.7793328987317</v>
      </c>
      <c r="I272" s="3">
        <f>ROUND(tacitas[[#This Row],[Estancia_Promedio]],0)</f>
        <v>7</v>
      </c>
      <c r="J272" s="3">
        <f>VLOOKUP(tacitas[[#This Row],[FirstNight]],db!A:F,5,0)</f>
        <v>1606</v>
      </c>
      <c r="K272">
        <f>VLOOKUP(tacitas[[#This Row],[FirstNight]],db!A:F,4,0)</f>
        <v>6216</v>
      </c>
      <c r="L272">
        <f>tacitas[[#This Row],[LibrosOcc]]/tacitas[[#This Row],[Inv]]</f>
        <v>0.25836550836550837</v>
      </c>
      <c r="M272" s="3">
        <f>tacitas[[#This Row],[LibrosOcc]]*(tacitas[[#This Row],[Tasa_PickUP]])</f>
        <v>1146.628154562</v>
      </c>
      <c r="N272" s="3">
        <f>tacitas[[#This Row],[LibrosOcc]]*(tacitas[[#This Row],[TasaNoShow]])</f>
        <v>47.738642292000002</v>
      </c>
      <c r="O272" s="3">
        <f>tacitas[[#This Row],[LibrosOcc]]*(tacitas[[#This Row],[TasaCancelaciÃ³n]])</f>
        <v>189.15311254400001</v>
      </c>
    </row>
    <row r="273" spans="1:15" x14ac:dyDescent="0.35">
      <c r="A273">
        <v>271</v>
      </c>
      <c r="B273" s="1">
        <v>43492</v>
      </c>
      <c r="C273">
        <v>227</v>
      </c>
      <c r="D273">
        <v>0.83933933900000002</v>
      </c>
      <c r="E273">
        <v>2.1021021000000001E-2</v>
      </c>
      <c r="F273">
        <v>9.8348348000000002E-2</v>
      </c>
      <c r="G273">
        <v>7.1687922000000004</v>
      </c>
      <c r="H273">
        <v>368.55292809486446</v>
      </c>
      <c r="I273" s="3">
        <f>ROUND(tacitas[[#This Row],[Estancia_Promedio]],0)</f>
        <v>7</v>
      </c>
      <c r="J273" s="3">
        <f>VLOOKUP(tacitas[[#This Row],[FirstNight]],db!A:F,5,0)</f>
        <v>1573</v>
      </c>
      <c r="K273">
        <f>VLOOKUP(tacitas[[#This Row],[FirstNight]],db!A:F,4,0)</f>
        <v>6216</v>
      </c>
      <c r="L273">
        <f>tacitas[[#This Row],[LibrosOcc]]/tacitas[[#This Row],[Inv]]</f>
        <v>0.25305662805662804</v>
      </c>
      <c r="M273" s="3">
        <f>tacitas[[#This Row],[LibrosOcc]]*(tacitas[[#This Row],[Tasa_PickUP]])</f>
        <v>1320.2807802469999</v>
      </c>
      <c r="N273" s="3">
        <f>tacitas[[#This Row],[LibrosOcc]]*(tacitas[[#This Row],[TasaNoShow]])</f>
        <v>33.066066032999998</v>
      </c>
      <c r="O273" s="3">
        <f>tacitas[[#This Row],[LibrosOcc]]*(tacitas[[#This Row],[TasaCancelaciÃ³n]])</f>
        <v>154.701951404</v>
      </c>
    </row>
    <row r="274" spans="1:15" x14ac:dyDescent="0.35">
      <c r="A274">
        <v>272</v>
      </c>
      <c r="B274" s="1">
        <v>43493</v>
      </c>
      <c r="C274">
        <v>146</v>
      </c>
      <c r="D274">
        <v>0.83010752700000001</v>
      </c>
      <c r="E274">
        <v>1.0752688E-2</v>
      </c>
      <c r="F274">
        <v>7.5268817000000002E-2</v>
      </c>
      <c r="G274">
        <v>7.7351779000000009</v>
      </c>
      <c r="H274">
        <v>244.4273755189991</v>
      </c>
      <c r="I274" s="3">
        <f>ROUND(tacitas[[#This Row],[Estancia_Promedio]],0)</f>
        <v>8</v>
      </c>
      <c r="J274" s="3">
        <f>VLOOKUP(tacitas[[#This Row],[FirstNight]],db!A:F,5,0)</f>
        <v>1656</v>
      </c>
      <c r="K274">
        <f>VLOOKUP(tacitas[[#This Row],[FirstNight]],db!A:F,4,0)</f>
        <v>6216</v>
      </c>
      <c r="L274">
        <f>tacitas[[#This Row],[LibrosOcc]]/tacitas[[#This Row],[Inv]]</f>
        <v>0.26640926640926643</v>
      </c>
      <c r="M274" s="3">
        <f>tacitas[[#This Row],[LibrosOcc]]*(tacitas[[#This Row],[Tasa_PickUP]])</f>
        <v>1374.6580647119999</v>
      </c>
      <c r="N274" s="3">
        <f>tacitas[[#This Row],[LibrosOcc]]*(tacitas[[#This Row],[TasaNoShow]])</f>
        <v>17.806451328000001</v>
      </c>
      <c r="O274" s="3">
        <f>tacitas[[#This Row],[LibrosOcc]]*(tacitas[[#This Row],[TasaCancelaciÃ³n]])</f>
        <v>124.645160952</v>
      </c>
    </row>
    <row r="275" spans="1:15" x14ac:dyDescent="0.35">
      <c r="A275">
        <v>273</v>
      </c>
      <c r="B275" s="1">
        <v>43494</v>
      </c>
      <c r="C275">
        <v>14</v>
      </c>
      <c r="D275">
        <v>0.93333333299999999</v>
      </c>
      <c r="E275">
        <v>7.7777777999999992E-2</v>
      </c>
      <c r="F275">
        <v>3.3333333E-2</v>
      </c>
      <c r="G275">
        <v>6.3548387000000002</v>
      </c>
      <c r="H275">
        <v>24.129432097111359</v>
      </c>
      <c r="I275" s="3">
        <f>ROUND(tacitas[[#This Row],[Estancia_Promedio]],0)</f>
        <v>6</v>
      </c>
      <c r="J275" s="3">
        <f>VLOOKUP(tacitas[[#This Row],[FirstNight]],db!A:F,5,0)</f>
        <v>1654</v>
      </c>
      <c r="K275">
        <f>VLOOKUP(tacitas[[#This Row],[FirstNight]],db!A:F,4,0)</f>
        <v>6216</v>
      </c>
      <c r="L275">
        <f>tacitas[[#This Row],[LibrosOcc]]/tacitas[[#This Row],[Inv]]</f>
        <v>0.26608751608751607</v>
      </c>
      <c r="M275" s="3">
        <f>tacitas[[#This Row],[LibrosOcc]]*(tacitas[[#This Row],[Tasa_PickUP]])</f>
        <v>1543.7333327819999</v>
      </c>
      <c r="N275" s="3">
        <f>tacitas[[#This Row],[LibrosOcc]]*(tacitas[[#This Row],[TasaNoShow]])</f>
        <v>128.64444481199999</v>
      </c>
      <c r="O275" s="3">
        <f>tacitas[[#This Row],[LibrosOcc]]*(tacitas[[#This Row],[TasaCancelaciÃ³n]])</f>
        <v>55.133332781999997</v>
      </c>
    </row>
    <row r="276" spans="1:15" x14ac:dyDescent="0.35">
      <c r="A276">
        <v>274</v>
      </c>
      <c r="B276" s="1">
        <v>43495</v>
      </c>
      <c r="C276">
        <v>15</v>
      </c>
      <c r="D276">
        <v>1</v>
      </c>
      <c r="E276">
        <v>5.0505050999999995E-2</v>
      </c>
      <c r="F276">
        <v>0.10101010099999999</v>
      </c>
      <c r="G276">
        <v>7.2878787999999997</v>
      </c>
      <c r="H276">
        <v>25.607591049075605</v>
      </c>
      <c r="I276" s="3">
        <f>ROUND(tacitas[[#This Row],[Estancia_Promedio]],0)</f>
        <v>7</v>
      </c>
      <c r="J276" s="3">
        <f>VLOOKUP(tacitas[[#This Row],[FirstNight]],db!A:F,5,0)</f>
        <v>1652</v>
      </c>
      <c r="K276">
        <f>VLOOKUP(tacitas[[#This Row],[FirstNight]],db!A:F,4,0)</f>
        <v>6216</v>
      </c>
      <c r="L276">
        <f>tacitas[[#This Row],[LibrosOcc]]/tacitas[[#This Row],[Inv]]</f>
        <v>0.26576576576576577</v>
      </c>
      <c r="M276" s="3">
        <f>tacitas[[#This Row],[LibrosOcc]]*(tacitas[[#This Row],[Tasa_PickUP]])</f>
        <v>1652</v>
      </c>
      <c r="N276" s="3">
        <f>tacitas[[#This Row],[LibrosOcc]]*(tacitas[[#This Row],[TasaNoShow]])</f>
        <v>83.434344251999988</v>
      </c>
      <c r="O276" s="3">
        <f>tacitas[[#This Row],[LibrosOcc]]*(tacitas[[#This Row],[TasaCancelaciÃ³n]])</f>
        <v>166.868686852</v>
      </c>
    </row>
    <row r="277" spans="1:15" x14ac:dyDescent="0.35">
      <c r="A277">
        <v>275</v>
      </c>
      <c r="B277" s="1">
        <v>43496</v>
      </c>
      <c r="C277">
        <v>56</v>
      </c>
      <c r="D277">
        <v>0.98360655699999999</v>
      </c>
      <c r="E277">
        <v>3.2786885000000002E-2</v>
      </c>
      <c r="F277">
        <v>0.16393442599999999</v>
      </c>
      <c r="G277">
        <v>4.5823754999999995</v>
      </c>
      <c r="H277">
        <v>89.826831351104374</v>
      </c>
      <c r="I277" s="3">
        <f>ROUND(tacitas[[#This Row],[Estancia_Promedio]],0)</f>
        <v>5</v>
      </c>
      <c r="J277" s="3">
        <f>VLOOKUP(tacitas[[#This Row],[FirstNight]],db!A:F,5,0)</f>
        <v>1695</v>
      </c>
      <c r="K277">
        <f>VLOOKUP(tacitas[[#This Row],[FirstNight]],db!A:F,4,0)</f>
        <v>6216</v>
      </c>
      <c r="L277">
        <f>tacitas[[#This Row],[LibrosOcc]]/tacitas[[#This Row],[Inv]]</f>
        <v>0.27268339768339767</v>
      </c>
      <c r="M277" s="3">
        <f>tacitas[[#This Row],[LibrosOcc]]*(tacitas[[#This Row],[Tasa_PickUP]])</f>
        <v>1667.2131141150001</v>
      </c>
      <c r="N277" s="3">
        <f>tacitas[[#This Row],[LibrosOcc]]*(tacitas[[#This Row],[TasaNoShow]])</f>
        <v>55.573770075000006</v>
      </c>
      <c r="O277" s="3">
        <f>tacitas[[#This Row],[LibrosOcc]]*(tacitas[[#This Row],[TasaCancelaciÃ³n]])</f>
        <v>277.86885207</v>
      </c>
    </row>
    <row r="278" spans="1:15" x14ac:dyDescent="0.35">
      <c r="A278">
        <v>276</v>
      </c>
      <c r="B278" s="1">
        <v>43497</v>
      </c>
      <c r="C278">
        <v>364</v>
      </c>
      <c r="D278">
        <v>0.79664660400000009</v>
      </c>
      <c r="E278">
        <v>2.0206363000000001E-2</v>
      </c>
      <c r="F278">
        <v>0.104041273</v>
      </c>
      <c r="G278">
        <v>7.6612972000000008</v>
      </c>
      <c r="H278">
        <v>574.09883192774078</v>
      </c>
      <c r="I278" s="3">
        <f>ROUND(tacitas[[#This Row],[Estancia_Promedio]],0)</f>
        <v>8</v>
      </c>
      <c r="J278" s="3">
        <f>VLOOKUP(tacitas[[#This Row],[FirstNight]],db!A:F,5,0)</f>
        <v>1673</v>
      </c>
      <c r="K278">
        <f>VLOOKUP(tacitas[[#This Row],[FirstNight]],db!A:F,4,0)</f>
        <v>6216</v>
      </c>
      <c r="L278">
        <f>tacitas[[#This Row],[LibrosOcc]]/tacitas[[#This Row],[Inv]]</f>
        <v>0.26914414414414417</v>
      </c>
      <c r="M278" s="3">
        <f>tacitas[[#This Row],[LibrosOcc]]*(tacitas[[#This Row],[Tasa_PickUP]])</f>
        <v>1332.7897684920001</v>
      </c>
      <c r="N278" s="3">
        <f>tacitas[[#This Row],[LibrosOcc]]*(tacitas[[#This Row],[TasaNoShow]])</f>
        <v>33.805245298999999</v>
      </c>
      <c r="O278" s="3">
        <f>tacitas[[#This Row],[LibrosOcc]]*(tacitas[[#This Row],[TasaCancelaciÃ³n]])</f>
        <v>174.06104972900002</v>
      </c>
    </row>
    <row r="279" spans="1:15" x14ac:dyDescent="0.35">
      <c r="A279">
        <v>277</v>
      </c>
      <c r="B279" s="1">
        <v>43498</v>
      </c>
      <c r="C279">
        <v>498</v>
      </c>
      <c r="D279">
        <v>0.69019248400000011</v>
      </c>
      <c r="E279">
        <v>2.9330888999999999E-2</v>
      </c>
      <c r="F279">
        <v>9.8991751000000003E-2</v>
      </c>
      <c r="G279">
        <v>8.1851345000000002</v>
      </c>
      <c r="H279">
        <v>736.1485916370583</v>
      </c>
      <c r="I279" s="3">
        <f>ROUND(tacitas[[#This Row],[Estancia_Promedio]],0)</f>
        <v>8</v>
      </c>
      <c r="J279" s="3">
        <f>VLOOKUP(tacitas[[#This Row],[FirstNight]],db!A:F,5,0)</f>
        <v>1612</v>
      </c>
      <c r="K279">
        <f>VLOOKUP(tacitas[[#This Row],[FirstNight]],db!A:F,4,0)</f>
        <v>6216</v>
      </c>
      <c r="L279">
        <f>tacitas[[#This Row],[LibrosOcc]]/tacitas[[#This Row],[Inv]]</f>
        <v>0.25933075933075933</v>
      </c>
      <c r="M279" s="3">
        <f>tacitas[[#This Row],[LibrosOcc]]*(tacitas[[#This Row],[Tasa_PickUP]])</f>
        <v>1112.5902842080002</v>
      </c>
      <c r="N279" s="3">
        <f>tacitas[[#This Row],[LibrosOcc]]*(tacitas[[#This Row],[TasaNoShow]])</f>
        <v>47.281393068</v>
      </c>
      <c r="O279" s="3">
        <f>tacitas[[#This Row],[LibrosOcc]]*(tacitas[[#This Row],[TasaCancelaciÃ³n]])</f>
        <v>159.57470261200001</v>
      </c>
    </row>
    <row r="280" spans="1:15" x14ac:dyDescent="0.35">
      <c r="A280">
        <v>278</v>
      </c>
      <c r="B280" s="1">
        <v>43499</v>
      </c>
      <c r="C280">
        <v>147</v>
      </c>
      <c r="D280">
        <v>0.83820047400000008</v>
      </c>
      <c r="E280">
        <v>2.7624309E-2</v>
      </c>
      <c r="F280">
        <v>7.8137332000000004E-2</v>
      </c>
      <c r="G280">
        <v>7.4767899000000009</v>
      </c>
      <c r="H280">
        <v>242.22029551734491</v>
      </c>
      <c r="I280" s="3">
        <f>ROUND(tacitas[[#This Row],[Estancia_Promedio]],0)</f>
        <v>7</v>
      </c>
      <c r="J280" s="3">
        <f>VLOOKUP(tacitas[[#This Row],[FirstNight]],db!A:F,5,0)</f>
        <v>1615</v>
      </c>
      <c r="K280">
        <f>VLOOKUP(tacitas[[#This Row],[FirstNight]],db!A:F,4,0)</f>
        <v>6216</v>
      </c>
      <c r="L280">
        <f>tacitas[[#This Row],[LibrosOcc]]/tacitas[[#This Row],[Inv]]</f>
        <v>0.25981338481338484</v>
      </c>
      <c r="M280" s="3">
        <f>tacitas[[#This Row],[LibrosOcc]]*(tacitas[[#This Row],[Tasa_PickUP]])</f>
        <v>1353.69376551</v>
      </c>
      <c r="N280" s="3">
        <f>tacitas[[#This Row],[LibrosOcc]]*(tacitas[[#This Row],[TasaNoShow]])</f>
        <v>44.613259034999999</v>
      </c>
      <c r="O280" s="3">
        <f>tacitas[[#This Row],[LibrosOcc]]*(tacitas[[#This Row],[TasaCancelaciÃ³n]])</f>
        <v>126.19179118000001</v>
      </c>
    </row>
    <row r="281" spans="1:15" x14ac:dyDescent="0.35">
      <c r="A281">
        <v>279</v>
      </c>
      <c r="B281" s="1">
        <v>43500</v>
      </c>
      <c r="C281">
        <v>84</v>
      </c>
      <c r="D281">
        <v>0.77391304299999997</v>
      </c>
      <c r="E281">
        <v>2.2608696000000001E-2</v>
      </c>
      <c r="F281">
        <v>0.106086957</v>
      </c>
      <c r="G281">
        <v>8.2023217000000006</v>
      </c>
      <c r="H281">
        <v>130.18931976015071</v>
      </c>
      <c r="I281" s="3">
        <f>ROUND(tacitas[[#This Row],[Estancia_Promedio]],0)</f>
        <v>8</v>
      </c>
      <c r="J281" s="3">
        <f>VLOOKUP(tacitas[[#This Row],[FirstNight]],db!A:F,5,0)</f>
        <v>1617</v>
      </c>
      <c r="K281">
        <f>VLOOKUP(tacitas[[#This Row],[FirstNight]],db!A:F,4,0)</f>
        <v>6216</v>
      </c>
      <c r="L281">
        <f>tacitas[[#This Row],[LibrosOcc]]/tacitas[[#This Row],[Inv]]</f>
        <v>0.26013513513513514</v>
      </c>
      <c r="M281" s="3">
        <f>tacitas[[#This Row],[LibrosOcc]]*(tacitas[[#This Row],[Tasa_PickUP]])</f>
        <v>1251.4173905309999</v>
      </c>
      <c r="N281" s="3">
        <f>tacitas[[#This Row],[LibrosOcc]]*(tacitas[[#This Row],[TasaNoShow]])</f>
        <v>36.558261432000002</v>
      </c>
      <c r="O281" s="3">
        <f>tacitas[[#This Row],[LibrosOcc]]*(tacitas[[#This Row],[TasaCancelaciÃ³n]])</f>
        <v>171.54260946899998</v>
      </c>
    </row>
    <row r="282" spans="1:15" x14ac:dyDescent="0.35">
      <c r="A282">
        <v>280</v>
      </c>
      <c r="B282" s="1">
        <v>43501</v>
      </c>
      <c r="C282">
        <v>24</v>
      </c>
      <c r="D282">
        <v>0.95689655200000001</v>
      </c>
      <c r="E282">
        <v>3.4482759000000002E-2</v>
      </c>
      <c r="F282">
        <v>6.0344827999999996E-2</v>
      </c>
      <c r="G282">
        <v>5.2151899000000004</v>
      </c>
      <c r="H282">
        <v>42.609619061076899</v>
      </c>
      <c r="I282" s="3">
        <f>ROUND(tacitas[[#This Row],[Estancia_Promedio]],0)</f>
        <v>5</v>
      </c>
      <c r="J282" s="3">
        <f>VLOOKUP(tacitas[[#This Row],[FirstNight]],db!A:F,5,0)</f>
        <v>1624</v>
      </c>
      <c r="K282">
        <f>VLOOKUP(tacitas[[#This Row],[FirstNight]],db!A:F,4,0)</f>
        <v>6216</v>
      </c>
      <c r="L282">
        <f>tacitas[[#This Row],[LibrosOcc]]/tacitas[[#This Row],[Inv]]</f>
        <v>0.26126126126126126</v>
      </c>
      <c r="M282" s="3">
        <f>tacitas[[#This Row],[LibrosOcc]]*(tacitas[[#This Row],[Tasa_PickUP]])</f>
        <v>1554.000000448</v>
      </c>
      <c r="N282" s="3">
        <f>tacitas[[#This Row],[LibrosOcc]]*(tacitas[[#This Row],[TasaNoShow]])</f>
        <v>56.000000616000001</v>
      </c>
      <c r="O282" s="3">
        <f>tacitas[[#This Row],[LibrosOcc]]*(tacitas[[#This Row],[TasaCancelaciÃ³n]])</f>
        <v>98.000000671999999</v>
      </c>
    </row>
    <row r="283" spans="1:15" x14ac:dyDescent="0.35">
      <c r="A283">
        <v>281</v>
      </c>
      <c r="B283" s="1">
        <v>43502</v>
      </c>
      <c r="C283">
        <v>10</v>
      </c>
      <c r="D283">
        <v>0.94166666700000001</v>
      </c>
      <c r="E283">
        <v>0.05</v>
      </c>
      <c r="F283">
        <v>7.4999999999999997E-2</v>
      </c>
      <c r="G283">
        <v>7.4370860999999993</v>
      </c>
      <c r="H283">
        <v>17.062395836262503</v>
      </c>
      <c r="I283" s="3">
        <f>ROUND(tacitas[[#This Row],[Estancia_Promedio]],0)</f>
        <v>7</v>
      </c>
      <c r="J283" s="3">
        <f>VLOOKUP(tacitas[[#This Row],[FirstNight]],db!A:F,5,0)</f>
        <v>1620</v>
      </c>
      <c r="K283">
        <f>VLOOKUP(tacitas[[#This Row],[FirstNight]],db!A:F,4,0)</f>
        <v>6216</v>
      </c>
      <c r="L283">
        <f>tacitas[[#This Row],[LibrosOcc]]/tacitas[[#This Row],[Inv]]</f>
        <v>0.2606177606177606</v>
      </c>
      <c r="M283" s="3">
        <f>tacitas[[#This Row],[LibrosOcc]]*(tacitas[[#This Row],[Tasa_PickUP]])</f>
        <v>1525.50000054</v>
      </c>
      <c r="N283" s="3">
        <f>tacitas[[#This Row],[LibrosOcc]]*(tacitas[[#This Row],[TasaNoShow]])</f>
        <v>81</v>
      </c>
      <c r="O283" s="3">
        <f>tacitas[[#This Row],[LibrosOcc]]*(tacitas[[#This Row],[TasaCancelaciÃ³n]])</f>
        <v>121.5</v>
      </c>
    </row>
    <row r="284" spans="1:15" x14ac:dyDescent="0.35">
      <c r="A284">
        <v>282</v>
      </c>
      <c r="B284" s="1">
        <v>43503</v>
      </c>
      <c r="C284">
        <v>11</v>
      </c>
      <c r="D284">
        <v>0.97058823500000002</v>
      </c>
      <c r="E284">
        <v>4.7058824000000006E-2</v>
      </c>
      <c r="F284">
        <v>5.2941176E-2</v>
      </c>
      <c r="G284">
        <v>4.7411167999999995</v>
      </c>
      <c r="H284">
        <v>19.562827190301181</v>
      </c>
      <c r="I284" s="3">
        <f>ROUND(tacitas[[#This Row],[Estancia_Promedio]],0)</f>
        <v>5</v>
      </c>
      <c r="J284" s="3">
        <f>VLOOKUP(tacitas[[#This Row],[FirstNight]],db!A:F,5,0)</f>
        <v>1612</v>
      </c>
      <c r="K284">
        <f>VLOOKUP(tacitas[[#This Row],[FirstNight]],db!A:F,4,0)</f>
        <v>6216</v>
      </c>
      <c r="L284">
        <f>tacitas[[#This Row],[LibrosOcc]]/tacitas[[#This Row],[Inv]]</f>
        <v>0.25933075933075933</v>
      </c>
      <c r="M284" s="3">
        <f>tacitas[[#This Row],[LibrosOcc]]*(tacitas[[#This Row],[Tasa_PickUP]])</f>
        <v>1564.58823482</v>
      </c>
      <c r="N284" s="3">
        <f>tacitas[[#This Row],[LibrosOcc]]*(tacitas[[#This Row],[TasaNoShow]])</f>
        <v>75.858824288000008</v>
      </c>
      <c r="O284" s="3">
        <f>tacitas[[#This Row],[LibrosOcc]]*(tacitas[[#This Row],[TasaCancelaciÃ³n]])</f>
        <v>85.341175711999995</v>
      </c>
    </row>
    <row r="285" spans="1:15" x14ac:dyDescent="0.35">
      <c r="A285">
        <v>283</v>
      </c>
      <c r="B285" s="1">
        <v>43504</v>
      </c>
      <c r="C285">
        <v>268</v>
      </c>
      <c r="D285">
        <v>0.82955832400000007</v>
      </c>
      <c r="E285">
        <v>2.2083805000000001E-2</v>
      </c>
      <c r="F285">
        <v>0.114382786</v>
      </c>
      <c r="G285">
        <v>7.2795997999999988</v>
      </c>
      <c r="H285">
        <v>424.64766531985163</v>
      </c>
      <c r="I285" s="3">
        <f>ROUND(tacitas[[#This Row],[Estancia_Promedio]],0)</f>
        <v>7</v>
      </c>
      <c r="J285" s="3">
        <f>VLOOKUP(tacitas[[#This Row],[FirstNight]],db!A:F,5,0)</f>
        <v>1595</v>
      </c>
      <c r="K285">
        <f>VLOOKUP(tacitas[[#This Row],[FirstNight]],db!A:F,4,0)</f>
        <v>6216</v>
      </c>
      <c r="L285">
        <f>tacitas[[#This Row],[LibrosOcc]]/tacitas[[#This Row],[Inv]]</f>
        <v>0.25659588159588159</v>
      </c>
      <c r="M285" s="3">
        <f>tacitas[[#This Row],[LibrosOcc]]*(tacitas[[#This Row],[Tasa_PickUP]])</f>
        <v>1323.1455267800002</v>
      </c>
      <c r="N285" s="3">
        <f>tacitas[[#This Row],[LibrosOcc]]*(tacitas[[#This Row],[TasaNoShow]])</f>
        <v>35.223668975000002</v>
      </c>
      <c r="O285" s="3">
        <f>tacitas[[#This Row],[LibrosOcc]]*(tacitas[[#This Row],[TasaCancelaciÃ³n]])</f>
        <v>182.44054367000001</v>
      </c>
    </row>
    <row r="286" spans="1:15" x14ac:dyDescent="0.35">
      <c r="A286">
        <v>284</v>
      </c>
      <c r="B286" s="1">
        <v>43505</v>
      </c>
      <c r="C286">
        <v>394</v>
      </c>
      <c r="D286">
        <v>0.71879775900000009</v>
      </c>
      <c r="E286">
        <v>2.6490066E-2</v>
      </c>
      <c r="F286">
        <v>0.128374936</v>
      </c>
      <c r="G286">
        <v>7.7743407999999992</v>
      </c>
      <c r="H286">
        <v>574.63370819353327</v>
      </c>
      <c r="I286" s="3">
        <f>ROUND(tacitas[[#This Row],[Estancia_Promedio]],0)</f>
        <v>8</v>
      </c>
      <c r="J286" s="3">
        <f>VLOOKUP(tacitas[[#This Row],[FirstNight]],db!A:F,5,0)</f>
        <v>1642</v>
      </c>
      <c r="K286">
        <f>VLOOKUP(tacitas[[#This Row],[FirstNight]],db!A:F,4,0)</f>
        <v>6216</v>
      </c>
      <c r="L286">
        <f>tacitas[[#This Row],[LibrosOcc]]/tacitas[[#This Row],[Inv]]</f>
        <v>0.26415701415701415</v>
      </c>
      <c r="M286" s="3">
        <f>tacitas[[#This Row],[LibrosOcc]]*(tacitas[[#This Row],[Tasa_PickUP]])</f>
        <v>1180.2659202780001</v>
      </c>
      <c r="N286" s="3">
        <f>tacitas[[#This Row],[LibrosOcc]]*(tacitas[[#This Row],[TasaNoShow]])</f>
        <v>43.496688372000001</v>
      </c>
      <c r="O286" s="3">
        <f>tacitas[[#This Row],[LibrosOcc]]*(tacitas[[#This Row],[TasaCancelaciÃ³n]])</f>
        <v>210.79164491199998</v>
      </c>
    </row>
    <row r="287" spans="1:15" x14ac:dyDescent="0.35">
      <c r="A287">
        <v>285</v>
      </c>
      <c r="B287" s="1">
        <v>43506</v>
      </c>
      <c r="C287">
        <v>149</v>
      </c>
      <c r="D287">
        <v>0.84769230799999995</v>
      </c>
      <c r="E287">
        <v>2.9230769E-2</v>
      </c>
      <c r="F287">
        <v>0.11615384599999999</v>
      </c>
      <c r="G287">
        <v>7.2617038000000003</v>
      </c>
      <c r="H287">
        <v>236.21561239149892</v>
      </c>
      <c r="I287" s="3">
        <f>ROUND(tacitas[[#This Row],[Estancia_Promedio]],0)</f>
        <v>7</v>
      </c>
      <c r="J287" s="3">
        <f>VLOOKUP(tacitas[[#This Row],[FirstNight]],db!A:F,5,0)</f>
        <v>1663</v>
      </c>
      <c r="K287">
        <f>VLOOKUP(tacitas[[#This Row],[FirstNight]],db!A:F,4,0)</f>
        <v>6216</v>
      </c>
      <c r="L287">
        <f>tacitas[[#This Row],[LibrosOcc]]/tacitas[[#This Row],[Inv]]</f>
        <v>0.26753539253539255</v>
      </c>
      <c r="M287" s="3">
        <f>tacitas[[#This Row],[LibrosOcc]]*(tacitas[[#This Row],[Tasa_PickUP]])</f>
        <v>1409.712308204</v>
      </c>
      <c r="N287" s="3">
        <f>tacitas[[#This Row],[LibrosOcc]]*(tacitas[[#This Row],[TasaNoShow]])</f>
        <v>48.610768847000003</v>
      </c>
      <c r="O287" s="3">
        <f>tacitas[[#This Row],[LibrosOcc]]*(tacitas[[#This Row],[TasaCancelaciÃ³n]])</f>
        <v>193.16384589799998</v>
      </c>
    </row>
    <row r="288" spans="1:15" x14ac:dyDescent="0.35">
      <c r="A288">
        <v>286</v>
      </c>
      <c r="B288" s="1">
        <v>43507</v>
      </c>
      <c r="C288">
        <v>82</v>
      </c>
      <c r="D288">
        <v>0.79159049400000003</v>
      </c>
      <c r="E288">
        <v>4.2047531999999999E-2</v>
      </c>
      <c r="F288">
        <v>0.106032907</v>
      </c>
      <c r="G288">
        <v>7.0658579000000001</v>
      </c>
      <c r="H288">
        <v>125.81084960368831</v>
      </c>
      <c r="I288" s="3">
        <f>ROUND(tacitas[[#This Row],[Estancia_Promedio]],0)</f>
        <v>7</v>
      </c>
      <c r="J288" s="3">
        <f>VLOOKUP(tacitas[[#This Row],[FirstNight]],db!A:F,5,0)</f>
        <v>1680</v>
      </c>
      <c r="K288">
        <f>VLOOKUP(tacitas[[#This Row],[FirstNight]],db!A:F,4,0)</f>
        <v>6216</v>
      </c>
      <c r="L288">
        <f>tacitas[[#This Row],[LibrosOcc]]/tacitas[[#This Row],[Inv]]</f>
        <v>0.27027027027027029</v>
      </c>
      <c r="M288" s="3">
        <f>tacitas[[#This Row],[LibrosOcc]]*(tacitas[[#This Row],[Tasa_PickUP]])</f>
        <v>1329.8720299200002</v>
      </c>
      <c r="N288" s="3">
        <f>tacitas[[#This Row],[LibrosOcc]]*(tacitas[[#This Row],[TasaNoShow]])</f>
        <v>70.639853759999994</v>
      </c>
      <c r="O288" s="3">
        <f>tacitas[[#This Row],[LibrosOcc]]*(tacitas[[#This Row],[TasaCancelaciÃ³n]])</f>
        <v>178.13528375999999</v>
      </c>
    </row>
    <row r="289" spans="1:15" x14ac:dyDescent="0.35">
      <c r="A289">
        <v>287</v>
      </c>
      <c r="B289" s="1">
        <v>43508</v>
      </c>
      <c r="C289">
        <v>57</v>
      </c>
      <c r="D289">
        <v>0.99259259300000002</v>
      </c>
      <c r="E289">
        <v>2.9629630000000001E-2</v>
      </c>
      <c r="F289">
        <v>0.19259259300000001</v>
      </c>
      <c r="G289">
        <v>5.0432432</v>
      </c>
      <c r="H289">
        <v>88.986397134878047</v>
      </c>
      <c r="I289" s="3">
        <f>ROUND(tacitas[[#This Row],[Estancia_Promedio]],0)</f>
        <v>5</v>
      </c>
      <c r="J289" s="3">
        <f>VLOOKUP(tacitas[[#This Row],[FirstNight]],db!A:F,5,0)</f>
        <v>1707</v>
      </c>
      <c r="K289">
        <f>VLOOKUP(tacitas[[#This Row],[FirstNight]],db!A:F,4,0)</f>
        <v>6216</v>
      </c>
      <c r="L289">
        <f>tacitas[[#This Row],[LibrosOcc]]/tacitas[[#This Row],[Inv]]</f>
        <v>0.27461389961389959</v>
      </c>
      <c r="M289" s="3">
        <f>tacitas[[#This Row],[LibrosOcc]]*(tacitas[[#This Row],[Tasa_PickUP]])</f>
        <v>1694.3555562510001</v>
      </c>
      <c r="N289" s="3">
        <f>tacitas[[#This Row],[LibrosOcc]]*(tacitas[[#This Row],[TasaNoShow]])</f>
        <v>50.577778410000001</v>
      </c>
      <c r="O289" s="3">
        <f>tacitas[[#This Row],[LibrosOcc]]*(tacitas[[#This Row],[TasaCancelaciÃ³n]])</f>
        <v>328.75555625100003</v>
      </c>
    </row>
    <row r="290" spans="1:15" x14ac:dyDescent="0.35">
      <c r="A290">
        <v>288</v>
      </c>
      <c r="B290" s="1">
        <v>43509</v>
      </c>
      <c r="C290">
        <v>58</v>
      </c>
      <c r="D290">
        <v>1</v>
      </c>
      <c r="E290">
        <v>5.9322034000000003E-2</v>
      </c>
      <c r="F290">
        <v>8.4745763000000002E-2</v>
      </c>
      <c r="G290">
        <v>4.7971013999999998</v>
      </c>
      <c r="H290">
        <v>99.871301307948855</v>
      </c>
      <c r="I290" s="3">
        <f>ROUND(tacitas[[#This Row],[Estancia_Promedio]],0)</f>
        <v>5</v>
      </c>
      <c r="J290" s="3">
        <f>VLOOKUP(tacitas[[#This Row],[FirstNight]],db!A:F,5,0)</f>
        <v>1746</v>
      </c>
      <c r="K290">
        <f>VLOOKUP(tacitas[[#This Row],[FirstNight]],db!A:F,4,0)</f>
        <v>6216</v>
      </c>
      <c r="L290">
        <f>tacitas[[#This Row],[LibrosOcc]]/tacitas[[#This Row],[Inv]]</f>
        <v>0.28088803088803088</v>
      </c>
      <c r="M290" s="3">
        <f>tacitas[[#This Row],[LibrosOcc]]*(tacitas[[#This Row],[Tasa_PickUP]])</f>
        <v>1746</v>
      </c>
      <c r="N290" s="3">
        <f>tacitas[[#This Row],[LibrosOcc]]*(tacitas[[#This Row],[TasaNoShow]])</f>
        <v>103.57627136400001</v>
      </c>
      <c r="O290" s="3">
        <f>tacitas[[#This Row],[LibrosOcc]]*(tacitas[[#This Row],[TasaCancelaciÃ³n]])</f>
        <v>147.96610219800002</v>
      </c>
    </row>
    <row r="291" spans="1:15" x14ac:dyDescent="0.35">
      <c r="A291">
        <v>289</v>
      </c>
      <c r="B291" s="1">
        <v>43510</v>
      </c>
      <c r="C291">
        <v>61</v>
      </c>
      <c r="D291">
        <v>0.99310344799999994</v>
      </c>
      <c r="E291">
        <v>5.5172414000000003E-2</v>
      </c>
      <c r="F291">
        <v>8.2758620999999991E-2</v>
      </c>
      <c r="G291">
        <v>4.28</v>
      </c>
      <c r="H291">
        <v>105.36488048760285</v>
      </c>
      <c r="I291" s="3">
        <f>ROUND(tacitas[[#This Row],[Estancia_Promedio]],0)</f>
        <v>4</v>
      </c>
      <c r="J291" s="3">
        <f>VLOOKUP(tacitas[[#This Row],[FirstNight]],db!A:F,5,0)</f>
        <v>1791</v>
      </c>
      <c r="K291">
        <f>VLOOKUP(tacitas[[#This Row],[FirstNight]],db!A:F,4,0)</f>
        <v>6216</v>
      </c>
      <c r="L291">
        <f>tacitas[[#This Row],[LibrosOcc]]/tacitas[[#This Row],[Inv]]</f>
        <v>0.28812741312741313</v>
      </c>
      <c r="M291" s="3">
        <f>tacitas[[#This Row],[LibrosOcc]]*(tacitas[[#This Row],[Tasa_PickUP]])</f>
        <v>1778.648275368</v>
      </c>
      <c r="N291" s="3">
        <f>tacitas[[#This Row],[LibrosOcc]]*(tacitas[[#This Row],[TasaNoShow]])</f>
        <v>98.813793474000008</v>
      </c>
      <c r="O291" s="3">
        <f>tacitas[[#This Row],[LibrosOcc]]*(tacitas[[#This Row],[TasaCancelaciÃ³n]])</f>
        <v>148.22069021099998</v>
      </c>
    </row>
    <row r="292" spans="1:15" x14ac:dyDescent="0.35">
      <c r="A292">
        <v>290</v>
      </c>
      <c r="B292" s="1">
        <v>43511</v>
      </c>
      <c r="C292">
        <v>353</v>
      </c>
      <c r="D292">
        <v>0.80518819900000005</v>
      </c>
      <c r="E292">
        <v>2.3906409E-2</v>
      </c>
      <c r="F292">
        <v>0.124618515</v>
      </c>
      <c r="G292">
        <v>6.8368159000000004</v>
      </c>
      <c r="H292">
        <v>544.4851118067229</v>
      </c>
      <c r="I292" s="3">
        <f>ROUND(tacitas[[#This Row],[Estancia_Promedio]],0)</f>
        <v>7</v>
      </c>
      <c r="J292" s="3">
        <f>VLOOKUP(tacitas[[#This Row],[FirstNight]],db!A:F,5,0)</f>
        <v>1842</v>
      </c>
      <c r="K292">
        <f>VLOOKUP(tacitas[[#This Row],[FirstNight]],db!A:F,4,0)</f>
        <v>6216</v>
      </c>
      <c r="L292">
        <f>tacitas[[#This Row],[LibrosOcc]]/tacitas[[#This Row],[Inv]]</f>
        <v>0.29633204633204635</v>
      </c>
      <c r="M292" s="3">
        <f>tacitas[[#This Row],[LibrosOcc]]*(tacitas[[#This Row],[Tasa_PickUP]])</f>
        <v>1483.1566625580001</v>
      </c>
      <c r="N292" s="3">
        <f>tacitas[[#This Row],[LibrosOcc]]*(tacitas[[#This Row],[TasaNoShow]])</f>
        <v>44.035605378</v>
      </c>
      <c r="O292" s="3">
        <f>tacitas[[#This Row],[LibrosOcc]]*(tacitas[[#This Row],[TasaCancelaciÃ³n]])</f>
        <v>229.54730462999999</v>
      </c>
    </row>
    <row r="293" spans="1:15" x14ac:dyDescent="0.35">
      <c r="A293">
        <v>291</v>
      </c>
      <c r="B293" s="1">
        <v>43512</v>
      </c>
      <c r="C293">
        <v>489</v>
      </c>
      <c r="D293">
        <v>0.64510250599999996</v>
      </c>
      <c r="E293">
        <v>3.0979499000000001E-2</v>
      </c>
      <c r="F293">
        <v>0.14396355399999999</v>
      </c>
      <c r="G293">
        <v>7.2882273</v>
      </c>
      <c r="H293">
        <v>667.30909430839949</v>
      </c>
      <c r="I293" s="3">
        <f>ROUND(tacitas[[#This Row],[Estancia_Promedio]],0)</f>
        <v>7</v>
      </c>
      <c r="J293" s="3">
        <f>VLOOKUP(tacitas[[#This Row],[FirstNight]],db!A:F,5,0)</f>
        <v>1927</v>
      </c>
      <c r="K293">
        <f>VLOOKUP(tacitas[[#This Row],[FirstNight]],db!A:F,4,0)</f>
        <v>6216</v>
      </c>
      <c r="L293">
        <f>tacitas[[#This Row],[LibrosOcc]]/tacitas[[#This Row],[Inv]]</f>
        <v>0.31000643500643499</v>
      </c>
      <c r="M293" s="3">
        <f>tacitas[[#This Row],[LibrosOcc]]*(tacitas[[#This Row],[Tasa_PickUP]])</f>
        <v>1243.112529062</v>
      </c>
      <c r="N293" s="3">
        <f>tacitas[[#This Row],[LibrosOcc]]*(tacitas[[#This Row],[TasaNoShow]])</f>
        <v>59.697494573</v>
      </c>
      <c r="O293" s="3">
        <f>tacitas[[#This Row],[LibrosOcc]]*(tacitas[[#This Row],[TasaCancelaciÃ³n]])</f>
        <v>277.41776855799998</v>
      </c>
    </row>
    <row r="294" spans="1:15" x14ac:dyDescent="0.35">
      <c r="A294">
        <v>292</v>
      </c>
      <c r="B294" s="1">
        <v>43513</v>
      </c>
      <c r="C294">
        <v>141</v>
      </c>
      <c r="D294">
        <v>0.84476784500000002</v>
      </c>
      <c r="E294">
        <v>2.6334026E-2</v>
      </c>
      <c r="F294">
        <v>0.126819127</v>
      </c>
      <c r="G294">
        <v>7.0027585999999999</v>
      </c>
      <c r="H294">
        <v>221.14393851027441</v>
      </c>
      <c r="I294" s="3">
        <f>ROUND(tacitas[[#This Row],[Estancia_Promedio]],0)</f>
        <v>7</v>
      </c>
      <c r="J294" s="3">
        <f>VLOOKUP(tacitas[[#This Row],[FirstNight]],db!A:F,5,0)</f>
        <v>1940</v>
      </c>
      <c r="K294">
        <f>VLOOKUP(tacitas[[#This Row],[FirstNight]],db!A:F,4,0)</f>
        <v>6216</v>
      </c>
      <c r="L294">
        <f>tacitas[[#This Row],[LibrosOcc]]/tacitas[[#This Row],[Inv]]</f>
        <v>0.31209781209781212</v>
      </c>
      <c r="M294" s="3">
        <f>tacitas[[#This Row],[LibrosOcc]]*(tacitas[[#This Row],[Tasa_PickUP]])</f>
        <v>1638.8496193000001</v>
      </c>
      <c r="N294" s="3">
        <f>tacitas[[#This Row],[LibrosOcc]]*(tacitas[[#This Row],[TasaNoShow]])</f>
        <v>51.088010439999998</v>
      </c>
      <c r="O294" s="3">
        <f>tacitas[[#This Row],[LibrosOcc]]*(tacitas[[#This Row],[TasaCancelaciÃ³n]])</f>
        <v>246.02910638</v>
      </c>
    </row>
    <row r="295" spans="1:15" x14ac:dyDescent="0.35">
      <c r="A295">
        <v>293</v>
      </c>
      <c r="B295" s="1">
        <v>43514</v>
      </c>
      <c r="C295">
        <v>65</v>
      </c>
      <c r="D295">
        <v>0.81060606099999999</v>
      </c>
      <c r="E295">
        <v>1.8939393999999998E-2</v>
      </c>
      <c r="F295">
        <v>0.10416666699999999</v>
      </c>
      <c r="G295">
        <v>7.3192982000000004</v>
      </c>
      <c r="H295">
        <v>103.43330019093513</v>
      </c>
      <c r="I295" s="3">
        <f>ROUND(tacitas[[#This Row],[Estancia_Promedio]],0)</f>
        <v>7</v>
      </c>
      <c r="J295" s="3">
        <f>VLOOKUP(tacitas[[#This Row],[FirstNight]],db!A:F,5,0)</f>
        <v>1917</v>
      </c>
      <c r="K295">
        <f>VLOOKUP(tacitas[[#This Row],[FirstNight]],db!A:F,4,0)</f>
        <v>6216</v>
      </c>
      <c r="L295">
        <f>tacitas[[#This Row],[LibrosOcc]]/tacitas[[#This Row],[Inv]]</f>
        <v>0.30839768339768342</v>
      </c>
      <c r="M295" s="3">
        <f>tacitas[[#This Row],[LibrosOcc]]*(tacitas[[#This Row],[Tasa_PickUP]])</f>
        <v>1553.9318189369999</v>
      </c>
      <c r="N295" s="3">
        <f>tacitas[[#This Row],[LibrosOcc]]*(tacitas[[#This Row],[TasaNoShow]])</f>
        <v>36.306818297999996</v>
      </c>
      <c r="O295" s="3">
        <f>tacitas[[#This Row],[LibrosOcc]]*(tacitas[[#This Row],[TasaCancelaciÃ³n]])</f>
        <v>199.68750063899998</v>
      </c>
    </row>
    <row r="296" spans="1:15" x14ac:dyDescent="0.35">
      <c r="A296">
        <v>294</v>
      </c>
      <c r="B296" s="1">
        <v>43515</v>
      </c>
      <c r="C296">
        <v>6</v>
      </c>
      <c r="D296">
        <v>0.97979797999999996</v>
      </c>
      <c r="E296">
        <v>5.0505050999999995E-2</v>
      </c>
      <c r="F296">
        <v>7.0707070999999996E-2</v>
      </c>
      <c r="G296">
        <v>5.5100670999999997</v>
      </c>
      <c r="H296">
        <v>10.481354708734706</v>
      </c>
      <c r="I296" s="3">
        <f>ROUND(tacitas[[#This Row],[Estancia_Promedio]],0)</f>
        <v>6</v>
      </c>
      <c r="J296" s="3">
        <f>VLOOKUP(tacitas[[#This Row],[FirstNight]],db!A:F,5,0)</f>
        <v>1870</v>
      </c>
      <c r="K296">
        <f>VLOOKUP(tacitas[[#This Row],[FirstNight]],db!A:F,4,0)</f>
        <v>6216</v>
      </c>
      <c r="L296">
        <f>tacitas[[#This Row],[LibrosOcc]]/tacitas[[#This Row],[Inv]]</f>
        <v>0.30083655083655081</v>
      </c>
      <c r="M296" s="3">
        <f>tacitas[[#This Row],[LibrosOcc]]*(tacitas[[#This Row],[Tasa_PickUP]])</f>
        <v>1832.2222225999999</v>
      </c>
      <c r="N296" s="3">
        <f>tacitas[[#This Row],[LibrosOcc]]*(tacitas[[#This Row],[TasaNoShow]])</f>
        <v>94.444445369999997</v>
      </c>
      <c r="O296" s="3">
        <f>tacitas[[#This Row],[LibrosOcc]]*(tacitas[[#This Row],[TasaCancelaciÃ³n]])</f>
        <v>132.22222277</v>
      </c>
    </row>
    <row r="297" spans="1:15" x14ac:dyDescent="0.35">
      <c r="A297">
        <v>295</v>
      </c>
      <c r="B297" s="1">
        <v>43516</v>
      </c>
      <c r="C297">
        <v>3</v>
      </c>
      <c r="D297">
        <v>0.98507462700000004</v>
      </c>
      <c r="E297">
        <v>9.7014925000000002E-2</v>
      </c>
      <c r="F297">
        <v>0.12686567199999998</v>
      </c>
      <c r="G297">
        <v>4.8470587999999992</v>
      </c>
      <c r="H297">
        <v>4.6952608868103765</v>
      </c>
      <c r="I297" s="3">
        <f>ROUND(tacitas[[#This Row],[Estancia_Promedio]],0)</f>
        <v>5</v>
      </c>
      <c r="J297" s="3">
        <f>VLOOKUP(tacitas[[#This Row],[FirstNight]],db!A:F,5,0)</f>
        <v>1824</v>
      </c>
      <c r="K297">
        <f>VLOOKUP(tacitas[[#This Row],[FirstNight]],db!A:F,4,0)</f>
        <v>6216</v>
      </c>
      <c r="L297">
        <f>tacitas[[#This Row],[LibrosOcc]]/tacitas[[#This Row],[Inv]]</f>
        <v>0.29343629343629346</v>
      </c>
      <c r="M297" s="3">
        <f>tacitas[[#This Row],[LibrosOcc]]*(tacitas[[#This Row],[Tasa_PickUP]])</f>
        <v>1796.7761196480001</v>
      </c>
      <c r="N297" s="3">
        <f>tacitas[[#This Row],[LibrosOcc]]*(tacitas[[#This Row],[TasaNoShow]])</f>
        <v>176.95522320000001</v>
      </c>
      <c r="O297" s="3">
        <f>tacitas[[#This Row],[LibrosOcc]]*(tacitas[[#This Row],[TasaCancelaciÃ³n]])</f>
        <v>231.40298572799998</v>
      </c>
    </row>
    <row r="298" spans="1:15" x14ac:dyDescent="0.35">
      <c r="A298">
        <v>296</v>
      </c>
      <c r="B298" s="1">
        <v>43517</v>
      </c>
      <c r="C298">
        <v>7</v>
      </c>
      <c r="D298">
        <v>0.97835497799999993</v>
      </c>
      <c r="E298">
        <v>5.1948052000000002E-2</v>
      </c>
      <c r="F298">
        <v>7.7922077999999992E-2</v>
      </c>
      <c r="G298">
        <v>4.1241135</v>
      </c>
      <c r="H298">
        <v>12.106037602769337</v>
      </c>
      <c r="I298" s="3">
        <f>ROUND(tacitas[[#This Row],[Estancia_Promedio]],0)</f>
        <v>4</v>
      </c>
      <c r="J298" s="3">
        <f>VLOOKUP(tacitas[[#This Row],[FirstNight]],db!A:F,5,0)</f>
        <v>1780</v>
      </c>
      <c r="K298">
        <f>VLOOKUP(tacitas[[#This Row],[FirstNight]],db!A:F,4,0)</f>
        <v>6216</v>
      </c>
      <c r="L298">
        <f>tacitas[[#This Row],[LibrosOcc]]/tacitas[[#This Row],[Inv]]</f>
        <v>0.28635778635778636</v>
      </c>
      <c r="M298" s="3">
        <f>tacitas[[#This Row],[LibrosOcc]]*(tacitas[[#This Row],[Tasa_PickUP]])</f>
        <v>1741.4718608399999</v>
      </c>
      <c r="N298" s="3">
        <f>tacitas[[#This Row],[LibrosOcc]]*(tacitas[[#This Row],[TasaNoShow]])</f>
        <v>92.467532560000009</v>
      </c>
      <c r="O298" s="3">
        <f>tacitas[[#This Row],[LibrosOcc]]*(tacitas[[#This Row],[TasaCancelaciÃ³n]])</f>
        <v>138.70129883999999</v>
      </c>
    </row>
    <row r="299" spans="1:15" x14ac:dyDescent="0.35">
      <c r="A299">
        <v>297</v>
      </c>
      <c r="B299" s="1">
        <v>43518</v>
      </c>
      <c r="C299">
        <v>241</v>
      </c>
      <c r="D299">
        <v>0.84340659299999998</v>
      </c>
      <c r="E299">
        <v>2.3076922999999999E-2</v>
      </c>
      <c r="F299">
        <v>0.114835165</v>
      </c>
      <c r="G299">
        <v>6.7501331999999996</v>
      </c>
      <c r="H299">
        <v>384.16933871032865</v>
      </c>
      <c r="I299" s="3">
        <f>ROUND(tacitas[[#This Row],[Estancia_Promedio]],0)</f>
        <v>7</v>
      </c>
      <c r="J299" s="3">
        <f>VLOOKUP(tacitas[[#This Row],[FirstNight]],db!A:F,5,0)</f>
        <v>1637</v>
      </c>
      <c r="K299">
        <f>VLOOKUP(tacitas[[#This Row],[FirstNight]],db!A:F,4,0)</f>
        <v>6216</v>
      </c>
      <c r="L299">
        <f>tacitas[[#This Row],[LibrosOcc]]/tacitas[[#This Row],[Inv]]</f>
        <v>0.26335263835263834</v>
      </c>
      <c r="M299" s="3">
        <f>tacitas[[#This Row],[LibrosOcc]]*(tacitas[[#This Row],[Tasa_PickUP]])</f>
        <v>1380.6565927409999</v>
      </c>
      <c r="N299" s="3">
        <f>tacitas[[#This Row],[LibrosOcc]]*(tacitas[[#This Row],[TasaNoShow]])</f>
        <v>37.776922950999996</v>
      </c>
      <c r="O299" s="3">
        <f>tacitas[[#This Row],[LibrosOcc]]*(tacitas[[#This Row],[TasaCancelaciÃ³n]])</f>
        <v>187.98516510499999</v>
      </c>
    </row>
    <row r="300" spans="1:15" x14ac:dyDescent="0.35">
      <c r="A300">
        <v>298</v>
      </c>
      <c r="B300" s="1">
        <v>43519</v>
      </c>
      <c r="C300">
        <v>349</v>
      </c>
      <c r="D300">
        <v>0.74174470199999998</v>
      </c>
      <c r="E300">
        <v>2.2178412999999998E-2</v>
      </c>
      <c r="F300">
        <v>0.117299162</v>
      </c>
      <c r="G300">
        <v>7.1822179000000004</v>
      </c>
      <c r="H300">
        <v>524.66619734332539</v>
      </c>
      <c r="I300" s="3">
        <f>ROUND(tacitas[[#This Row],[Estancia_Promedio]],0)</f>
        <v>7</v>
      </c>
      <c r="J300" s="3">
        <f>VLOOKUP(tacitas[[#This Row],[FirstNight]],db!A:F,5,0)</f>
        <v>1418</v>
      </c>
      <c r="K300">
        <f>VLOOKUP(tacitas[[#This Row],[FirstNight]],db!A:F,4,0)</f>
        <v>6216</v>
      </c>
      <c r="L300">
        <f>tacitas[[#This Row],[LibrosOcc]]/tacitas[[#This Row],[Inv]]</f>
        <v>0.22812097812097812</v>
      </c>
      <c r="M300" s="3">
        <f>tacitas[[#This Row],[LibrosOcc]]*(tacitas[[#This Row],[Tasa_PickUP]])</f>
        <v>1051.793987436</v>
      </c>
      <c r="N300" s="3">
        <f>tacitas[[#This Row],[LibrosOcc]]*(tacitas[[#This Row],[TasaNoShow]])</f>
        <v>31.448989633999997</v>
      </c>
      <c r="O300" s="3">
        <f>tacitas[[#This Row],[LibrosOcc]]*(tacitas[[#This Row],[TasaCancelaciÃ³n]])</f>
        <v>166.33021171600001</v>
      </c>
    </row>
    <row r="301" spans="1:15" x14ac:dyDescent="0.35">
      <c r="A301">
        <v>299</v>
      </c>
      <c r="B301" s="1">
        <v>43520</v>
      </c>
      <c r="C301">
        <v>137</v>
      </c>
      <c r="D301">
        <v>0.89585730699999999</v>
      </c>
      <c r="E301">
        <v>2.7042577999999998E-2</v>
      </c>
      <c r="F301">
        <v>0.10644418900000001</v>
      </c>
      <c r="G301">
        <v>7.1227064000000002</v>
      </c>
      <c r="H301">
        <v>225.80925230951371</v>
      </c>
      <c r="I301" s="3">
        <f>ROUND(tacitas[[#This Row],[Estancia_Promedio]],0)</f>
        <v>7</v>
      </c>
      <c r="J301" s="3">
        <f>VLOOKUP(tacitas[[#This Row],[FirstNight]],db!A:F,5,0)</f>
        <v>1400</v>
      </c>
      <c r="K301">
        <f>VLOOKUP(tacitas[[#This Row],[FirstNight]],db!A:F,4,0)</f>
        <v>6216</v>
      </c>
      <c r="L301">
        <f>tacitas[[#This Row],[LibrosOcc]]/tacitas[[#This Row],[Inv]]</f>
        <v>0.22522522522522523</v>
      </c>
      <c r="M301" s="3">
        <f>tacitas[[#This Row],[LibrosOcc]]*(tacitas[[#This Row],[Tasa_PickUP]])</f>
        <v>1254.2002298</v>
      </c>
      <c r="N301" s="3">
        <f>tacitas[[#This Row],[LibrosOcc]]*(tacitas[[#This Row],[TasaNoShow]])</f>
        <v>37.859609199999994</v>
      </c>
      <c r="O301" s="3">
        <f>tacitas[[#This Row],[LibrosOcc]]*(tacitas[[#This Row],[TasaCancelaciÃ³n]])</f>
        <v>149.02186460000001</v>
      </c>
    </row>
    <row r="302" spans="1:15" x14ac:dyDescent="0.35">
      <c r="A302">
        <v>300</v>
      </c>
      <c r="B302" s="1">
        <v>43521</v>
      </c>
      <c r="C302">
        <v>76</v>
      </c>
      <c r="D302">
        <v>0.88108108099999993</v>
      </c>
      <c r="E302">
        <v>2.5225225E-2</v>
      </c>
      <c r="F302">
        <v>0.100900901</v>
      </c>
      <c r="G302">
        <v>6.9668770000000002</v>
      </c>
      <c r="H302">
        <v>125.29477262603693</v>
      </c>
      <c r="I302" s="3">
        <f>ROUND(tacitas[[#This Row],[Estancia_Promedio]],0)</f>
        <v>7</v>
      </c>
      <c r="J302" s="3">
        <f>VLOOKUP(tacitas[[#This Row],[FirstNight]],db!A:F,5,0)</f>
        <v>1398</v>
      </c>
      <c r="K302">
        <f>VLOOKUP(tacitas[[#This Row],[FirstNight]],db!A:F,4,0)</f>
        <v>6216</v>
      </c>
      <c r="L302">
        <f>tacitas[[#This Row],[LibrosOcc]]/tacitas[[#This Row],[Inv]]</f>
        <v>0.2249034749034749</v>
      </c>
      <c r="M302" s="3">
        <f>tacitas[[#This Row],[LibrosOcc]]*(tacitas[[#This Row],[Tasa_PickUP]])</f>
        <v>1231.7513512379999</v>
      </c>
      <c r="N302" s="3">
        <f>tacitas[[#This Row],[LibrosOcc]]*(tacitas[[#This Row],[TasaNoShow]])</f>
        <v>35.264864549999999</v>
      </c>
      <c r="O302" s="3">
        <f>tacitas[[#This Row],[LibrosOcc]]*(tacitas[[#This Row],[TasaCancelaciÃ³n]])</f>
        <v>141.05945959799999</v>
      </c>
    </row>
    <row r="303" spans="1:15" x14ac:dyDescent="0.35">
      <c r="A303">
        <v>301</v>
      </c>
      <c r="B303" s="1">
        <v>43522</v>
      </c>
      <c r="C303">
        <v>14</v>
      </c>
      <c r="D303">
        <v>0.989795918</v>
      </c>
      <c r="E303">
        <v>3.0612245E-2</v>
      </c>
      <c r="F303">
        <v>5.1020407999999996E-2</v>
      </c>
      <c r="G303">
        <v>5.9124999999999996</v>
      </c>
      <c r="H303">
        <v>25.626599033096177</v>
      </c>
      <c r="I303" s="3">
        <f>ROUND(tacitas[[#This Row],[Estancia_Promedio]],0)</f>
        <v>6</v>
      </c>
      <c r="J303" s="3">
        <f>VLOOKUP(tacitas[[#This Row],[FirstNight]],db!A:F,5,0)</f>
        <v>1403</v>
      </c>
      <c r="K303">
        <f>VLOOKUP(tacitas[[#This Row],[FirstNight]],db!A:F,4,0)</f>
        <v>6216</v>
      </c>
      <c r="L303">
        <f>tacitas[[#This Row],[LibrosOcc]]/tacitas[[#This Row],[Inv]]</f>
        <v>0.22570785070785071</v>
      </c>
      <c r="M303" s="3">
        <f>tacitas[[#This Row],[LibrosOcc]]*(tacitas[[#This Row],[Tasa_PickUP]])</f>
        <v>1388.683672954</v>
      </c>
      <c r="N303" s="3">
        <f>tacitas[[#This Row],[LibrosOcc]]*(tacitas[[#This Row],[TasaNoShow]])</f>
        <v>42.948979735000002</v>
      </c>
      <c r="O303" s="3">
        <f>tacitas[[#This Row],[LibrosOcc]]*(tacitas[[#This Row],[TasaCancelaciÃ³n]])</f>
        <v>71.581632423999991</v>
      </c>
    </row>
    <row r="304" spans="1:15" x14ac:dyDescent="0.35">
      <c r="A304">
        <v>302</v>
      </c>
      <c r="B304" s="1">
        <v>43523</v>
      </c>
      <c r="C304">
        <v>5</v>
      </c>
      <c r="D304">
        <v>0.94488189</v>
      </c>
      <c r="E304">
        <v>4.7244094E-2</v>
      </c>
      <c r="F304">
        <v>0.12598425199999999</v>
      </c>
      <c r="G304">
        <v>6.8786407999999994</v>
      </c>
      <c r="H304">
        <v>8.0977458853721114</v>
      </c>
      <c r="I304" s="3">
        <f>ROUND(tacitas[[#This Row],[Estancia_Promedio]],0)</f>
        <v>7</v>
      </c>
      <c r="J304" s="3">
        <f>VLOOKUP(tacitas[[#This Row],[FirstNight]],db!A:F,5,0)</f>
        <v>1405</v>
      </c>
      <c r="K304">
        <f>VLOOKUP(tacitas[[#This Row],[FirstNight]],db!A:F,4,0)</f>
        <v>6216</v>
      </c>
      <c r="L304">
        <f>tacitas[[#This Row],[LibrosOcc]]/tacitas[[#This Row],[Inv]]</f>
        <v>0.22602960102960104</v>
      </c>
      <c r="M304" s="3">
        <f>tacitas[[#This Row],[LibrosOcc]]*(tacitas[[#This Row],[Tasa_PickUP]])</f>
        <v>1327.55905545</v>
      </c>
      <c r="N304" s="3">
        <f>tacitas[[#This Row],[LibrosOcc]]*(tacitas[[#This Row],[TasaNoShow]])</f>
        <v>66.377952070000006</v>
      </c>
      <c r="O304" s="3">
        <f>tacitas[[#This Row],[LibrosOcc]]*(tacitas[[#This Row],[TasaCancelaciÃ³n]])</f>
        <v>177.00787405999998</v>
      </c>
    </row>
    <row r="305" spans="1:15" x14ac:dyDescent="0.35">
      <c r="A305">
        <v>303</v>
      </c>
      <c r="B305" s="1">
        <v>43524</v>
      </c>
      <c r="C305">
        <v>7</v>
      </c>
      <c r="D305">
        <v>0.98455598499999997</v>
      </c>
      <c r="E305">
        <v>3.0888031E-2</v>
      </c>
      <c r="F305">
        <v>0.11969112</v>
      </c>
      <c r="G305">
        <v>4.5647840999999989</v>
      </c>
      <c r="H305">
        <v>11.851421251863531</v>
      </c>
      <c r="I305" s="3">
        <f>ROUND(tacitas[[#This Row],[Estancia_Promedio]],0)</f>
        <v>5</v>
      </c>
      <c r="J305" s="3">
        <f>VLOOKUP(tacitas[[#This Row],[FirstNight]],db!A:F,5,0)</f>
        <v>1402</v>
      </c>
      <c r="K305">
        <f>VLOOKUP(tacitas[[#This Row],[FirstNight]],db!A:F,4,0)</f>
        <v>6216</v>
      </c>
      <c r="L305">
        <f>tacitas[[#This Row],[LibrosOcc]]/tacitas[[#This Row],[Inv]]</f>
        <v>0.22554697554697556</v>
      </c>
      <c r="M305" s="3">
        <f>tacitas[[#This Row],[LibrosOcc]]*(tacitas[[#This Row],[Tasa_PickUP]])</f>
        <v>1380.3474909699999</v>
      </c>
      <c r="N305" s="3">
        <f>tacitas[[#This Row],[LibrosOcc]]*(tacitas[[#This Row],[TasaNoShow]])</f>
        <v>43.305019461999997</v>
      </c>
      <c r="O305" s="3">
        <f>tacitas[[#This Row],[LibrosOcc]]*(tacitas[[#This Row],[TasaCancelaciÃ³n]])</f>
        <v>167.80695023999999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533F-86AA-4BB0-9F19-522C860E8C03}">
  <dimension ref="A1:F740"/>
  <sheetViews>
    <sheetView showGridLines="0" topLeftCell="A716" workbookViewId="0">
      <selection activeCell="F720" sqref="F720"/>
    </sheetView>
  </sheetViews>
  <sheetFormatPr baseColWidth="10" defaultRowHeight="14.5" x14ac:dyDescent="0.35"/>
  <cols>
    <col min="1" max="1" width="10.453125" bestFit="1" customWidth="1"/>
    <col min="2" max="2" width="6.6328125" bestFit="1" customWidth="1"/>
    <col min="3" max="3" width="5.453125" bestFit="1" customWidth="1"/>
    <col min="4" max="4" width="11.7265625" bestFit="1" customWidth="1"/>
    <col min="5" max="5" width="12" bestFit="1" customWidth="1"/>
    <col min="6" max="6" width="11.906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 s="1">
        <v>43101</v>
      </c>
      <c r="B2">
        <v>5871</v>
      </c>
      <c r="C2">
        <v>56</v>
      </c>
      <c r="D2">
        <v>6254</v>
      </c>
      <c r="E2">
        <v>5815</v>
      </c>
      <c r="F2">
        <v>0.92980492484809718</v>
      </c>
    </row>
    <row r="3" spans="1:6" x14ac:dyDescent="0.35">
      <c r="A3" s="1">
        <v>43102</v>
      </c>
      <c r="B3">
        <v>5861</v>
      </c>
      <c r="C3">
        <v>62</v>
      </c>
      <c r="D3">
        <v>6254</v>
      </c>
      <c r="E3">
        <v>5799</v>
      </c>
      <c r="F3">
        <v>0.92724656220019186</v>
      </c>
    </row>
    <row r="4" spans="1:6" x14ac:dyDescent="0.35">
      <c r="A4" s="1">
        <v>43103</v>
      </c>
      <c r="B4">
        <v>5781</v>
      </c>
      <c r="C4">
        <v>58</v>
      </c>
      <c r="D4">
        <v>6254</v>
      </c>
      <c r="E4">
        <v>5723</v>
      </c>
      <c r="F4">
        <v>0.91509433962264197</v>
      </c>
    </row>
    <row r="5" spans="1:6" x14ac:dyDescent="0.35">
      <c r="A5" s="1">
        <v>43104</v>
      </c>
      <c r="B5">
        <v>5581</v>
      </c>
      <c r="C5">
        <v>60</v>
      </c>
      <c r="D5">
        <v>6254</v>
      </c>
      <c r="E5">
        <v>5521</v>
      </c>
      <c r="F5">
        <v>0.88279501119283654</v>
      </c>
    </row>
    <row r="6" spans="1:6" x14ac:dyDescent="0.35">
      <c r="A6" s="1">
        <v>43105</v>
      </c>
      <c r="B6">
        <v>5387</v>
      </c>
      <c r="C6">
        <v>58</v>
      </c>
      <c r="D6">
        <v>6185</v>
      </c>
      <c r="E6">
        <v>5329</v>
      </c>
      <c r="F6">
        <v>0.86160064672594983</v>
      </c>
    </row>
    <row r="7" spans="1:6" x14ac:dyDescent="0.35">
      <c r="A7" s="1">
        <v>43106</v>
      </c>
      <c r="B7">
        <v>5206</v>
      </c>
      <c r="C7">
        <v>60</v>
      </c>
      <c r="D7">
        <v>6185</v>
      </c>
      <c r="E7">
        <v>5146</v>
      </c>
      <c r="F7">
        <v>0.8320129345189976</v>
      </c>
    </row>
    <row r="8" spans="1:6" x14ac:dyDescent="0.35">
      <c r="A8" s="1">
        <v>43107</v>
      </c>
      <c r="B8">
        <v>5335</v>
      </c>
      <c r="C8">
        <v>63</v>
      </c>
      <c r="D8">
        <v>6185</v>
      </c>
      <c r="E8">
        <v>5272</v>
      </c>
      <c r="F8">
        <v>0.85238480194017785</v>
      </c>
    </row>
    <row r="9" spans="1:6" x14ac:dyDescent="0.35">
      <c r="A9" s="1">
        <v>43108</v>
      </c>
      <c r="B9">
        <v>5130</v>
      </c>
      <c r="C9">
        <v>61</v>
      </c>
      <c r="D9">
        <v>6185</v>
      </c>
      <c r="E9">
        <v>5069</v>
      </c>
      <c r="F9">
        <v>0.81956345998383184</v>
      </c>
    </row>
    <row r="10" spans="1:6" x14ac:dyDescent="0.35">
      <c r="A10" s="1">
        <v>43109</v>
      </c>
      <c r="B10">
        <v>5082</v>
      </c>
      <c r="C10">
        <v>62</v>
      </c>
      <c r="D10">
        <v>6185</v>
      </c>
      <c r="E10">
        <v>5020</v>
      </c>
      <c r="F10">
        <v>0.81164106709781725</v>
      </c>
    </row>
    <row r="11" spans="1:6" x14ac:dyDescent="0.35">
      <c r="A11" s="1">
        <v>43110</v>
      </c>
      <c r="B11">
        <v>5052</v>
      </c>
      <c r="C11">
        <v>63</v>
      </c>
      <c r="D11">
        <v>6185</v>
      </c>
      <c r="E11">
        <v>4989</v>
      </c>
      <c r="F11">
        <v>0.80662894098625704</v>
      </c>
    </row>
    <row r="12" spans="1:6" x14ac:dyDescent="0.35">
      <c r="A12" s="1">
        <v>43111</v>
      </c>
      <c r="B12">
        <v>4970</v>
      </c>
      <c r="C12">
        <v>63</v>
      </c>
      <c r="D12">
        <v>6185</v>
      </c>
      <c r="E12">
        <v>4907</v>
      </c>
      <c r="F12">
        <v>0.79337105901374294</v>
      </c>
    </row>
    <row r="13" spans="1:6" x14ac:dyDescent="0.35">
      <c r="A13" s="1">
        <v>43112</v>
      </c>
      <c r="B13">
        <v>5057</v>
      </c>
      <c r="C13">
        <v>62</v>
      </c>
      <c r="D13">
        <v>6185</v>
      </c>
      <c r="E13">
        <v>4995</v>
      </c>
      <c r="F13">
        <v>0.80759902991107513</v>
      </c>
    </row>
    <row r="14" spans="1:6" x14ac:dyDescent="0.35">
      <c r="A14" s="1">
        <v>43113</v>
      </c>
      <c r="B14">
        <v>5136</v>
      </c>
      <c r="C14">
        <v>70</v>
      </c>
      <c r="D14">
        <v>6185</v>
      </c>
      <c r="E14">
        <v>5066</v>
      </c>
      <c r="F14">
        <v>0.8190784155214228</v>
      </c>
    </row>
    <row r="15" spans="1:6" x14ac:dyDescent="0.35">
      <c r="A15" s="1">
        <v>43114</v>
      </c>
      <c r="B15">
        <v>5127</v>
      </c>
      <c r="C15">
        <v>71</v>
      </c>
      <c r="D15">
        <v>6185</v>
      </c>
      <c r="E15">
        <v>5056</v>
      </c>
      <c r="F15">
        <v>0.81746160064672591</v>
      </c>
    </row>
    <row r="16" spans="1:6" x14ac:dyDescent="0.35">
      <c r="A16" s="1">
        <v>43115</v>
      </c>
      <c r="B16">
        <v>5094</v>
      </c>
      <c r="C16">
        <v>68</v>
      </c>
      <c r="D16">
        <v>6185</v>
      </c>
      <c r="E16">
        <v>5026</v>
      </c>
      <c r="F16">
        <v>0.81261115602263545</v>
      </c>
    </row>
    <row r="17" spans="1:6" x14ac:dyDescent="0.35">
      <c r="A17" s="1">
        <v>43116</v>
      </c>
      <c r="B17">
        <v>5075</v>
      </c>
      <c r="C17">
        <v>75</v>
      </c>
      <c r="D17">
        <v>6185</v>
      </c>
      <c r="E17">
        <v>5000</v>
      </c>
      <c r="F17">
        <v>0.80840743734842357</v>
      </c>
    </row>
    <row r="18" spans="1:6" x14ac:dyDescent="0.35">
      <c r="A18" s="1">
        <v>43117</v>
      </c>
      <c r="B18">
        <v>5058</v>
      </c>
      <c r="C18">
        <v>72</v>
      </c>
      <c r="D18">
        <v>6185</v>
      </c>
      <c r="E18">
        <v>4986</v>
      </c>
      <c r="F18">
        <v>0.80614389652384799</v>
      </c>
    </row>
    <row r="19" spans="1:6" x14ac:dyDescent="0.35">
      <c r="A19" s="1">
        <v>43118</v>
      </c>
      <c r="B19">
        <v>5067</v>
      </c>
      <c r="C19">
        <v>74</v>
      </c>
      <c r="D19">
        <v>6185</v>
      </c>
      <c r="E19">
        <v>4993</v>
      </c>
      <c r="F19">
        <v>0.80727566693613584</v>
      </c>
    </row>
    <row r="20" spans="1:6" x14ac:dyDescent="0.35">
      <c r="A20" s="1">
        <v>43119</v>
      </c>
      <c r="B20">
        <v>5146</v>
      </c>
      <c r="C20">
        <v>71</v>
      </c>
      <c r="D20">
        <v>6195</v>
      </c>
      <c r="E20">
        <v>5075</v>
      </c>
      <c r="F20">
        <v>0.8192090395480226</v>
      </c>
    </row>
    <row r="21" spans="1:6" x14ac:dyDescent="0.35">
      <c r="A21" s="1">
        <v>43120</v>
      </c>
      <c r="B21">
        <v>5219</v>
      </c>
      <c r="C21">
        <v>72</v>
      </c>
      <c r="D21">
        <v>6195</v>
      </c>
      <c r="E21">
        <v>5147</v>
      </c>
      <c r="F21">
        <v>0.83083131557707834</v>
      </c>
    </row>
    <row r="22" spans="1:6" x14ac:dyDescent="0.35">
      <c r="A22" s="1">
        <v>43121</v>
      </c>
      <c r="B22">
        <v>5340</v>
      </c>
      <c r="C22">
        <v>72</v>
      </c>
      <c r="D22">
        <v>6195</v>
      </c>
      <c r="E22">
        <v>5268</v>
      </c>
      <c r="F22">
        <v>0.85036319612590794</v>
      </c>
    </row>
    <row r="23" spans="1:6" x14ac:dyDescent="0.35">
      <c r="A23" s="1">
        <v>43122</v>
      </c>
      <c r="B23">
        <v>5314</v>
      </c>
      <c r="C23">
        <v>70</v>
      </c>
      <c r="D23">
        <v>6195</v>
      </c>
      <c r="E23">
        <v>5244</v>
      </c>
      <c r="F23">
        <v>0.8464891041162228</v>
      </c>
    </row>
    <row r="24" spans="1:6" x14ac:dyDescent="0.35">
      <c r="A24" s="1">
        <v>43123</v>
      </c>
      <c r="B24">
        <v>5308</v>
      </c>
      <c r="C24">
        <v>70</v>
      </c>
      <c r="D24">
        <v>6195</v>
      </c>
      <c r="E24">
        <v>5238</v>
      </c>
      <c r="F24">
        <v>0.84552058111380146</v>
      </c>
    </row>
    <row r="25" spans="1:6" x14ac:dyDescent="0.35">
      <c r="A25" s="1">
        <v>43124</v>
      </c>
      <c r="B25">
        <v>5271</v>
      </c>
      <c r="C25">
        <v>70</v>
      </c>
      <c r="D25">
        <v>6195</v>
      </c>
      <c r="E25">
        <v>5201</v>
      </c>
      <c r="F25">
        <v>0.83954802259887007</v>
      </c>
    </row>
    <row r="26" spans="1:6" x14ac:dyDescent="0.35">
      <c r="A26" s="1">
        <v>43125</v>
      </c>
      <c r="B26">
        <v>5282</v>
      </c>
      <c r="C26">
        <v>71</v>
      </c>
      <c r="D26">
        <v>6195</v>
      </c>
      <c r="E26">
        <v>5211</v>
      </c>
      <c r="F26">
        <v>0.8411622276029056</v>
      </c>
    </row>
    <row r="27" spans="1:6" x14ac:dyDescent="0.35">
      <c r="A27" s="1">
        <v>43126</v>
      </c>
      <c r="B27">
        <v>5351</v>
      </c>
      <c r="C27">
        <v>68</v>
      </c>
      <c r="D27">
        <v>6195</v>
      </c>
      <c r="E27">
        <v>5283</v>
      </c>
      <c r="F27">
        <v>0.85278450363196123</v>
      </c>
    </row>
    <row r="28" spans="1:6" x14ac:dyDescent="0.35">
      <c r="A28" s="1">
        <v>43127</v>
      </c>
      <c r="B28">
        <v>5323</v>
      </c>
      <c r="C28">
        <v>70</v>
      </c>
      <c r="D28">
        <v>6195</v>
      </c>
      <c r="E28">
        <v>5253</v>
      </c>
      <c r="F28">
        <v>0.84794188861985476</v>
      </c>
    </row>
    <row r="29" spans="1:6" x14ac:dyDescent="0.35">
      <c r="A29" s="1">
        <v>43128</v>
      </c>
      <c r="B29">
        <v>5249</v>
      </c>
      <c r="C29">
        <v>73</v>
      </c>
      <c r="D29">
        <v>6195</v>
      </c>
      <c r="E29">
        <v>5176</v>
      </c>
      <c r="F29">
        <v>0.83551251008878125</v>
      </c>
    </row>
    <row r="30" spans="1:6" x14ac:dyDescent="0.35">
      <c r="A30" s="1">
        <v>43129</v>
      </c>
      <c r="B30">
        <v>5199</v>
      </c>
      <c r="C30">
        <v>74</v>
      </c>
      <c r="D30">
        <v>6195</v>
      </c>
      <c r="E30">
        <v>5125</v>
      </c>
      <c r="F30">
        <v>0.82728006456820014</v>
      </c>
    </row>
    <row r="31" spans="1:6" x14ac:dyDescent="0.35">
      <c r="A31" s="1">
        <v>43130</v>
      </c>
      <c r="B31">
        <v>5177</v>
      </c>
      <c r="C31">
        <v>71</v>
      </c>
      <c r="D31">
        <v>6195</v>
      </c>
      <c r="E31">
        <v>5106</v>
      </c>
      <c r="F31">
        <v>0.82421307506053265</v>
      </c>
    </row>
    <row r="32" spans="1:6" x14ac:dyDescent="0.35">
      <c r="A32" s="1">
        <v>43131</v>
      </c>
      <c r="B32">
        <v>5124</v>
      </c>
      <c r="C32">
        <v>69</v>
      </c>
      <c r="D32">
        <v>6195</v>
      </c>
      <c r="E32">
        <v>5055</v>
      </c>
      <c r="F32">
        <v>0.81598062953995154</v>
      </c>
    </row>
    <row r="33" spans="1:6" x14ac:dyDescent="0.35">
      <c r="A33" s="1">
        <v>43132</v>
      </c>
      <c r="B33">
        <v>5156</v>
      </c>
      <c r="C33">
        <v>69</v>
      </c>
      <c r="D33">
        <v>6195</v>
      </c>
      <c r="E33">
        <v>5087</v>
      </c>
      <c r="F33">
        <v>0.82114608555286517</v>
      </c>
    </row>
    <row r="34" spans="1:6" x14ac:dyDescent="0.35">
      <c r="A34" s="1">
        <v>43133</v>
      </c>
      <c r="B34">
        <v>5484</v>
      </c>
      <c r="C34">
        <v>65</v>
      </c>
      <c r="D34">
        <v>6205</v>
      </c>
      <c r="E34">
        <v>5419</v>
      </c>
      <c r="F34">
        <v>0.87332796132151491</v>
      </c>
    </row>
    <row r="35" spans="1:6" x14ac:dyDescent="0.35">
      <c r="A35" s="1">
        <v>43134</v>
      </c>
      <c r="B35">
        <v>5673</v>
      </c>
      <c r="C35">
        <v>68</v>
      </c>
      <c r="D35">
        <v>6205</v>
      </c>
      <c r="E35">
        <v>5605</v>
      </c>
      <c r="F35">
        <v>0.90330378726833194</v>
      </c>
    </row>
    <row r="36" spans="1:6" x14ac:dyDescent="0.35">
      <c r="A36" s="1">
        <v>43135</v>
      </c>
      <c r="B36">
        <v>5650</v>
      </c>
      <c r="C36">
        <v>68</v>
      </c>
      <c r="D36">
        <v>6205</v>
      </c>
      <c r="E36">
        <v>5582</v>
      </c>
      <c r="F36">
        <v>0.89959709911361807</v>
      </c>
    </row>
    <row r="37" spans="1:6" x14ac:dyDescent="0.35">
      <c r="A37" s="1">
        <v>43136</v>
      </c>
      <c r="B37">
        <v>5349</v>
      </c>
      <c r="C37">
        <v>67</v>
      </c>
      <c r="D37">
        <v>6205</v>
      </c>
      <c r="E37">
        <v>5282</v>
      </c>
      <c r="F37">
        <v>0.85124899274778409</v>
      </c>
    </row>
    <row r="38" spans="1:6" x14ac:dyDescent="0.35">
      <c r="A38" s="1">
        <v>43137</v>
      </c>
      <c r="B38">
        <v>5265</v>
      </c>
      <c r="C38">
        <v>70</v>
      </c>
      <c r="D38">
        <v>6205</v>
      </c>
      <c r="E38">
        <v>5195</v>
      </c>
      <c r="F38">
        <v>0.8372280419016922</v>
      </c>
    </row>
    <row r="39" spans="1:6" x14ac:dyDescent="0.35">
      <c r="A39" s="1">
        <v>43138</v>
      </c>
      <c r="B39">
        <v>5262</v>
      </c>
      <c r="C39">
        <v>70</v>
      </c>
      <c r="D39">
        <v>6205</v>
      </c>
      <c r="E39">
        <v>5192</v>
      </c>
      <c r="F39">
        <v>0.83674456083803384</v>
      </c>
    </row>
    <row r="40" spans="1:6" x14ac:dyDescent="0.35">
      <c r="A40" s="1">
        <v>43139</v>
      </c>
      <c r="B40">
        <v>5255</v>
      </c>
      <c r="C40">
        <v>68</v>
      </c>
      <c r="D40">
        <v>6205</v>
      </c>
      <c r="E40">
        <v>5187</v>
      </c>
      <c r="F40">
        <v>0.83593875906526993</v>
      </c>
    </row>
    <row r="41" spans="1:6" x14ac:dyDescent="0.35">
      <c r="A41" s="1">
        <v>43140</v>
      </c>
      <c r="B41">
        <v>5246</v>
      </c>
      <c r="C41">
        <v>70</v>
      </c>
      <c r="D41">
        <v>6209</v>
      </c>
      <c r="E41">
        <v>5176</v>
      </c>
      <c r="F41">
        <v>0.83362860363987756</v>
      </c>
    </row>
    <row r="42" spans="1:6" x14ac:dyDescent="0.35">
      <c r="A42" s="1">
        <v>43141</v>
      </c>
      <c r="B42">
        <v>5443</v>
      </c>
      <c r="C42">
        <v>74</v>
      </c>
      <c r="D42">
        <v>6209</v>
      </c>
      <c r="E42">
        <v>5369</v>
      </c>
      <c r="F42">
        <v>0.86471251409244643</v>
      </c>
    </row>
    <row r="43" spans="1:6" x14ac:dyDescent="0.35">
      <c r="A43" s="1">
        <v>43142</v>
      </c>
      <c r="B43">
        <v>5450</v>
      </c>
      <c r="C43">
        <v>75</v>
      </c>
      <c r="D43">
        <v>6209</v>
      </c>
      <c r="E43">
        <v>5375</v>
      </c>
      <c r="F43">
        <v>0.86567885327750038</v>
      </c>
    </row>
    <row r="44" spans="1:6" x14ac:dyDescent="0.35">
      <c r="A44" s="1">
        <v>43143</v>
      </c>
      <c r="B44">
        <v>5458</v>
      </c>
      <c r="C44">
        <v>69</v>
      </c>
      <c r="D44">
        <v>6209</v>
      </c>
      <c r="E44">
        <v>5389</v>
      </c>
      <c r="F44">
        <v>0.86793364470929291</v>
      </c>
    </row>
    <row r="45" spans="1:6" x14ac:dyDescent="0.35">
      <c r="A45" s="1">
        <v>43144</v>
      </c>
      <c r="B45">
        <v>5462</v>
      </c>
      <c r="C45">
        <v>65</v>
      </c>
      <c r="D45">
        <v>6209</v>
      </c>
      <c r="E45">
        <v>5397</v>
      </c>
      <c r="F45">
        <v>0.86922209695603159</v>
      </c>
    </row>
    <row r="46" spans="1:6" x14ac:dyDescent="0.35">
      <c r="A46" s="1">
        <v>43145</v>
      </c>
      <c r="B46">
        <v>5427</v>
      </c>
      <c r="C46">
        <v>65</v>
      </c>
      <c r="D46">
        <v>6209</v>
      </c>
      <c r="E46">
        <v>5362</v>
      </c>
      <c r="F46">
        <v>0.86358511837655016</v>
      </c>
    </row>
    <row r="47" spans="1:6" x14ac:dyDescent="0.35">
      <c r="A47" s="1">
        <v>43146</v>
      </c>
      <c r="B47">
        <v>5399</v>
      </c>
      <c r="C47">
        <v>65</v>
      </c>
      <c r="D47">
        <v>6209</v>
      </c>
      <c r="E47">
        <v>5334</v>
      </c>
      <c r="F47">
        <v>0.85907553551296501</v>
      </c>
    </row>
    <row r="48" spans="1:6" x14ac:dyDescent="0.35">
      <c r="A48" s="1">
        <v>43147</v>
      </c>
      <c r="B48">
        <v>5393</v>
      </c>
      <c r="C48">
        <v>64</v>
      </c>
      <c r="D48">
        <v>6211</v>
      </c>
      <c r="E48">
        <v>5329</v>
      </c>
      <c r="F48">
        <v>0.85799388182257286</v>
      </c>
    </row>
    <row r="49" spans="1:6" x14ac:dyDescent="0.35">
      <c r="A49" s="1">
        <v>43148</v>
      </c>
      <c r="B49">
        <v>5439</v>
      </c>
      <c r="C49">
        <v>70</v>
      </c>
      <c r="D49">
        <v>6211</v>
      </c>
      <c r="E49">
        <v>5369</v>
      </c>
      <c r="F49">
        <v>0.8644340685879891</v>
      </c>
    </row>
    <row r="50" spans="1:6" x14ac:dyDescent="0.35">
      <c r="A50" s="1">
        <v>43149</v>
      </c>
      <c r="B50">
        <v>5433</v>
      </c>
      <c r="C50">
        <v>70</v>
      </c>
      <c r="D50">
        <v>6211</v>
      </c>
      <c r="E50">
        <v>5363</v>
      </c>
      <c r="F50">
        <v>0.86346804057317661</v>
      </c>
    </row>
    <row r="51" spans="1:6" x14ac:dyDescent="0.35">
      <c r="A51" s="1">
        <v>43150</v>
      </c>
      <c r="B51">
        <v>5436</v>
      </c>
      <c r="C51">
        <v>67</v>
      </c>
      <c r="D51">
        <v>6211</v>
      </c>
      <c r="E51">
        <v>5369</v>
      </c>
      <c r="F51">
        <v>0.8644340685879891</v>
      </c>
    </row>
    <row r="52" spans="1:6" x14ac:dyDescent="0.35">
      <c r="A52" s="1">
        <v>43151</v>
      </c>
      <c r="B52">
        <v>5403</v>
      </c>
      <c r="C52">
        <v>65</v>
      </c>
      <c r="D52">
        <v>6211</v>
      </c>
      <c r="E52">
        <v>5338</v>
      </c>
      <c r="F52">
        <v>0.85944292384479148</v>
      </c>
    </row>
    <row r="53" spans="1:6" x14ac:dyDescent="0.35">
      <c r="A53" s="1">
        <v>43152</v>
      </c>
      <c r="B53">
        <v>5392</v>
      </c>
      <c r="C53">
        <v>65</v>
      </c>
      <c r="D53">
        <v>6211</v>
      </c>
      <c r="E53">
        <v>5327</v>
      </c>
      <c r="F53">
        <v>0.8576718724843021</v>
      </c>
    </row>
    <row r="54" spans="1:6" x14ac:dyDescent="0.35">
      <c r="A54" s="1">
        <v>43153</v>
      </c>
      <c r="B54">
        <v>5393</v>
      </c>
      <c r="C54">
        <v>67</v>
      </c>
      <c r="D54">
        <v>6211</v>
      </c>
      <c r="E54">
        <v>5326</v>
      </c>
      <c r="F54">
        <v>0.85751086781516661</v>
      </c>
    </row>
    <row r="55" spans="1:6" x14ac:dyDescent="0.35">
      <c r="A55" s="1">
        <v>43154</v>
      </c>
      <c r="B55">
        <v>5452</v>
      </c>
      <c r="C55">
        <v>64</v>
      </c>
      <c r="D55">
        <v>6213</v>
      </c>
      <c r="E55">
        <v>5388</v>
      </c>
      <c r="F55">
        <v>0.86721390632544659</v>
      </c>
    </row>
    <row r="56" spans="1:6" x14ac:dyDescent="0.35">
      <c r="A56" s="1">
        <v>43155</v>
      </c>
      <c r="B56">
        <v>5451</v>
      </c>
      <c r="C56">
        <v>70</v>
      </c>
      <c r="D56">
        <v>6213</v>
      </c>
      <c r="E56">
        <v>5381</v>
      </c>
      <c r="F56">
        <v>0.86608723643972318</v>
      </c>
    </row>
    <row r="57" spans="1:6" x14ac:dyDescent="0.35">
      <c r="A57" s="1">
        <v>43156</v>
      </c>
      <c r="B57">
        <v>5618</v>
      </c>
      <c r="C57">
        <v>69</v>
      </c>
      <c r="D57">
        <v>6213</v>
      </c>
      <c r="E57">
        <v>5549</v>
      </c>
      <c r="F57">
        <v>0.89312731369708676</v>
      </c>
    </row>
    <row r="58" spans="1:6" x14ac:dyDescent="0.35">
      <c r="A58" s="1">
        <v>43157</v>
      </c>
      <c r="B58">
        <v>5660</v>
      </c>
      <c r="C58">
        <v>63</v>
      </c>
      <c r="D58">
        <v>6213</v>
      </c>
      <c r="E58">
        <v>5597</v>
      </c>
      <c r="F58">
        <v>0.90085305005633354</v>
      </c>
    </row>
    <row r="59" spans="1:6" x14ac:dyDescent="0.35">
      <c r="A59" s="1">
        <v>43158</v>
      </c>
      <c r="B59">
        <v>5651</v>
      </c>
      <c r="C59">
        <v>63</v>
      </c>
      <c r="D59">
        <v>6213</v>
      </c>
      <c r="E59">
        <v>5588</v>
      </c>
      <c r="F59">
        <v>0.89940447448897476</v>
      </c>
    </row>
    <row r="60" spans="1:6" x14ac:dyDescent="0.35">
      <c r="A60" s="1">
        <v>43159</v>
      </c>
      <c r="B60">
        <v>5631</v>
      </c>
      <c r="C60">
        <v>62</v>
      </c>
      <c r="D60">
        <v>6213</v>
      </c>
      <c r="E60">
        <v>5569</v>
      </c>
      <c r="F60">
        <v>0.89634637051343957</v>
      </c>
    </row>
    <row r="61" spans="1:6" x14ac:dyDescent="0.35">
      <c r="A61" s="1">
        <v>43160</v>
      </c>
      <c r="B61">
        <v>5583</v>
      </c>
      <c r="C61">
        <v>62</v>
      </c>
      <c r="D61">
        <v>6213</v>
      </c>
      <c r="E61">
        <v>5521</v>
      </c>
      <c r="F61">
        <v>0.88862063415419279</v>
      </c>
    </row>
    <row r="62" spans="1:6" x14ac:dyDescent="0.35">
      <c r="A62" s="1">
        <v>43161</v>
      </c>
      <c r="B62">
        <v>5678</v>
      </c>
      <c r="C62">
        <v>63</v>
      </c>
      <c r="D62">
        <v>6213</v>
      </c>
      <c r="E62">
        <v>5615</v>
      </c>
      <c r="F62">
        <v>0.90375020119105098</v>
      </c>
    </row>
    <row r="63" spans="1:6" x14ac:dyDescent="0.35">
      <c r="A63" s="1">
        <v>43162</v>
      </c>
      <c r="B63">
        <v>5632</v>
      </c>
      <c r="C63">
        <v>68</v>
      </c>
      <c r="D63">
        <v>6213</v>
      </c>
      <c r="E63">
        <v>5564</v>
      </c>
      <c r="F63">
        <v>0.89554160630935131</v>
      </c>
    </row>
    <row r="64" spans="1:6" x14ac:dyDescent="0.35">
      <c r="A64" s="1">
        <v>43163</v>
      </c>
      <c r="B64">
        <v>5271</v>
      </c>
      <c r="C64">
        <v>67</v>
      </c>
      <c r="D64">
        <v>6213</v>
      </c>
      <c r="E64">
        <v>5204</v>
      </c>
      <c r="F64">
        <v>0.83759858361500084</v>
      </c>
    </row>
    <row r="65" spans="1:6" x14ac:dyDescent="0.35">
      <c r="A65" s="1">
        <v>43164</v>
      </c>
      <c r="B65">
        <v>5192</v>
      </c>
      <c r="C65">
        <v>61</v>
      </c>
      <c r="D65">
        <v>6213</v>
      </c>
      <c r="E65">
        <v>5131</v>
      </c>
      <c r="F65">
        <v>0.82584902623531309</v>
      </c>
    </row>
    <row r="66" spans="1:6" x14ac:dyDescent="0.35">
      <c r="A66" s="1">
        <v>43165</v>
      </c>
      <c r="B66">
        <v>5182</v>
      </c>
      <c r="C66">
        <v>61</v>
      </c>
      <c r="D66">
        <v>6213</v>
      </c>
      <c r="E66">
        <v>5121</v>
      </c>
      <c r="F66">
        <v>0.82423949782713668</v>
      </c>
    </row>
    <row r="67" spans="1:6" x14ac:dyDescent="0.35">
      <c r="A67" s="1">
        <v>43166</v>
      </c>
      <c r="B67">
        <v>5169</v>
      </c>
      <c r="C67">
        <v>61</v>
      </c>
      <c r="D67">
        <v>6213</v>
      </c>
      <c r="E67">
        <v>5108</v>
      </c>
      <c r="F67">
        <v>0.82214711089650727</v>
      </c>
    </row>
    <row r="68" spans="1:6" x14ac:dyDescent="0.35">
      <c r="A68" s="1">
        <v>43167</v>
      </c>
      <c r="B68">
        <v>5161</v>
      </c>
      <c r="C68">
        <v>62</v>
      </c>
      <c r="D68">
        <v>6213</v>
      </c>
      <c r="E68">
        <v>5099</v>
      </c>
      <c r="F68">
        <v>0.8206985353291486</v>
      </c>
    </row>
    <row r="69" spans="1:6" x14ac:dyDescent="0.35">
      <c r="A69" s="1">
        <v>43168</v>
      </c>
      <c r="B69">
        <v>5265</v>
      </c>
      <c r="C69">
        <v>62</v>
      </c>
      <c r="D69">
        <v>6213</v>
      </c>
      <c r="E69">
        <v>5203</v>
      </c>
      <c r="F69">
        <v>0.83743763077418321</v>
      </c>
    </row>
    <row r="70" spans="1:6" x14ac:dyDescent="0.35">
      <c r="A70" s="1">
        <v>43169</v>
      </c>
      <c r="B70">
        <v>5373</v>
      </c>
      <c r="C70">
        <v>66</v>
      </c>
      <c r="D70">
        <v>6213</v>
      </c>
      <c r="E70">
        <v>5307</v>
      </c>
      <c r="F70">
        <v>0.85417672621921781</v>
      </c>
    </row>
    <row r="71" spans="1:6" x14ac:dyDescent="0.35">
      <c r="A71" s="1">
        <v>43170</v>
      </c>
      <c r="B71">
        <v>5383</v>
      </c>
      <c r="C71">
        <v>66</v>
      </c>
      <c r="D71">
        <v>6213</v>
      </c>
      <c r="E71">
        <v>5317</v>
      </c>
      <c r="F71">
        <v>0.85578625462739422</v>
      </c>
    </row>
    <row r="72" spans="1:6" x14ac:dyDescent="0.35">
      <c r="A72" s="1">
        <v>43171</v>
      </c>
      <c r="B72">
        <v>5385</v>
      </c>
      <c r="C72">
        <v>61</v>
      </c>
      <c r="D72">
        <v>6213</v>
      </c>
      <c r="E72">
        <v>5324</v>
      </c>
      <c r="F72">
        <v>0.85691292451311762</v>
      </c>
    </row>
    <row r="73" spans="1:6" x14ac:dyDescent="0.35">
      <c r="A73" s="1">
        <v>43172</v>
      </c>
      <c r="B73">
        <v>5368</v>
      </c>
      <c r="C73">
        <v>62</v>
      </c>
      <c r="D73">
        <v>6213</v>
      </c>
      <c r="E73">
        <v>5306</v>
      </c>
      <c r="F73">
        <v>0.85401577337840018</v>
      </c>
    </row>
    <row r="74" spans="1:6" x14ac:dyDescent="0.35">
      <c r="A74" s="1">
        <v>43173</v>
      </c>
      <c r="B74">
        <v>5309</v>
      </c>
      <c r="C74">
        <v>61</v>
      </c>
      <c r="D74">
        <v>6213</v>
      </c>
      <c r="E74">
        <v>5248</v>
      </c>
      <c r="F74">
        <v>0.84468050861097699</v>
      </c>
    </row>
    <row r="75" spans="1:6" x14ac:dyDescent="0.35">
      <c r="A75" s="1">
        <v>43174</v>
      </c>
      <c r="B75">
        <v>5278</v>
      </c>
      <c r="C75">
        <v>65</v>
      </c>
      <c r="D75">
        <v>6213</v>
      </c>
      <c r="E75">
        <v>5213</v>
      </c>
      <c r="F75">
        <v>0.83904715918235961</v>
      </c>
    </row>
    <row r="76" spans="1:6" x14ac:dyDescent="0.35">
      <c r="A76" s="1">
        <v>43175</v>
      </c>
      <c r="B76">
        <v>5566</v>
      </c>
      <c r="C76">
        <v>62</v>
      </c>
      <c r="D76">
        <v>6212</v>
      </c>
      <c r="E76">
        <v>5504</v>
      </c>
      <c r="F76">
        <v>0.88602704443013525</v>
      </c>
    </row>
    <row r="77" spans="1:6" x14ac:dyDescent="0.35">
      <c r="A77" s="1">
        <v>43176</v>
      </c>
      <c r="B77">
        <v>5621</v>
      </c>
      <c r="C77">
        <v>66</v>
      </c>
      <c r="D77">
        <v>6212</v>
      </c>
      <c r="E77">
        <v>5555</v>
      </c>
      <c r="F77">
        <v>0.89423696072118475</v>
      </c>
    </row>
    <row r="78" spans="1:6" x14ac:dyDescent="0.35">
      <c r="A78" s="1">
        <v>43177</v>
      </c>
      <c r="B78">
        <v>5775</v>
      </c>
      <c r="C78">
        <v>65</v>
      </c>
      <c r="D78">
        <v>6212</v>
      </c>
      <c r="E78">
        <v>5710</v>
      </c>
      <c r="F78">
        <v>0.91918866709594338</v>
      </c>
    </row>
    <row r="79" spans="1:6" x14ac:dyDescent="0.35">
      <c r="A79" s="1">
        <v>43178</v>
      </c>
      <c r="B79">
        <v>5423</v>
      </c>
      <c r="C79">
        <v>61</v>
      </c>
      <c r="D79">
        <v>6212</v>
      </c>
      <c r="E79">
        <v>5362</v>
      </c>
      <c r="F79">
        <v>0.86316806181584027</v>
      </c>
    </row>
    <row r="80" spans="1:6" x14ac:dyDescent="0.35">
      <c r="A80" s="1">
        <v>43179</v>
      </c>
      <c r="B80">
        <v>5327</v>
      </c>
      <c r="C80">
        <v>62</v>
      </c>
      <c r="D80">
        <v>6212</v>
      </c>
      <c r="E80">
        <v>5265</v>
      </c>
      <c r="F80">
        <v>0.84755312298776564</v>
      </c>
    </row>
    <row r="81" spans="1:6" x14ac:dyDescent="0.35">
      <c r="A81" s="1">
        <v>43180</v>
      </c>
      <c r="B81">
        <v>5303</v>
      </c>
      <c r="C81">
        <v>61</v>
      </c>
      <c r="D81">
        <v>6212</v>
      </c>
      <c r="E81">
        <v>5242</v>
      </c>
      <c r="F81">
        <v>0.84385061171925302</v>
      </c>
    </row>
    <row r="82" spans="1:6" x14ac:dyDescent="0.35">
      <c r="A82" s="1">
        <v>43181</v>
      </c>
      <c r="B82">
        <v>5153</v>
      </c>
      <c r="C82">
        <v>63</v>
      </c>
      <c r="D82">
        <v>6212</v>
      </c>
      <c r="E82">
        <v>5090</v>
      </c>
      <c r="F82">
        <v>0.81938184159690919</v>
      </c>
    </row>
    <row r="83" spans="1:6" x14ac:dyDescent="0.35">
      <c r="A83" s="1">
        <v>43182</v>
      </c>
      <c r="B83">
        <v>4950</v>
      </c>
      <c r="C83">
        <v>61</v>
      </c>
      <c r="D83">
        <v>6212</v>
      </c>
      <c r="E83">
        <v>4889</v>
      </c>
      <c r="F83">
        <v>0.78702511268512554</v>
      </c>
    </row>
    <row r="84" spans="1:6" x14ac:dyDescent="0.35">
      <c r="A84" s="1">
        <v>43183</v>
      </c>
      <c r="B84">
        <v>5359</v>
      </c>
      <c r="C84">
        <v>67</v>
      </c>
      <c r="D84">
        <v>6212</v>
      </c>
      <c r="E84">
        <v>5292</v>
      </c>
      <c r="F84">
        <v>0.85189954925949773</v>
      </c>
    </row>
    <row r="85" spans="1:6" x14ac:dyDescent="0.35">
      <c r="A85" s="1">
        <v>43184</v>
      </c>
      <c r="B85">
        <v>5544</v>
      </c>
      <c r="C85">
        <v>66</v>
      </c>
      <c r="D85">
        <v>6212</v>
      </c>
      <c r="E85">
        <v>5478</v>
      </c>
      <c r="F85">
        <v>0.88184159690920794</v>
      </c>
    </row>
    <row r="86" spans="1:6" x14ac:dyDescent="0.35">
      <c r="A86" s="1">
        <v>43185</v>
      </c>
      <c r="B86">
        <v>5761</v>
      </c>
      <c r="C86">
        <v>60</v>
      </c>
      <c r="D86">
        <v>6212</v>
      </c>
      <c r="E86">
        <v>5701</v>
      </c>
      <c r="F86">
        <v>0.91773985833869931</v>
      </c>
    </row>
    <row r="87" spans="1:6" x14ac:dyDescent="0.35">
      <c r="A87" s="1">
        <v>43186</v>
      </c>
      <c r="B87">
        <v>5837</v>
      </c>
      <c r="C87">
        <v>59</v>
      </c>
      <c r="D87">
        <v>6212</v>
      </c>
      <c r="E87">
        <v>5778</v>
      </c>
      <c r="F87">
        <v>0.93013522215067612</v>
      </c>
    </row>
    <row r="88" spans="1:6" x14ac:dyDescent="0.35">
      <c r="A88" s="1">
        <v>43187</v>
      </c>
      <c r="B88">
        <v>5902</v>
      </c>
      <c r="C88">
        <v>58</v>
      </c>
      <c r="D88">
        <v>6212</v>
      </c>
      <c r="E88">
        <v>5844</v>
      </c>
      <c r="F88">
        <v>0.94075981970379907</v>
      </c>
    </row>
    <row r="89" spans="1:6" x14ac:dyDescent="0.35">
      <c r="A89" s="1">
        <v>43188</v>
      </c>
      <c r="B89">
        <v>5863</v>
      </c>
      <c r="C89">
        <v>59</v>
      </c>
      <c r="D89">
        <v>6212</v>
      </c>
      <c r="E89">
        <v>5804</v>
      </c>
      <c r="F89">
        <v>0.93432066967160332</v>
      </c>
    </row>
    <row r="90" spans="1:6" x14ac:dyDescent="0.35">
      <c r="A90" s="1">
        <v>43189</v>
      </c>
      <c r="B90">
        <v>5761</v>
      </c>
      <c r="C90">
        <v>57</v>
      </c>
      <c r="D90">
        <v>6215</v>
      </c>
      <c r="E90">
        <v>5704</v>
      </c>
      <c r="F90">
        <v>0.91777956556717621</v>
      </c>
    </row>
    <row r="91" spans="1:6" x14ac:dyDescent="0.35">
      <c r="A91" s="1">
        <v>43190</v>
      </c>
      <c r="B91">
        <v>5426</v>
      </c>
      <c r="C91">
        <v>62</v>
      </c>
      <c r="D91">
        <v>6215</v>
      </c>
      <c r="E91">
        <v>5364</v>
      </c>
      <c r="F91">
        <v>0.8630732099758649</v>
      </c>
    </row>
    <row r="92" spans="1:6" x14ac:dyDescent="0.35">
      <c r="A92" s="1">
        <v>43191</v>
      </c>
      <c r="B92">
        <v>5389</v>
      </c>
      <c r="C92">
        <v>61</v>
      </c>
      <c r="D92">
        <v>6215</v>
      </c>
      <c r="E92">
        <v>5328</v>
      </c>
      <c r="F92">
        <v>0.85728077232502009</v>
      </c>
    </row>
    <row r="93" spans="1:6" x14ac:dyDescent="0.35">
      <c r="A93" s="1">
        <v>43192</v>
      </c>
      <c r="B93">
        <v>5381</v>
      </c>
      <c r="C93">
        <v>56</v>
      </c>
      <c r="D93">
        <v>6215</v>
      </c>
      <c r="E93">
        <v>5325</v>
      </c>
      <c r="F93">
        <v>0.85679806918744972</v>
      </c>
    </row>
    <row r="94" spans="1:6" x14ac:dyDescent="0.35">
      <c r="A94" s="1">
        <v>43193</v>
      </c>
      <c r="B94">
        <v>5441</v>
      </c>
      <c r="C94">
        <v>56</v>
      </c>
      <c r="D94">
        <v>6215</v>
      </c>
      <c r="E94">
        <v>5385</v>
      </c>
      <c r="F94">
        <v>0.86645213193885762</v>
      </c>
    </row>
    <row r="95" spans="1:6" x14ac:dyDescent="0.35">
      <c r="A95" s="1">
        <v>43194</v>
      </c>
      <c r="B95">
        <v>5398</v>
      </c>
      <c r="C95">
        <v>57</v>
      </c>
      <c r="D95">
        <v>6215</v>
      </c>
      <c r="E95">
        <v>5341</v>
      </c>
      <c r="F95">
        <v>0.85937248592115845</v>
      </c>
    </row>
    <row r="96" spans="1:6" x14ac:dyDescent="0.35">
      <c r="A96" s="1">
        <v>43195</v>
      </c>
      <c r="B96">
        <v>5242</v>
      </c>
      <c r="C96">
        <v>59</v>
      </c>
      <c r="D96">
        <v>6215</v>
      </c>
      <c r="E96">
        <v>5183</v>
      </c>
      <c r="F96">
        <v>0.83395012067578445</v>
      </c>
    </row>
    <row r="97" spans="1:6" x14ac:dyDescent="0.35">
      <c r="A97" s="1">
        <v>43196</v>
      </c>
      <c r="B97">
        <v>5353</v>
      </c>
      <c r="C97">
        <v>59</v>
      </c>
      <c r="D97">
        <v>6215</v>
      </c>
      <c r="E97">
        <v>5294</v>
      </c>
      <c r="F97">
        <v>0.85181013676588901</v>
      </c>
    </row>
    <row r="98" spans="1:6" x14ac:dyDescent="0.35">
      <c r="A98" s="1">
        <v>43197</v>
      </c>
      <c r="B98">
        <v>4981</v>
      </c>
      <c r="C98">
        <v>62</v>
      </c>
      <c r="D98">
        <v>6215</v>
      </c>
      <c r="E98">
        <v>4919</v>
      </c>
      <c r="F98">
        <v>0.79147224456958976</v>
      </c>
    </row>
    <row r="99" spans="1:6" x14ac:dyDescent="0.35">
      <c r="A99" s="1">
        <v>43198</v>
      </c>
      <c r="B99">
        <v>4668</v>
      </c>
      <c r="C99">
        <v>62</v>
      </c>
      <c r="D99">
        <v>6215</v>
      </c>
      <c r="E99">
        <v>4606</v>
      </c>
      <c r="F99">
        <v>0.7411102172164119</v>
      </c>
    </row>
    <row r="100" spans="1:6" x14ac:dyDescent="0.35">
      <c r="A100" s="1">
        <v>43199</v>
      </c>
      <c r="B100">
        <v>4582</v>
      </c>
      <c r="C100">
        <v>67</v>
      </c>
      <c r="D100">
        <v>6215</v>
      </c>
      <c r="E100">
        <v>4515</v>
      </c>
      <c r="F100">
        <v>0.7264682220434433</v>
      </c>
    </row>
    <row r="101" spans="1:6" x14ac:dyDescent="0.35">
      <c r="A101" s="1">
        <v>43200</v>
      </c>
      <c r="B101">
        <v>4726</v>
      </c>
      <c r="C101">
        <v>67</v>
      </c>
      <c r="D101">
        <v>6215</v>
      </c>
      <c r="E101">
        <v>4659</v>
      </c>
      <c r="F101">
        <v>0.74963797264682219</v>
      </c>
    </row>
    <row r="102" spans="1:6" x14ac:dyDescent="0.35">
      <c r="A102" s="1">
        <v>43201</v>
      </c>
      <c r="B102">
        <v>4829</v>
      </c>
      <c r="C102">
        <v>66</v>
      </c>
      <c r="D102">
        <v>6215</v>
      </c>
      <c r="E102">
        <v>4763</v>
      </c>
      <c r="F102">
        <v>0.76637168141592915</v>
      </c>
    </row>
    <row r="103" spans="1:6" x14ac:dyDescent="0.35">
      <c r="A103" s="1">
        <v>43202</v>
      </c>
      <c r="B103">
        <v>4800</v>
      </c>
      <c r="C103">
        <v>73</v>
      </c>
      <c r="D103">
        <v>6215</v>
      </c>
      <c r="E103">
        <v>4727</v>
      </c>
      <c r="F103">
        <v>0.76057924376508446</v>
      </c>
    </row>
    <row r="104" spans="1:6" x14ac:dyDescent="0.35">
      <c r="A104" s="1">
        <v>43203</v>
      </c>
      <c r="B104">
        <v>4942</v>
      </c>
      <c r="C104">
        <v>66</v>
      </c>
      <c r="D104">
        <v>6215</v>
      </c>
      <c r="E104">
        <v>4876</v>
      </c>
      <c r="F104">
        <v>0.78455349959774734</v>
      </c>
    </row>
    <row r="105" spans="1:6" x14ac:dyDescent="0.35">
      <c r="A105" s="1">
        <v>43204</v>
      </c>
      <c r="B105">
        <v>5105</v>
      </c>
      <c r="C105">
        <v>73</v>
      </c>
      <c r="D105">
        <v>6215</v>
      </c>
      <c r="E105">
        <v>5032</v>
      </c>
      <c r="F105">
        <v>0.80965406275140783</v>
      </c>
    </row>
    <row r="106" spans="1:6" x14ac:dyDescent="0.35">
      <c r="A106" s="1">
        <v>43205</v>
      </c>
      <c r="B106">
        <v>5129</v>
      </c>
      <c r="C106">
        <v>70</v>
      </c>
      <c r="D106">
        <v>6215</v>
      </c>
      <c r="E106">
        <v>5059</v>
      </c>
      <c r="F106">
        <v>0.81399839098954141</v>
      </c>
    </row>
    <row r="107" spans="1:6" x14ac:dyDescent="0.35">
      <c r="A107" s="1">
        <v>43206</v>
      </c>
      <c r="B107">
        <v>5054</v>
      </c>
      <c r="C107">
        <v>64</v>
      </c>
      <c r="D107">
        <v>6215</v>
      </c>
      <c r="E107">
        <v>4990</v>
      </c>
      <c r="F107">
        <v>0.80289621882542239</v>
      </c>
    </row>
    <row r="108" spans="1:6" x14ac:dyDescent="0.35">
      <c r="A108" s="1">
        <v>43207</v>
      </c>
      <c r="B108">
        <v>4620</v>
      </c>
      <c r="C108">
        <v>67</v>
      </c>
      <c r="D108">
        <v>6215</v>
      </c>
      <c r="E108">
        <v>4553</v>
      </c>
      <c r="F108">
        <v>0.73258246178600162</v>
      </c>
    </row>
    <row r="109" spans="1:6" x14ac:dyDescent="0.35">
      <c r="A109" s="1">
        <v>43208</v>
      </c>
      <c r="B109">
        <v>5042</v>
      </c>
      <c r="C109">
        <v>64</v>
      </c>
      <c r="D109">
        <v>6215</v>
      </c>
      <c r="E109">
        <v>4978</v>
      </c>
      <c r="F109">
        <v>0.80096540627514079</v>
      </c>
    </row>
    <row r="110" spans="1:6" x14ac:dyDescent="0.35">
      <c r="A110" s="1">
        <v>43209</v>
      </c>
      <c r="B110">
        <v>5019</v>
      </c>
      <c r="C110">
        <v>64</v>
      </c>
      <c r="D110">
        <v>6215</v>
      </c>
      <c r="E110">
        <v>4955</v>
      </c>
      <c r="F110">
        <v>0.79726468222043445</v>
      </c>
    </row>
    <row r="111" spans="1:6" x14ac:dyDescent="0.35">
      <c r="A111" s="1">
        <v>43210</v>
      </c>
      <c r="B111">
        <v>5137</v>
      </c>
      <c r="C111">
        <v>62</v>
      </c>
      <c r="D111">
        <v>6215</v>
      </c>
      <c r="E111">
        <v>5075</v>
      </c>
      <c r="F111">
        <v>0.81657280772325025</v>
      </c>
    </row>
    <row r="112" spans="1:6" x14ac:dyDescent="0.35">
      <c r="A112" s="1">
        <v>43211</v>
      </c>
      <c r="B112">
        <v>4720</v>
      </c>
      <c r="C112">
        <v>69</v>
      </c>
      <c r="D112">
        <v>6215</v>
      </c>
      <c r="E112">
        <v>4651</v>
      </c>
      <c r="F112">
        <v>0.74835076427996783</v>
      </c>
    </row>
    <row r="113" spans="1:6" x14ac:dyDescent="0.35">
      <c r="A113" s="1">
        <v>43212</v>
      </c>
      <c r="B113">
        <v>4708</v>
      </c>
      <c r="C113">
        <v>64</v>
      </c>
      <c r="D113">
        <v>6215</v>
      </c>
      <c r="E113">
        <v>4644</v>
      </c>
      <c r="F113">
        <v>0.74722445695897022</v>
      </c>
    </row>
    <row r="114" spans="1:6" x14ac:dyDescent="0.35">
      <c r="A114" s="1">
        <v>43213</v>
      </c>
      <c r="B114">
        <v>4617</v>
      </c>
      <c r="C114">
        <v>65</v>
      </c>
      <c r="D114">
        <v>6215</v>
      </c>
      <c r="E114">
        <v>4552</v>
      </c>
      <c r="F114">
        <v>0.73242156074014486</v>
      </c>
    </row>
    <row r="115" spans="1:6" x14ac:dyDescent="0.35">
      <c r="A115" s="1">
        <v>43214</v>
      </c>
      <c r="B115">
        <v>4656</v>
      </c>
      <c r="C115">
        <v>61</v>
      </c>
      <c r="D115">
        <v>6215</v>
      </c>
      <c r="E115">
        <v>4595</v>
      </c>
      <c r="F115">
        <v>0.73934030571198717</v>
      </c>
    </row>
    <row r="116" spans="1:6" x14ac:dyDescent="0.35">
      <c r="A116" s="1">
        <v>43215</v>
      </c>
      <c r="B116">
        <v>4816</v>
      </c>
      <c r="C116">
        <v>59</v>
      </c>
      <c r="D116">
        <v>6215</v>
      </c>
      <c r="E116">
        <v>4757</v>
      </c>
      <c r="F116">
        <v>0.76540627514078841</v>
      </c>
    </row>
    <row r="117" spans="1:6" x14ac:dyDescent="0.35">
      <c r="A117" s="1">
        <v>43216</v>
      </c>
      <c r="B117">
        <v>4895</v>
      </c>
      <c r="C117">
        <v>62</v>
      </c>
      <c r="D117">
        <v>6215</v>
      </c>
      <c r="E117">
        <v>4833</v>
      </c>
      <c r="F117">
        <v>0.77763475462590503</v>
      </c>
    </row>
    <row r="118" spans="1:6" x14ac:dyDescent="0.35">
      <c r="A118" s="1">
        <v>43217</v>
      </c>
      <c r="B118">
        <v>5382</v>
      </c>
      <c r="C118">
        <v>60</v>
      </c>
      <c r="D118">
        <v>6215</v>
      </c>
      <c r="E118">
        <v>5322</v>
      </c>
      <c r="F118">
        <v>0.85631536604987935</v>
      </c>
    </row>
    <row r="119" spans="1:6" x14ac:dyDescent="0.35">
      <c r="A119" s="1">
        <v>43218</v>
      </c>
      <c r="B119">
        <v>5414</v>
      </c>
      <c r="C119">
        <v>65</v>
      </c>
      <c r="D119">
        <v>6215</v>
      </c>
      <c r="E119">
        <v>5349</v>
      </c>
      <c r="F119">
        <v>0.86065969428801292</v>
      </c>
    </row>
    <row r="120" spans="1:6" x14ac:dyDescent="0.35">
      <c r="A120" s="1">
        <v>43219</v>
      </c>
      <c r="B120">
        <v>5165</v>
      </c>
      <c r="C120">
        <v>64</v>
      </c>
      <c r="D120">
        <v>6215</v>
      </c>
      <c r="E120">
        <v>5101</v>
      </c>
      <c r="F120">
        <v>0.82075623491552696</v>
      </c>
    </row>
    <row r="121" spans="1:6" x14ac:dyDescent="0.35">
      <c r="A121" s="1">
        <v>43220</v>
      </c>
      <c r="B121">
        <v>5033</v>
      </c>
      <c r="C121">
        <v>59</v>
      </c>
      <c r="D121">
        <v>6215</v>
      </c>
      <c r="E121">
        <v>4974</v>
      </c>
      <c r="F121">
        <v>0.80032180209171355</v>
      </c>
    </row>
    <row r="122" spans="1:6" x14ac:dyDescent="0.35">
      <c r="A122" s="1">
        <v>43221</v>
      </c>
      <c r="B122">
        <v>4645</v>
      </c>
      <c r="C122">
        <v>64</v>
      </c>
      <c r="D122">
        <v>6215</v>
      </c>
      <c r="E122">
        <v>4581</v>
      </c>
      <c r="F122">
        <v>0.73708769106999195</v>
      </c>
    </row>
    <row r="123" spans="1:6" x14ac:dyDescent="0.35">
      <c r="A123" s="1">
        <v>43222</v>
      </c>
      <c r="B123">
        <v>4640</v>
      </c>
      <c r="C123">
        <v>0</v>
      </c>
      <c r="D123">
        <v>6215</v>
      </c>
      <c r="E123">
        <v>4640</v>
      </c>
      <c r="F123">
        <v>0.74658085277554309</v>
      </c>
    </row>
    <row r="124" spans="1:6" x14ac:dyDescent="0.35">
      <c r="A124" s="1">
        <v>43223</v>
      </c>
      <c r="B124">
        <v>4698</v>
      </c>
      <c r="C124">
        <v>0</v>
      </c>
      <c r="D124">
        <v>6215</v>
      </c>
      <c r="E124">
        <v>4698</v>
      </c>
      <c r="F124">
        <v>0.75591311343523737</v>
      </c>
    </row>
    <row r="125" spans="1:6" x14ac:dyDescent="0.35">
      <c r="A125" s="1">
        <v>43224</v>
      </c>
      <c r="B125">
        <v>4580</v>
      </c>
      <c r="C125">
        <v>0</v>
      </c>
      <c r="D125">
        <v>6215</v>
      </c>
      <c r="E125">
        <v>4580</v>
      </c>
      <c r="F125">
        <v>0.73692679002413519</v>
      </c>
    </row>
    <row r="126" spans="1:6" x14ac:dyDescent="0.35">
      <c r="A126" s="1">
        <v>43225</v>
      </c>
      <c r="B126">
        <v>4543</v>
      </c>
      <c r="C126">
        <v>0</v>
      </c>
      <c r="D126">
        <v>6215</v>
      </c>
      <c r="E126">
        <v>4543</v>
      </c>
      <c r="F126">
        <v>0.73097345132743363</v>
      </c>
    </row>
    <row r="127" spans="1:6" x14ac:dyDescent="0.35">
      <c r="A127" s="1">
        <v>43226</v>
      </c>
      <c r="B127">
        <v>4190</v>
      </c>
      <c r="C127">
        <v>0</v>
      </c>
      <c r="D127">
        <v>6215</v>
      </c>
      <c r="E127">
        <v>4190</v>
      </c>
      <c r="F127">
        <v>0.67417538213998396</v>
      </c>
    </row>
    <row r="128" spans="1:6" x14ac:dyDescent="0.35">
      <c r="A128" s="1">
        <v>43227</v>
      </c>
      <c r="B128">
        <v>4131</v>
      </c>
      <c r="C128">
        <v>0</v>
      </c>
      <c r="D128">
        <v>6215</v>
      </c>
      <c r="E128">
        <v>4131</v>
      </c>
      <c r="F128">
        <v>0.66468222043443281</v>
      </c>
    </row>
    <row r="129" spans="1:6" x14ac:dyDescent="0.35">
      <c r="A129" s="1">
        <v>43228</v>
      </c>
      <c r="B129">
        <v>4061</v>
      </c>
      <c r="C129">
        <v>0</v>
      </c>
      <c r="D129">
        <v>6215</v>
      </c>
      <c r="E129">
        <v>4061</v>
      </c>
      <c r="F129">
        <v>0.65341914722445693</v>
      </c>
    </row>
    <row r="130" spans="1:6" x14ac:dyDescent="0.35">
      <c r="A130" s="1">
        <v>43229</v>
      </c>
      <c r="B130">
        <v>4035</v>
      </c>
      <c r="C130">
        <v>0</v>
      </c>
      <c r="D130">
        <v>6215</v>
      </c>
      <c r="E130">
        <v>4035</v>
      </c>
      <c r="F130">
        <v>0.64923572003218022</v>
      </c>
    </row>
    <row r="131" spans="1:6" x14ac:dyDescent="0.35">
      <c r="A131" s="1">
        <v>43230</v>
      </c>
      <c r="B131">
        <v>4209</v>
      </c>
      <c r="C131">
        <v>0</v>
      </c>
      <c r="D131">
        <v>6215</v>
      </c>
      <c r="E131">
        <v>4209</v>
      </c>
      <c r="F131">
        <v>0.67723250201126306</v>
      </c>
    </row>
    <row r="132" spans="1:6" x14ac:dyDescent="0.35">
      <c r="A132" s="1">
        <v>43231</v>
      </c>
      <c r="B132">
        <v>4266</v>
      </c>
      <c r="C132">
        <v>0</v>
      </c>
      <c r="D132">
        <v>6215</v>
      </c>
      <c r="E132">
        <v>4266</v>
      </c>
      <c r="F132">
        <v>0.68640386162510059</v>
      </c>
    </row>
    <row r="133" spans="1:6" x14ac:dyDescent="0.35">
      <c r="A133" s="1">
        <v>43232</v>
      </c>
      <c r="B133">
        <v>4395</v>
      </c>
      <c r="C133">
        <v>0</v>
      </c>
      <c r="D133">
        <v>6215</v>
      </c>
      <c r="E133">
        <v>4395</v>
      </c>
      <c r="F133">
        <v>0.7071600965406275</v>
      </c>
    </row>
    <row r="134" spans="1:6" x14ac:dyDescent="0.35">
      <c r="A134" s="1">
        <v>43233</v>
      </c>
      <c r="B134">
        <v>4348</v>
      </c>
      <c r="C134">
        <v>0</v>
      </c>
      <c r="D134">
        <v>6215</v>
      </c>
      <c r="E134">
        <v>4348</v>
      </c>
      <c r="F134">
        <v>0.69959774738535796</v>
      </c>
    </row>
    <row r="135" spans="1:6" x14ac:dyDescent="0.35">
      <c r="A135" s="1">
        <v>43234</v>
      </c>
      <c r="B135">
        <v>4270</v>
      </c>
      <c r="C135">
        <v>0</v>
      </c>
      <c r="D135">
        <v>6215</v>
      </c>
      <c r="E135">
        <v>4270</v>
      </c>
      <c r="F135">
        <v>0.68704746580852771</v>
      </c>
    </row>
    <row r="136" spans="1:6" x14ac:dyDescent="0.35">
      <c r="A136" s="1">
        <v>43235</v>
      </c>
      <c r="B136">
        <v>4332</v>
      </c>
      <c r="C136">
        <v>0</v>
      </c>
      <c r="D136">
        <v>6215</v>
      </c>
      <c r="E136">
        <v>4332</v>
      </c>
      <c r="F136">
        <v>0.69702333065164923</v>
      </c>
    </row>
    <row r="137" spans="1:6" x14ac:dyDescent="0.35">
      <c r="A137" s="1">
        <v>43236</v>
      </c>
      <c r="B137">
        <v>4339</v>
      </c>
      <c r="C137">
        <v>0</v>
      </c>
      <c r="D137">
        <v>6215</v>
      </c>
      <c r="E137">
        <v>4339</v>
      </c>
      <c r="F137">
        <v>0.69814963797264684</v>
      </c>
    </row>
    <row r="138" spans="1:6" x14ac:dyDescent="0.35">
      <c r="A138" s="1">
        <v>43237</v>
      </c>
      <c r="B138">
        <v>4546</v>
      </c>
      <c r="C138">
        <v>0</v>
      </c>
      <c r="D138">
        <v>6215</v>
      </c>
      <c r="E138">
        <v>4546</v>
      </c>
      <c r="F138">
        <v>0.731456154465004</v>
      </c>
    </row>
    <row r="139" spans="1:6" x14ac:dyDescent="0.35">
      <c r="A139" s="1">
        <v>43238</v>
      </c>
      <c r="B139">
        <v>4688</v>
      </c>
      <c r="C139">
        <v>0</v>
      </c>
      <c r="D139">
        <v>6215</v>
      </c>
      <c r="E139">
        <v>4688</v>
      </c>
      <c r="F139">
        <v>0.75430410297666939</v>
      </c>
    </row>
    <row r="140" spans="1:6" x14ac:dyDescent="0.35">
      <c r="A140" s="1">
        <v>43239</v>
      </c>
      <c r="B140">
        <v>4600</v>
      </c>
      <c r="C140">
        <v>0</v>
      </c>
      <c r="D140">
        <v>6215</v>
      </c>
      <c r="E140">
        <v>4600</v>
      </c>
      <c r="F140">
        <v>0.74014481094127116</v>
      </c>
    </row>
    <row r="141" spans="1:6" x14ac:dyDescent="0.35">
      <c r="A141" s="1">
        <v>43240</v>
      </c>
      <c r="B141">
        <v>4254</v>
      </c>
      <c r="C141">
        <v>0</v>
      </c>
      <c r="D141">
        <v>6215</v>
      </c>
      <c r="E141">
        <v>4254</v>
      </c>
      <c r="F141">
        <v>0.68447304907481898</v>
      </c>
    </row>
    <row r="142" spans="1:6" x14ac:dyDescent="0.35">
      <c r="A142" s="1">
        <v>43241</v>
      </c>
      <c r="B142">
        <v>4145</v>
      </c>
      <c r="C142">
        <v>0</v>
      </c>
      <c r="D142">
        <v>6215</v>
      </c>
      <c r="E142">
        <v>4145</v>
      </c>
      <c r="F142">
        <v>0.66693483507642803</v>
      </c>
    </row>
    <row r="143" spans="1:6" x14ac:dyDescent="0.35">
      <c r="A143" s="1">
        <v>43242</v>
      </c>
      <c r="B143">
        <v>3944</v>
      </c>
      <c r="C143">
        <v>0</v>
      </c>
      <c r="D143">
        <v>6215</v>
      </c>
      <c r="E143">
        <v>3944</v>
      </c>
      <c r="F143">
        <v>0.63459372485921162</v>
      </c>
    </row>
    <row r="144" spans="1:6" x14ac:dyDescent="0.35">
      <c r="A144" s="1">
        <v>43243</v>
      </c>
      <c r="B144">
        <v>3927</v>
      </c>
      <c r="C144">
        <v>0</v>
      </c>
      <c r="D144">
        <v>6215</v>
      </c>
      <c r="E144">
        <v>3927</v>
      </c>
      <c r="F144">
        <v>0.63185840707964602</v>
      </c>
    </row>
    <row r="145" spans="1:6" x14ac:dyDescent="0.35">
      <c r="A145" s="1">
        <v>43244</v>
      </c>
      <c r="B145">
        <v>4802</v>
      </c>
      <c r="C145">
        <v>0</v>
      </c>
      <c r="D145">
        <v>6215</v>
      </c>
      <c r="E145">
        <v>4802</v>
      </c>
      <c r="F145">
        <v>0.77264682220434433</v>
      </c>
    </row>
    <row r="146" spans="1:6" x14ac:dyDescent="0.35">
      <c r="A146" s="1">
        <v>43245</v>
      </c>
      <c r="B146">
        <v>4833</v>
      </c>
      <c r="C146">
        <v>0</v>
      </c>
      <c r="D146">
        <v>6215</v>
      </c>
      <c r="E146">
        <v>4833</v>
      </c>
      <c r="F146">
        <v>0.77763475462590503</v>
      </c>
    </row>
    <row r="147" spans="1:6" x14ac:dyDescent="0.35">
      <c r="A147" s="1">
        <v>43246</v>
      </c>
      <c r="B147">
        <v>4909</v>
      </c>
      <c r="C147">
        <v>0</v>
      </c>
      <c r="D147">
        <v>6215</v>
      </c>
      <c r="E147">
        <v>4909</v>
      </c>
      <c r="F147">
        <v>0.78986323411102177</v>
      </c>
    </row>
    <row r="148" spans="1:6" x14ac:dyDescent="0.35">
      <c r="A148" s="1">
        <v>43247</v>
      </c>
      <c r="B148">
        <v>4003</v>
      </c>
      <c r="C148">
        <v>0</v>
      </c>
      <c r="D148">
        <v>6215</v>
      </c>
      <c r="E148">
        <v>4003</v>
      </c>
      <c r="F148">
        <v>0.64408688656476265</v>
      </c>
    </row>
    <row r="149" spans="1:6" x14ac:dyDescent="0.35">
      <c r="A149" s="1">
        <v>43248</v>
      </c>
      <c r="B149">
        <v>3931</v>
      </c>
      <c r="C149">
        <v>0</v>
      </c>
      <c r="D149">
        <v>6215</v>
      </c>
      <c r="E149">
        <v>3931</v>
      </c>
      <c r="F149">
        <v>0.63250201126307326</v>
      </c>
    </row>
    <row r="150" spans="1:6" x14ac:dyDescent="0.35">
      <c r="A150" s="1">
        <v>43249</v>
      </c>
      <c r="B150">
        <v>3883</v>
      </c>
      <c r="C150">
        <v>0</v>
      </c>
      <c r="D150">
        <v>6215</v>
      </c>
      <c r="E150">
        <v>3883</v>
      </c>
      <c r="F150">
        <v>0.62477876106194685</v>
      </c>
    </row>
    <row r="151" spans="1:6" x14ac:dyDescent="0.35">
      <c r="A151" s="1">
        <v>43250</v>
      </c>
      <c r="B151">
        <v>3911</v>
      </c>
      <c r="C151">
        <v>0</v>
      </c>
      <c r="D151">
        <v>6215</v>
      </c>
      <c r="E151">
        <v>3911</v>
      </c>
      <c r="F151">
        <v>0.62928399034593729</v>
      </c>
    </row>
    <row r="152" spans="1:6" x14ac:dyDescent="0.35">
      <c r="A152" s="1">
        <v>43251</v>
      </c>
      <c r="B152">
        <v>3949</v>
      </c>
      <c r="C152">
        <v>0</v>
      </c>
      <c r="D152">
        <v>6215</v>
      </c>
      <c r="E152">
        <v>3949</v>
      </c>
      <c r="F152">
        <v>0.63539823008849561</v>
      </c>
    </row>
    <row r="153" spans="1:6" x14ac:dyDescent="0.35">
      <c r="A153" s="1">
        <v>43252</v>
      </c>
      <c r="B153">
        <v>4140</v>
      </c>
      <c r="C153">
        <v>0</v>
      </c>
      <c r="D153">
        <v>6215</v>
      </c>
      <c r="E153">
        <v>4140</v>
      </c>
      <c r="F153">
        <v>0.66613032984714404</v>
      </c>
    </row>
    <row r="154" spans="1:6" x14ac:dyDescent="0.35">
      <c r="A154" s="1">
        <v>43253</v>
      </c>
      <c r="B154">
        <v>4041</v>
      </c>
      <c r="C154">
        <v>0</v>
      </c>
      <c r="D154">
        <v>6215</v>
      </c>
      <c r="E154">
        <v>4041</v>
      </c>
      <c r="F154">
        <v>0.65020112630732096</v>
      </c>
    </row>
    <row r="155" spans="1:6" x14ac:dyDescent="0.35">
      <c r="A155" s="1">
        <v>43254</v>
      </c>
      <c r="B155">
        <v>3930</v>
      </c>
      <c r="C155">
        <v>0</v>
      </c>
      <c r="D155">
        <v>6215</v>
      </c>
      <c r="E155">
        <v>3930</v>
      </c>
      <c r="F155">
        <v>0.6323411102172164</v>
      </c>
    </row>
    <row r="156" spans="1:6" x14ac:dyDescent="0.35">
      <c r="A156" s="1">
        <v>43255</v>
      </c>
      <c r="B156">
        <v>3989</v>
      </c>
      <c r="C156">
        <v>0</v>
      </c>
      <c r="D156">
        <v>6215</v>
      </c>
      <c r="E156">
        <v>3989</v>
      </c>
      <c r="F156">
        <v>0.64183427192276754</v>
      </c>
    </row>
    <row r="157" spans="1:6" x14ac:dyDescent="0.35">
      <c r="A157" s="1">
        <v>43256</v>
      </c>
      <c r="B157">
        <v>4267</v>
      </c>
      <c r="C157">
        <v>0</v>
      </c>
      <c r="D157">
        <v>6215</v>
      </c>
      <c r="E157">
        <v>4267</v>
      </c>
      <c r="F157">
        <v>0.68656476267095734</v>
      </c>
    </row>
    <row r="158" spans="1:6" x14ac:dyDescent="0.35">
      <c r="A158" s="1">
        <v>43257</v>
      </c>
      <c r="B158">
        <v>4257</v>
      </c>
      <c r="C158">
        <v>0</v>
      </c>
      <c r="D158">
        <v>6215</v>
      </c>
      <c r="E158">
        <v>4257</v>
      </c>
      <c r="F158">
        <v>0.68495575221238936</v>
      </c>
    </row>
    <row r="159" spans="1:6" x14ac:dyDescent="0.35">
      <c r="A159" s="1">
        <v>43258</v>
      </c>
      <c r="B159">
        <v>4304</v>
      </c>
      <c r="C159">
        <v>0</v>
      </c>
      <c r="D159">
        <v>6215</v>
      </c>
      <c r="E159">
        <v>4304</v>
      </c>
      <c r="F159">
        <v>0.6925181013676589</v>
      </c>
    </row>
    <row r="160" spans="1:6" x14ac:dyDescent="0.35">
      <c r="A160" s="1">
        <v>43259</v>
      </c>
      <c r="B160">
        <v>4483</v>
      </c>
      <c r="C160">
        <v>0</v>
      </c>
      <c r="D160">
        <v>6215</v>
      </c>
      <c r="E160">
        <v>4483</v>
      </c>
      <c r="F160">
        <v>0.72131938857602573</v>
      </c>
    </row>
    <row r="161" spans="1:6" x14ac:dyDescent="0.35">
      <c r="A161" s="1">
        <v>43260</v>
      </c>
      <c r="B161">
        <v>4608</v>
      </c>
      <c r="C161">
        <v>0</v>
      </c>
      <c r="D161">
        <v>6215</v>
      </c>
      <c r="E161">
        <v>4608</v>
      </c>
      <c r="F161">
        <v>0.74143201930812552</v>
      </c>
    </row>
    <row r="162" spans="1:6" x14ac:dyDescent="0.35">
      <c r="A162" s="1">
        <v>43261</v>
      </c>
      <c r="B162">
        <v>4376</v>
      </c>
      <c r="C162">
        <v>0</v>
      </c>
      <c r="D162">
        <v>6215</v>
      </c>
      <c r="E162">
        <v>4376</v>
      </c>
      <c r="F162">
        <v>0.7041029766693484</v>
      </c>
    </row>
    <row r="163" spans="1:6" x14ac:dyDescent="0.35">
      <c r="A163" s="1">
        <v>43262</v>
      </c>
      <c r="B163">
        <v>4318</v>
      </c>
      <c r="C163">
        <v>0</v>
      </c>
      <c r="D163">
        <v>6215</v>
      </c>
      <c r="E163">
        <v>4318</v>
      </c>
      <c r="F163">
        <v>0.69477071600965401</v>
      </c>
    </row>
    <row r="164" spans="1:6" x14ac:dyDescent="0.35">
      <c r="A164" s="1">
        <v>43263</v>
      </c>
      <c r="B164">
        <v>4313</v>
      </c>
      <c r="C164">
        <v>0</v>
      </c>
      <c r="D164">
        <v>6215</v>
      </c>
      <c r="E164">
        <v>4313</v>
      </c>
      <c r="F164">
        <v>0.69396621078037002</v>
      </c>
    </row>
    <row r="165" spans="1:6" x14ac:dyDescent="0.35">
      <c r="A165" s="1">
        <v>43264</v>
      </c>
      <c r="B165">
        <v>4294</v>
      </c>
      <c r="C165">
        <v>0</v>
      </c>
      <c r="D165">
        <v>6215</v>
      </c>
      <c r="E165">
        <v>4294</v>
      </c>
      <c r="F165">
        <v>0.69090909090909092</v>
      </c>
    </row>
    <row r="166" spans="1:6" x14ac:dyDescent="0.35">
      <c r="A166" s="1">
        <v>43265</v>
      </c>
      <c r="B166">
        <v>4345</v>
      </c>
      <c r="C166">
        <v>0</v>
      </c>
      <c r="D166">
        <v>6215</v>
      </c>
      <c r="E166">
        <v>4345</v>
      </c>
      <c r="F166">
        <v>0.69911504424778759</v>
      </c>
    </row>
    <row r="167" spans="1:6" x14ac:dyDescent="0.35">
      <c r="A167" s="1">
        <v>43266</v>
      </c>
      <c r="B167">
        <v>4496</v>
      </c>
      <c r="C167">
        <v>0</v>
      </c>
      <c r="D167">
        <v>6215</v>
      </c>
      <c r="E167">
        <v>4496</v>
      </c>
      <c r="F167">
        <v>0.72341110217216409</v>
      </c>
    </row>
    <row r="168" spans="1:6" x14ac:dyDescent="0.35">
      <c r="A168" s="1">
        <v>43267</v>
      </c>
      <c r="B168">
        <v>4686</v>
      </c>
      <c r="C168">
        <v>0</v>
      </c>
      <c r="D168">
        <v>6215</v>
      </c>
      <c r="E168">
        <v>4686</v>
      </c>
      <c r="F168">
        <v>0.75398230088495577</v>
      </c>
    </row>
    <row r="169" spans="1:6" x14ac:dyDescent="0.35">
      <c r="A169" s="1">
        <v>43268</v>
      </c>
      <c r="B169">
        <v>4736</v>
      </c>
      <c r="C169">
        <v>0</v>
      </c>
      <c r="D169">
        <v>6215</v>
      </c>
      <c r="E169">
        <v>4736</v>
      </c>
      <c r="F169">
        <v>0.76202735317779569</v>
      </c>
    </row>
    <row r="170" spans="1:6" x14ac:dyDescent="0.35">
      <c r="A170" s="1">
        <v>43269</v>
      </c>
      <c r="B170">
        <v>4746</v>
      </c>
      <c r="C170">
        <v>0</v>
      </c>
      <c r="D170">
        <v>6215</v>
      </c>
      <c r="E170">
        <v>4746</v>
      </c>
      <c r="F170">
        <v>0.76363636363636367</v>
      </c>
    </row>
    <row r="171" spans="1:6" x14ac:dyDescent="0.35">
      <c r="A171" s="1">
        <v>43270</v>
      </c>
      <c r="B171">
        <v>4702</v>
      </c>
      <c r="C171">
        <v>0</v>
      </c>
      <c r="D171">
        <v>6215</v>
      </c>
      <c r="E171">
        <v>4702</v>
      </c>
      <c r="F171">
        <v>0.7565567176186645</v>
      </c>
    </row>
    <row r="172" spans="1:6" x14ac:dyDescent="0.35">
      <c r="A172" s="1">
        <v>43271</v>
      </c>
      <c r="B172">
        <v>4678</v>
      </c>
      <c r="C172">
        <v>0</v>
      </c>
      <c r="D172">
        <v>6215</v>
      </c>
      <c r="E172">
        <v>4678</v>
      </c>
      <c r="F172">
        <v>0.75269509251810141</v>
      </c>
    </row>
    <row r="173" spans="1:6" x14ac:dyDescent="0.35">
      <c r="A173" s="1">
        <v>43272</v>
      </c>
      <c r="B173">
        <v>4725</v>
      </c>
      <c r="C173">
        <v>0</v>
      </c>
      <c r="D173">
        <v>6215</v>
      </c>
      <c r="E173">
        <v>4725</v>
      </c>
      <c r="F173">
        <v>0.76025744167337084</v>
      </c>
    </row>
    <row r="174" spans="1:6" x14ac:dyDescent="0.35">
      <c r="A174" s="1">
        <v>43273</v>
      </c>
      <c r="B174">
        <v>4885</v>
      </c>
      <c r="C174">
        <v>0</v>
      </c>
      <c r="D174">
        <v>6215</v>
      </c>
      <c r="E174">
        <v>4885</v>
      </c>
      <c r="F174">
        <v>0.78600160901045857</v>
      </c>
    </row>
    <row r="175" spans="1:6" x14ac:dyDescent="0.35">
      <c r="A175" s="1">
        <v>43274</v>
      </c>
      <c r="B175">
        <v>4967</v>
      </c>
      <c r="C175">
        <v>0</v>
      </c>
      <c r="D175">
        <v>6215</v>
      </c>
      <c r="E175">
        <v>4967</v>
      </c>
      <c r="F175">
        <v>0.79919549477071605</v>
      </c>
    </row>
    <row r="176" spans="1:6" x14ac:dyDescent="0.35">
      <c r="A176" s="1">
        <v>43275</v>
      </c>
      <c r="B176">
        <v>5062</v>
      </c>
      <c r="C176">
        <v>0</v>
      </c>
      <c r="D176">
        <v>6215</v>
      </c>
      <c r="E176">
        <v>5062</v>
      </c>
      <c r="F176">
        <v>0.81448109412711178</v>
      </c>
    </row>
    <row r="177" spans="1:6" x14ac:dyDescent="0.35">
      <c r="A177" s="1">
        <v>43276</v>
      </c>
      <c r="B177">
        <v>5046</v>
      </c>
      <c r="C177">
        <v>0</v>
      </c>
      <c r="D177">
        <v>6215</v>
      </c>
      <c r="E177">
        <v>5046</v>
      </c>
      <c r="F177">
        <v>0.81190667739340305</v>
      </c>
    </row>
    <row r="178" spans="1:6" x14ac:dyDescent="0.35">
      <c r="A178" s="1">
        <v>43277</v>
      </c>
      <c r="B178">
        <v>5020</v>
      </c>
      <c r="C178">
        <v>0</v>
      </c>
      <c r="D178">
        <v>6215</v>
      </c>
      <c r="E178">
        <v>5020</v>
      </c>
      <c r="F178">
        <v>0.80772325020112634</v>
      </c>
    </row>
    <row r="179" spans="1:6" x14ac:dyDescent="0.35">
      <c r="A179" s="1">
        <v>43278</v>
      </c>
      <c r="B179">
        <v>5010</v>
      </c>
      <c r="C179">
        <v>0</v>
      </c>
      <c r="D179">
        <v>6215</v>
      </c>
      <c r="E179">
        <v>5010</v>
      </c>
      <c r="F179">
        <v>0.80611423974255836</v>
      </c>
    </row>
    <row r="180" spans="1:6" x14ac:dyDescent="0.35">
      <c r="A180" s="1">
        <v>43279</v>
      </c>
      <c r="B180">
        <v>5017</v>
      </c>
      <c r="C180">
        <v>0</v>
      </c>
      <c r="D180">
        <v>6215</v>
      </c>
      <c r="E180">
        <v>5017</v>
      </c>
      <c r="F180">
        <v>0.80724054706355586</v>
      </c>
    </row>
    <row r="181" spans="1:6" x14ac:dyDescent="0.35">
      <c r="A181" s="1">
        <v>43280</v>
      </c>
      <c r="B181">
        <v>4520</v>
      </c>
      <c r="C181">
        <v>0</v>
      </c>
      <c r="D181">
        <v>6179</v>
      </c>
      <c r="E181">
        <v>4520</v>
      </c>
      <c r="F181">
        <v>0.7315099530668393</v>
      </c>
    </row>
    <row r="182" spans="1:6" x14ac:dyDescent="0.35">
      <c r="A182" s="1">
        <v>43281</v>
      </c>
      <c r="B182">
        <v>4293</v>
      </c>
      <c r="C182">
        <v>0</v>
      </c>
      <c r="D182">
        <v>6179</v>
      </c>
      <c r="E182">
        <v>4293</v>
      </c>
      <c r="F182">
        <v>0.6947726169283055</v>
      </c>
    </row>
    <row r="183" spans="1:6" x14ac:dyDescent="0.35">
      <c r="A183" s="1">
        <v>43282</v>
      </c>
      <c r="B183">
        <v>4174</v>
      </c>
      <c r="C183">
        <v>0</v>
      </c>
      <c r="D183">
        <v>6179</v>
      </c>
      <c r="E183">
        <v>4174</v>
      </c>
      <c r="F183">
        <v>0.67551383719048386</v>
      </c>
    </row>
    <row r="184" spans="1:6" x14ac:dyDescent="0.35">
      <c r="A184" s="1">
        <v>43283</v>
      </c>
      <c r="B184">
        <v>4147</v>
      </c>
      <c r="C184">
        <v>0</v>
      </c>
      <c r="D184">
        <v>6179</v>
      </c>
      <c r="E184">
        <v>4147</v>
      </c>
      <c r="F184">
        <v>0.6711441980903059</v>
      </c>
    </row>
    <row r="185" spans="1:6" x14ac:dyDescent="0.35">
      <c r="A185" s="1">
        <v>43284</v>
      </c>
      <c r="B185">
        <v>4091</v>
      </c>
      <c r="C185">
        <v>0</v>
      </c>
      <c r="D185">
        <v>6179</v>
      </c>
      <c r="E185">
        <v>4091</v>
      </c>
      <c r="F185">
        <v>0.66208124291956627</v>
      </c>
    </row>
    <row r="186" spans="1:6" x14ac:dyDescent="0.35">
      <c r="A186" s="1">
        <v>43285</v>
      </c>
      <c r="B186">
        <v>4088</v>
      </c>
      <c r="C186">
        <v>0</v>
      </c>
      <c r="D186">
        <v>6179</v>
      </c>
      <c r="E186">
        <v>4088</v>
      </c>
      <c r="F186">
        <v>0.66159572746399098</v>
      </c>
    </row>
    <row r="187" spans="1:6" x14ac:dyDescent="0.35">
      <c r="A187" s="1">
        <v>43286</v>
      </c>
      <c r="B187">
        <v>4074</v>
      </c>
      <c r="C187">
        <v>0</v>
      </c>
      <c r="D187">
        <v>6179</v>
      </c>
      <c r="E187">
        <v>4074</v>
      </c>
      <c r="F187">
        <v>0.65932998867130599</v>
      </c>
    </row>
    <row r="188" spans="1:6" x14ac:dyDescent="0.35">
      <c r="A188" s="1">
        <v>43287</v>
      </c>
      <c r="B188">
        <v>4071</v>
      </c>
      <c r="C188">
        <v>0</v>
      </c>
      <c r="D188">
        <v>6179</v>
      </c>
      <c r="E188">
        <v>4071</v>
      </c>
      <c r="F188">
        <v>0.6588444732157307</v>
      </c>
    </row>
    <row r="189" spans="1:6" x14ac:dyDescent="0.35">
      <c r="A189" s="1">
        <v>43288</v>
      </c>
      <c r="B189">
        <v>4126</v>
      </c>
      <c r="C189">
        <v>0</v>
      </c>
      <c r="D189">
        <v>6179</v>
      </c>
      <c r="E189">
        <v>4126</v>
      </c>
      <c r="F189">
        <v>0.66774558990127852</v>
      </c>
    </row>
    <row r="190" spans="1:6" x14ac:dyDescent="0.35">
      <c r="A190" s="1">
        <v>43289</v>
      </c>
      <c r="B190">
        <v>4105</v>
      </c>
      <c r="C190">
        <v>0</v>
      </c>
      <c r="D190">
        <v>6179</v>
      </c>
      <c r="E190">
        <v>4105</v>
      </c>
      <c r="F190">
        <v>0.66434698171225115</v>
      </c>
    </row>
    <row r="191" spans="1:6" x14ac:dyDescent="0.35">
      <c r="A191" s="1">
        <v>43290</v>
      </c>
      <c r="B191">
        <v>3884</v>
      </c>
      <c r="C191">
        <v>0</v>
      </c>
      <c r="D191">
        <v>6179</v>
      </c>
      <c r="E191">
        <v>3884</v>
      </c>
      <c r="F191">
        <v>0.62858067648486815</v>
      </c>
    </row>
    <row r="192" spans="1:6" x14ac:dyDescent="0.35">
      <c r="A192" s="1">
        <v>43291</v>
      </c>
      <c r="B192">
        <v>3876</v>
      </c>
      <c r="C192">
        <v>0</v>
      </c>
      <c r="D192">
        <v>6179</v>
      </c>
      <c r="E192">
        <v>3876</v>
      </c>
      <c r="F192">
        <v>0.62728596860333385</v>
      </c>
    </row>
    <row r="193" spans="1:6" x14ac:dyDescent="0.35">
      <c r="A193" s="1">
        <v>43292</v>
      </c>
      <c r="B193">
        <v>4325</v>
      </c>
      <c r="C193">
        <v>0</v>
      </c>
      <c r="D193">
        <v>6179</v>
      </c>
      <c r="E193">
        <v>4325</v>
      </c>
      <c r="F193">
        <v>0.69995144845444246</v>
      </c>
    </row>
    <row r="194" spans="1:6" x14ac:dyDescent="0.35">
      <c r="A194" s="1">
        <v>43293</v>
      </c>
      <c r="B194">
        <v>4294</v>
      </c>
      <c r="C194">
        <v>0</v>
      </c>
      <c r="D194">
        <v>6179</v>
      </c>
      <c r="E194">
        <v>4294</v>
      </c>
      <c r="F194">
        <v>0.6949344554134973</v>
      </c>
    </row>
    <row r="195" spans="1:6" x14ac:dyDescent="0.35">
      <c r="A195" s="1">
        <v>43294</v>
      </c>
      <c r="B195">
        <v>4197</v>
      </c>
      <c r="C195">
        <v>0</v>
      </c>
      <c r="D195">
        <v>6179</v>
      </c>
      <c r="E195">
        <v>4197</v>
      </c>
      <c r="F195">
        <v>0.67923612234989483</v>
      </c>
    </row>
    <row r="196" spans="1:6" x14ac:dyDescent="0.35">
      <c r="A196" s="1">
        <v>43295</v>
      </c>
      <c r="B196">
        <v>3722</v>
      </c>
      <c r="C196">
        <v>0</v>
      </c>
      <c r="D196">
        <v>6179</v>
      </c>
      <c r="E196">
        <v>3722</v>
      </c>
      <c r="F196">
        <v>0.60236284188379996</v>
      </c>
    </row>
    <row r="197" spans="1:6" x14ac:dyDescent="0.35">
      <c r="A197" s="1">
        <v>43296</v>
      </c>
      <c r="B197">
        <v>4013</v>
      </c>
      <c r="C197">
        <v>0</v>
      </c>
      <c r="D197">
        <v>6179</v>
      </c>
      <c r="E197">
        <v>4013</v>
      </c>
      <c r="F197">
        <v>0.64945784107460758</v>
      </c>
    </row>
    <row r="198" spans="1:6" x14ac:dyDescent="0.35">
      <c r="A198" s="1">
        <v>43297</v>
      </c>
      <c r="B198">
        <v>3996</v>
      </c>
      <c r="C198">
        <v>0</v>
      </c>
      <c r="D198">
        <v>6179</v>
      </c>
      <c r="E198">
        <v>3996</v>
      </c>
      <c r="F198">
        <v>0.6467065868263473</v>
      </c>
    </row>
    <row r="199" spans="1:6" x14ac:dyDescent="0.35">
      <c r="A199" s="1">
        <v>43298</v>
      </c>
      <c r="B199">
        <v>4052</v>
      </c>
      <c r="C199">
        <v>0</v>
      </c>
      <c r="D199">
        <v>6179</v>
      </c>
      <c r="E199">
        <v>4052</v>
      </c>
      <c r="F199">
        <v>0.65576954199708692</v>
      </c>
    </row>
    <row r="200" spans="1:6" x14ac:dyDescent="0.35">
      <c r="A200" s="1">
        <v>43299</v>
      </c>
      <c r="B200">
        <v>4030</v>
      </c>
      <c r="C200">
        <v>0</v>
      </c>
      <c r="D200">
        <v>6179</v>
      </c>
      <c r="E200">
        <v>4030</v>
      </c>
      <c r="F200">
        <v>0.65220909532286775</v>
      </c>
    </row>
    <row r="201" spans="1:6" x14ac:dyDescent="0.35">
      <c r="A201" s="1">
        <v>43300</v>
      </c>
      <c r="B201">
        <v>3949</v>
      </c>
      <c r="C201">
        <v>0</v>
      </c>
      <c r="D201">
        <v>6179</v>
      </c>
      <c r="E201">
        <v>3949</v>
      </c>
      <c r="F201">
        <v>0.63910017802233376</v>
      </c>
    </row>
    <row r="202" spans="1:6" x14ac:dyDescent="0.35">
      <c r="A202" s="1">
        <v>43301</v>
      </c>
      <c r="B202">
        <v>3264</v>
      </c>
      <c r="C202">
        <v>0</v>
      </c>
      <c r="D202">
        <v>6179</v>
      </c>
      <c r="E202">
        <v>3264</v>
      </c>
      <c r="F202">
        <v>0.52824081566596537</v>
      </c>
    </row>
    <row r="203" spans="1:6" x14ac:dyDescent="0.35">
      <c r="A203" s="1">
        <v>43302</v>
      </c>
      <c r="B203">
        <v>3126</v>
      </c>
      <c r="C203">
        <v>0</v>
      </c>
      <c r="D203">
        <v>6179</v>
      </c>
      <c r="E203">
        <v>3126</v>
      </c>
      <c r="F203">
        <v>0.50590710470949996</v>
      </c>
    </row>
    <row r="204" spans="1:6" x14ac:dyDescent="0.35">
      <c r="A204" s="1">
        <v>43303</v>
      </c>
      <c r="B204">
        <v>3028</v>
      </c>
      <c r="C204">
        <v>0</v>
      </c>
      <c r="D204">
        <v>6179</v>
      </c>
      <c r="E204">
        <v>3028</v>
      </c>
      <c r="F204">
        <v>0.49004693316070563</v>
      </c>
    </row>
    <row r="205" spans="1:6" x14ac:dyDescent="0.35">
      <c r="A205" s="1">
        <v>43304</v>
      </c>
      <c r="B205">
        <v>3042</v>
      </c>
      <c r="C205">
        <v>0</v>
      </c>
      <c r="D205">
        <v>6179</v>
      </c>
      <c r="E205">
        <v>3042</v>
      </c>
      <c r="F205">
        <v>0.49231267195339051</v>
      </c>
    </row>
    <row r="206" spans="1:6" x14ac:dyDescent="0.35">
      <c r="A206" s="1">
        <v>43305</v>
      </c>
      <c r="B206">
        <v>3075</v>
      </c>
      <c r="C206">
        <v>0</v>
      </c>
      <c r="D206">
        <v>6179</v>
      </c>
      <c r="E206">
        <v>3075</v>
      </c>
      <c r="F206">
        <v>0.49765334196471922</v>
      </c>
    </row>
    <row r="207" spans="1:6" x14ac:dyDescent="0.35">
      <c r="A207" s="1">
        <v>43306</v>
      </c>
      <c r="B207">
        <v>3073</v>
      </c>
      <c r="C207">
        <v>0</v>
      </c>
      <c r="D207">
        <v>6179</v>
      </c>
      <c r="E207">
        <v>3073</v>
      </c>
      <c r="F207">
        <v>0.49732966499433567</v>
      </c>
    </row>
    <row r="208" spans="1:6" x14ac:dyDescent="0.35">
      <c r="A208" s="1">
        <v>43307</v>
      </c>
      <c r="B208">
        <v>3001</v>
      </c>
      <c r="C208">
        <v>0</v>
      </c>
      <c r="D208">
        <v>6179</v>
      </c>
      <c r="E208">
        <v>3001</v>
      </c>
      <c r="F208">
        <v>0.48567729406052762</v>
      </c>
    </row>
    <row r="209" spans="1:6" x14ac:dyDescent="0.35">
      <c r="A209" s="1">
        <v>43308</v>
      </c>
      <c r="B209">
        <v>2758</v>
      </c>
      <c r="C209">
        <v>0</v>
      </c>
      <c r="D209">
        <v>6179</v>
      </c>
      <c r="E209">
        <v>2758</v>
      </c>
      <c r="F209">
        <v>0.44635054215892539</v>
      </c>
    </row>
    <row r="210" spans="1:6" x14ac:dyDescent="0.35">
      <c r="A210" s="1">
        <v>43309</v>
      </c>
      <c r="B210">
        <v>2549</v>
      </c>
      <c r="C210">
        <v>0</v>
      </c>
      <c r="D210">
        <v>6179</v>
      </c>
      <c r="E210">
        <v>2549</v>
      </c>
      <c r="F210">
        <v>0.41252629875384367</v>
      </c>
    </row>
    <row r="211" spans="1:6" x14ac:dyDescent="0.35">
      <c r="A211" s="1">
        <v>43310</v>
      </c>
      <c r="B211">
        <v>2474</v>
      </c>
      <c r="C211">
        <v>0</v>
      </c>
      <c r="D211">
        <v>6179</v>
      </c>
      <c r="E211">
        <v>2474</v>
      </c>
      <c r="F211">
        <v>0.40038841236446027</v>
      </c>
    </row>
    <row r="212" spans="1:6" x14ac:dyDescent="0.35">
      <c r="A212" s="1">
        <v>43311</v>
      </c>
      <c r="B212">
        <v>2381</v>
      </c>
      <c r="C212">
        <v>0</v>
      </c>
      <c r="D212">
        <v>6179</v>
      </c>
      <c r="E212">
        <v>2381</v>
      </c>
      <c r="F212">
        <v>0.38533743324162484</v>
      </c>
    </row>
    <row r="213" spans="1:6" x14ac:dyDescent="0.35">
      <c r="A213" s="1">
        <v>43312</v>
      </c>
      <c r="B213">
        <v>2331</v>
      </c>
      <c r="C213">
        <v>0</v>
      </c>
      <c r="D213">
        <v>6179</v>
      </c>
      <c r="E213">
        <v>2331</v>
      </c>
      <c r="F213">
        <v>0.3772455089820359</v>
      </c>
    </row>
    <row r="214" spans="1:6" x14ac:dyDescent="0.35">
      <c r="A214" s="1">
        <v>43313</v>
      </c>
      <c r="B214">
        <v>2337</v>
      </c>
      <c r="C214">
        <v>0</v>
      </c>
      <c r="D214">
        <v>6179</v>
      </c>
      <c r="E214">
        <v>2337</v>
      </c>
      <c r="F214">
        <v>0.3782165398931866</v>
      </c>
    </row>
    <row r="215" spans="1:6" x14ac:dyDescent="0.35">
      <c r="A215" s="1">
        <v>43314</v>
      </c>
      <c r="B215">
        <v>2305</v>
      </c>
      <c r="C215">
        <v>0</v>
      </c>
      <c r="D215">
        <v>6179</v>
      </c>
      <c r="E215">
        <v>2305</v>
      </c>
      <c r="F215">
        <v>0.37303770836704969</v>
      </c>
    </row>
    <row r="216" spans="1:6" x14ac:dyDescent="0.35">
      <c r="A216" s="1">
        <v>43315</v>
      </c>
      <c r="B216">
        <v>2090</v>
      </c>
      <c r="C216">
        <v>0</v>
      </c>
      <c r="D216">
        <v>6179</v>
      </c>
      <c r="E216">
        <v>2090</v>
      </c>
      <c r="F216">
        <v>0.33824243405081728</v>
      </c>
    </row>
    <row r="217" spans="1:6" x14ac:dyDescent="0.35">
      <c r="A217" s="1">
        <v>43316</v>
      </c>
      <c r="B217">
        <v>1975</v>
      </c>
      <c r="C217">
        <v>0</v>
      </c>
      <c r="D217">
        <v>6179</v>
      </c>
      <c r="E217">
        <v>1975</v>
      </c>
      <c r="F217">
        <v>0.31963100825376273</v>
      </c>
    </row>
    <row r="218" spans="1:6" x14ac:dyDescent="0.35">
      <c r="A218" s="1">
        <v>43317</v>
      </c>
      <c r="B218">
        <v>2027</v>
      </c>
      <c r="C218">
        <v>0</v>
      </c>
      <c r="D218">
        <v>6179</v>
      </c>
      <c r="E218">
        <v>2027</v>
      </c>
      <c r="F218">
        <v>0.32804660948373521</v>
      </c>
    </row>
    <row r="219" spans="1:6" x14ac:dyDescent="0.35">
      <c r="A219" s="1">
        <v>43318</v>
      </c>
      <c r="B219">
        <v>2003</v>
      </c>
      <c r="C219">
        <v>0</v>
      </c>
      <c r="D219">
        <v>6179</v>
      </c>
      <c r="E219">
        <v>2003</v>
      </c>
      <c r="F219">
        <v>0.32416248583913254</v>
      </c>
    </row>
    <row r="220" spans="1:6" x14ac:dyDescent="0.35">
      <c r="A220" s="1">
        <v>43319</v>
      </c>
      <c r="B220">
        <v>2002</v>
      </c>
      <c r="C220">
        <v>0</v>
      </c>
      <c r="D220">
        <v>6179</v>
      </c>
      <c r="E220">
        <v>2002</v>
      </c>
      <c r="F220">
        <v>0.32400064735394074</v>
      </c>
    </row>
    <row r="221" spans="1:6" x14ac:dyDescent="0.35">
      <c r="A221" s="1">
        <v>43320</v>
      </c>
      <c r="B221">
        <v>1988</v>
      </c>
      <c r="C221">
        <v>0</v>
      </c>
      <c r="D221">
        <v>6179</v>
      </c>
      <c r="E221">
        <v>1988</v>
      </c>
      <c r="F221">
        <v>0.32173490856125586</v>
      </c>
    </row>
    <row r="222" spans="1:6" x14ac:dyDescent="0.35">
      <c r="A222" s="1">
        <v>43321</v>
      </c>
      <c r="B222">
        <v>1922</v>
      </c>
      <c r="C222">
        <v>0</v>
      </c>
      <c r="D222">
        <v>6179</v>
      </c>
      <c r="E222">
        <v>1922</v>
      </c>
      <c r="F222">
        <v>0.3110535685385985</v>
      </c>
    </row>
    <row r="223" spans="1:6" x14ac:dyDescent="0.35">
      <c r="A223" s="1">
        <v>43322</v>
      </c>
      <c r="B223">
        <v>2014</v>
      </c>
      <c r="C223">
        <v>0</v>
      </c>
      <c r="D223">
        <v>6179</v>
      </c>
      <c r="E223">
        <v>2014</v>
      </c>
      <c r="F223">
        <v>0.32594270917624213</v>
      </c>
    </row>
    <row r="224" spans="1:6" x14ac:dyDescent="0.35">
      <c r="A224" s="1">
        <v>43323</v>
      </c>
      <c r="B224">
        <v>1963</v>
      </c>
      <c r="C224">
        <v>0</v>
      </c>
      <c r="D224">
        <v>6179</v>
      </c>
      <c r="E224">
        <v>1963</v>
      </c>
      <c r="F224">
        <v>0.31768894643146139</v>
      </c>
    </row>
    <row r="225" spans="1:6" x14ac:dyDescent="0.35">
      <c r="A225" s="1">
        <v>43324</v>
      </c>
      <c r="B225">
        <v>2159</v>
      </c>
      <c r="C225">
        <v>0</v>
      </c>
      <c r="D225">
        <v>6179</v>
      </c>
      <c r="E225">
        <v>2159</v>
      </c>
      <c r="F225">
        <v>0.34940928952904998</v>
      </c>
    </row>
    <row r="226" spans="1:6" x14ac:dyDescent="0.35">
      <c r="A226" s="1">
        <v>43325</v>
      </c>
      <c r="B226">
        <v>2203</v>
      </c>
      <c r="C226">
        <v>0</v>
      </c>
      <c r="D226">
        <v>6179</v>
      </c>
      <c r="E226">
        <v>2203</v>
      </c>
      <c r="F226">
        <v>0.35653018287748828</v>
      </c>
    </row>
    <row r="227" spans="1:6" x14ac:dyDescent="0.35">
      <c r="A227" s="1">
        <v>43326</v>
      </c>
      <c r="B227">
        <v>2205</v>
      </c>
      <c r="C227">
        <v>0</v>
      </c>
      <c r="D227">
        <v>6179</v>
      </c>
      <c r="E227">
        <v>2205</v>
      </c>
      <c r="F227">
        <v>0.35685385984787182</v>
      </c>
    </row>
    <row r="228" spans="1:6" x14ac:dyDescent="0.35">
      <c r="A228" s="1">
        <v>43327</v>
      </c>
      <c r="B228">
        <v>2205</v>
      </c>
      <c r="C228">
        <v>0</v>
      </c>
      <c r="D228">
        <v>6179</v>
      </c>
      <c r="E228">
        <v>2205</v>
      </c>
      <c r="F228">
        <v>0.35685385984787182</v>
      </c>
    </row>
    <row r="229" spans="1:6" x14ac:dyDescent="0.35">
      <c r="A229" s="1">
        <v>43328</v>
      </c>
      <c r="B229">
        <v>2179</v>
      </c>
      <c r="C229">
        <v>0</v>
      </c>
      <c r="D229">
        <v>6179</v>
      </c>
      <c r="E229">
        <v>2179</v>
      </c>
      <c r="F229">
        <v>0.35264605923288556</v>
      </c>
    </row>
    <row r="230" spans="1:6" x14ac:dyDescent="0.35">
      <c r="A230" s="1">
        <v>43329</v>
      </c>
      <c r="B230">
        <v>1811</v>
      </c>
      <c r="C230">
        <v>0</v>
      </c>
      <c r="D230">
        <v>6179</v>
      </c>
      <c r="E230">
        <v>1811</v>
      </c>
      <c r="F230">
        <v>0.29308949668231105</v>
      </c>
    </row>
    <row r="231" spans="1:6" x14ac:dyDescent="0.35">
      <c r="A231" s="1">
        <v>43330</v>
      </c>
      <c r="B231">
        <v>1717</v>
      </c>
      <c r="C231">
        <v>0</v>
      </c>
      <c r="D231">
        <v>6179</v>
      </c>
      <c r="E231">
        <v>1717</v>
      </c>
      <c r="F231">
        <v>0.27787667907428387</v>
      </c>
    </row>
    <row r="232" spans="1:6" x14ac:dyDescent="0.35">
      <c r="A232" s="1">
        <v>43331</v>
      </c>
      <c r="B232">
        <v>1487</v>
      </c>
      <c r="C232">
        <v>0</v>
      </c>
      <c r="D232">
        <v>6179</v>
      </c>
      <c r="E232">
        <v>1487</v>
      </c>
      <c r="F232">
        <v>0.24065382748017478</v>
      </c>
    </row>
    <row r="233" spans="1:6" x14ac:dyDescent="0.35">
      <c r="A233" s="1">
        <v>43332</v>
      </c>
      <c r="B233">
        <v>1421</v>
      </c>
      <c r="C233">
        <v>0</v>
      </c>
      <c r="D233">
        <v>6179</v>
      </c>
      <c r="E233">
        <v>1421</v>
      </c>
      <c r="F233">
        <v>0.22997248745751739</v>
      </c>
    </row>
    <row r="234" spans="1:6" x14ac:dyDescent="0.35">
      <c r="A234" s="1">
        <v>43333</v>
      </c>
      <c r="B234">
        <v>1406</v>
      </c>
      <c r="C234">
        <v>0</v>
      </c>
      <c r="D234">
        <v>6179</v>
      </c>
      <c r="E234">
        <v>1406</v>
      </c>
      <c r="F234">
        <v>0.22754491017964071</v>
      </c>
    </row>
    <row r="235" spans="1:6" x14ac:dyDescent="0.35">
      <c r="A235" s="1">
        <v>43334</v>
      </c>
      <c r="B235">
        <v>1403</v>
      </c>
      <c r="C235">
        <v>0</v>
      </c>
      <c r="D235">
        <v>6179</v>
      </c>
      <c r="E235">
        <v>1403</v>
      </c>
      <c r="F235">
        <v>0.22705939472406539</v>
      </c>
    </row>
    <row r="236" spans="1:6" x14ac:dyDescent="0.35">
      <c r="A236" s="1">
        <v>43335</v>
      </c>
      <c r="B236">
        <v>1432</v>
      </c>
      <c r="C236">
        <v>0</v>
      </c>
      <c r="D236">
        <v>6179</v>
      </c>
      <c r="E236">
        <v>1432</v>
      </c>
      <c r="F236">
        <v>0.23175271079462698</v>
      </c>
    </row>
    <row r="237" spans="1:6" x14ac:dyDescent="0.35">
      <c r="A237" s="1">
        <v>43336</v>
      </c>
      <c r="B237">
        <v>1329</v>
      </c>
      <c r="C237">
        <v>0</v>
      </c>
      <c r="D237">
        <v>6179</v>
      </c>
      <c r="E237">
        <v>1329</v>
      </c>
      <c r="F237">
        <v>0.21508334681987376</v>
      </c>
    </row>
    <row r="238" spans="1:6" x14ac:dyDescent="0.35">
      <c r="A238" s="1">
        <v>43337</v>
      </c>
      <c r="B238">
        <v>1178</v>
      </c>
      <c r="C238">
        <v>0</v>
      </c>
      <c r="D238">
        <v>6179</v>
      </c>
      <c r="E238">
        <v>1178</v>
      </c>
      <c r="F238">
        <v>0.19064573555591519</v>
      </c>
    </row>
    <row r="239" spans="1:6" x14ac:dyDescent="0.35">
      <c r="A239" s="1">
        <v>43338</v>
      </c>
      <c r="B239">
        <v>1032</v>
      </c>
      <c r="C239">
        <v>0</v>
      </c>
      <c r="D239">
        <v>6179</v>
      </c>
      <c r="E239">
        <v>1032</v>
      </c>
      <c r="F239">
        <v>0.16701731671791553</v>
      </c>
    </row>
    <row r="240" spans="1:6" x14ac:dyDescent="0.35">
      <c r="A240" s="1">
        <v>43339</v>
      </c>
      <c r="B240">
        <v>964</v>
      </c>
      <c r="C240">
        <v>0</v>
      </c>
      <c r="D240">
        <v>6179</v>
      </c>
      <c r="E240">
        <v>964</v>
      </c>
      <c r="F240">
        <v>0.15601229972487457</v>
      </c>
    </row>
    <row r="241" spans="1:6" x14ac:dyDescent="0.35">
      <c r="A241" s="1">
        <v>43340</v>
      </c>
      <c r="B241">
        <v>951</v>
      </c>
      <c r="C241">
        <v>0</v>
      </c>
      <c r="D241">
        <v>6179</v>
      </c>
      <c r="E241">
        <v>951</v>
      </c>
      <c r="F241">
        <v>0.15390839941738146</v>
      </c>
    </row>
    <row r="242" spans="1:6" x14ac:dyDescent="0.35">
      <c r="A242" s="1">
        <v>43341</v>
      </c>
      <c r="B242">
        <v>945</v>
      </c>
      <c r="C242">
        <v>0</v>
      </c>
      <c r="D242">
        <v>6179</v>
      </c>
      <c r="E242">
        <v>945</v>
      </c>
      <c r="F242">
        <v>0.15293736850623077</v>
      </c>
    </row>
    <row r="243" spans="1:6" x14ac:dyDescent="0.35">
      <c r="A243" s="1">
        <v>43342</v>
      </c>
      <c r="B243">
        <v>965</v>
      </c>
      <c r="C243">
        <v>0</v>
      </c>
      <c r="D243">
        <v>6179</v>
      </c>
      <c r="E243">
        <v>965</v>
      </c>
      <c r="F243">
        <v>0.15617413821006634</v>
      </c>
    </row>
    <row r="244" spans="1:6" x14ac:dyDescent="0.35">
      <c r="A244" s="1">
        <v>43343</v>
      </c>
      <c r="B244">
        <v>904</v>
      </c>
      <c r="C244">
        <v>0</v>
      </c>
      <c r="D244">
        <v>6179</v>
      </c>
      <c r="E244">
        <v>904</v>
      </c>
      <c r="F244">
        <v>0.14630199061336785</v>
      </c>
    </row>
    <row r="245" spans="1:6" x14ac:dyDescent="0.35">
      <c r="A245" s="1">
        <v>43344</v>
      </c>
      <c r="B245">
        <v>981</v>
      </c>
      <c r="C245">
        <v>0</v>
      </c>
      <c r="D245">
        <v>6179</v>
      </c>
      <c r="E245">
        <v>981</v>
      </c>
      <c r="F245">
        <v>0.15876355397313482</v>
      </c>
    </row>
    <row r="246" spans="1:6" x14ac:dyDescent="0.35">
      <c r="A246" s="1">
        <v>43345</v>
      </c>
      <c r="B246">
        <v>984</v>
      </c>
      <c r="C246">
        <v>0</v>
      </c>
      <c r="D246">
        <v>6179</v>
      </c>
      <c r="E246">
        <v>984</v>
      </c>
      <c r="F246">
        <v>0.15924906942871014</v>
      </c>
    </row>
    <row r="247" spans="1:6" x14ac:dyDescent="0.35">
      <c r="A247" s="1">
        <v>43346</v>
      </c>
      <c r="B247">
        <v>962</v>
      </c>
      <c r="C247">
        <v>0</v>
      </c>
      <c r="D247">
        <v>6179</v>
      </c>
      <c r="E247">
        <v>962</v>
      </c>
      <c r="F247">
        <v>0.15568862275449102</v>
      </c>
    </row>
    <row r="248" spans="1:6" x14ac:dyDescent="0.35">
      <c r="A248" s="1">
        <v>43347</v>
      </c>
      <c r="B248">
        <v>969</v>
      </c>
      <c r="C248">
        <v>0</v>
      </c>
      <c r="D248">
        <v>6179</v>
      </c>
      <c r="E248">
        <v>969</v>
      </c>
      <c r="F248">
        <v>0.15682149215083346</v>
      </c>
    </row>
    <row r="249" spans="1:6" x14ac:dyDescent="0.35">
      <c r="A249" s="1">
        <v>43348</v>
      </c>
      <c r="B249">
        <v>970</v>
      </c>
      <c r="C249">
        <v>0</v>
      </c>
      <c r="D249">
        <v>6179</v>
      </c>
      <c r="E249">
        <v>970</v>
      </c>
      <c r="F249">
        <v>0.15698333063602524</v>
      </c>
    </row>
    <row r="250" spans="1:6" x14ac:dyDescent="0.35">
      <c r="A250" s="1">
        <v>43349</v>
      </c>
      <c r="B250">
        <v>972</v>
      </c>
      <c r="C250">
        <v>0</v>
      </c>
      <c r="D250">
        <v>6179</v>
      </c>
      <c r="E250">
        <v>972</v>
      </c>
      <c r="F250">
        <v>0.15730700760640881</v>
      </c>
    </row>
    <row r="251" spans="1:6" x14ac:dyDescent="0.35">
      <c r="A251" s="1">
        <v>43350</v>
      </c>
      <c r="B251">
        <v>976</v>
      </c>
      <c r="C251">
        <v>0</v>
      </c>
      <c r="D251">
        <v>6179</v>
      </c>
      <c r="E251">
        <v>976</v>
      </c>
      <c r="F251">
        <v>0.15795436154717593</v>
      </c>
    </row>
    <row r="252" spans="1:6" x14ac:dyDescent="0.35">
      <c r="A252" s="1">
        <v>43351</v>
      </c>
      <c r="B252">
        <v>904</v>
      </c>
      <c r="C252">
        <v>0</v>
      </c>
      <c r="D252">
        <v>6179</v>
      </c>
      <c r="E252">
        <v>904</v>
      </c>
      <c r="F252">
        <v>0.14630199061336785</v>
      </c>
    </row>
    <row r="253" spans="1:6" x14ac:dyDescent="0.35">
      <c r="A253" s="1">
        <v>43352</v>
      </c>
      <c r="B253">
        <v>878</v>
      </c>
      <c r="C253">
        <v>0</v>
      </c>
      <c r="D253">
        <v>6179</v>
      </c>
      <c r="E253">
        <v>878</v>
      </c>
      <c r="F253">
        <v>0.14209418999838161</v>
      </c>
    </row>
    <row r="254" spans="1:6" x14ac:dyDescent="0.35">
      <c r="A254" s="1">
        <v>43353</v>
      </c>
      <c r="B254">
        <v>880</v>
      </c>
      <c r="C254">
        <v>0</v>
      </c>
      <c r="D254">
        <v>6179</v>
      </c>
      <c r="E254">
        <v>880</v>
      </c>
      <c r="F254">
        <v>0.14241786696876518</v>
      </c>
    </row>
    <row r="255" spans="1:6" x14ac:dyDescent="0.35">
      <c r="A255" s="1">
        <v>43354</v>
      </c>
      <c r="B255">
        <v>863</v>
      </c>
      <c r="C255">
        <v>0</v>
      </c>
      <c r="D255">
        <v>6179</v>
      </c>
      <c r="E255">
        <v>863</v>
      </c>
      <c r="F255">
        <v>0.13966661272050493</v>
      </c>
    </row>
    <row r="256" spans="1:6" x14ac:dyDescent="0.35">
      <c r="A256" s="1">
        <v>43355</v>
      </c>
      <c r="B256">
        <v>875</v>
      </c>
      <c r="C256">
        <v>0</v>
      </c>
      <c r="D256">
        <v>6179</v>
      </c>
      <c r="E256">
        <v>875</v>
      </c>
      <c r="F256">
        <v>0.14160867454280629</v>
      </c>
    </row>
    <row r="257" spans="1:6" x14ac:dyDescent="0.35">
      <c r="A257" s="1">
        <v>43356</v>
      </c>
      <c r="B257">
        <v>879</v>
      </c>
      <c r="C257">
        <v>0</v>
      </c>
      <c r="D257">
        <v>6179</v>
      </c>
      <c r="E257">
        <v>879</v>
      </c>
      <c r="F257">
        <v>0.14225602848357338</v>
      </c>
    </row>
    <row r="258" spans="1:6" x14ac:dyDescent="0.35">
      <c r="A258" s="1">
        <v>43357</v>
      </c>
      <c r="B258">
        <v>1060</v>
      </c>
      <c r="C258">
        <v>0</v>
      </c>
      <c r="D258">
        <v>6179</v>
      </c>
      <c r="E258">
        <v>1060</v>
      </c>
      <c r="F258">
        <v>0.17154879430328532</v>
      </c>
    </row>
    <row r="259" spans="1:6" x14ac:dyDescent="0.35">
      <c r="A259" s="1">
        <v>43358</v>
      </c>
      <c r="B259">
        <v>1112</v>
      </c>
      <c r="C259">
        <v>0</v>
      </c>
      <c r="D259">
        <v>6179</v>
      </c>
      <c r="E259">
        <v>1112</v>
      </c>
      <c r="F259">
        <v>0.1799643955332578</v>
      </c>
    </row>
    <row r="260" spans="1:6" x14ac:dyDescent="0.35">
      <c r="A260" s="1">
        <v>43359</v>
      </c>
      <c r="B260">
        <v>1138</v>
      </c>
      <c r="C260">
        <v>0</v>
      </c>
      <c r="D260">
        <v>6179</v>
      </c>
      <c r="E260">
        <v>1138</v>
      </c>
      <c r="F260">
        <v>0.18417219614824407</v>
      </c>
    </row>
    <row r="261" spans="1:6" x14ac:dyDescent="0.35">
      <c r="A261" s="1">
        <v>43360</v>
      </c>
      <c r="B261">
        <v>1112</v>
      </c>
      <c r="C261">
        <v>0</v>
      </c>
      <c r="D261">
        <v>6179</v>
      </c>
      <c r="E261">
        <v>1112</v>
      </c>
      <c r="F261">
        <v>0.1799643955332578</v>
      </c>
    </row>
    <row r="262" spans="1:6" x14ac:dyDescent="0.35">
      <c r="A262" s="1">
        <v>43361</v>
      </c>
      <c r="B262">
        <v>1594</v>
      </c>
      <c r="C262">
        <v>0</v>
      </c>
      <c r="D262">
        <v>6179</v>
      </c>
      <c r="E262">
        <v>1594</v>
      </c>
      <c r="F262">
        <v>0.25797054539569508</v>
      </c>
    </row>
    <row r="263" spans="1:6" x14ac:dyDescent="0.35">
      <c r="A263" s="1">
        <v>43362</v>
      </c>
      <c r="B263">
        <v>1599</v>
      </c>
      <c r="C263">
        <v>0</v>
      </c>
      <c r="D263">
        <v>6179</v>
      </c>
      <c r="E263">
        <v>1599</v>
      </c>
      <c r="F263">
        <v>0.25877973782165398</v>
      </c>
    </row>
    <row r="264" spans="1:6" x14ac:dyDescent="0.35">
      <c r="A264" s="1">
        <v>43363</v>
      </c>
      <c r="B264">
        <v>1596</v>
      </c>
      <c r="C264">
        <v>0</v>
      </c>
      <c r="D264">
        <v>6179</v>
      </c>
      <c r="E264">
        <v>1596</v>
      </c>
      <c r="F264">
        <v>0.25829422236607863</v>
      </c>
    </row>
    <row r="265" spans="1:6" x14ac:dyDescent="0.35">
      <c r="A265" s="1">
        <v>43364</v>
      </c>
      <c r="B265">
        <v>1439</v>
      </c>
      <c r="C265">
        <v>0</v>
      </c>
      <c r="D265">
        <v>6179</v>
      </c>
      <c r="E265">
        <v>1439</v>
      </c>
      <c r="F265">
        <v>0.23288558019096942</v>
      </c>
    </row>
    <row r="266" spans="1:6" x14ac:dyDescent="0.35">
      <c r="A266" s="1">
        <v>43365</v>
      </c>
      <c r="B266">
        <v>936</v>
      </c>
      <c r="C266">
        <v>0</v>
      </c>
      <c r="D266">
        <v>6179</v>
      </c>
      <c r="E266">
        <v>936</v>
      </c>
      <c r="F266">
        <v>0.15148082213950478</v>
      </c>
    </row>
    <row r="267" spans="1:6" x14ac:dyDescent="0.35">
      <c r="A267" s="1">
        <v>43366</v>
      </c>
      <c r="B267">
        <v>966</v>
      </c>
      <c r="C267">
        <v>0</v>
      </c>
      <c r="D267">
        <v>6179</v>
      </c>
      <c r="E267">
        <v>966</v>
      </c>
      <c r="F267">
        <v>0.15633597669525814</v>
      </c>
    </row>
    <row r="268" spans="1:6" x14ac:dyDescent="0.35">
      <c r="A268" s="1">
        <v>43367</v>
      </c>
      <c r="B268">
        <v>958</v>
      </c>
      <c r="C268">
        <v>0</v>
      </c>
      <c r="D268">
        <v>6179</v>
      </c>
      <c r="E268">
        <v>958</v>
      </c>
      <c r="F268">
        <v>0.1550412688137239</v>
      </c>
    </row>
    <row r="269" spans="1:6" x14ac:dyDescent="0.35">
      <c r="A269" s="1">
        <v>43368</v>
      </c>
      <c r="B269">
        <v>980</v>
      </c>
      <c r="C269">
        <v>0</v>
      </c>
      <c r="D269">
        <v>6179</v>
      </c>
      <c r="E269">
        <v>980</v>
      </c>
      <c r="F269">
        <v>0.15860171548794302</v>
      </c>
    </row>
    <row r="270" spans="1:6" x14ac:dyDescent="0.35">
      <c r="A270" s="1">
        <v>43369</v>
      </c>
      <c r="B270">
        <v>1060</v>
      </c>
      <c r="C270">
        <v>0</v>
      </c>
      <c r="D270">
        <v>6179</v>
      </c>
      <c r="E270">
        <v>1060</v>
      </c>
      <c r="F270">
        <v>0.17154879430328532</v>
      </c>
    </row>
    <row r="271" spans="1:6" x14ac:dyDescent="0.35">
      <c r="A271" s="1">
        <v>43370</v>
      </c>
      <c r="B271">
        <v>1754</v>
      </c>
      <c r="C271">
        <v>0</v>
      </c>
      <c r="D271">
        <v>6179</v>
      </c>
      <c r="E271">
        <v>1754</v>
      </c>
      <c r="F271">
        <v>0.28386470302637967</v>
      </c>
    </row>
    <row r="272" spans="1:6" x14ac:dyDescent="0.35">
      <c r="A272" s="1">
        <v>43371</v>
      </c>
      <c r="B272">
        <v>1766</v>
      </c>
      <c r="C272">
        <v>0</v>
      </c>
      <c r="D272">
        <v>6179</v>
      </c>
      <c r="E272">
        <v>1766</v>
      </c>
      <c r="F272">
        <v>0.28580676484868101</v>
      </c>
    </row>
    <row r="273" spans="1:6" x14ac:dyDescent="0.35">
      <c r="A273" s="1">
        <v>43372</v>
      </c>
      <c r="B273">
        <v>1775</v>
      </c>
      <c r="C273">
        <v>0</v>
      </c>
      <c r="D273">
        <v>6179</v>
      </c>
      <c r="E273">
        <v>1775</v>
      </c>
      <c r="F273">
        <v>0.28726331121540705</v>
      </c>
    </row>
    <row r="274" spans="1:6" x14ac:dyDescent="0.35">
      <c r="A274" s="1">
        <v>43373</v>
      </c>
      <c r="B274">
        <v>942</v>
      </c>
      <c r="C274">
        <v>0</v>
      </c>
      <c r="D274">
        <v>6179</v>
      </c>
      <c r="E274">
        <v>942</v>
      </c>
      <c r="F274">
        <v>0.15245185305065545</v>
      </c>
    </row>
    <row r="275" spans="1:6" x14ac:dyDescent="0.35">
      <c r="A275" s="1">
        <v>43374</v>
      </c>
      <c r="B275">
        <v>858</v>
      </c>
      <c r="C275">
        <v>0</v>
      </c>
      <c r="D275">
        <v>6179</v>
      </c>
      <c r="E275">
        <v>858</v>
      </c>
      <c r="F275">
        <v>0.13885742029454604</v>
      </c>
    </row>
    <row r="276" spans="1:6" x14ac:dyDescent="0.35">
      <c r="A276" s="1">
        <v>43375</v>
      </c>
      <c r="B276">
        <v>856</v>
      </c>
      <c r="C276">
        <v>0</v>
      </c>
      <c r="D276">
        <v>6179</v>
      </c>
      <c r="E276">
        <v>856</v>
      </c>
      <c r="F276">
        <v>0.13853374332416249</v>
      </c>
    </row>
    <row r="277" spans="1:6" x14ac:dyDescent="0.35">
      <c r="A277" s="1">
        <v>43376</v>
      </c>
      <c r="B277">
        <v>867</v>
      </c>
      <c r="C277">
        <v>0</v>
      </c>
      <c r="D277">
        <v>6179</v>
      </c>
      <c r="E277">
        <v>867</v>
      </c>
      <c r="F277">
        <v>0.14031396666127205</v>
      </c>
    </row>
    <row r="278" spans="1:6" x14ac:dyDescent="0.35">
      <c r="A278" s="1">
        <v>43377</v>
      </c>
      <c r="B278">
        <v>984</v>
      </c>
      <c r="C278">
        <v>0</v>
      </c>
      <c r="D278">
        <v>6179</v>
      </c>
      <c r="E278">
        <v>984</v>
      </c>
      <c r="F278">
        <v>0.15924906942871014</v>
      </c>
    </row>
    <row r="279" spans="1:6" x14ac:dyDescent="0.35">
      <c r="A279" s="1">
        <v>43378</v>
      </c>
      <c r="B279">
        <v>1190</v>
      </c>
      <c r="C279">
        <v>0</v>
      </c>
      <c r="D279">
        <v>6179</v>
      </c>
      <c r="E279">
        <v>1190</v>
      </c>
      <c r="F279">
        <v>0.19258779737821655</v>
      </c>
    </row>
    <row r="280" spans="1:6" x14ac:dyDescent="0.35">
      <c r="A280" s="1">
        <v>43379</v>
      </c>
      <c r="B280">
        <v>1466</v>
      </c>
      <c r="C280">
        <v>0</v>
      </c>
      <c r="D280">
        <v>6179</v>
      </c>
      <c r="E280">
        <v>1466</v>
      </c>
      <c r="F280">
        <v>0.23725521929114743</v>
      </c>
    </row>
    <row r="281" spans="1:6" x14ac:dyDescent="0.35">
      <c r="A281" s="1">
        <v>43380</v>
      </c>
      <c r="B281">
        <v>1560</v>
      </c>
      <c r="C281">
        <v>0</v>
      </c>
      <c r="D281">
        <v>6179</v>
      </c>
      <c r="E281">
        <v>1560</v>
      </c>
      <c r="F281">
        <v>0.25246803689917463</v>
      </c>
    </row>
    <row r="282" spans="1:6" x14ac:dyDescent="0.35">
      <c r="A282" s="1">
        <v>43381</v>
      </c>
      <c r="B282">
        <v>1523</v>
      </c>
      <c r="C282">
        <v>0</v>
      </c>
      <c r="D282">
        <v>6179</v>
      </c>
      <c r="E282">
        <v>1523</v>
      </c>
      <c r="F282">
        <v>0.2464800129470788</v>
      </c>
    </row>
    <row r="283" spans="1:6" x14ac:dyDescent="0.35">
      <c r="A283" s="1">
        <v>43382</v>
      </c>
      <c r="B283">
        <v>1526</v>
      </c>
      <c r="C283">
        <v>0</v>
      </c>
      <c r="D283">
        <v>6179</v>
      </c>
      <c r="E283">
        <v>1526</v>
      </c>
      <c r="F283">
        <v>0.24696552840265415</v>
      </c>
    </row>
    <row r="284" spans="1:6" x14ac:dyDescent="0.35">
      <c r="A284" s="1">
        <v>43383</v>
      </c>
      <c r="B284">
        <v>1782</v>
      </c>
      <c r="C284">
        <v>0</v>
      </c>
      <c r="D284">
        <v>6179</v>
      </c>
      <c r="E284">
        <v>1782</v>
      </c>
      <c r="F284">
        <v>0.28839618061174949</v>
      </c>
    </row>
    <row r="285" spans="1:6" x14ac:dyDescent="0.35">
      <c r="A285" s="1">
        <v>43384</v>
      </c>
      <c r="B285">
        <v>1785</v>
      </c>
      <c r="C285">
        <v>0</v>
      </c>
      <c r="D285">
        <v>6179</v>
      </c>
      <c r="E285">
        <v>1785</v>
      </c>
      <c r="F285">
        <v>0.28888169606732483</v>
      </c>
    </row>
    <row r="286" spans="1:6" x14ac:dyDescent="0.35">
      <c r="A286" s="1">
        <v>43385</v>
      </c>
      <c r="B286">
        <v>1722</v>
      </c>
      <c r="C286">
        <v>0</v>
      </c>
      <c r="D286">
        <v>6179</v>
      </c>
      <c r="E286">
        <v>1722</v>
      </c>
      <c r="F286">
        <v>0.27868587150024277</v>
      </c>
    </row>
    <row r="287" spans="1:6" x14ac:dyDescent="0.35">
      <c r="A287" s="1">
        <v>43386</v>
      </c>
      <c r="B287">
        <v>1416</v>
      </c>
      <c r="C287">
        <v>0</v>
      </c>
      <c r="D287">
        <v>6179</v>
      </c>
      <c r="E287">
        <v>1416</v>
      </c>
      <c r="F287">
        <v>0.22916329503155849</v>
      </c>
    </row>
    <row r="288" spans="1:6" x14ac:dyDescent="0.35">
      <c r="A288" s="1">
        <v>43387</v>
      </c>
      <c r="B288">
        <v>1295</v>
      </c>
      <c r="C288">
        <v>0</v>
      </c>
      <c r="D288">
        <v>6179</v>
      </c>
      <c r="E288">
        <v>1295</v>
      </c>
      <c r="F288">
        <v>0.20958083832335328</v>
      </c>
    </row>
    <row r="289" spans="1:6" x14ac:dyDescent="0.35">
      <c r="A289" s="1">
        <v>43388</v>
      </c>
      <c r="B289">
        <v>1294</v>
      </c>
      <c r="C289">
        <v>0</v>
      </c>
      <c r="D289">
        <v>6179</v>
      </c>
      <c r="E289">
        <v>1294</v>
      </c>
      <c r="F289">
        <v>0.20941899983816151</v>
      </c>
    </row>
    <row r="290" spans="1:6" x14ac:dyDescent="0.35">
      <c r="A290" s="1">
        <v>43389</v>
      </c>
      <c r="B290">
        <v>1305</v>
      </c>
      <c r="C290">
        <v>0</v>
      </c>
      <c r="D290">
        <v>6179</v>
      </c>
      <c r="E290">
        <v>1305</v>
      </c>
      <c r="F290">
        <v>0.21119922317527107</v>
      </c>
    </row>
    <row r="291" spans="1:6" x14ac:dyDescent="0.35">
      <c r="A291" s="1">
        <v>43390</v>
      </c>
      <c r="B291">
        <v>1804</v>
      </c>
      <c r="C291">
        <v>0</v>
      </c>
      <c r="D291">
        <v>6179</v>
      </c>
      <c r="E291">
        <v>1804</v>
      </c>
      <c r="F291">
        <v>0.29195662728596861</v>
      </c>
    </row>
    <row r="292" spans="1:6" x14ac:dyDescent="0.35">
      <c r="A292" s="1">
        <v>43391</v>
      </c>
      <c r="B292">
        <v>1812</v>
      </c>
      <c r="C292">
        <v>0</v>
      </c>
      <c r="D292">
        <v>6179</v>
      </c>
      <c r="E292">
        <v>1812</v>
      </c>
      <c r="F292">
        <v>0.29325133516750285</v>
      </c>
    </row>
    <row r="293" spans="1:6" x14ac:dyDescent="0.35">
      <c r="A293" s="1">
        <v>43392</v>
      </c>
      <c r="B293">
        <v>1856</v>
      </c>
      <c r="C293">
        <v>0</v>
      </c>
      <c r="D293">
        <v>6179</v>
      </c>
      <c r="E293">
        <v>1856</v>
      </c>
      <c r="F293">
        <v>0.30037222851594109</v>
      </c>
    </row>
    <row r="294" spans="1:6" x14ac:dyDescent="0.35">
      <c r="A294" s="1">
        <v>43393</v>
      </c>
      <c r="B294">
        <v>1402</v>
      </c>
      <c r="C294">
        <v>0</v>
      </c>
      <c r="D294">
        <v>6179</v>
      </c>
      <c r="E294">
        <v>1402</v>
      </c>
      <c r="F294">
        <v>0.22689755623887362</v>
      </c>
    </row>
    <row r="295" spans="1:6" x14ac:dyDescent="0.35">
      <c r="A295" s="1">
        <v>43394</v>
      </c>
      <c r="B295">
        <v>1473</v>
      </c>
      <c r="C295">
        <v>0</v>
      </c>
      <c r="D295">
        <v>6179</v>
      </c>
      <c r="E295">
        <v>1473</v>
      </c>
      <c r="F295">
        <v>0.2383880886874899</v>
      </c>
    </row>
    <row r="296" spans="1:6" x14ac:dyDescent="0.35">
      <c r="A296" s="1">
        <v>43395</v>
      </c>
      <c r="B296">
        <v>1526</v>
      </c>
      <c r="C296">
        <v>0</v>
      </c>
      <c r="D296">
        <v>6179</v>
      </c>
      <c r="E296">
        <v>1526</v>
      </c>
      <c r="F296">
        <v>0.24696552840265415</v>
      </c>
    </row>
    <row r="297" spans="1:6" x14ac:dyDescent="0.35">
      <c r="A297" s="1">
        <v>43396</v>
      </c>
      <c r="B297">
        <v>1516</v>
      </c>
      <c r="C297">
        <v>0</v>
      </c>
      <c r="D297">
        <v>6179</v>
      </c>
      <c r="E297">
        <v>1516</v>
      </c>
      <c r="F297">
        <v>0.24534714355073636</v>
      </c>
    </row>
    <row r="298" spans="1:6" x14ac:dyDescent="0.35">
      <c r="A298" s="1">
        <v>43397</v>
      </c>
      <c r="B298">
        <v>1560</v>
      </c>
      <c r="C298">
        <v>0</v>
      </c>
      <c r="D298">
        <v>6179</v>
      </c>
      <c r="E298">
        <v>1560</v>
      </c>
      <c r="F298">
        <v>0.25246803689917463</v>
      </c>
    </row>
    <row r="299" spans="1:6" x14ac:dyDescent="0.35">
      <c r="A299" s="1">
        <v>43398</v>
      </c>
      <c r="B299">
        <v>1861</v>
      </c>
      <c r="C299">
        <v>0</v>
      </c>
      <c r="D299">
        <v>6179</v>
      </c>
      <c r="E299">
        <v>1861</v>
      </c>
      <c r="F299">
        <v>0.30118142094189998</v>
      </c>
    </row>
    <row r="300" spans="1:6" x14ac:dyDescent="0.35">
      <c r="A300" s="1">
        <v>43399</v>
      </c>
      <c r="B300">
        <v>1995</v>
      </c>
      <c r="C300">
        <v>0</v>
      </c>
      <c r="D300">
        <v>6179</v>
      </c>
      <c r="E300">
        <v>1995</v>
      </c>
      <c r="F300">
        <v>0.3228677779575983</v>
      </c>
    </row>
    <row r="301" spans="1:6" x14ac:dyDescent="0.35">
      <c r="A301" s="1">
        <v>43400</v>
      </c>
      <c r="B301">
        <v>1834</v>
      </c>
      <c r="C301">
        <v>0</v>
      </c>
      <c r="D301">
        <v>6179</v>
      </c>
      <c r="E301">
        <v>1834</v>
      </c>
      <c r="F301">
        <v>0.29681178184172197</v>
      </c>
    </row>
    <row r="302" spans="1:6" x14ac:dyDescent="0.35">
      <c r="A302" s="1">
        <v>43401</v>
      </c>
      <c r="B302">
        <v>1877</v>
      </c>
      <c r="C302">
        <v>0</v>
      </c>
      <c r="D302">
        <v>6179</v>
      </c>
      <c r="E302">
        <v>1877</v>
      </c>
      <c r="F302">
        <v>0.30377083670496846</v>
      </c>
    </row>
    <row r="303" spans="1:6" x14ac:dyDescent="0.35">
      <c r="A303" s="1">
        <v>43402</v>
      </c>
      <c r="B303">
        <v>1870</v>
      </c>
      <c r="C303">
        <v>0</v>
      </c>
      <c r="D303">
        <v>6179</v>
      </c>
      <c r="E303">
        <v>1870</v>
      </c>
      <c r="F303">
        <v>0.30263796730862597</v>
      </c>
    </row>
    <row r="304" spans="1:6" x14ac:dyDescent="0.35">
      <c r="A304" s="1">
        <v>43403</v>
      </c>
      <c r="B304">
        <v>1842</v>
      </c>
      <c r="C304">
        <v>0</v>
      </c>
      <c r="D304">
        <v>6179</v>
      </c>
      <c r="E304">
        <v>1842</v>
      </c>
      <c r="F304">
        <v>0.29810648972325621</v>
      </c>
    </row>
    <row r="305" spans="1:6" x14ac:dyDescent="0.35">
      <c r="A305" s="1">
        <v>43404</v>
      </c>
      <c r="B305">
        <v>1844</v>
      </c>
      <c r="C305">
        <v>0</v>
      </c>
      <c r="D305">
        <v>6179</v>
      </c>
      <c r="E305">
        <v>1844</v>
      </c>
      <c r="F305">
        <v>0.29843016669363975</v>
      </c>
    </row>
    <row r="306" spans="1:6" x14ac:dyDescent="0.35">
      <c r="A306" s="1">
        <v>43405</v>
      </c>
      <c r="B306">
        <v>2108</v>
      </c>
      <c r="C306">
        <v>0</v>
      </c>
      <c r="D306">
        <v>6179</v>
      </c>
      <c r="E306">
        <v>2108</v>
      </c>
      <c r="F306">
        <v>0.3411555267842693</v>
      </c>
    </row>
    <row r="307" spans="1:6" x14ac:dyDescent="0.35">
      <c r="A307" s="1">
        <v>43406</v>
      </c>
      <c r="B307">
        <v>2358</v>
      </c>
      <c r="C307">
        <v>0</v>
      </c>
      <c r="D307">
        <v>6179</v>
      </c>
      <c r="E307">
        <v>2358</v>
      </c>
      <c r="F307">
        <v>0.38161514808221397</v>
      </c>
    </row>
    <row r="308" spans="1:6" x14ac:dyDescent="0.35">
      <c r="A308" s="1">
        <v>43407</v>
      </c>
      <c r="B308">
        <v>2399</v>
      </c>
      <c r="C308">
        <v>0</v>
      </c>
      <c r="D308">
        <v>6179</v>
      </c>
      <c r="E308">
        <v>2399</v>
      </c>
      <c r="F308">
        <v>0.38825052597507687</v>
      </c>
    </row>
    <row r="309" spans="1:6" x14ac:dyDescent="0.35">
      <c r="A309" s="1">
        <v>43408</v>
      </c>
      <c r="B309">
        <v>2208</v>
      </c>
      <c r="C309">
        <v>0</v>
      </c>
      <c r="D309">
        <v>6179</v>
      </c>
      <c r="E309">
        <v>2208</v>
      </c>
      <c r="F309">
        <v>0.35733937530344717</v>
      </c>
    </row>
    <row r="310" spans="1:6" x14ac:dyDescent="0.35">
      <c r="A310" s="1">
        <v>43409</v>
      </c>
      <c r="B310">
        <v>2200</v>
      </c>
      <c r="C310">
        <v>0</v>
      </c>
      <c r="D310">
        <v>6179</v>
      </c>
      <c r="E310">
        <v>2200</v>
      </c>
      <c r="F310">
        <v>0.35604466742191293</v>
      </c>
    </row>
    <row r="311" spans="1:6" x14ac:dyDescent="0.35">
      <c r="A311" s="1">
        <v>43410</v>
      </c>
      <c r="B311">
        <v>2218</v>
      </c>
      <c r="C311">
        <v>0</v>
      </c>
      <c r="D311">
        <v>6179</v>
      </c>
      <c r="E311">
        <v>2218</v>
      </c>
      <c r="F311">
        <v>0.35895776015536496</v>
      </c>
    </row>
    <row r="312" spans="1:6" x14ac:dyDescent="0.35">
      <c r="A312" s="1">
        <v>43411</v>
      </c>
      <c r="B312">
        <v>2231</v>
      </c>
      <c r="C312">
        <v>0</v>
      </c>
      <c r="D312">
        <v>6179</v>
      </c>
      <c r="E312">
        <v>2231</v>
      </c>
      <c r="F312">
        <v>0.36106166046285809</v>
      </c>
    </row>
    <row r="313" spans="1:6" x14ac:dyDescent="0.35">
      <c r="A313" s="1">
        <v>43412</v>
      </c>
      <c r="B313">
        <v>2347</v>
      </c>
      <c r="C313">
        <v>0</v>
      </c>
      <c r="D313">
        <v>6179</v>
      </c>
      <c r="E313">
        <v>2347</v>
      </c>
      <c r="F313">
        <v>0.37983492474510439</v>
      </c>
    </row>
    <row r="314" spans="1:6" x14ac:dyDescent="0.35">
      <c r="A314" s="1">
        <v>43413</v>
      </c>
      <c r="B314">
        <v>2572</v>
      </c>
      <c r="C314">
        <v>0</v>
      </c>
      <c r="D314">
        <v>6179</v>
      </c>
      <c r="E314">
        <v>2572</v>
      </c>
      <c r="F314">
        <v>0.41624858391325459</v>
      </c>
    </row>
    <row r="315" spans="1:6" x14ac:dyDescent="0.35">
      <c r="A315" s="1">
        <v>43414</v>
      </c>
      <c r="B315">
        <v>2499</v>
      </c>
      <c r="C315">
        <v>0</v>
      </c>
      <c r="D315">
        <v>6179</v>
      </c>
      <c r="E315">
        <v>2499</v>
      </c>
      <c r="F315">
        <v>0.40443437449425473</v>
      </c>
    </row>
    <row r="316" spans="1:6" x14ac:dyDescent="0.35">
      <c r="A316" s="1">
        <v>43415</v>
      </c>
      <c r="B316">
        <v>2291</v>
      </c>
      <c r="C316">
        <v>0</v>
      </c>
      <c r="D316">
        <v>6179</v>
      </c>
      <c r="E316">
        <v>2291</v>
      </c>
      <c r="F316">
        <v>0.37077196957436476</v>
      </c>
    </row>
    <row r="317" spans="1:6" x14ac:dyDescent="0.35">
      <c r="A317" s="1">
        <v>43416</v>
      </c>
      <c r="B317">
        <v>2195</v>
      </c>
      <c r="C317">
        <v>0</v>
      </c>
      <c r="D317">
        <v>6179</v>
      </c>
      <c r="E317">
        <v>2195</v>
      </c>
      <c r="F317">
        <v>0.35523547499595404</v>
      </c>
    </row>
    <row r="318" spans="1:6" x14ac:dyDescent="0.35">
      <c r="A318" s="1">
        <v>43417</v>
      </c>
      <c r="B318">
        <v>2169</v>
      </c>
      <c r="C318">
        <v>0</v>
      </c>
      <c r="D318">
        <v>6179</v>
      </c>
      <c r="E318">
        <v>2169</v>
      </c>
      <c r="F318">
        <v>0.35102767438096777</v>
      </c>
    </row>
    <row r="319" spans="1:6" x14ac:dyDescent="0.35">
      <c r="A319" s="1">
        <v>43418</v>
      </c>
      <c r="B319">
        <v>2132</v>
      </c>
      <c r="C319">
        <v>0</v>
      </c>
      <c r="D319">
        <v>6179</v>
      </c>
      <c r="E319">
        <v>2132</v>
      </c>
      <c r="F319">
        <v>0.34503965042887197</v>
      </c>
    </row>
    <row r="320" spans="1:6" x14ac:dyDescent="0.35">
      <c r="A320" s="1">
        <v>43419</v>
      </c>
      <c r="B320">
        <v>2181</v>
      </c>
      <c r="C320">
        <v>0</v>
      </c>
      <c r="D320">
        <v>6179</v>
      </c>
      <c r="E320">
        <v>2181</v>
      </c>
      <c r="F320">
        <v>0.35296973620326916</v>
      </c>
    </row>
    <row r="321" spans="1:6" x14ac:dyDescent="0.35">
      <c r="A321" s="1">
        <v>43420</v>
      </c>
      <c r="B321">
        <v>2082</v>
      </c>
      <c r="C321">
        <v>0</v>
      </c>
      <c r="D321">
        <v>6179</v>
      </c>
      <c r="E321">
        <v>2082</v>
      </c>
      <c r="F321">
        <v>0.33694772616928303</v>
      </c>
    </row>
    <row r="322" spans="1:6" x14ac:dyDescent="0.35">
      <c r="A322" s="1">
        <v>43421</v>
      </c>
      <c r="B322">
        <v>2670</v>
      </c>
      <c r="C322">
        <v>0</v>
      </c>
      <c r="D322">
        <v>6179</v>
      </c>
      <c r="E322">
        <v>2670</v>
      </c>
      <c r="F322">
        <v>0.43210875546204885</v>
      </c>
    </row>
    <row r="323" spans="1:6" x14ac:dyDescent="0.35">
      <c r="A323" s="1">
        <v>43422</v>
      </c>
      <c r="B323">
        <v>2783</v>
      </c>
      <c r="C323">
        <v>0</v>
      </c>
      <c r="D323">
        <v>6179</v>
      </c>
      <c r="E323">
        <v>2783</v>
      </c>
      <c r="F323">
        <v>0.45039650428871986</v>
      </c>
    </row>
    <row r="324" spans="1:6" x14ac:dyDescent="0.35">
      <c r="A324" s="1">
        <v>43423</v>
      </c>
      <c r="B324">
        <v>2679</v>
      </c>
      <c r="C324">
        <v>0</v>
      </c>
      <c r="D324">
        <v>6179</v>
      </c>
      <c r="E324">
        <v>2679</v>
      </c>
      <c r="F324">
        <v>0.4335653018287749</v>
      </c>
    </row>
    <row r="325" spans="1:6" x14ac:dyDescent="0.35">
      <c r="A325" s="1">
        <v>43424</v>
      </c>
      <c r="B325">
        <v>2661</v>
      </c>
      <c r="C325">
        <v>0</v>
      </c>
      <c r="D325">
        <v>6179</v>
      </c>
      <c r="E325">
        <v>2661</v>
      </c>
      <c r="F325">
        <v>0.43065220909532287</v>
      </c>
    </row>
    <row r="326" spans="1:6" x14ac:dyDescent="0.35">
      <c r="A326" s="1">
        <v>43425</v>
      </c>
      <c r="B326">
        <v>2648</v>
      </c>
      <c r="C326">
        <v>0</v>
      </c>
      <c r="D326">
        <v>6179</v>
      </c>
      <c r="E326">
        <v>2648</v>
      </c>
      <c r="F326">
        <v>0.42854830878782973</v>
      </c>
    </row>
    <row r="327" spans="1:6" x14ac:dyDescent="0.35">
      <c r="A327" s="1">
        <v>43426</v>
      </c>
      <c r="B327">
        <v>2672</v>
      </c>
      <c r="C327">
        <v>0</v>
      </c>
      <c r="D327">
        <v>6179</v>
      </c>
      <c r="E327">
        <v>2672</v>
      </c>
      <c r="F327">
        <v>0.43243243243243246</v>
      </c>
    </row>
    <row r="328" spans="1:6" x14ac:dyDescent="0.35">
      <c r="A328" s="1">
        <v>43427</v>
      </c>
      <c r="B328">
        <v>2606</v>
      </c>
      <c r="C328">
        <v>0</v>
      </c>
      <c r="D328">
        <v>6179</v>
      </c>
      <c r="E328">
        <v>2606</v>
      </c>
      <c r="F328">
        <v>0.42175109240977504</v>
      </c>
    </row>
    <row r="329" spans="1:6" x14ac:dyDescent="0.35">
      <c r="A329" s="1">
        <v>43428</v>
      </c>
      <c r="B329">
        <v>1884</v>
      </c>
      <c r="C329">
        <v>0</v>
      </c>
      <c r="D329">
        <v>6179</v>
      </c>
      <c r="E329">
        <v>1884</v>
      </c>
      <c r="F329">
        <v>0.3049037061013109</v>
      </c>
    </row>
    <row r="330" spans="1:6" x14ac:dyDescent="0.35">
      <c r="A330" s="1">
        <v>43429</v>
      </c>
      <c r="B330">
        <v>1616</v>
      </c>
      <c r="C330">
        <v>0</v>
      </c>
      <c r="D330">
        <v>6179</v>
      </c>
      <c r="E330">
        <v>1616</v>
      </c>
      <c r="F330">
        <v>0.2615309920699142</v>
      </c>
    </row>
    <row r="331" spans="1:6" x14ac:dyDescent="0.35">
      <c r="A331" s="1">
        <v>43430</v>
      </c>
      <c r="B331">
        <v>1539</v>
      </c>
      <c r="C331">
        <v>0</v>
      </c>
      <c r="D331">
        <v>6179</v>
      </c>
      <c r="E331">
        <v>1539</v>
      </c>
      <c r="F331">
        <v>0.24906942871014728</v>
      </c>
    </row>
    <row r="332" spans="1:6" x14ac:dyDescent="0.35">
      <c r="A332" s="1">
        <v>43431</v>
      </c>
      <c r="B332">
        <v>1542</v>
      </c>
      <c r="C332">
        <v>0</v>
      </c>
      <c r="D332">
        <v>6179</v>
      </c>
      <c r="E332">
        <v>1542</v>
      </c>
      <c r="F332">
        <v>0.2495549441657226</v>
      </c>
    </row>
    <row r="333" spans="1:6" x14ac:dyDescent="0.35">
      <c r="A333" s="1">
        <v>43432</v>
      </c>
      <c r="B333">
        <v>1543</v>
      </c>
      <c r="C333">
        <v>0</v>
      </c>
      <c r="D333">
        <v>6179</v>
      </c>
      <c r="E333">
        <v>1543</v>
      </c>
      <c r="F333">
        <v>0.24971678265091438</v>
      </c>
    </row>
    <row r="334" spans="1:6" x14ac:dyDescent="0.35">
      <c r="A334" s="1">
        <v>43433</v>
      </c>
      <c r="B334">
        <v>1538</v>
      </c>
      <c r="C334">
        <v>0</v>
      </c>
      <c r="D334">
        <v>6179</v>
      </c>
      <c r="E334">
        <v>1538</v>
      </c>
      <c r="F334">
        <v>0.24890759022495548</v>
      </c>
    </row>
    <row r="335" spans="1:6" x14ac:dyDescent="0.35">
      <c r="A335" s="1">
        <v>43434</v>
      </c>
      <c r="B335">
        <v>1469</v>
      </c>
      <c r="C335">
        <v>0</v>
      </c>
      <c r="D335">
        <v>6179</v>
      </c>
      <c r="E335">
        <v>1469</v>
      </c>
      <c r="F335">
        <v>0.23774073474672278</v>
      </c>
    </row>
    <row r="336" spans="1:6" x14ac:dyDescent="0.35">
      <c r="A336" s="1">
        <v>43435</v>
      </c>
      <c r="B336">
        <v>1540</v>
      </c>
      <c r="C336">
        <v>0</v>
      </c>
      <c r="D336">
        <v>6179</v>
      </c>
      <c r="E336">
        <v>1540</v>
      </c>
      <c r="F336">
        <v>0.24923126719533906</v>
      </c>
    </row>
    <row r="337" spans="1:6" x14ac:dyDescent="0.35">
      <c r="A337" s="1">
        <v>43436</v>
      </c>
      <c r="B337">
        <v>1501</v>
      </c>
      <c r="C337">
        <v>0</v>
      </c>
      <c r="D337">
        <v>6179</v>
      </c>
      <c r="E337">
        <v>1501</v>
      </c>
      <c r="F337">
        <v>0.24291956627285968</v>
      </c>
    </row>
    <row r="338" spans="1:6" x14ac:dyDescent="0.35">
      <c r="A338" s="1">
        <v>43437</v>
      </c>
      <c r="B338">
        <v>1457</v>
      </c>
      <c r="C338">
        <v>0</v>
      </c>
      <c r="D338">
        <v>6179</v>
      </c>
      <c r="E338">
        <v>1457</v>
      </c>
      <c r="F338">
        <v>0.23579867292442142</v>
      </c>
    </row>
    <row r="339" spans="1:6" x14ac:dyDescent="0.35">
      <c r="A339" s="1">
        <v>43438</v>
      </c>
      <c r="B339">
        <v>1459</v>
      </c>
      <c r="C339">
        <v>0</v>
      </c>
      <c r="D339">
        <v>6179</v>
      </c>
      <c r="E339">
        <v>1459</v>
      </c>
      <c r="F339">
        <v>0.23612234989480499</v>
      </c>
    </row>
    <row r="340" spans="1:6" x14ac:dyDescent="0.35">
      <c r="A340" s="1">
        <v>43439</v>
      </c>
      <c r="B340">
        <v>1459</v>
      </c>
      <c r="C340">
        <v>0</v>
      </c>
      <c r="D340">
        <v>6179</v>
      </c>
      <c r="E340">
        <v>1459</v>
      </c>
      <c r="F340">
        <v>0.23612234989480499</v>
      </c>
    </row>
    <row r="341" spans="1:6" x14ac:dyDescent="0.35">
      <c r="A341" s="1">
        <v>43440</v>
      </c>
      <c r="B341">
        <v>1464</v>
      </c>
      <c r="C341">
        <v>0</v>
      </c>
      <c r="D341">
        <v>6179</v>
      </c>
      <c r="E341">
        <v>1464</v>
      </c>
      <c r="F341">
        <v>0.23693154232076388</v>
      </c>
    </row>
    <row r="342" spans="1:6" x14ac:dyDescent="0.35">
      <c r="A342" s="1">
        <v>43441</v>
      </c>
      <c r="B342">
        <v>1499</v>
      </c>
      <c r="C342">
        <v>0</v>
      </c>
      <c r="D342">
        <v>6179</v>
      </c>
      <c r="E342">
        <v>1499</v>
      </c>
      <c r="F342">
        <v>0.24259588930247614</v>
      </c>
    </row>
    <row r="343" spans="1:6" x14ac:dyDescent="0.35">
      <c r="A343" s="1">
        <v>43442</v>
      </c>
      <c r="B343">
        <v>1286</v>
      </c>
      <c r="C343">
        <v>0</v>
      </c>
      <c r="D343">
        <v>6179</v>
      </c>
      <c r="E343">
        <v>1286</v>
      </c>
      <c r="F343">
        <v>0.20812429195662729</v>
      </c>
    </row>
    <row r="344" spans="1:6" x14ac:dyDescent="0.35">
      <c r="A344" s="1">
        <v>43443</v>
      </c>
      <c r="B344">
        <v>1243</v>
      </c>
      <c r="C344">
        <v>0</v>
      </c>
      <c r="D344">
        <v>6179</v>
      </c>
      <c r="E344">
        <v>1243</v>
      </c>
      <c r="F344">
        <v>0.2011652370933808</v>
      </c>
    </row>
    <row r="345" spans="1:6" x14ac:dyDescent="0.35">
      <c r="A345" s="1">
        <v>43444</v>
      </c>
      <c r="B345">
        <v>1230</v>
      </c>
      <c r="C345">
        <v>0</v>
      </c>
      <c r="D345">
        <v>6179</v>
      </c>
      <c r="E345">
        <v>1230</v>
      </c>
      <c r="F345">
        <v>0.19906133678588769</v>
      </c>
    </row>
    <row r="346" spans="1:6" x14ac:dyDescent="0.35">
      <c r="A346" s="1">
        <v>43445</v>
      </c>
      <c r="B346">
        <v>1221</v>
      </c>
      <c r="C346">
        <v>0</v>
      </c>
      <c r="D346">
        <v>6179</v>
      </c>
      <c r="E346">
        <v>1221</v>
      </c>
      <c r="F346">
        <v>0.19760479041916168</v>
      </c>
    </row>
    <row r="347" spans="1:6" x14ac:dyDescent="0.35">
      <c r="A347" s="1">
        <v>43446</v>
      </c>
      <c r="B347">
        <v>1221</v>
      </c>
      <c r="C347">
        <v>0</v>
      </c>
      <c r="D347">
        <v>6179</v>
      </c>
      <c r="E347">
        <v>1221</v>
      </c>
      <c r="F347">
        <v>0.19760479041916168</v>
      </c>
    </row>
    <row r="348" spans="1:6" x14ac:dyDescent="0.35">
      <c r="A348" s="1">
        <v>43447</v>
      </c>
      <c r="B348">
        <v>1224</v>
      </c>
      <c r="C348">
        <v>0</v>
      </c>
      <c r="D348">
        <v>6179</v>
      </c>
      <c r="E348">
        <v>1224</v>
      </c>
      <c r="F348">
        <v>0.198090305874737</v>
      </c>
    </row>
    <row r="349" spans="1:6" x14ac:dyDescent="0.35">
      <c r="A349" s="1">
        <v>43448</v>
      </c>
      <c r="B349">
        <v>1245</v>
      </c>
      <c r="C349">
        <v>0</v>
      </c>
      <c r="D349">
        <v>6179</v>
      </c>
      <c r="E349">
        <v>1245</v>
      </c>
      <c r="F349">
        <v>0.20148891406376437</v>
      </c>
    </row>
    <row r="350" spans="1:6" x14ac:dyDescent="0.35">
      <c r="A350" s="1">
        <v>43449</v>
      </c>
      <c r="B350">
        <v>1372</v>
      </c>
      <c r="C350">
        <v>0</v>
      </c>
      <c r="D350">
        <v>6179</v>
      </c>
      <c r="E350">
        <v>1372</v>
      </c>
      <c r="F350">
        <v>0.22204240168312026</v>
      </c>
    </row>
    <row r="351" spans="1:6" x14ac:dyDescent="0.35">
      <c r="A351" s="1">
        <v>43450</v>
      </c>
      <c r="B351">
        <v>1657</v>
      </c>
      <c r="C351">
        <v>0</v>
      </c>
      <c r="D351">
        <v>6179</v>
      </c>
      <c r="E351">
        <v>1657</v>
      </c>
      <c r="F351">
        <v>0.26816636996277715</v>
      </c>
    </row>
    <row r="352" spans="1:6" x14ac:dyDescent="0.35">
      <c r="A352" s="1">
        <v>43451</v>
      </c>
      <c r="B352">
        <v>1640</v>
      </c>
      <c r="C352">
        <v>0</v>
      </c>
      <c r="D352">
        <v>6179</v>
      </c>
      <c r="E352">
        <v>1640</v>
      </c>
      <c r="F352">
        <v>0.26541511571451692</v>
      </c>
    </row>
    <row r="353" spans="1:6" x14ac:dyDescent="0.35">
      <c r="A353" s="1">
        <v>43452</v>
      </c>
      <c r="B353">
        <v>1633</v>
      </c>
      <c r="C353">
        <v>0</v>
      </c>
      <c r="D353">
        <v>6179</v>
      </c>
      <c r="E353">
        <v>1633</v>
      </c>
      <c r="F353">
        <v>0.26428224631817449</v>
      </c>
    </row>
    <row r="354" spans="1:6" x14ac:dyDescent="0.35">
      <c r="A354" s="1">
        <v>43453</v>
      </c>
      <c r="B354">
        <v>1626</v>
      </c>
      <c r="C354">
        <v>0</v>
      </c>
      <c r="D354">
        <v>6179</v>
      </c>
      <c r="E354">
        <v>1626</v>
      </c>
      <c r="F354">
        <v>0.26314937692183199</v>
      </c>
    </row>
    <row r="355" spans="1:6" x14ac:dyDescent="0.35">
      <c r="A355" s="1">
        <v>43454</v>
      </c>
      <c r="B355">
        <v>1612</v>
      </c>
      <c r="C355">
        <v>0</v>
      </c>
      <c r="D355">
        <v>6179</v>
      </c>
      <c r="E355">
        <v>1612</v>
      </c>
      <c r="F355">
        <v>0.26088363812914711</v>
      </c>
    </row>
    <row r="356" spans="1:6" x14ac:dyDescent="0.35">
      <c r="A356" s="1">
        <v>43455</v>
      </c>
      <c r="B356">
        <v>1917</v>
      </c>
      <c r="C356">
        <v>0</v>
      </c>
      <c r="D356">
        <v>6179</v>
      </c>
      <c r="E356">
        <v>1917</v>
      </c>
      <c r="F356">
        <v>0.31024437611263961</v>
      </c>
    </row>
    <row r="357" spans="1:6" x14ac:dyDescent="0.35">
      <c r="A357" s="1">
        <v>43456</v>
      </c>
      <c r="B357">
        <v>2272</v>
      </c>
      <c r="C357">
        <v>0</v>
      </c>
      <c r="D357">
        <v>6179</v>
      </c>
      <c r="E357">
        <v>2272</v>
      </c>
      <c r="F357">
        <v>0.36769703835572098</v>
      </c>
    </row>
    <row r="358" spans="1:6" x14ac:dyDescent="0.35">
      <c r="A358" s="1">
        <v>43457</v>
      </c>
      <c r="B358">
        <v>2319</v>
      </c>
      <c r="C358">
        <v>0</v>
      </c>
      <c r="D358">
        <v>6179</v>
      </c>
      <c r="E358">
        <v>2319</v>
      </c>
      <c r="F358">
        <v>0.37530344715973457</v>
      </c>
    </row>
    <row r="359" spans="1:6" x14ac:dyDescent="0.35">
      <c r="A359" s="1">
        <v>43458</v>
      </c>
      <c r="B359">
        <v>2370</v>
      </c>
      <c r="C359">
        <v>0</v>
      </c>
      <c r="D359">
        <v>6179</v>
      </c>
      <c r="E359">
        <v>2370</v>
      </c>
      <c r="F359">
        <v>0.38355720990451531</v>
      </c>
    </row>
    <row r="360" spans="1:6" x14ac:dyDescent="0.35">
      <c r="A360" s="1">
        <v>43459</v>
      </c>
      <c r="B360">
        <v>2393</v>
      </c>
      <c r="C360">
        <v>0</v>
      </c>
      <c r="D360">
        <v>6179</v>
      </c>
      <c r="E360">
        <v>2393</v>
      </c>
      <c r="F360">
        <v>0.38727949506392623</v>
      </c>
    </row>
    <row r="361" spans="1:6" x14ac:dyDescent="0.35">
      <c r="A361" s="1">
        <v>43460</v>
      </c>
      <c r="B361">
        <v>2434</v>
      </c>
      <c r="C361">
        <v>0</v>
      </c>
      <c r="D361">
        <v>6179</v>
      </c>
      <c r="E361">
        <v>2434</v>
      </c>
      <c r="F361">
        <v>0.39391487295678912</v>
      </c>
    </row>
    <row r="362" spans="1:6" x14ac:dyDescent="0.35">
      <c r="A362" s="1">
        <v>43461</v>
      </c>
      <c r="B362">
        <v>2452</v>
      </c>
      <c r="C362">
        <v>0</v>
      </c>
      <c r="D362">
        <v>6179</v>
      </c>
      <c r="E362">
        <v>2452</v>
      </c>
      <c r="F362">
        <v>0.39682796569024115</v>
      </c>
    </row>
    <row r="363" spans="1:6" x14ac:dyDescent="0.35">
      <c r="A363" s="1">
        <v>43462</v>
      </c>
      <c r="B363">
        <v>2648</v>
      </c>
      <c r="C363">
        <v>0</v>
      </c>
      <c r="D363">
        <v>6179</v>
      </c>
      <c r="E363">
        <v>2648</v>
      </c>
      <c r="F363">
        <v>0.42854830878782973</v>
      </c>
    </row>
    <row r="364" spans="1:6" x14ac:dyDescent="0.35">
      <c r="A364" s="1">
        <v>43463</v>
      </c>
      <c r="B364">
        <v>2519</v>
      </c>
      <c r="C364">
        <v>0</v>
      </c>
      <c r="D364">
        <v>6179</v>
      </c>
      <c r="E364">
        <v>2519</v>
      </c>
      <c r="F364">
        <v>0.40767114419809031</v>
      </c>
    </row>
    <row r="365" spans="1:6" x14ac:dyDescent="0.35">
      <c r="A365" s="1">
        <v>43464</v>
      </c>
      <c r="B365">
        <v>2443</v>
      </c>
      <c r="C365">
        <v>0</v>
      </c>
      <c r="D365">
        <v>6179</v>
      </c>
      <c r="E365">
        <v>2443</v>
      </c>
      <c r="F365">
        <v>0.39537141932351511</v>
      </c>
    </row>
    <row r="366" spans="1:6" x14ac:dyDescent="0.35">
      <c r="A366" s="1">
        <v>43465</v>
      </c>
      <c r="B366">
        <v>2400</v>
      </c>
      <c r="C366">
        <v>0</v>
      </c>
      <c r="D366">
        <v>6179</v>
      </c>
      <c r="E366">
        <v>2400</v>
      </c>
      <c r="F366">
        <v>0.38841236446026867</v>
      </c>
    </row>
    <row r="367" spans="1:6" x14ac:dyDescent="0.35">
      <c r="A367" s="1">
        <v>43466</v>
      </c>
      <c r="B367">
        <v>2387</v>
      </c>
      <c r="C367">
        <v>0</v>
      </c>
      <c r="D367">
        <v>6179</v>
      </c>
      <c r="E367">
        <v>2387</v>
      </c>
      <c r="F367">
        <v>0.38630846415277553</v>
      </c>
    </row>
    <row r="368" spans="1:6" x14ac:dyDescent="0.35">
      <c r="A368" s="1">
        <v>43467</v>
      </c>
      <c r="B368">
        <v>2366</v>
      </c>
      <c r="C368">
        <v>0</v>
      </c>
      <c r="D368">
        <v>6179</v>
      </c>
      <c r="E368">
        <v>2366</v>
      </c>
      <c r="F368">
        <v>0.38290985596374816</v>
      </c>
    </row>
    <row r="369" spans="1:6" x14ac:dyDescent="0.35">
      <c r="A369" s="1">
        <v>43468</v>
      </c>
      <c r="B369">
        <v>2304</v>
      </c>
      <c r="C369">
        <v>0</v>
      </c>
      <c r="D369">
        <v>6179</v>
      </c>
      <c r="E369">
        <v>2304</v>
      </c>
      <c r="F369">
        <v>0.37287586988185789</v>
      </c>
    </row>
    <row r="370" spans="1:6" x14ac:dyDescent="0.35">
      <c r="A370" s="1">
        <v>43469</v>
      </c>
      <c r="B370">
        <v>1902</v>
      </c>
      <c r="C370">
        <v>0</v>
      </c>
      <c r="D370">
        <v>6216</v>
      </c>
      <c r="E370">
        <v>1902</v>
      </c>
      <c r="F370">
        <v>0.30598455598455598</v>
      </c>
    </row>
    <row r="371" spans="1:6" x14ac:dyDescent="0.35">
      <c r="A371" s="1">
        <v>43470</v>
      </c>
      <c r="B371">
        <v>1686</v>
      </c>
      <c r="C371">
        <v>0</v>
      </c>
      <c r="D371">
        <v>6216</v>
      </c>
      <c r="E371">
        <v>1686</v>
      </c>
      <c r="F371">
        <v>0.27123552123552125</v>
      </c>
    </row>
    <row r="372" spans="1:6" x14ac:dyDescent="0.35">
      <c r="A372" s="1">
        <v>43471</v>
      </c>
      <c r="B372">
        <v>1475</v>
      </c>
      <c r="C372">
        <v>0</v>
      </c>
      <c r="D372">
        <v>6216</v>
      </c>
      <c r="E372">
        <v>1475</v>
      </c>
      <c r="F372">
        <v>0.2372908622908623</v>
      </c>
    </row>
    <row r="373" spans="1:6" x14ac:dyDescent="0.35">
      <c r="A373" s="1">
        <v>43472</v>
      </c>
      <c r="B373">
        <v>1487</v>
      </c>
      <c r="C373">
        <v>0</v>
      </c>
      <c r="D373">
        <v>6216</v>
      </c>
      <c r="E373">
        <v>1487</v>
      </c>
      <c r="F373">
        <v>0.23922136422136422</v>
      </c>
    </row>
    <row r="374" spans="1:6" x14ac:dyDescent="0.35">
      <c r="A374" s="1">
        <v>43473</v>
      </c>
      <c r="B374">
        <v>1478</v>
      </c>
      <c r="C374">
        <v>0</v>
      </c>
      <c r="D374">
        <v>6216</v>
      </c>
      <c r="E374">
        <v>1478</v>
      </c>
      <c r="F374">
        <v>0.23777348777348778</v>
      </c>
    </row>
    <row r="375" spans="1:6" x14ac:dyDescent="0.35">
      <c r="A375" s="1">
        <v>43474</v>
      </c>
      <c r="B375">
        <v>1469</v>
      </c>
      <c r="C375">
        <v>0</v>
      </c>
      <c r="D375">
        <v>6216</v>
      </c>
      <c r="E375">
        <v>1469</v>
      </c>
      <c r="F375">
        <v>0.23632561132561133</v>
      </c>
    </row>
    <row r="376" spans="1:6" x14ac:dyDescent="0.35">
      <c r="A376" s="1">
        <v>43475</v>
      </c>
      <c r="B376">
        <v>1462</v>
      </c>
      <c r="C376">
        <v>0</v>
      </c>
      <c r="D376">
        <v>6216</v>
      </c>
      <c r="E376">
        <v>1462</v>
      </c>
      <c r="F376">
        <v>0.23519948519948519</v>
      </c>
    </row>
    <row r="377" spans="1:6" x14ac:dyDescent="0.35">
      <c r="A377" s="1">
        <v>43476</v>
      </c>
      <c r="B377">
        <v>1482</v>
      </c>
      <c r="C377">
        <v>0</v>
      </c>
      <c r="D377">
        <v>6216</v>
      </c>
      <c r="E377">
        <v>1482</v>
      </c>
      <c r="F377">
        <v>0.23841698841698841</v>
      </c>
    </row>
    <row r="378" spans="1:6" x14ac:dyDescent="0.35">
      <c r="A378" s="1">
        <v>43477</v>
      </c>
      <c r="B378">
        <v>1614</v>
      </c>
      <c r="C378">
        <v>0</v>
      </c>
      <c r="D378">
        <v>6216</v>
      </c>
      <c r="E378">
        <v>1614</v>
      </c>
      <c r="F378">
        <v>0.25965250965250963</v>
      </c>
    </row>
    <row r="379" spans="1:6" x14ac:dyDescent="0.35">
      <c r="A379" s="1">
        <v>43478</v>
      </c>
      <c r="B379">
        <v>1619</v>
      </c>
      <c r="C379">
        <v>0</v>
      </c>
      <c r="D379">
        <v>6216</v>
      </c>
      <c r="E379">
        <v>1619</v>
      </c>
      <c r="F379">
        <v>0.26045688545688545</v>
      </c>
    </row>
    <row r="380" spans="1:6" x14ac:dyDescent="0.35">
      <c r="A380" s="1">
        <v>43479</v>
      </c>
      <c r="B380">
        <v>1623</v>
      </c>
      <c r="C380">
        <v>0</v>
      </c>
      <c r="D380">
        <v>6216</v>
      </c>
      <c r="E380">
        <v>1623</v>
      </c>
      <c r="F380">
        <v>0.26110038610038611</v>
      </c>
    </row>
    <row r="381" spans="1:6" x14ac:dyDescent="0.35">
      <c r="A381" s="1">
        <v>43480</v>
      </c>
      <c r="B381">
        <v>1622</v>
      </c>
      <c r="C381">
        <v>0</v>
      </c>
      <c r="D381">
        <v>6216</v>
      </c>
      <c r="E381">
        <v>1622</v>
      </c>
      <c r="F381">
        <v>0.26093951093951095</v>
      </c>
    </row>
    <row r="382" spans="1:6" x14ac:dyDescent="0.35">
      <c r="A382" s="1">
        <v>43481</v>
      </c>
      <c r="B382">
        <v>1619</v>
      </c>
      <c r="C382">
        <v>0</v>
      </c>
      <c r="D382">
        <v>6216</v>
      </c>
      <c r="E382">
        <v>1619</v>
      </c>
      <c r="F382">
        <v>0.26045688545688545</v>
      </c>
    </row>
    <row r="383" spans="1:6" x14ac:dyDescent="0.35">
      <c r="A383" s="1">
        <v>43482</v>
      </c>
      <c r="B383">
        <v>1658</v>
      </c>
      <c r="C383">
        <v>0</v>
      </c>
      <c r="D383">
        <v>6216</v>
      </c>
      <c r="E383">
        <v>1658</v>
      </c>
      <c r="F383">
        <v>0.26673101673101673</v>
      </c>
    </row>
    <row r="384" spans="1:6" x14ac:dyDescent="0.35">
      <c r="A384" s="1">
        <v>43483</v>
      </c>
      <c r="B384">
        <v>1700</v>
      </c>
      <c r="C384">
        <v>0</v>
      </c>
      <c r="D384">
        <v>6216</v>
      </c>
      <c r="E384">
        <v>1700</v>
      </c>
      <c r="F384">
        <v>0.27348777348777348</v>
      </c>
    </row>
    <row r="385" spans="1:6" x14ac:dyDescent="0.35">
      <c r="A385" s="1">
        <v>43484</v>
      </c>
      <c r="B385">
        <v>1734</v>
      </c>
      <c r="C385">
        <v>0</v>
      </c>
      <c r="D385">
        <v>6216</v>
      </c>
      <c r="E385">
        <v>1734</v>
      </c>
      <c r="F385">
        <v>0.27895752895752896</v>
      </c>
    </row>
    <row r="386" spans="1:6" x14ac:dyDescent="0.35">
      <c r="A386" s="1">
        <v>43485</v>
      </c>
      <c r="B386">
        <v>1741</v>
      </c>
      <c r="C386">
        <v>0</v>
      </c>
      <c r="D386">
        <v>6216</v>
      </c>
      <c r="E386">
        <v>1741</v>
      </c>
      <c r="F386">
        <v>0.28008365508365507</v>
      </c>
    </row>
    <row r="387" spans="1:6" x14ac:dyDescent="0.35">
      <c r="A387" s="1">
        <v>43486</v>
      </c>
      <c r="B387">
        <v>1661</v>
      </c>
      <c r="C387">
        <v>0</v>
      </c>
      <c r="D387">
        <v>6216</v>
      </c>
      <c r="E387">
        <v>1661</v>
      </c>
      <c r="F387">
        <v>0.26721364221364219</v>
      </c>
    </row>
    <row r="388" spans="1:6" x14ac:dyDescent="0.35">
      <c r="A388" s="1">
        <v>43487</v>
      </c>
      <c r="B388">
        <v>1654</v>
      </c>
      <c r="C388">
        <v>0</v>
      </c>
      <c r="D388">
        <v>6216</v>
      </c>
      <c r="E388">
        <v>1654</v>
      </c>
      <c r="F388">
        <v>0.26608751608751607</v>
      </c>
    </row>
    <row r="389" spans="1:6" x14ac:dyDescent="0.35">
      <c r="A389" s="1">
        <v>43488</v>
      </c>
      <c r="B389">
        <v>1659</v>
      </c>
      <c r="C389">
        <v>0</v>
      </c>
      <c r="D389">
        <v>6216</v>
      </c>
      <c r="E389">
        <v>1659</v>
      </c>
      <c r="F389">
        <v>0.26689189189189189</v>
      </c>
    </row>
    <row r="390" spans="1:6" x14ac:dyDescent="0.35">
      <c r="A390" s="1">
        <v>43489</v>
      </c>
      <c r="B390">
        <v>1658</v>
      </c>
      <c r="C390">
        <v>0</v>
      </c>
      <c r="D390">
        <v>6216</v>
      </c>
      <c r="E390">
        <v>1658</v>
      </c>
      <c r="F390">
        <v>0.26673101673101673</v>
      </c>
    </row>
    <row r="391" spans="1:6" x14ac:dyDescent="0.35">
      <c r="A391" s="1">
        <v>43490</v>
      </c>
      <c r="B391">
        <v>1636</v>
      </c>
      <c r="C391">
        <v>0</v>
      </c>
      <c r="D391">
        <v>6216</v>
      </c>
      <c r="E391">
        <v>1636</v>
      </c>
      <c r="F391">
        <v>0.26319176319176318</v>
      </c>
    </row>
    <row r="392" spans="1:6" x14ac:dyDescent="0.35">
      <c r="A392" s="1">
        <v>43491</v>
      </c>
      <c r="B392">
        <v>1606</v>
      </c>
      <c r="C392">
        <v>0</v>
      </c>
      <c r="D392">
        <v>6216</v>
      </c>
      <c r="E392">
        <v>1606</v>
      </c>
      <c r="F392">
        <v>0.25836550836550837</v>
      </c>
    </row>
    <row r="393" spans="1:6" x14ac:dyDescent="0.35">
      <c r="A393" s="1">
        <v>43492</v>
      </c>
      <c r="B393">
        <v>1573</v>
      </c>
      <c r="C393">
        <v>0</v>
      </c>
      <c r="D393">
        <v>6216</v>
      </c>
      <c r="E393">
        <v>1573</v>
      </c>
      <c r="F393">
        <v>0.25305662805662804</v>
      </c>
    </row>
    <row r="394" spans="1:6" x14ac:dyDescent="0.35">
      <c r="A394" s="1">
        <v>43493</v>
      </c>
      <c r="B394">
        <v>1656</v>
      </c>
      <c r="C394">
        <v>0</v>
      </c>
      <c r="D394">
        <v>6216</v>
      </c>
      <c r="E394">
        <v>1656</v>
      </c>
      <c r="F394">
        <v>0.26640926640926643</v>
      </c>
    </row>
    <row r="395" spans="1:6" x14ac:dyDescent="0.35">
      <c r="A395" s="1">
        <v>43494</v>
      </c>
      <c r="B395">
        <v>1654</v>
      </c>
      <c r="C395">
        <v>0</v>
      </c>
      <c r="D395">
        <v>6216</v>
      </c>
      <c r="E395">
        <v>1654</v>
      </c>
      <c r="F395">
        <v>0.26608751608751607</v>
      </c>
    </row>
    <row r="396" spans="1:6" x14ac:dyDescent="0.35">
      <c r="A396" s="1">
        <v>43495</v>
      </c>
      <c r="B396">
        <v>1652</v>
      </c>
      <c r="C396">
        <v>0</v>
      </c>
      <c r="D396">
        <v>6216</v>
      </c>
      <c r="E396">
        <v>1652</v>
      </c>
      <c r="F396">
        <v>0.26576576576576577</v>
      </c>
    </row>
    <row r="397" spans="1:6" x14ac:dyDescent="0.35">
      <c r="A397" s="1">
        <v>43496</v>
      </c>
      <c r="B397">
        <v>1695</v>
      </c>
      <c r="C397">
        <v>0</v>
      </c>
      <c r="D397">
        <v>6216</v>
      </c>
      <c r="E397">
        <v>1695</v>
      </c>
      <c r="F397">
        <v>0.27268339768339767</v>
      </c>
    </row>
    <row r="398" spans="1:6" x14ac:dyDescent="0.35">
      <c r="A398" s="1">
        <v>43497</v>
      </c>
      <c r="B398">
        <v>1673</v>
      </c>
      <c r="C398">
        <v>0</v>
      </c>
      <c r="D398">
        <v>6216</v>
      </c>
      <c r="E398">
        <v>1673</v>
      </c>
      <c r="F398">
        <v>0.26914414414414417</v>
      </c>
    </row>
    <row r="399" spans="1:6" x14ac:dyDescent="0.35">
      <c r="A399" s="1">
        <v>43498</v>
      </c>
      <c r="B399">
        <v>1612</v>
      </c>
      <c r="C399">
        <v>0</v>
      </c>
      <c r="D399">
        <v>6216</v>
      </c>
      <c r="E399">
        <v>1612</v>
      </c>
      <c r="F399">
        <v>0.25933075933075933</v>
      </c>
    </row>
    <row r="400" spans="1:6" x14ac:dyDescent="0.35">
      <c r="A400" s="1">
        <v>43499</v>
      </c>
      <c r="B400">
        <v>1615</v>
      </c>
      <c r="C400">
        <v>0</v>
      </c>
      <c r="D400">
        <v>6216</v>
      </c>
      <c r="E400">
        <v>1615</v>
      </c>
      <c r="F400">
        <v>0.25981338481338484</v>
      </c>
    </row>
    <row r="401" spans="1:6" x14ac:dyDescent="0.35">
      <c r="A401" s="1">
        <v>43500</v>
      </c>
      <c r="B401">
        <v>1617</v>
      </c>
      <c r="C401">
        <v>0</v>
      </c>
      <c r="D401">
        <v>6216</v>
      </c>
      <c r="E401">
        <v>1617</v>
      </c>
      <c r="F401">
        <v>0.26013513513513514</v>
      </c>
    </row>
    <row r="402" spans="1:6" x14ac:dyDescent="0.35">
      <c r="A402" s="1">
        <v>43501</v>
      </c>
      <c r="B402">
        <v>1624</v>
      </c>
      <c r="C402">
        <v>0</v>
      </c>
      <c r="D402">
        <v>6216</v>
      </c>
      <c r="E402">
        <v>1624</v>
      </c>
      <c r="F402">
        <v>0.26126126126126126</v>
      </c>
    </row>
    <row r="403" spans="1:6" x14ac:dyDescent="0.35">
      <c r="A403" s="1">
        <v>43502</v>
      </c>
      <c r="B403">
        <v>1620</v>
      </c>
      <c r="C403">
        <v>0</v>
      </c>
      <c r="D403">
        <v>6216</v>
      </c>
      <c r="E403">
        <v>1620</v>
      </c>
      <c r="F403">
        <v>0.2606177606177606</v>
      </c>
    </row>
    <row r="404" spans="1:6" x14ac:dyDescent="0.35">
      <c r="A404" s="1">
        <v>43503</v>
      </c>
      <c r="B404">
        <v>1612</v>
      </c>
      <c r="C404">
        <v>0</v>
      </c>
      <c r="D404">
        <v>6216</v>
      </c>
      <c r="E404">
        <v>1612</v>
      </c>
      <c r="F404">
        <v>0.25933075933075933</v>
      </c>
    </row>
    <row r="405" spans="1:6" x14ac:dyDescent="0.35">
      <c r="A405" s="1">
        <v>43504</v>
      </c>
      <c r="B405">
        <v>1595</v>
      </c>
      <c r="C405">
        <v>0</v>
      </c>
      <c r="D405">
        <v>6216</v>
      </c>
      <c r="E405">
        <v>1595</v>
      </c>
      <c r="F405">
        <v>0.25659588159588159</v>
      </c>
    </row>
    <row r="406" spans="1:6" x14ac:dyDescent="0.35">
      <c r="A406" s="1">
        <v>43505</v>
      </c>
      <c r="B406">
        <v>1642</v>
      </c>
      <c r="C406">
        <v>0</v>
      </c>
      <c r="D406">
        <v>6216</v>
      </c>
      <c r="E406">
        <v>1642</v>
      </c>
      <c r="F406">
        <v>0.26415701415701415</v>
      </c>
    </row>
    <row r="407" spans="1:6" x14ac:dyDescent="0.35">
      <c r="A407" s="1">
        <v>43506</v>
      </c>
      <c r="B407">
        <v>1663</v>
      </c>
      <c r="C407">
        <v>0</v>
      </c>
      <c r="D407">
        <v>6216</v>
      </c>
      <c r="E407">
        <v>1663</v>
      </c>
      <c r="F407">
        <v>0.26753539253539255</v>
      </c>
    </row>
    <row r="408" spans="1:6" x14ac:dyDescent="0.35">
      <c r="A408" s="1">
        <v>43507</v>
      </c>
      <c r="B408">
        <v>1680</v>
      </c>
      <c r="C408">
        <v>0</v>
      </c>
      <c r="D408">
        <v>6216</v>
      </c>
      <c r="E408">
        <v>1680</v>
      </c>
      <c r="F408">
        <v>0.27027027027027029</v>
      </c>
    </row>
    <row r="409" spans="1:6" x14ac:dyDescent="0.35">
      <c r="A409" s="1">
        <v>43508</v>
      </c>
      <c r="B409">
        <v>1707</v>
      </c>
      <c r="C409">
        <v>0</v>
      </c>
      <c r="D409">
        <v>6216</v>
      </c>
      <c r="E409">
        <v>1707</v>
      </c>
      <c r="F409">
        <v>0.27461389961389959</v>
      </c>
    </row>
    <row r="410" spans="1:6" x14ac:dyDescent="0.35">
      <c r="A410" s="1">
        <v>43509</v>
      </c>
      <c r="B410">
        <v>1746</v>
      </c>
      <c r="C410">
        <v>0</v>
      </c>
      <c r="D410">
        <v>6216</v>
      </c>
      <c r="E410">
        <v>1746</v>
      </c>
      <c r="F410">
        <v>0.28088803088803088</v>
      </c>
    </row>
    <row r="411" spans="1:6" x14ac:dyDescent="0.35">
      <c r="A411" s="1">
        <v>43510</v>
      </c>
      <c r="B411">
        <v>1791</v>
      </c>
      <c r="C411">
        <v>0</v>
      </c>
      <c r="D411">
        <v>6216</v>
      </c>
      <c r="E411">
        <v>1791</v>
      </c>
      <c r="F411">
        <v>0.28812741312741313</v>
      </c>
    </row>
    <row r="412" spans="1:6" x14ac:dyDescent="0.35">
      <c r="A412" s="1">
        <v>43511</v>
      </c>
      <c r="B412">
        <v>1842</v>
      </c>
      <c r="C412">
        <v>0</v>
      </c>
      <c r="D412">
        <v>6216</v>
      </c>
      <c r="E412">
        <v>1842</v>
      </c>
      <c r="F412">
        <v>0.29633204633204635</v>
      </c>
    </row>
    <row r="413" spans="1:6" x14ac:dyDescent="0.35">
      <c r="A413" s="1">
        <v>43512</v>
      </c>
      <c r="B413">
        <v>1927</v>
      </c>
      <c r="C413">
        <v>0</v>
      </c>
      <c r="D413">
        <v>6216</v>
      </c>
      <c r="E413">
        <v>1927</v>
      </c>
      <c r="F413">
        <v>0.31000643500643499</v>
      </c>
    </row>
    <row r="414" spans="1:6" x14ac:dyDescent="0.35">
      <c r="A414" s="1">
        <v>43513</v>
      </c>
      <c r="B414">
        <v>1940</v>
      </c>
      <c r="C414">
        <v>0</v>
      </c>
      <c r="D414">
        <v>6216</v>
      </c>
      <c r="E414">
        <v>1940</v>
      </c>
      <c r="F414">
        <v>0.31209781209781212</v>
      </c>
    </row>
    <row r="415" spans="1:6" x14ac:dyDescent="0.35">
      <c r="A415" s="1">
        <v>43514</v>
      </c>
      <c r="B415">
        <v>1917</v>
      </c>
      <c r="C415">
        <v>0</v>
      </c>
      <c r="D415">
        <v>6216</v>
      </c>
      <c r="E415">
        <v>1917</v>
      </c>
      <c r="F415">
        <v>0.30839768339768342</v>
      </c>
    </row>
    <row r="416" spans="1:6" x14ac:dyDescent="0.35">
      <c r="A416" s="1">
        <v>43515</v>
      </c>
      <c r="B416">
        <v>1870</v>
      </c>
      <c r="C416">
        <v>0</v>
      </c>
      <c r="D416">
        <v>6216</v>
      </c>
      <c r="E416">
        <v>1870</v>
      </c>
      <c r="F416">
        <v>0.30083655083655081</v>
      </c>
    </row>
    <row r="417" spans="1:6" x14ac:dyDescent="0.35">
      <c r="A417" s="1">
        <v>43516</v>
      </c>
      <c r="B417">
        <v>1824</v>
      </c>
      <c r="C417">
        <v>0</v>
      </c>
      <c r="D417">
        <v>6216</v>
      </c>
      <c r="E417">
        <v>1824</v>
      </c>
      <c r="F417">
        <v>0.29343629343629346</v>
      </c>
    </row>
    <row r="418" spans="1:6" x14ac:dyDescent="0.35">
      <c r="A418" s="1">
        <v>43517</v>
      </c>
      <c r="B418">
        <v>1780</v>
      </c>
      <c r="C418">
        <v>0</v>
      </c>
      <c r="D418">
        <v>6216</v>
      </c>
      <c r="E418">
        <v>1780</v>
      </c>
      <c r="F418">
        <v>0.28635778635778636</v>
      </c>
    </row>
    <row r="419" spans="1:6" x14ac:dyDescent="0.35">
      <c r="A419" s="1">
        <v>43518</v>
      </c>
      <c r="B419">
        <v>1637</v>
      </c>
      <c r="C419">
        <v>0</v>
      </c>
      <c r="D419">
        <v>6216</v>
      </c>
      <c r="E419">
        <v>1637</v>
      </c>
      <c r="F419">
        <v>0.26335263835263834</v>
      </c>
    </row>
    <row r="420" spans="1:6" x14ac:dyDescent="0.35">
      <c r="A420" s="1">
        <v>43519</v>
      </c>
      <c r="B420">
        <v>1418</v>
      </c>
      <c r="C420">
        <v>0</v>
      </c>
      <c r="D420">
        <v>6216</v>
      </c>
      <c r="E420">
        <v>1418</v>
      </c>
      <c r="F420">
        <v>0.22812097812097812</v>
      </c>
    </row>
    <row r="421" spans="1:6" x14ac:dyDescent="0.35">
      <c r="A421" s="1">
        <v>43520</v>
      </c>
      <c r="B421">
        <v>1400</v>
      </c>
      <c r="C421">
        <v>0</v>
      </c>
      <c r="D421">
        <v>6216</v>
      </c>
      <c r="E421">
        <v>1400</v>
      </c>
      <c r="F421">
        <v>0.22522522522522523</v>
      </c>
    </row>
    <row r="422" spans="1:6" x14ac:dyDescent="0.35">
      <c r="A422" s="1">
        <v>43521</v>
      </c>
      <c r="B422">
        <v>1398</v>
      </c>
      <c r="C422">
        <v>0</v>
      </c>
      <c r="D422">
        <v>6216</v>
      </c>
      <c r="E422">
        <v>1398</v>
      </c>
      <c r="F422">
        <v>0.2249034749034749</v>
      </c>
    </row>
    <row r="423" spans="1:6" x14ac:dyDescent="0.35">
      <c r="A423" s="1">
        <v>43522</v>
      </c>
      <c r="B423">
        <v>1403</v>
      </c>
      <c r="C423">
        <v>0</v>
      </c>
      <c r="D423">
        <v>6216</v>
      </c>
      <c r="E423">
        <v>1403</v>
      </c>
      <c r="F423">
        <v>0.22570785070785071</v>
      </c>
    </row>
    <row r="424" spans="1:6" x14ac:dyDescent="0.35">
      <c r="A424" s="1">
        <v>43523</v>
      </c>
      <c r="B424">
        <v>1405</v>
      </c>
      <c r="C424">
        <v>0</v>
      </c>
      <c r="D424">
        <v>6216</v>
      </c>
      <c r="E424">
        <v>1405</v>
      </c>
      <c r="F424">
        <v>0.22602960102960104</v>
      </c>
    </row>
    <row r="425" spans="1:6" x14ac:dyDescent="0.35">
      <c r="A425" s="1">
        <v>43524</v>
      </c>
      <c r="B425">
        <v>1402</v>
      </c>
      <c r="C425">
        <v>0</v>
      </c>
      <c r="D425">
        <v>6216</v>
      </c>
      <c r="E425">
        <v>1402</v>
      </c>
      <c r="F425">
        <v>0.22554697554697556</v>
      </c>
    </row>
    <row r="426" spans="1:6" x14ac:dyDescent="0.35">
      <c r="A426" s="1">
        <v>43525</v>
      </c>
      <c r="B426">
        <v>1356</v>
      </c>
      <c r="C426">
        <v>0</v>
      </c>
      <c r="D426">
        <v>6216</v>
      </c>
      <c r="E426">
        <v>1356</v>
      </c>
      <c r="F426">
        <v>0.21814671814671815</v>
      </c>
    </row>
    <row r="427" spans="1:6" x14ac:dyDescent="0.35">
      <c r="A427" s="1">
        <v>43526</v>
      </c>
      <c r="B427">
        <v>1219</v>
      </c>
      <c r="C427">
        <v>0</v>
      </c>
      <c r="D427">
        <v>6216</v>
      </c>
      <c r="E427">
        <v>1219</v>
      </c>
      <c r="F427">
        <v>0.19610682110682109</v>
      </c>
    </row>
    <row r="428" spans="1:6" x14ac:dyDescent="0.35">
      <c r="A428" s="1">
        <v>43527</v>
      </c>
      <c r="B428">
        <v>1177</v>
      </c>
      <c r="C428">
        <v>0</v>
      </c>
      <c r="D428">
        <v>6216</v>
      </c>
      <c r="E428">
        <v>1177</v>
      </c>
      <c r="F428">
        <v>0.18935006435006435</v>
      </c>
    </row>
    <row r="429" spans="1:6" x14ac:dyDescent="0.35">
      <c r="A429" s="1">
        <v>43528</v>
      </c>
      <c r="B429">
        <v>1137</v>
      </c>
      <c r="C429">
        <v>0</v>
      </c>
      <c r="D429">
        <v>6216</v>
      </c>
      <c r="E429">
        <v>1137</v>
      </c>
      <c r="F429">
        <v>0.18291505791505791</v>
      </c>
    </row>
    <row r="430" spans="1:6" x14ac:dyDescent="0.35">
      <c r="A430" s="1">
        <v>43529</v>
      </c>
      <c r="B430">
        <v>1134</v>
      </c>
      <c r="C430">
        <v>0</v>
      </c>
      <c r="D430">
        <v>6216</v>
      </c>
      <c r="E430">
        <v>1134</v>
      </c>
      <c r="F430">
        <v>0.18243243243243243</v>
      </c>
    </row>
    <row r="431" spans="1:6" x14ac:dyDescent="0.35">
      <c r="A431" s="1">
        <v>43530</v>
      </c>
      <c r="B431">
        <v>1130</v>
      </c>
      <c r="C431">
        <v>0</v>
      </c>
      <c r="D431">
        <v>6216</v>
      </c>
      <c r="E431">
        <v>1130</v>
      </c>
      <c r="F431">
        <v>0.1817889317889318</v>
      </c>
    </row>
    <row r="432" spans="1:6" x14ac:dyDescent="0.35">
      <c r="A432" s="1">
        <v>43531</v>
      </c>
      <c r="B432">
        <v>1131</v>
      </c>
      <c r="C432">
        <v>0</v>
      </c>
      <c r="D432">
        <v>6216</v>
      </c>
      <c r="E432">
        <v>1131</v>
      </c>
      <c r="F432">
        <v>0.18194980694980695</v>
      </c>
    </row>
    <row r="433" spans="1:6" x14ac:dyDescent="0.35">
      <c r="A433" s="1">
        <v>43532</v>
      </c>
      <c r="B433">
        <v>1120</v>
      </c>
      <c r="C433">
        <v>0</v>
      </c>
      <c r="D433">
        <v>6216</v>
      </c>
      <c r="E433">
        <v>1120</v>
      </c>
      <c r="F433">
        <v>0.18018018018018017</v>
      </c>
    </row>
    <row r="434" spans="1:6" x14ac:dyDescent="0.35">
      <c r="A434" s="1">
        <v>43533</v>
      </c>
      <c r="B434">
        <v>1154</v>
      </c>
      <c r="C434">
        <v>0</v>
      </c>
      <c r="D434">
        <v>6216</v>
      </c>
      <c r="E434">
        <v>1154</v>
      </c>
      <c r="F434">
        <v>0.18564993564993565</v>
      </c>
    </row>
    <row r="435" spans="1:6" x14ac:dyDescent="0.35">
      <c r="A435" s="1">
        <v>43534</v>
      </c>
      <c r="B435">
        <v>1149</v>
      </c>
      <c r="C435">
        <v>0</v>
      </c>
      <c r="D435">
        <v>6216</v>
      </c>
      <c r="E435">
        <v>1149</v>
      </c>
      <c r="F435">
        <v>0.18484555984555984</v>
      </c>
    </row>
    <row r="436" spans="1:6" x14ac:dyDescent="0.35">
      <c r="A436" s="1">
        <v>43535</v>
      </c>
      <c r="B436">
        <v>1135</v>
      </c>
      <c r="C436">
        <v>0</v>
      </c>
      <c r="D436">
        <v>6216</v>
      </c>
      <c r="E436">
        <v>1135</v>
      </c>
      <c r="F436">
        <v>0.18259330759330758</v>
      </c>
    </row>
    <row r="437" spans="1:6" x14ac:dyDescent="0.35">
      <c r="A437" s="1">
        <v>43536</v>
      </c>
      <c r="B437">
        <v>1134</v>
      </c>
      <c r="C437">
        <v>0</v>
      </c>
      <c r="D437">
        <v>6216</v>
      </c>
      <c r="E437">
        <v>1134</v>
      </c>
      <c r="F437">
        <v>0.18243243243243243</v>
      </c>
    </row>
    <row r="438" spans="1:6" x14ac:dyDescent="0.35">
      <c r="A438" s="1">
        <v>43537</v>
      </c>
      <c r="B438">
        <v>1136</v>
      </c>
      <c r="C438">
        <v>0</v>
      </c>
      <c r="D438">
        <v>6216</v>
      </c>
      <c r="E438">
        <v>1136</v>
      </c>
      <c r="F438">
        <v>0.18275418275418276</v>
      </c>
    </row>
    <row r="439" spans="1:6" x14ac:dyDescent="0.35">
      <c r="A439" s="1">
        <v>43538</v>
      </c>
      <c r="B439">
        <v>1134</v>
      </c>
      <c r="C439">
        <v>0</v>
      </c>
      <c r="D439">
        <v>6216</v>
      </c>
      <c r="E439">
        <v>1134</v>
      </c>
      <c r="F439">
        <v>0.18243243243243243</v>
      </c>
    </row>
    <row r="440" spans="1:6" x14ac:dyDescent="0.35">
      <c r="A440" s="1">
        <v>43539</v>
      </c>
      <c r="B440">
        <v>1039</v>
      </c>
      <c r="C440">
        <v>0</v>
      </c>
      <c r="D440">
        <v>6216</v>
      </c>
      <c r="E440">
        <v>1039</v>
      </c>
      <c r="F440">
        <v>0.16714929214929214</v>
      </c>
    </row>
    <row r="441" spans="1:6" x14ac:dyDescent="0.35">
      <c r="A441" s="1">
        <v>43540</v>
      </c>
      <c r="B441">
        <v>959</v>
      </c>
      <c r="C441">
        <v>0</v>
      </c>
      <c r="D441">
        <v>6216</v>
      </c>
      <c r="E441">
        <v>959</v>
      </c>
      <c r="F441">
        <v>0.15427927927927929</v>
      </c>
    </row>
    <row r="442" spans="1:6" x14ac:dyDescent="0.35">
      <c r="A442" s="1">
        <v>43541</v>
      </c>
      <c r="B442">
        <v>921</v>
      </c>
      <c r="C442">
        <v>0</v>
      </c>
      <c r="D442">
        <v>6216</v>
      </c>
      <c r="E442">
        <v>921</v>
      </c>
      <c r="F442">
        <v>0.14816602316602318</v>
      </c>
    </row>
    <row r="443" spans="1:6" x14ac:dyDescent="0.35">
      <c r="A443" s="1">
        <v>43542</v>
      </c>
      <c r="B443">
        <v>900</v>
      </c>
      <c r="C443">
        <v>0</v>
      </c>
      <c r="D443">
        <v>6216</v>
      </c>
      <c r="E443">
        <v>900</v>
      </c>
      <c r="F443">
        <v>0.14478764478764478</v>
      </c>
    </row>
    <row r="444" spans="1:6" x14ac:dyDescent="0.35">
      <c r="A444" s="1">
        <v>43543</v>
      </c>
      <c r="B444">
        <v>901</v>
      </c>
      <c r="C444">
        <v>0</v>
      </c>
      <c r="D444">
        <v>6216</v>
      </c>
      <c r="E444">
        <v>901</v>
      </c>
      <c r="F444">
        <v>0.14494851994851995</v>
      </c>
    </row>
    <row r="445" spans="1:6" x14ac:dyDescent="0.35">
      <c r="A445" s="1">
        <v>43544</v>
      </c>
      <c r="B445">
        <v>903</v>
      </c>
      <c r="C445">
        <v>0</v>
      </c>
      <c r="D445">
        <v>6216</v>
      </c>
      <c r="E445">
        <v>903</v>
      </c>
      <c r="F445">
        <v>0.14527027027027026</v>
      </c>
    </row>
    <row r="446" spans="1:6" x14ac:dyDescent="0.35">
      <c r="A446" s="1">
        <v>43545</v>
      </c>
      <c r="B446">
        <v>900</v>
      </c>
      <c r="C446">
        <v>0</v>
      </c>
      <c r="D446">
        <v>6216</v>
      </c>
      <c r="E446">
        <v>900</v>
      </c>
      <c r="F446">
        <v>0.14478764478764478</v>
      </c>
    </row>
    <row r="447" spans="1:6" x14ac:dyDescent="0.35">
      <c r="A447" s="1">
        <v>43546</v>
      </c>
      <c r="B447">
        <v>934</v>
      </c>
      <c r="C447">
        <v>0</v>
      </c>
      <c r="D447">
        <v>6216</v>
      </c>
      <c r="E447">
        <v>934</v>
      </c>
      <c r="F447">
        <v>0.15025740025740025</v>
      </c>
    </row>
    <row r="448" spans="1:6" x14ac:dyDescent="0.35">
      <c r="A448" s="1">
        <v>43547</v>
      </c>
      <c r="B448">
        <v>1021</v>
      </c>
      <c r="C448">
        <v>0</v>
      </c>
      <c r="D448">
        <v>6216</v>
      </c>
      <c r="E448">
        <v>1021</v>
      </c>
      <c r="F448">
        <v>0.16425353925353925</v>
      </c>
    </row>
    <row r="449" spans="1:6" x14ac:dyDescent="0.35">
      <c r="A449" s="1">
        <v>43548</v>
      </c>
      <c r="B449">
        <v>1024</v>
      </c>
      <c r="C449">
        <v>0</v>
      </c>
      <c r="D449">
        <v>6216</v>
      </c>
      <c r="E449">
        <v>1024</v>
      </c>
      <c r="F449">
        <v>0.16473616473616473</v>
      </c>
    </row>
    <row r="450" spans="1:6" x14ac:dyDescent="0.35">
      <c r="A450" s="1">
        <v>43549</v>
      </c>
      <c r="B450">
        <v>1010</v>
      </c>
      <c r="C450">
        <v>0</v>
      </c>
      <c r="D450">
        <v>6216</v>
      </c>
      <c r="E450">
        <v>1010</v>
      </c>
      <c r="F450">
        <v>0.16248391248391247</v>
      </c>
    </row>
    <row r="451" spans="1:6" x14ac:dyDescent="0.35">
      <c r="A451" s="1">
        <v>43550</v>
      </c>
      <c r="B451">
        <v>1007</v>
      </c>
      <c r="C451">
        <v>0</v>
      </c>
      <c r="D451">
        <v>6216</v>
      </c>
      <c r="E451">
        <v>1007</v>
      </c>
      <c r="F451">
        <v>0.16200128700128699</v>
      </c>
    </row>
    <row r="452" spans="1:6" x14ac:dyDescent="0.35">
      <c r="A452" s="1">
        <v>43551</v>
      </c>
      <c r="B452">
        <v>1005</v>
      </c>
      <c r="C452">
        <v>0</v>
      </c>
      <c r="D452">
        <v>6216</v>
      </c>
      <c r="E452">
        <v>1005</v>
      </c>
      <c r="F452">
        <v>0.16167953667953669</v>
      </c>
    </row>
    <row r="453" spans="1:6" x14ac:dyDescent="0.35">
      <c r="A453" s="1">
        <v>43552</v>
      </c>
      <c r="B453">
        <v>1007</v>
      </c>
      <c r="C453">
        <v>0</v>
      </c>
      <c r="D453">
        <v>6216</v>
      </c>
      <c r="E453">
        <v>1007</v>
      </c>
      <c r="F453">
        <v>0.16200128700128699</v>
      </c>
    </row>
    <row r="454" spans="1:6" x14ac:dyDescent="0.35">
      <c r="A454" s="1">
        <v>43553</v>
      </c>
      <c r="B454">
        <v>957</v>
      </c>
      <c r="C454">
        <v>0</v>
      </c>
      <c r="D454">
        <v>6216</v>
      </c>
      <c r="E454">
        <v>957</v>
      </c>
      <c r="F454">
        <v>0.15395752895752896</v>
      </c>
    </row>
    <row r="455" spans="1:6" x14ac:dyDescent="0.35">
      <c r="A455" s="1">
        <v>43554</v>
      </c>
      <c r="B455">
        <v>690</v>
      </c>
      <c r="C455">
        <v>0</v>
      </c>
      <c r="D455">
        <v>6216</v>
      </c>
      <c r="E455">
        <v>690</v>
      </c>
      <c r="F455">
        <v>0.111003861003861</v>
      </c>
    </row>
    <row r="456" spans="1:6" x14ac:dyDescent="0.35">
      <c r="A456" s="1">
        <v>43555</v>
      </c>
      <c r="B456">
        <v>634</v>
      </c>
      <c r="C456">
        <v>0</v>
      </c>
      <c r="D456">
        <v>6216</v>
      </c>
      <c r="E456">
        <v>634</v>
      </c>
      <c r="F456">
        <v>0.10199485199485199</v>
      </c>
    </row>
    <row r="457" spans="1:6" x14ac:dyDescent="0.35">
      <c r="A457" s="1">
        <v>43556</v>
      </c>
      <c r="B457">
        <v>612</v>
      </c>
      <c r="C457">
        <v>0</v>
      </c>
      <c r="D457">
        <v>6216</v>
      </c>
      <c r="E457">
        <v>612</v>
      </c>
      <c r="F457">
        <v>9.8455598455598453E-2</v>
      </c>
    </row>
    <row r="458" spans="1:6" x14ac:dyDescent="0.35">
      <c r="A458" s="1">
        <v>43557</v>
      </c>
      <c r="B458">
        <v>609</v>
      </c>
      <c r="C458">
        <v>0</v>
      </c>
      <c r="D458">
        <v>6216</v>
      </c>
      <c r="E458">
        <v>609</v>
      </c>
      <c r="F458">
        <v>9.7972972972972971E-2</v>
      </c>
    </row>
    <row r="459" spans="1:6" x14ac:dyDescent="0.35">
      <c r="A459" s="1">
        <v>43558</v>
      </c>
      <c r="B459">
        <v>613</v>
      </c>
      <c r="C459">
        <v>0</v>
      </c>
      <c r="D459">
        <v>6216</v>
      </c>
      <c r="E459">
        <v>613</v>
      </c>
      <c r="F459">
        <v>9.8616473616473618E-2</v>
      </c>
    </row>
    <row r="460" spans="1:6" x14ac:dyDescent="0.35">
      <c r="A460" s="1">
        <v>43559</v>
      </c>
      <c r="B460">
        <v>612</v>
      </c>
      <c r="C460">
        <v>0</v>
      </c>
      <c r="D460">
        <v>6216</v>
      </c>
      <c r="E460">
        <v>612</v>
      </c>
      <c r="F460">
        <v>9.8455598455598453E-2</v>
      </c>
    </row>
    <row r="461" spans="1:6" x14ac:dyDescent="0.35">
      <c r="A461" s="1">
        <v>43560</v>
      </c>
      <c r="B461">
        <v>525</v>
      </c>
      <c r="C461">
        <v>0</v>
      </c>
      <c r="D461">
        <v>6216</v>
      </c>
      <c r="E461">
        <v>525</v>
      </c>
      <c r="F461">
        <v>8.4459459459459457E-2</v>
      </c>
    </row>
    <row r="462" spans="1:6" x14ac:dyDescent="0.35">
      <c r="A462" s="1">
        <v>43561</v>
      </c>
      <c r="B462">
        <v>436</v>
      </c>
      <c r="C462">
        <v>0</v>
      </c>
      <c r="D462">
        <v>6216</v>
      </c>
      <c r="E462">
        <v>436</v>
      </c>
      <c r="F462">
        <v>7.0141570141570145E-2</v>
      </c>
    </row>
    <row r="463" spans="1:6" x14ac:dyDescent="0.35">
      <c r="A463" s="1">
        <v>43562</v>
      </c>
      <c r="B463">
        <v>397</v>
      </c>
      <c r="C463">
        <v>0</v>
      </c>
      <c r="D463">
        <v>6216</v>
      </c>
      <c r="E463">
        <v>397</v>
      </c>
      <c r="F463">
        <v>6.3867438867438869E-2</v>
      </c>
    </row>
    <row r="464" spans="1:6" x14ac:dyDescent="0.35">
      <c r="A464" s="1">
        <v>43563</v>
      </c>
      <c r="B464">
        <v>364</v>
      </c>
      <c r="C464">
        <v>0</v>
      </c>
      <c r="D464">
        <v>6216</v>
      </c>
      <c r="E464">
        <v>364</v>
      </c>
      <c r="F464">
        <v>5.8558558558558557E-2</v>
      </c>
    </row>
    <row r="465" spans="1:6" x14ac:dyDescent="0.35">
      <c r="A465" s="1">
        <v>43564</v>
      </c>
      <c r="B465">
        <v>364</v>
      </c>
      <c r="C465">
        <v>0</v>
      </c>
      <c r="D465">
        <v>6216</v>
      </c>
      <c r="E465">
        <v>364</v>
      </c>
      <c r="F465">
        <v>5.8558558558558557E-2</v>
      </c>
    </row>
    <row r="466" spans="1:6" x14ac:dyDescent="0.35">
      <c r="A466" s="1">
        <v>43565</v>
      </c>
      <c r="B466">
        <v>364</v>
      </c>
      <c r="C466">
        <v>0</v>
      </c>
      <c r="D466">
        <v>6216</v>
      </c>
      <c r="E466">
        <v>364</v>
      </c>
      <c r="F466">
        <v>5.8558558558558557E-2</v>
      </c>
    </row>
    <row r="467" spans="1:6" x14ac:dyDescent="0.35">
      <c r="A467" s="1">
        <v>43566</v>
      </c>
      <c r="B467">
        <v>366</v>
      </c>
      <c r="C467">
        <v>0</v>
      </c>
      <c r="D467">
        <v>6216</v>
      </c>
      <c r="E467">
        <v>366</v>
      </c>
      <c r="F467">
        <v>5.8880308880308881E-2</v>
      </c>
    </row>
    <row r="468" spans="1:6" x14ac:dyDescent="0.35">
      <c r="A468" s="1">
        <v>43567</v>
      </c>
      <c r="B468">
        <v>345</v>
      </c>
      <c r="C468">
        <v>0</v>
      </c>
      <c r="D468">
        <v>6216</v>
      </c>
      <c r="E468">
        <v>345</v>
      </c>
      <c r="F468">
        <v>5.5501930501930502E-2</v>
      </c>
    </row>
    <row r="469" spans="1:6" x14ac:dyDescent="0.35">
      <c r="A469" s="1">
        <v>43568</v>
      </c>
      <c r="B469">
        <v>242</v>
      </c>
      <c r="C469">
        <v>0</v>
      </c>
      <c r="D469">
        <v>6216</v>
      </c>
      <c r="E469">
        <v>242</v>
      </c>
      <c r="F469">
        <v>3.8931788931788933E-2</v>
      </c>
    </row>
    <row r="470" spans="1:6" x14ac:dyDescent="0.35">
      <c r="A470" s="1">
        <v>43569</v>
      </c>
      <c r="B470">
        <v>238</v>
      </c>
      <c r="C470">
        <v>0</v>
      </c>
      <c r="D470">
        <v>6216</v>
      </c>
      <c r="E470">
        <v>238</v>
      </c>
      <c r="F470">
        <v>3.8288288288288286E-2</v>
      </c>
    </row>
    <row r="471" spans="1:6" x14ac:dyDescent="0.35">
      <c r="A471" s="1">
        <v>43570</v>
      </c>
      <c r="B471">
        <v>236</v>
      </c>
      <c r="C471">
        <v>0</v>
      </c>
      <c r="D471">
        <v>6216</v>
      </c>
      <c r="E471">
        <v>236</v>
      </c>
      <c r="F471">
        <v>3.7966537966537969E-2</v>
      </c>
    </row>
    <row r="472" spans="1:6" x14ac:dyDescent="0.35">
      <c r="A472" s="1">
        <v>43571</v>
      </c>
      <c r="B472">
        <v>236</v>
      </c>
      <c r="C472">
        <v>0</v>
      </c>
      <c r="D472">
        <v>6216</v>
      </c>
      <c r="E472">
        <v>236</v>
      </c>
      <c r="F472">
        <v>3.7966537966537969E-2</v>
      </c>
    </row>
    <row r="473" spans="1:6" x14ac:dyDescent="0.35">
      <c r="A473" s="1">
        <v>43572</v>
      </c>
      <c r="B473">
        <v>235</v>
      </c>
      <c r="C473">
        <v>0</v>
      </c>
      <c r="D473">
        <v>6216</v>
      </c>
      <c r="E473">
        <v>235</v>
      </c>
      <c r="F473">
        <v>3.7805662805662804E-2</v>
      </c>
    </row>
    <row r="474" spans="1:6" x14ac:dyDescent="0.35">
      <c r="A474" s="1">
        <v>43573</v>
      </c>
      <c r="B474">
        <v>235</v>
      </c>
      <c r="C474">
        <v>0</v>
      </c>
      <c r="D474">
        <v>6216</v>
      </c>
      <c r="E474">
        <v>235</v>
      </c>
      <c r="F474">
        <v>3.7805662805662804E-2</v>
      </c>
    </row>
    <row r="475" spans="1:6" x14ac:dyDescent="0.35">
      <c r="A475" s="1">
        <v>43574</v>
      </c>
      <c r="B475">
        <v>236</v>
      </c>
      <c r="C475">
        <v>0</v>
      </c>
      <c r="D475">
        <v>6216</v>
      </c>
      <c r="E475">
        <v>236</v>
      </c>
      <c r="F475">
        <v>3.7966537966537969E-2</v>
      </c>
    </row>
    <row r="476" spans="1:6" x14ac:dyDescent="0.35">
      <c r="A476" s="1">
        <v>43575</v>
      </c>
      <c r="B476">
        <v>198</v>
      </c>
      <c r="C476">
        <v>0</v>
      </c>
      <c r="D476">
        <v>6216</v>
      </c>
      <c r="E476">
        <v>198</v>
      </c>
      <c r="F476">
        <v>3.1853281853281852E-2</v>
      </c>
    </row>
    <row r="477" spans="1:6" x14ac:dyDescent="0.35">
      <c r="A477" s="1">
        <v>43576</v>
      </c>
      <c r="B477">
        <v>194</v>
      </c>
      <c r="C477">
        <v>0</v>
      </c>
      <c r="D477">
        <v>6216</v>
      </c>
      <c r="E477">
        <v>194</v>
      </c>
      <c r="F477">
        <v>3.1209781209781209E-2</v>
      </c>
    </row>
    <row r="478" spans="1:6" x14ac:dyDescent="0.35">
      <c r="A478" s="1">
        <v>43577</v>
      </c>
      <c r="B478">
        <v>192</v>
      </c>
      <c r="C478">
        <v>0</v>
      </c>
      <c r="D478">
        <v>6216</v>
      </c>
      <c r="E478">
        <v>192</v>
      </c>
      <c r="F478">
        <v>3.0888030888030889E-2</v>
      </c>
    </row>
    <row r="479" spans="1:6" x14ac:dyDescent="0.35">
      <c r="A479" s="1">
        <v>43578</v>
      </c>
      <c r="B479">
        <v>191</v>
      </c>
      <c r="C479">
        <v>0</v>
      </c>
      <c r="D479">
        <v>6216</v>
      </c>
      <c r="E479">
        <v>191</v>
      </c>
      <c r="F479">
        <v>3.0727155727155727E-2</v>
      </c>
    </row>
    <row r="480" spans="1:6" x14ac:dyDescent="0.35">
      <c r="A480" s="1">
        <v>43579</v>
      </c>
      <c r="B480">
        <v>192</v>
      </c>
      <c r="C480">
        <v>0</v>
      </c>
      <c r="D480">
        <v>6216</v>
      </c>
      <c r="E480">
        <v>192</v>
      </c>
      <c r="F480">
        <v>3.0888030888030889E-2</v>
      </c>
    </row>
    <row r="481" spans="1:6" x14ac:dyDescent="0.35">
      <c r="A481" s="1">
        <v>43580</v>
      </c>
      <c r="B481">
        <v>513</v>
      </c>
      <c r="C481">
        <v>0</v>
      </c>
      <c r="D481">
        <v>6216</v>
      </c>
      <c r="E481">
        <v>513</v>
      </c>
      <c r="F481">
        <v>8.2528957528957531E-2</v>
      </c>
    </row>
    <row r="482" spans="1:6" x14ac:dyDescent="0.35">
      <c r="A482" s="1">
        <v>43581</v>
      </c>
      <c r="B482">
        <v>520</v>
      </c>
      <c r="C482">
        <v>0</v>
      </c>
      <c r="D482">
        <v>6216</v>
      </c>
      <c r="E482">
        <v>520</v>
      </c>
      <c r="F482">
        <v>8.3655083655083659E-2</v>
      </c>
    </row>
    <row r="483" spans="1:6" x14ac:dyDescent="0.35">
      <c r="A483" s="1">
        <v>43582</v>
      </c>
      <c r="B483">
        <v>540</v>
      </c>
      <c r="C483">
        <v>0</v>
      </c>
      <c r="D483">
        <v>6216</v>
      </c>
      <c r="E483">
        <v>540</v>
      </c>
      <c r="F483">
        <v>8.6872586872586879E-2</v>
      </c>
    </row>
    <row r="484" spans="1:6" x14ac:dyDescent="0.35">
      <c r="A484" s="1">
        <v>43583</v>
      </c>
      <c r="B484">
        <v>549</v>
      </c>
      <c r="C484">
        <v>0</v>
      </c>
      <c r="D484">
        <v>6216</v>
      </c>
      <c r="E484">
        <v>549</v>
      </c>
      <c r="F484">
        <v>8.8320463320463324E-2</v>
      </c>
    </row>
    <row r="485" spans="1:6" x14ac:dyDescent="0.35">
      <c r="A485" s="1">
        <v>43584</v>
      </c>
      <c r="B485">
        <v>393</v>
      </c>
      <c r="C485">
        <v>0</v>
      </c>
      <c r="D485">
        <v>6216</v>
      </c>
      <c r="E485">
        <v>393</v>
      </c>
      <c r="F485">
        <v>6.3223938223938222E-2</v>
      </c>
    </row>
    <row r="486" spans="1:6" x14ac:dyDescent="0.35">
      <c r="A486" s="1">
        <v>43585</v>
      </c>
      <c r="B486">
        <v>232</v>
      </c>
      <c r="C486">
        <v>0</v>
      </c>
      <c r="D486">
        <v>6216</v>
      </c>
      <c r="E486">
        <v>232</v>
      </c>
      <c r="F486">
        <v>3.7323037323037322E-2</v>
      </c>
    </row>
    <row r="487" spans="1:6" x14ac:dyDescent="0.35">
      <c r="A487" s="1">
        <v>43586</v>
      </c>
      <c r="B487">
        <v>234</v>
      </c>
      <c r="C487">
        <v>0</v>
      </c>
      <c r="D487">
        <v>6216</v>
      </c>
      <c r="E487">
        <v>234</v>
      </c>
      <c r="F487">
        <v>3.7644787644787646E-2</v>
      </c>
    </row>
    <row r="488" spans="1:6" x14ac:dyDescent="0.35">
      <c r="A488" s="1">
        <v>43587</v>
      </c>
      <c r="B488">
        <v>233</v>
      </c>
      <c r="C488">
        <v>0</v>
      </c>
      <c r="D488">
        <v>6216</v>
      </c>
      <c r="E488">
        <v>233</v>
      </c>
      <c r="F488">
        <v>3.7483912483912481E-2</v>
      </c>
    </row>
    <row r="489" spans="1:6" x14ac:dyDescent="0.35">
      <c r="A489" s="1">
        <v>43588</v>
      </c>
      <c r="B489">
        <v>205</v>
      </c>
      <c r="C489">
        <v>0</v>
      </c>
      <c r="D489">
        <v>6216</v>
      </c>
      <c r="E489">
        <v>205</v>
      </c>
      <c r="F489">
        <v>3.2979407979407981E-2</v>
      </c>
    </row>
    <row r="490" spans="1:6" x14ac:dyDescent="0.35">
      <c r="A490" s="1">
        <v>43589</v>
      </c>
      <c r="B490">
        <v>193</v>
      </c>
      <c r="C490">
        <v>0</v>
      </c>
      <c r="D490">
        <v>6216</v>
      </c>
      <c r="E490">
        <v>193</v>
      </c>
      <c r="F490">
        <v>3.104890604890605E-2</v>
      </c>
    </row>
    <row r="491" spans="1:6" x14ac:dyDescent="0.35">
      <c r="A491" s="1">
        <v>43590</v>
      </c>
      <c r="B491">
        <v>168</v>
      </c>
      <c r="C491">
        <v>0</v>
      </c>
      <c r="D491">
        <v>6216</v>
      </c>
      <c r="E491">
        <v>168</v>
      </c>
      <c r="F491">
        <v>2.7027027027027029E-2</v>
      </c>
    </row>
    <row r="492" spans="1:6" x14ac:dyDescent="0.35">
      <c r="A492" s="1">
        <v>43591</v>
      </c>
      <c r="B492">
        <v>159</v>
      </c>
      <c r="C492">
        <v>0</v>
      </c>
      <c r="D492">
        <v>6216</v>
      </c>
      <c r="E492">
        <v>159</v>
      </c>
      <c r="F492">
        <v>2.557915057915058E-2</v>
      </c>
    </row>
    <row r="493" spans="1:6" x14ac:dyDescent="0.35">
      <c r="A493" s="1">
        <v>43592</v>
      </c>
      <c r="B493">
        <v>159</v>
      </c>
      <c r="C493">
        <v>0</v>
      </c>
      <c r="D493">
        <v>6216</v>
      </c>
      <c r="E493">
        <v>159</v>
      </c>
      <c r="F493">
        <v>2.557915057915058E-2</v>
      </c>
    </row>
    <row r="494" spans="1:6" x14ac:dyDescent="0.35">
      <c r="A494" s="1">
        <v>43593</v>
      </c>
      <c r="B494">
        <v>189</v>
      </c>
      <c r="C494">
        <v>0</v>
      </c>
      <c r="D494">
        <v>6216</v>
      </c>
      <c r="E494">
        <v>189</v>
      </c>
      <c r="F494">
        <v>3.0405405405405407E-2</v>
      </c>
    </row>
    <row r="495" spans="1:6" x14ac:dyDescent="0.35">
      <c r="A495" s="1">
        <v>43594</v>
      </c>
      <c r="B495">
        <v>189</v>
      </c>
      <c r="C495">
        <v>0</v>
      </c>
      <c r="D495">
        <v>6216</v>
      </c>
      <c r="E495">
        <v>189</v>
      </c>
      <c r="F495">
        <v>3.0405405405405407E-2</v>
      </c>
    </row>
    <row r="496" spans="1:6" x14ac:dyDescent="0.35">
      <c r="A496" s="1">
        <v>43595</v>
      </c>
      <c r="B496">
        <v>160</v>
      </c>
      <c r="C496">
        <v>0</v>
      </c>
      <c r="D496">
        <v>6216</v>
      </c>
      <c r="E496">
        <v>160</v>
      </c>
      <c r="F496">
        <v>2.5740025740025738E-2</v>
      </c>
    </row>
    <row r="497" spans="1:6" x14ac:dyDescent="0.35">
      <c r="A497" s="1">
        <v>43596</v>
      </c>
      <c r="B497">
        <v>137</v>
      </c>
      <c r="C497">
        <v>0</v>
      </c>
      <c r="D497">
        <v>6216</v>
      </c>
      <c r="E497">
        <v>137</v>
      </c>
      <c r="F497">
        <v>2.203989703989704E-2</v>
      </c>
    </row>
    <row r="498" spans="1:6" x14ac:dyDescent="0.35">
      <c r="A498" s="1">
        <v>43597</v>
      </c>
      <c r="B498">
        <v>130</v>
      </c>
      <c r="C498">
        <v>0</v>
      </c>
      <c r="D498">
        <v>6216</v>
      </c>
      <c r="E498">
        <v>130</v>
      </c>
      <c r="F498">
        <v>2.0913770913770915E-2</v>
      </c>
    </row>
    <row r="499" spans="1:6" x14ac:dyDescent="0.35">
      <c r="A499" s="1">
        <v>43598</v>
      </c>
      <c r="B499">
        <v>123</v>
      </c>
      <c r="C499">
        <v>0</v>
      </c>
      <c r="D499">
        <v>6216</v>
      </c>
      <c r="E499">
        <v>123</v>
      </c>
      <c r="F499">
        <v>1.9787644787644786E-2</v>
      </c>
    </row>
    <row r="500" spans="1:6" x14ac:dyDescent="0.35">
      <c r="A500" s="1">
        <v>43599</v>
      </c>
      <c r="B500">
        <v>123</v>
      </c>
      <c r="C500">
        <v>0</v>
      </c>
      <c r="D500">
        <v>6216</v>
      </c>
      <c r="E500">
        <v>123</v>
      </c>
      <c r="F500">
        <v>1.9787644787644786E-2</v>
      </c>
    </row>
    <row r="501" spans="1:6" x14ac:dyDescent="0.35">
      <c r="A501" s="1">
        <v>43600</v>
      </c>
      <c r="B501">
        <v>93</v>
      </c>
      <c r="C501">
        <v>0</v>
      </c>
      <c r="D501">
        <v>6216</v>
      </c>
      <c r="E501">
        <v>93</v>
      </c>
      <c r="F501">
        <v>1.4961389961389961E-2</v>
      </c>
    </row>
    <row r="502" spans="1:6" x14ac:dyDescent="0.35">
      <c r="A502" s="1">
        <v>43601</v>
      </c>
      <c r="B502">
        <v>93</v>
      </c>
      <c r="C502">
        <v>0</v>
      </c>
      <c r="D502">
        <v>6216</v>
      </c>
      <c r="E502">
        <v>93</v>
      </c>
      <c r="F502">
        <v>1.4961389961389961E-2</v>
      </c>
    </row>
    <row r="503" spans="1:6" x14ac:dyDescent="0.35">
      <c r="A503" s="1">
        <v>43602</v>
      </c>
      <c r="B503">
        <v>105</v>
      </c>
      <c r="C503">
        <v>0</v>
      </c>
      <c r="D503">
        <v>6216</v>
      </c>
      <c r="E503">
        <v>105</v>
      </c>
      <c r="F503">
        <v>1.6891891891891893E-2</v>
      </c>
    </row>
    <row r="504" spans="1:6" x14ac:dyDescent="0.35">
      <c r="A504" s="1">
        <v>43603</v>
      </c>
      <c r="B504">
        <v>112</v>
      </c>
      <c r="C504">
        <v>0</v>
      </c>
      <c r="D504">
        <v>6216</v>
      </c>
      <c r="E504">
        <v>112</v>
      </c>
      <c r="F504">
        <v>1.8018018018018018E-2</v>
      </c>
    </row>
    <row r="505" spans="1:6" x14ac:dyDescent="0.35">
      <c r="A505" s="1">
        <v>43604</v>
      </c>
      <c r="B505">
        <v>109</v>
      </c>
      <c r="C505">
        <v>0</v>
      </c>
      <c r="D505">
        <v>6216</v>
      </c>
      <c r="E505">
        <v>109</v>
      </c>
      <c r="F505">
        <v>1.7535392535392536E-2</v>
      </c>
    </row>
    <row r="506" spans="1:6" x14ac:dyDescent="0.35">
      <c r="A506" s="1">
        <v>43605</v>
      </c>
      <c r="B506">
        <v>109</v>
      </c>
      <c r="C506">
        <v>0</v>
      </c>
      <c r="D506">
        <v>6216</v>
      </c>
      <c r="E506">
        <v>109</v>
      </c>
      <c r="F506">
        <v>1.7535392535392536E-2</v>
      </c>
    </row>
    <row r="507" spans="1:6" x14ac:dyDescent="0.35">
      <c r="A507" s="1">
        <v>43606</v>
      </c>
      <c r="B507">
        <v>108</v>
      </c>
      <c r="C507">
        <v>0</v>
      </c>
      <c r="D507">
        <v>6216</v>
      </c>
      <c r="E507">
        <v>108</v>
      </c>
      <c r="F507">
        <v>1.7374517374517374E-2</v>
      </c>
    </row>
    <row r="508" spans="1:6" x14ac:dyDescent="0.35">
      <c r="A508" s="1">
        <v>43607</v>
      </c>
      <c r="B508">
        <v>108</v>
      </c>
      <c r="C508">
        <v>0</v>
      </c>
      <c r="D508">
        <v>6216</v>
      </c>
      <c r="E508">
        <v>108</v>
      </c>
      <c r="F508">
        <v>1.7374517374517374E-2</v>
      </c>
    </row>
    <row r="509" spans="1:6" x14ac:dyDescent="0.35">
      <c r="A509" s="1">
        <v>43608</v>
      </c>
      <c r="B509">
        <v>123</v>
      </c>
      <c r="C509">
        <v>0</v>
      </c>
      <c r="D509">
        <v>6216</v>
      </c>
      <c r="E509">
        <v>123</v>
      </c>
      <c r="F509">
        <v>1.9787644787644786E-2</v>
      </c>
    </row>
    <row r="510" spans="1:6" x14ac:dyDescent="0.35">
      <c r="A510" s="1">
        <v>43609</v>
      </c>
      <c r="B510">
        <v>122</v>
      </c>
      <c r="C510">
        <v>0</v>
      </c>
      <c r="D510">
        <v>6216</v>
      </c>
      <c r="E510">
        <v>122</v>
      </c>
      <c r="F510">
        <v>1.9626769626769628E-2</v>
      </c>
    </row>
    <row r="511" spans="1:6" x14ac:dyDescent="0.35">
      <c r="A511" s="1">
        <v>43610</v>
      </c>
      <c r="B511">
        <v>115</v>
      </c>
      <c r="C511">
        <v>0</v>
      </c>
      <c r="D511">
        <v>6216</v>
      </c>
      <c r="E511">
        <v>115</v>
      </c>
      <c r="F511">
        <v>1.85006435006435E-2</v>
      </c>
    </row>
    <row r="512" spans="1:6" x14ac:dyDescent="0.35">
      <c r="A512" s="1">
        <v>43611</v>
      </c>
      <c r="B512">
        <v>104</v>
      </c>
      <c r="C512">
        <v>0</v>
      </c>
      <c r="D512">
        <v>6216</v>
      </c>
      <c r="E512">
        <v>104</v>
      </c>
      <c r="F512">
        <v>1.6731016731016731E-2</v>
      </c>
    </row>
    <row r="513" spans="1:6" x14ac:dyDescent="0.35">
      <c r="A513" s="1">
        <v>43612</v>
      </c>
      <c r="B513">
        <v>107</v>
      </c>
      <c r="C513">
        <v>0</v>
      </c>
      <c r="D513">
        <v>6216</v>
      </c>
      <c r="E513">
        <v>107</v>
      </c>
      <c r="F513">
        <v>1.7213642213642213E-2</v>
      </c>
    </row>
    <row r="514" spans="1:6" x14ac:dyDescent="0.35">
      <c r="A514" s="1">
        <v>43613</v>
      </c>
      <c r="B514">
        <v>105</v>
      </c>
      <c r="C514">
        <v>0</v>
      </c>
      <c r="D514">
        <v>6216</v>
      </c>
      <c r="E514">
        <v>105</v>
      </c>
      <c r="F514">
        <v>1.6891891891891893E-2</v>
      </c>
    </row>
    <row r="515" spans="1:6" x14ac:dyDescent="0.35">
      <c r="A515" s="1">
        <v>43614</v>
      </c>
      <c r="B515">
        <v>105</v>
      </c>
      <c r="C515">
        <v>0</v>
      </c>
      <c r="D515">
        <v>6216</v>
      </c>
      <c r="E515">
        <v>105</v>
      </c>
      <c r="F515">
        <v>1.6891891891891893E-2</v>
      </c>
    </row>
    <row r="516" spans="1:6" x14ac:dyDescent="0.35">
      <c r="A516" s="1">
        <v>43615</v>
      </c>
      <c r="B516">
        <v>105</v>
      </c>
      <c r="C516">
        <v>0</v>
      </c>
      <c r="D516">
        <v>6216</v>
      </c>
      <c r="E516">
        <v>105</v>
      </c>
      <c r="F516">
        <v>1.6891891891891893E-2</v>
      </c>
    </row>
    <row r="517" spans="1:6" x14ac:dyDescent="0.35">
      <c r="A517" s="1">
        <v>43616</v>
      </c>
      <c r="B517">
        <v>103</v>
      </c>
      <c r="C517">
        <v>0</v>
      </c>
      <c r="D517">
        <v>6216</v>
      </c>
      <c r="E517">
        <v>103</v>
      </c>
      <c r="F517">
        <v>1.6570141570141569E-2</v>
      </c>
    </row>
    <row r="518" spans="1:6" x14ac:dyDescent="0.35">
      <c r="A518" s="1">
        <v>43617</v>
      </c>
      <c r="B518">
        <v>97</v>
      </c>
      <c r="C518">
        <v>0</v>
      </c>
      <c r="D518">
        <v>6216</v>
      </c>
      <c r="E518">
        <v>97</v>
      </c>
      <c r="F518">
        <v>1.5604890604890604E-2</v>
      </c>
    </row>
    <row r="519" spans="1:6" x14ac:dyDescent="0.35">
      <c r="A519" s="1">
        <v>43618</v>
      </c>
      <c r="B519">
        <v>93</v>
      </c>
      <c r="C519">
        <v>0</v>
      </c>
      <c r="D519">
        <v>6216</v>
      </c>
      <c r="E519">
        <v>93</v>
      </c>
      <c r="F519">
        <v>1.4961389961389961E-2</v>
      </c>
    </row>
    <row r="520" spans="1:6" x14ac:dyDescent="0.35">
      <c r="A520" s="1">
        <v>43619</v>
      </c>
      <c r="B520">
        <v>94</v>
      </c>
      <c r="C520">
        <v>0</v>
      </c>
      <c r="D520">
        <v>6216</v>
      </c>
      <c r="E520">
        <v>94</v>
      </c>
      <c r="F520">
        <v>1.5122265122265123E-2</v>
      </c>
    </row>
    <row r="521" spans="1:6" x14ac:dyDescent="0.35">
      <c r="A521" s="1">
        <v>43620</v>
      </c>
      <c r="B521">
        <v>94</v>
      </c>
      <c r="C521">
        <v>0</v>
      </c>
      <c r="D521">
        <v>6216</v>
      </c>
      <c r="E521">
        <v>94</v>
      </c>
      <c r="F521">
        <v>1.5122265122265123E-2</v>
      </c>
    </row>
    <row r="522" spans="1:6" x14ac:dyDescent="0.35">
      <c r="A522" s="1">
        <v>43621</v>
      </c>
      <c r="B522">
        <v>94</v>
      </c>
      <c r="C522">
        <v>0</v>
      </c>
      <c r="D522">
        <v>6216</v>
      </c>
      <c r="E522">
        <v>94</v>
      </c>
      <c r="F522">
        <v>1.5122265122265123E-2</v>
      </c>
    </row>
    <row r="523" spans="1:6" x14ac:dyDescent="0.35">
      <c r="A523" s="1">
        <v>43622</v>
      </c>
      <c r="B523">
        <v>97</v>
      </c>
      <c r="C523">
        <v>0</v>
      </c>
      <c r="D523">
        <v>6216</v>
      </c>
      <c r="E523">
        <v>97</v>
      </c>
      <c r="F523">
        <v>1.5604890604890604E-2</v>
      </c>
    </row>
    <row r="524" spans="1:6" x14ac:dyDescent="0.35">
      <c r="A524" s="1">
        <v>43623</v>
      </c>
      <c r="B524">
        <v>90</v>
      </c>
      <c r="C524">
        <v>0</v>
      </c>
      <c r="D524">
        <v>6216</v>
      </c>
      <c r="E524">
        <v>90</v>
      </c>
      <c r="F524">
        <v>1.4478764478764479E-2</v>
      </c>
    </row>
    <row r="525" spans="1:6" x14ac:dyDescent="0.35">
      <c r="A525" s="1">
        <v>43624</v>
      </c>
      <c r="B525">
        <v>89</v>
      </c>
      <c r="C525">
        <v>0</v>
      </c>
      <c r="D525">
        <v>6216</v>
      </c>
      <c r="E525">
        <v>89</v>
      </c>
      <c r="F525">
        <v>1.4317889317889318E-2</v>
      </c>
    </row>
    <row r="526" spans="1:6" x14ac:dyDescent="0.35">
      <c r="A526" s="1">
        <v>43625</v>
      </c>
      <c r="B526">
        <v>95</v>
      </c>
      <c r="C526">
        <v>0</v>
      </c>
      <c r="D526">
        <v>6216</v>
      </c>
      <c r="E526">
        <v>95</v>
      </c>
      <c r="F526">
        <v>1.5283140283140283E-2</v>
      </c>
    </row>
    <row r="527" spans="1:6" x14ac:dyDescent="0.35">
      <c r="A527" s="1">
        <v>43626</v>
      </c>
      <c r="B527">
        <v>94</v>
      </c>
      <c r="C527">
        <v>0</v>
      </c>
      <c r="D527">
        <v>6216</v>
      </c>
      <c r="E527">
        <v>94</v>
      </c>
      <c r="F527">
        <v>1.5122265122265123E-2</v>
      </c>
    </row>
    <row r="528" spans="1:6" x14ac:dyDescent="0.35">
      <c r="A528" s="1">
        <v>43627</v>
      </c>
      <c r="B528">
        <v>94</v>
      </c>
      <c r="C528">
        <v>0</v>
      </c>
      <c r="D528">
        <v>6216</v>
      </c>
      <c r="E528">
        <v>94</v>
      </c>
      <c r="F528">
        <v>1.5122265122265123E-2</v>
      </c>
    </row>
    <row r="529" spans="1:6" x14ac:dyDescent="0.35">
      <c r="A529" s="1">
        <v>43628</v>
      </c>
      <c r="B529">
        <v>94</v>
      </c>
      <c r="C529">
        <v>0</v>
      </c>
      <c r="D529">
        <v>6216</v>
      </c>
      <c r="E529">
        <v>94</v>
      </c>
      <c r="F529">
        <v>1.5122265122265123E-2</v>
      </c>
    </row>
    <row r="530" spans="1:6" x14ac:dyDescent="0.35">
      <c r="A530" s="1">
        <v>43629</v>
      </c>
      <c r="B530">
        <v>92</v>
      </c>
      <c r="C530">
        <v>0</v>
      </c>
      <c r="D530">
        <v>6216</v>
      </c>
      <c r="E530">
        <v>92</v>
      </c>
      <c r="F530">
        <v>1.4800514800514801E-2</v>
      </c>
    </row>
    <row r="531" spans="1:6" x14ac:dyDescent="0.35">
      <c r="A531" s="1">
        <v>43630</v>
      </c>
      <c r="B531">
        <v>105</v>
      </c>
      <c r="C531">
        <v>0</v>
      </c>
      <c r="D531">
        <v>6216</v>
      </c>
      <c r="E531">
        <v>105</v>
      </c>
      <c r="F531">
        <v>1.6891891891891893E-2</v>
      </c>
    </row>
    <row r="532" spans="1:6" x14ac:dyDescent="0.35">
      <c r="A532" s="1">
        <v>43631</v>
      </c>
      <c r="B532">
        <v>103</v>
      </c>
      <c r="C532">
        <v>0</v>
      </c>
      <c r="D532">
        <v>6216</v>
      </c>
      <c r="E532">
        <v>103</v>
      </c>
      <c r="F532">
        <v>1.6570141570141569E-2</v>
      </c>
    </row>
    <row r="533" spans="1:6" x14ac:dyDescent="0.35">
      <c r="A533" s="1">
        <v>43632</v>
      </c>
      <c r="B533">
        <v>98</v>
      </c>
      <c r="C533">
        <v>0</v>
      </c>
      <c r="D533">
        <v>6216</v>
      </c>
      <c r="E533">
        <v>98</v>
      </c>
      <c r="F533">
        <v>1.5765765765765764E-2</v>
      </c>
    </row>
    <row r="534" spans="1:6" x14ac:dyDescent="0.35">
      <c r="A534" s="1">
        <v>43633</v>
      </c>
      <c r="B534">
        <v>99</v>
      </c>
      <c r="C534">
        <v>0</v>
      </c>
      <c r="D534">
        <v>6216</v>
      </c>
      <c r="E534">
        <v>99</v>
      </c>
      <c r="F534">
        <v>1.5926640926640926E-2</v>
      </c>
    </row>
    <row r="535" spans="1:6" x14ac:dyDescent="0.35">
      <c r="A535" s="1">
        <v>43634</v>
      </c>
      <c r="B535">
        <v>99</v>
      </c>
      <c r="C535">
        <v>0</v>
      </c>
      <c r="D535">
        <v>6216</v>
      </c>
      <c r="E535">
        <v>99</v>
      </c>
      <c r="F535">
        <v>1.5926640926640926E-2</v>
      </c>
    </row>
    <row r="536" spans="1:6" x14ac:dyDescent="0.35">
      <c r="A536" s="1">
        <v>43635</v>
      </c>
      <c r="B536">
        <v>100</v>
      </c>
      <c r="C536">
        <v>0</v>
      </c>
      <c r="D536">
        <v>6216</v>
      </c>
      <c r="E536">
        <v>100</v>
      </c>
      <c r="F536">
        <v>1.6087516087516088E-2</v>
      </c>
    </row>
    <row r="537" spans="1:6" x14ac:dyDescent="0.35">
      <c r="A537" s="1">
        <v>43636</v>
      </c>
      <c r="B537">
        <v>99</v>
      </c>
      <c r="C537">
        <v>0</v>
      </c>
      <c r="D537">
        <v>6216</v>
      </c>
      <c r="E537">
        <v>99</v>
      </c>
      <c r="F537">
        <v>1.5926640926640926E-2</v>
      </c>
    </row>
    <row r="538" spans="1:6" x14ac:dyDescent="0.35">
      <c r="A538" s="1">
        <v>43637</v>
      </c>
      <c r="B538">
        <v>91</v>
      </c>
      <c r="C538">
        <v>0</v>
      </c>
      <c r="D538">
        <v>6216</v>
      </c>
      <c r="E538">
        <v>91</v>
      </c>
      <c r="F538">
        <v>1.4639639639639639E-2</v>
      </c>
    </row>
    <row r="539" spans="1:6" x14ac:dyDescent="0.35">
      <c r="A539" s="1">
        <v>43638</v>
      </c>
      <c r="B539">
        <v>97</v>
      </c>
      <c r="C539">
        <v>0</v>
      </c>
      <c r="D539">
        <v>6216</v>
      </c>
      <c r="E539">
        <v>97</v>
      </c>
      <c r="F539">
        <v>1.5604890604890604E-2</v>
      </c>
    </row>
    <row r="540" spans="1:6" x14ac:dyDescent="0.35">
      <c r="A540" s="1">
        <v>43639</v>
      </c>
      <c r="B540">
        <v>103</v>
      </c>
      <c r="C540">
        <v>0</v>
      </c>
      <c r="D540">
        <v>6216</v>
      </c>
      <c r="E540">
        <v>103</v>
      </c>
      <c r="F540">
        <v>1.6570141570141569E-2</v>
      </c>
    </row>
    <row r="541" spans="1:6" x14ac:dyDescent="0.35">
      <c r="A541" s="1">
        <v>43640</v>
      </c>
      <c r="B541">
        <v>102</v>
      </c>
      <c r="C541">
        <v>0</v>
      </c>
      <c r="D541">
        <v>6216</v>
      </c>
      <c r="E541">
        <v>102</v>
      </c>
      <c r="F541">
        <v>1.6409266409266408E-2</v>
      </c>
    </row>
    <row r="542" spans="1:6" x14ac:dyDescent="0.35">
      <c r="A542" s="1">
        <v>43641</v>
      </c>
      <c r="B542">
        <v>102</v>
      </c>
      <c r="C542">
        <v>0</v>
      </c>
      <c r="D542">
        <v>6216</v>
      </c>
      <c r="E542">
        <v>102</v>
      </c>
      <c r="F542">
        <v>1.6409266409266408E-2</v>
      </c>
    </row>
    <row r="543" spans="1:6" x14ac:dyDescent="0.35">
      <c r="A543" s="1">
        <v>43642</v>
      </c>
      <c r="B543">
        <v>102</v>
      </c>
      <c r="C543">
        <v>0</v>
      </c>
      <c r="D543">
        <v>6216</v>
      </c>
      <c r="E543">
        <v>102</v>
      </c>
      <c r="F543">
        <v>1.6409266409266408E-2</v>
      </c>
    </row>
    <row r="544" spans="1:6" x14ac:dyDescent="0.35">
      <c r="A544" s="1">
        <v>43643</v>
      </c>
      <c r="B544">
        <v>99</v>
      </c>
      <c r="C544">
        <v>0</v>
      </c>
      <c r="D544">
        <v>6216</v>
      </c>
      <c r="E544">
        <v>99</v>
      </c>
      <c r="F544">
        <v>1.5926640926640926E-2</v>
      </c>
    </row>
    <row r="545" spans="1:6" x14ac:dyDescent="0.35">
      <c r="A545" s="1">
        <v>43644</v>
      </c>
      <c r="B545">
        <v>94</v>
      </c>
      <c r="C545">
        <v>0</v>
      </c>
      <c r="D545">
        <v>6216</v>
      </c>
      <c r="E545">
        <v>94</v>
      </c>
      <c r="F545">
        <v>1.5122265122265123E-2</v>
      </c>
    </row>
    <row r="546" spans="1:6" x14ac:dyDescent="0.35">
      <c r="A546" s="1">
        <v>43645</v>
      </c>
      <c r="B546">
        <v>95</v>
      </c>
      <c r="C546">
        <v>0</v>
      </c>
      <c r="D546">
        <v>6216</v>
      </c>
      <c r="E546">
        <v>95</v>
      </c>
      <c r="F546">
        <v>1.5283140283140283E-2</v>
      </c>
    </row>
    <row r="547" spans="1:6" x14ac:dyDescent="0.35">
      <c r="A547" s="1">
        <v>43646</v>
      </c>
      <c r="B547">
        <v>89</v>
      </c>
      <c r="C547">
        <v>0</v>
      </c>
      <c r="D547">
        <v>6216</v>
      </c>
      <c r="E547">
        <v>89</v>
      </c>
      <c r="F547">
        <v>1.4317889317889318E-2</v>
      </c>
    </row>
    <row r="548" spans="1:6" x14ac:dyDescent="0.35">
      <c r="A548" s="1">
        <v>43647</v>
      </c>
      <c r="B548">
        <v>89</v>
      </c>
      <c r="C548">
        <v>0</v>
      </c>
      <c r="D548">
        <v>6216</v>
      </c>
      <c r="E548">
        <v>89</v>
      </c>
      <c r="F548">
        <v>1.4317889317889318E-2</v>
      </c>
    </row>
    <row r="549" spans="1:6" x14ac:dyDescent="0.35">
      <c r="A549" s="1">
        <v>43648</v>
      </c>
      <c r="B549">
        <v>89</v>
      </c>
      <c r="C549">
        <v>0</v>
      </c>
      <c r="D549">
        <v>6216</v>
      </c>
      <c r="E549">
        <v>89</v>
      </c>
      <c r="F549">
        <v>1.4317889317889318E-2</v>
      </c>
    </row>
    <row r="550" spans="1:6" x14ac:dyDescent="0.35">
      <c r="A550" s="1">
        <v>43649</v>
      </c>
      <c r="B550">
        <v>89</v>
      </c>
      <c r="C550">
        <v>0</v>
      </c>
      <c r="D550">
        <v>6216</v>
      </c>
      <c r="E550">
        <v>89</v>
      </c>
      <c r="F550">
        <v>1.4317889317889318E-2</v>
      </c>
    </row>
    <row r="551" spans="1:6" x14ac:dyDescent="0.35">
      <c r="A551" s="1">
        <v>43650</v>
      </c>
      <c r="B551">
        <v>89</v>
      </c>
      <c r="C551">
        <v>0</v>
      </c>
      <c r="D551">
        <v>6216</v>
      </c>
      <c r="E551">
        <v>89</v>
      </c>
      <c r="F551">
        <v>1.4317889317889318E-2</v>
      </c>
    </row>
    <row r="552" spans="1:6" x14ac:dyDescent="0.35">
      <c r="A552" s="1">
        <v>43651</v>
      </c>
      <c r="B552">
        <v>94</v>
      </c>
      <c r="C552">
        <v>0</v>
      </c>
      <c r="D552">
        <v>6216</v>
      </c>
      <c r="E552">
        <v>94</v>
      </c>
      <c r="F552">
        <v>1.5122265122265123E-2</v>
      </c>
    </row>
    <row r="553" spans="1:6" x14ac:dyDescent="0.35">
      <c r="A553" s="1">
        <v>43652</v>
      </c>
      <c r="B553">
        <v>88</v>
      </c>
      <c r="C553">
        <v>0</v>
      </c>
      <c r="D553">
        <v>6216</v>
      </c>
      <c r="E553">
        <v>88</v>
      </c>
      <c r="F553">
        <v>1.4157014157014158E-2</v>
      </c>
    </row>
    <row r="554" spans="1:6" x14ac:dyDescent="0.35">
      <c r="A554" s="1">
        <v>43653</v>
      </c>
      <c r="B554">
        <v>83</v>
      </c>
      <c r="C554">
        <v>0</v>
      </c>
      <c r="D554">
        <v>6216</v>
      </c>
      <c r="E554">
        <v>83</v>
      </c>
      <c r="F554">
        <v>1.3352638352638353E-2</v>
      </c>
    </row>
    <row r="555" spans="1:6" x14ac:dyDescent="0.35">
      <c r="A555" s="1">
        <v>43654</v>
      </c>
      <c r="B555">
        <v>83</v>
      </c>
      <c r="C555">
        <v>0</v>
      </c>
      <c r="D555">
        <v>6216</v>
      </c>
      <c r="E555">
        <v>83</v>
      </c>
      <c r="F555">
        <v>1.3352638352638353E-2</v>
      </c>
    </row>
    <row r="556" spans="1:6" x14ac:dyDescent="0.35">
      <c r="A556" s="1">
        <v>43655</v>
      </c>
      <c r="B556">
        <v>83</v>
      </c>
      <c r="C556">
        <v>0</v>
      </c>
      <c r="D556">
        <v>6216</v>
      </c>
      <c r="E556">
        <v>83</v>
      </c>
      <c r="F556">
        <v>1.3352638352638353E-2</v>
      </c>
    </row>
    <row r="557" spans="1:6" x14ac:dyDescent="0.35">
      <c r="A557" s="1">
        <v>43656</v>
      </c>
      <c r="B557">
        <v>83</v>
      </c>
      <c r="C557">
        <v>0</v>
      </c>
      <c r="D557">
        <v>6216</v>
      </c>
      <c r="E557">
        <v>83</v>
      </c>
      <c r="F557">
        <v>1.3352638352638353E-2</v>
      </c>
    </row>
    <row r="558" spans="1:6" x14ac:dyDescent="0.35">
      <c r="A558" s="1">
        <v>43657</v>
      </c>
      <c r="B558">
        <v>83</v>
      </c>
      <c r="C558">
        <v>0</v>
      </c>
      <c r="D558">
        <v>6216</v>
      </c>
      <c r="E558">
        <v>83</v>
      </c>
      <c r="F558">
        <v>1.3352638352638353E-2</v>
      </c>
    </row>
    <row r="559" spans="1:6" x14ac:dyDescent="0.35">
      <c r="A559" s="1">
        <v>43658</v>
      </c>
      <c r="B559">
        <v>89</v>
      </c>
      <c r="C559">
        <v>0</v>
      </c>
      <c r="D559">
        <v>6216</v>
      </c>
      <c r="E559">
        <v>89</v>
      </c>
      <c r="F559">
        <v>1.4317889317889318E-2</v>
      </c>
    </row>
    <row r="560" spans="1:6" x14ac:dyDescent="0.35">
      <c r="A560" s="1">
        <v>43659</v>
      </c>
      <c r="B560">
        <v>88</v>
      </c>
      <c r="C560">
        <v>0</v>
      </c>
      <c r="D560">
        <v>6216</v>
      </c>
      <c r="E560">
        <v>88</v>
      </c>
      <c r="F560">
        <v>1.4157014157014158E-2</v>
      </c>
    </row>
    <row r="561" spans="1:6" x14ac:dyDescent="0.35">
      <c r="A561" s="1">
        <v>43660</v>
      </c>
      <c r="B561">
        <v>100</v>
      </c>
      <c r="C561">
        <v>0</v>
      </c>
      <c r="D561">
        <v>6216</v>
      </c>
      <c r="E561">
        <v>100</v>
      </c>
      <c r="F561">
        <v>1.6087516087516088E-2</v>
      </c>
    </row>
    <row r="562" spans="1:6" x14ac:dyDescent="0.35">
      <c r="A562" s="1">
        <v>43661</v>
      </c>
      <c r="B562">
        <v>100</v>
      </c>
      <c r="C562">
        <v>0</v>
      </c>
      <c r="D562">
        <v>6216</v>
      </c>
      <c r="E562">
        <v>100</v>
      </c>
      <c r="F562">
        <v>1.6087516087516088E-2</v>
      </c>
    </row>
    <row r="563" spans="1:6" x14ac:dyDescent="0.35">
      <c r="A563" s="1">
        <v>43662</v>
      </c>
      <c r="B563">
        <v>100</v>
      </c>
      <c r="C563">
        <v>0</v>
      </c>
      <c r="D563">
        <v>6216</v>
      </c>
      <c r="E563">
        <v>100</v>
      </c>
      <c r="F563">
        <v>1.6087516087516088E-2</v>
      </c>
    </row>
    <row r="564" spans="1:6" x14ac:dyDescent="0.35">
      <c r="A564" s="1">
        <v>43663</v>
      </c>
      <c r="B564">
        <v>100</v>
      </c>
      <c r="C564">
        <v>0</v>
      </c>
      <c r="D564">
        <v>6216</v>
      </c>
      <c r="E564">
        <v>100</v>
      </c>
      <c r="F564">
        <v>1.6087516087516088E-2</v>
      </c>
    </row>
    <row r="565" spans="1:6" x14ac:dyDescent="0.35">
      <c r="A565" s="1">
        <v>43664</v>
      </c>
      <c r="B565">
        <v>100</v>
      </c>
      <c r="C565">
        <v>0</v>
      </c>
      <c r="D565">
        <v>6216</v>
      </c>
      <c r="E565">
        <v>100</v>
      </c>
      <c r="F565">
        <v>1.6087516087516088E-2</v>
      </c>
    </row>
    <row r="566" spans="1:6" x14ac:dyDescent="0.35">
      <c r="A566" s="1">
        <v>43665</v>
      </c>
      <c r="B566">
        <v>106</v>
      </c>
      <c r="C566">
        <v>0</v>
      </c>
      <c r="D566">
        <v>6216</v>
      </c>
      <c r="E566">
        <v>106</v>
      </c>
      <c r="F566">
        <v>1.7052767052767051E-2</v>
      </c>
    </row>
    <row r="567" spans="1:6" x14ac:dyDescent="0.35">
      <c r="A567" s="1">
        <v>43666</v>
      </c>
      <c r="B567">
        <v>100</v>
      </c>
      <c r="C567">
        <v>0</v>
      </c>
      <c r="D567">
        <v>6216</v>
      </c>
      <c r="E567">
        <v>100</v>
      </c>
      <c r="F567">
        <v>1.6087516087516088E-2</v>
      </c>
    </row>
    <row r="568" spans="1:6" x14ac:dyDescent="0.35">
      <c r="A568" s="1">
        <v>43667</v>
      </c>
      <c r="B568">
        <v>91</v>
      </c>
      <c r="C568">
        <v>0</v>
      </c>
      <c r="D568">
        <v>6216</v>
      </c>
      <c r="E568">
        <v>91</v>
      </c>
      <c r="F568">
        <v>1.4639639639639639E-2</v>
      </c>
    </row>
    <row r="569" spans="1:6" x14ac:dyDescent="0.35">
      <c r="A569" s="1">
        <v>43668</v>
      </c>
      <c r="B569">
        <v>92</v>
      </c>
      <c r="C569">
        <v>0</v>
      </c>
      <c r="D569">
        <v>6216</v>
      </c>
      <c r="E569">
        <v>92</v>
      </c>
      <c r="F569">
        <v>1.4800514800514801E-2</v>
      </c>
    </row>
    <row r="570" spans="1:6" x14ac:dyDescent="0.35">
      <c r="A570" s="1">
        <v>43669</v>
      </c>
      <c r="B570">
        <v>92</v>
      </c>
      <c r="C570">
        <v>0</v>
      </c>
      <c r="D570">
        <v>6216</v>
      </c>
      <c r="E570">
        <v>92</v>
      </c>
      <c r="F570">
        <v>1.4800514800514801E-2</v>
      </c>
    </row>
    <row r="571" spans="1:6" x14ac:dyDescent="0.35">
      <c r="A571" s="1">
        <v>43670</v>
      </c>
      <c r="B571">
        <v>92</v>
      </c>
      <c r="C571">
        <v>0</v>
      </c>
      <c r="D571">
        <v>6216</v>
      </c>
      <c r="E571">
        <v>92</v>
      </c>
      <c r="F571">
        <v>1.4800514800514801E-2</v>
      </c>
    </row>
    <row r="572" spans="1:6" x14ac:dyDescent="0.35">
      <c r="A572" s="1">
        <v>43671</v>
      </c>
      <c r="B572">
        <v>92</v>
      </c>
      <c r="C572">
        <v>0</v>
      </c>
      <c r="D572">
        <v>6216</v>
      </c>
      <c r="E572">
        <v>92</v>
      </c>
      <c r="F572">
        <v>1.4800514800514801E-2</v>
      </c>
    </row>
    <row r="573" spans="1:6" x14ac:dyDescent="0.35">
      <c r="A573" s="1">
        <v>43672</v>
      </c>
      <c r="B573">
        <v>79</v>
      </c>
      <c r="C573">
        <v>0</v>
      </c>
      <c r="D573">
        <v>6216</v>
      </c>
      <c r="E573">
        <v>79</v>
      </c>
      <c r="F573">
        <v>1.2709137709137709E-2</v>
      </c>
    </row>
    <row r="574" spans="1:6" x14ac:dyDescent="0.35">
      <c r="A574" s="1">
        <v>43673</v>
      </c>
      <c r="B574">
        <v>79</v>
      </c>
      <c r="C574">
        <v>0</v>
      </c>
      <c r="D574">
        <v>6216</v>
      </c>
      <c r="E574">
        <v>79</v>
      </c>
      <c r="F574">
        <v>1.2709137709137709E-2</v>
      </c>
    </row>
    <row r="575" spans="1:6" x14ac:dyDescent="0.35">
      <c r="A575" s="1">
        <v>43674</v>
      </c>
      <c r="B575">
        <v>79</v>
      </c>
      <c r="C575">
        <v>0</v>
      </c>
      <c r="D575">
        <v>6216</v>
      </c>
      <c r="E575">
        <v>79</v>
      </c>
      <c r="F575">
        <v>1.2709137709137709E-2</v>
      </c>
    </row>
    <row r="576" spans="1:6" x14ac:dyDescent="0.35">
      <c r="A576" s="1">
        <v>43675</v>
      </c>
      <c r="B576">
        <v>78</v>
      </c>
      <c r="C576">
        <v>0</v>
      </c>
      <c r="D576">
        <v>6216</v>
      </c>
      <c r="E576">
        <v>78</v>
      </c>
      <c r="F576">
        <v>1.2548262548262547E-2</v>
      </c>
    </row>
    <row r="577" spans="1:6" x14ac:dyDescent="0.35">
      <c r="A577" s="1">
        <v>43676</v>
      </c>
      <c r="B577">
        <v>78</v>
      </c>
      <c r="C577">
        <v>0</v>
      </c>
      <c r="D577">
        <v>6216</v>
      </c>
      <c r="E577">
        <v>78</v>
      </c>
      <c r="F577">
        <v>1.2548262548262547E-2</v>
      </c>
    </row>
    <row r="578" spans="1:6" x14ac:dyDescent="0.35">
      <c r="A578" s="1">
        <v>43677</v>
      </c>
      <c r="B578">
        <v>78</v>
      </c>
      <c r="C578">
        <v>0</v>
      </c>
      <c r="D578">
        <v>6216</v>
      </c>
      <c r="E578">
        <v>78</v>
      </c>
      <c r="F578">
        <v>1.2548262548262547E-2</v>
      </c>
    </row>
    <row r="579" spans="1:6" x14ac:dyDescent="0.35">
      <c r="A579" s="1">
        <v>43678</v>
      </c>
      <c r="B579">
        <v>80</v>
      </c>
      <c r="C579">
        <v>0</v>
      </c>
      <c r="D579">
        <v>6216</v>
      </c>
      <c r="E579">
        <v>80</v>
      </c>
      <c r="F579">
        <v>1.2870012870012869E-2</v>
      </c>
    </row>
    <row r="580" spans="1:6" x14ac:dyDescent="0.35">
      <c r="A580" s="1">
        <v>43679</v>
      </c>
      <c r="B580">
        <v>73</v>
      </c>
      <c r="C580">
        <v>0</v>
      </c>
      <c r="D580">
        <v>6216</v>
      </c>
      <c r="E580">
        <v>73</v>
      </c>
      <c r="F580">
        <v>1.1743886743886744E-2</v>
      </c>
    </row>
    <row r="581" spans="1:6" x14ac:dyDescent="0.35">
      <c r="A581" s="1">
        <v>43680</v>
      </c>
      <c r="B581">
        <v>78</v>
      </c>
      <c r="C581">
        <v>0</v>
      </c>
      <c r="D581">
        <v>6216</v>
      </c>
      <c r="E581">
        <v>78</v>
      </c>
      <c r="F581">
        <v>1.2548262548262547E-2</v>
      </c>
    </row>
    <row r="582" spans="1:6" x14ac:dyDescent="0.35">
      <c r="A582" s="1">
        <v>43681</v>
      </c>
      <c r="B582">
        <v>69</v>
      </c>
      <c r="C582">
        <v>0</v>
      </c>
      <c r="D582">
        <v>6216</v>
      </c>
      <c r="E582">
        <v>69</v>
      </c>
      <c r="F582">
        <v>1.1100386100386101E-2</v>
      </c>
    </row>
    <row r="583" spans="1:6" x14ac:dyDescent="0.35">
      <c r="A583" s="1">
        <v>43682</v>
      </c>
      <c r="B583">
        <v>69</v>
      </c>
      <c r="C583">
        <v>0</v>
      </c>
      <c r="D583">
        <v>6216</v>
      </c>
      <c r="E583">
        <v>69</v>
      </c>
      <c r="F583">
        <v>1.1100386100386101E-2</v>
      </c>
    </row>
    <row r="584" spans="1:6" x14ac:dyDescent="0.35">
      <c r="A584" s="1">
        <v>43683</v>
      </c>
      <c r="B584">
        <v>69</v>
      </c>
      <c r="C584">
        <v>0</v>
      </c>
      <c r="D584">
        <v>6216</v>
      </c>
      <c r="E584">
        <v>69</v>
      </c>
      <c r="F584">
        <v>1.1100386100386101E-2</v>
      </c>
    </row>
    <row r="585" spans="1:6" x14ac:dyDescent="0.35">
      <c r="A585" s="1">
        <v>43684</v>
      </c>
      <c r="B585">
        <v>69</v>
      </c>
      <c r="C585">
        <v>0</v>
      </c>
      <c r="D585">
        <v>6216</v>
      </c>
      <c r="E585">
        <v>69</v>
      </c>
      <c r="F585">
        <v>1.1100386100386101E-2</v>
      </c>
    </row>
    <row r="586" spans="1:6" x14ac:dyDescent="0.35">
      <c r="A586" s="1">
        <v>43685</v>
      </c>
      <c r="B586">
        <v>67</v>
      </c>
      <c r="C586">
        <v>0</v>
      </c>
      <c r="D586">
        <v>6216</v>
      </c>
      <c r="E586">
        <v>67</v>
      </c>
      <c r="F586">
        <v>1.0778635778635779E-2</v>
      </c>
    </row>
    <row r="587" spans="1:6" x14ac:dyDescent="0.35">
      <c r="A587" s="1">
        <v>43686</v>
      </c>
      <c r="B587">
        <v>63</v>
      </c>
      <c r="C587">
        <v>0</v>
      </c>
      <c r="D587">
        <v>6216</v>
      </c>
      <c r="E587">
        <v>63</v>
      </c>
      <c r="F587">
        <v>1.0135135135135136E-2</v>
      </c>
    </row>
    <row r="588" spans="1:6" x14ac:dyDescent="0.35">
      <c r="A588" s="1">
        <v>43687</v>
      </c>
      <c r="B588">
        <v>56</v>
      </c>
      <c r="C588">
        <v>0</v>
      </c>
      <c r="D588">
        <v>6216</v>
      </c>
      <c r="E588">
        <v>56</v>
      </c>
      <c r="F588">
        <v>9.0090090090090089E-3</v>
      </c>
    </row>
    <row r="589" spans="1:6" x14ac:dyDescent="0.35">
      <c r="A589" s="1">
        <v>43688</v>
      </c>
      <c r="B589">
        <v>59</v>
      </c>
      <c r="C589">
        <v>0</v>
      </c>
      <c r="D589">
        <v>6216</v>
      </c>
      <c r="E589">
        <v>59</v>
      </c>
      <c r="F589">
        <v>9.4916344916344923E-3</v>
      </c>
    </row>
    <row r="590" spans="1:6" x14ac:dyDescent="0.35">
      <c r="A590" s="1">
        <v>43689</v>
      </c>
      <c r="B590">
        <v>59</v>
      </c>
      <c r="C590">
        <v>0</v>
      </c>
      <c r="D590">
        <v>6216</v>
      </c>
      <c r="E590">
        <v>59</v>
      </c>
      <c r="F590">
        <v>9.4916344916344923E-3</v>
      </c>
    </row>
    <row r="591" spans="1:6" x14ac:dyDescent="0.35">
      <c r="A591" s="1">
        <v>43690</v>
      </c>
      <c r="B591">
        <v>59</v>
      </c>
      <c r="C591">
        <v>0</v>
      </c>
      <c r="D591">
        <v>6216</v>
      </c>
      <c r="E591">
        <v>59</v>
      </c>
      <c r="F591">
        <v>9.4916344916344923E-3</v>
      </c>
    </row>
    <row r="592" spans="1:6" x14ac:dyDescent="0.35">
      <c r="A592" s="1">
        <v>43691</v>
      </c>
      <c r="B592">
        <v>59</v>
      </c>
      <c r="C592">
        <v>0</v>
      </c>
      <c r="D592">
        <v>6216</v>
      </c>
      <c r="E592">
        <v>59</v>
      </c>
      <c r="F592">
        <v>9.4916344916344923E-3</v>
      </c>
    </row>
    <row r="593" spans="1:6" x14ac:dyDescent="0.35">
      <c r="A593" s="1">
        <v>43692</v>
      </c>
      <c r="B593">
        <v>60</v>
      </c>
      <c r="C593">
        <v>0</v>
      </c>
      <c r="D593">
        <v>6216</v>
      </c>
      <c r="E593">
        <v>60</v>
      </c>
      <c r="F593">
        <v>9.6525096525096523E-3</v>
      </c>
    </row>
    <row r="594" spans="1:6" x14ac:dyDescent="0.35">
      <c r="A594" s="1">
        <v>43693</v>
      </c>
      <c r="B594">
        <v>57</v>
      </c>
      <c r="C594">
        <v>0</v>
      </c>
      <c r="D594">
        <v>6216</v>
      </c>
      <c r="E594">
        <v>57</v>
      </c>
      <c r="F594">
        <v>9.1698841698841706E-3</v>
      </c>
    </row>
    <row r="595" spans="1:6" x14ac:dyDescent="0.35">
      <c r="A595" s="1">
        <v>43694</v>
      </c>
      <c r="B595">
        <v>62</v>
      </c>
      <c r="C595">
        <v>0</v>
      </c>
      <c r="D595">
        <v>6216</v>
      </c>
      <c r="E595">
        <v>62</v>
      </c>
      <c r="F595">
        <v>9.974259974259974E-3</v>
      </c>
    </row>
    <row r="596" spans="1:6" x14ac:dyDescent="0.35">
      <c r="A596" s="1">
        <v>43695</v>
      </c>
      <c r="B596">
        <v>55</v>
      </c>
      <c r="C596">
        <v>0</v>
      </c>
      <c r="D596">
        <v>6216</v>
      </c>
      <c r="E596">
        <v>55</v>
      </c>
      <c r="F596">
        <v>8.848133848133849E-3</v>
      </c>
    </row>
    <row r="597" spans="1:6" x14ac:dyDescent="0.35">
      <c r="A597" s="1">
        <v>43696</v>
      </c>
      <c r="B597">
        <v>55</v>
      </c>
      <c r="C597">
        <v>0</v>
      </c>
      <c r="D597">
        <v>6216</v>
      </c>
      <c r="E597">
        <v>55</v>
      </c>
      <c r="F597">
        <v>8.848133848133849E-3</v>
      </c>
    </row>
    <row r="598" spans="1:6" x14ac:dyDescent="0.35">
      <c r="A598" s="1">
        <v>43697</v>
      </c>
      <c r="B598">
        <v>55</v>
      </c>
      <c r="C598">
        <v>0</v>
      </c>
      <c r="D598">
        <v>6216</v>
      </c>
      <c r="E598">
        <v>55</v>
      </c>
      <c r="F598">
        <v>8.848133848133849E-3</v>
      </c>
    </row>
    <row r="599" spans="1:6" x14ac:dyDescent="0.35">
      <c r="A599" s="1">
        <v>43698</v>
      </c>
      <c r="B599">
        <v>55</v>
      </c>
      <c r="C599">
        <v>0</v>
      </c>
      <c r="D599">
        <v>6216</v>
      </c>
      <c r="E599">
        <v>55</v>
      </c>
      <c r="F599">
        <v>8.848133848133849E-3</v>
      </c>
    </row>
    <row r="600" spans="1:6" x14ac:dyDescent="0.35">
      <c r="A600" s="1">
        <v>43699</v>
      </c>
      <c r="B600">
        <v>54</v>
      </c>
      <c r="C600">
        <v>0</v>
      </c>
      <c r="D600">
        <v>6216</v>
      </c>
      <c r="E600">
        <v>54</v>
      </c>
      <c r="F600">
        <v>8.6872586872586872E-3</v>
      </c>
    </row>
    <row r="601" spans="1:6" x14ac:dyDescent="0.35">
      <c r="A601" s="1">
        <v>43700</v>
      </c>
      <c r="B601">
        <v>54</v>
      </c>
      <c r="C601">
        <v>0</v>
      </c>
      <c r="D601">
        <v>6216</v>
      </c>
      <c r="E601">
        <v>54</v>
      </c>
      <c r="F601">
        <v>8.6872586872586872E-3</v>
      </c>
    </row>
    <row r="602" spans="1:6" x14ac:dyDescent="0.35">
      <c r="A602" s="1">
        <v>43701</v>
      </c>
      <c r="B602">
        <v>50</v>
      </c>
      <c r="C602">
        <v>0</v>
      </c>
      <c r="D602">
        <v>6216</v>
      </c>
      <c r="E602">
        <v>50</v>
      </c>
      <c r="F602">
        <v>8.0437580437580439E-3</v>
      </c>
    </row>
    <row r="603" spans="1:6" x14ac:dyDescent="0.35">
      <c r="A603" s="1">
        <v>43702</v>
      </c>
      <c r="B603">
        <v>52</v>
      </c>
      <c r="C603">
        <v>0</v>
      </c>
      <c r="D603">
        <v>6216</v>
      </c>
      <c r="E603">
        <v>52</v>
      </c>
      <c r="F603">
        <v>8.3655083655083656E-3</v>
      </c>
    </row>
    <row r="604" spans="1:6" x14ac:dyDescent="0.35">
      <c r="A604" s="1">
        <v>43703</v>
      </c>
      <c r="B604">
        <v>52</v>
      </c>
      <c r="C604">
        <v>0</v>
      </c>
      <c r="D604">
        <v>6216</v>
      </c>
      <c r="E604">
        <v>52</v>
      </c>
      <c r="F604">
        <v>8.3655083655083656E-3</v>
      </c>
    </row>
    <row r="605" spans="1:6" x14ac:dyDescent="0.35">
      <c r="A605" s="1">
        <v>43704</v>
      </c>
      <c r="B605">
        <v>52</v>
      </c>
      <c r="C605">
        <v>0</v>
      </c>
      <c r="D605">
        <v>6216</v>
      </c>
      <c r="E605">
        <v>52</v>
      </c>
      <c r="F605">
        <v>8.3655083655083656E-3</v>
      </c>
    </row>
    <row r="606" spans="1:6" x14ac:dyDescent="0.35">
      <c r="A606" s="1">
        <v>43705</v>
      </c>
      <c r="B606">
        <v>52</v>
      </c>
      <c r="C606">
        <v>0</v>
      </c>
      <c r="D606">
        <v>6216</v>
      </c>
      <c r="E606">
        <v>52</v>
      </c>
      <c r="F606">
        <v>8.3655083655083656E-3</v>
      </c>
    </row>
    <row r="607" spans="1:6" x14ac:dyDescent="0.35">
      <c r="A607" s="1">
        <v>43706</v>
      </c>
      <c r="B607">
        <v>52</v>
      </c>
      <c r="C607">
        <v>0</v>
      </c>
      <c r="D607">
        <v>6216</v>
      </c>
      <c r="E607">
        <v>52</v>
      </c>
      <c r="F607">
        <v>8.3655083655083656E-3</v>
      </c>
    </row>
    <row r="608" spans="1:6" x14ac:dyDescent="0.35">
      <c r="A608" s="1">
        <v>43707</v>
      </c>
      <c r="B608">
        <v>54</v>
      </c>
      <c r="C608">
        <v>0</v>
      </c>
      <c r="D608">
        <v>6216</v>
      </c>
      <c r="E608">
        <v>54</v>
      </c>
      <c r="F608">
        <v>8.6872586872586872E-3</v>
      </c>
    </row>
    <row r="609" spans="1:6" x14ac:dyDescent="0.35">
      <c r="A609" s="1">
        <v>43708</v>
      </c>
      <c r="B609">
        <v>52</v>
      </c>
      <c r="C609">
        <v>0</v>
      </c>
      <c r="D609">
        <v>6216</v>
      </c>
      <c r="E609">
        <v>52</v>
      </c>
      <c r="F609">
        <v>8.3655083655083656E-3</v>
      </c>
    </row>
    <row r="610" spans="1:6" x14ac:dyDescent="0.35">
      <c r="A610" s="1">
        <v>43709</v>
      </c>
      <c r="B610">
        <v>54</v>
      </c>
      <c r="C610">
        <v>0</v>
      </c>
      <c r="D610">
        <v>6216</v>
      </c>
      <c r="E610">
        <v>54</v>
      </c>
      <c r="F610">
        <v>8.6872586872586872E-3</v>
      </c>
    </row>
    <row r="611" spans="1:6" x14ac:dyDescent="0.35">
      <c r="A611" s="1">
        <v>43710</v>
      </c>
      <c r="B611">
        <v>53</v>
      </c>
      <c r="C611">
        <v>0</v>
      </c>
      <c r="D611">
        <v>6216</v>
      </c>
      <c r="E611">
        <v>53</v>
      </c>
      <c r="F611">
        <v>8.5263835263835255E-3</v>
      </c>
    </row>
    <row r="612" spans="1:6" x14ac:dyDescent="0.35">
      <c r="A612" s="1">
        <v>43711</v>
      </c>
      <c r="B612">
        <v>53</v>
      </c>
      <c r="C612">
        <v>0</v>
      </c>
      <c r="D612">
        <v>6216</v>
      </c>
      <c r="E612">
        <v>53</v>
      </c>
      <c r="F612">
        <v>8.5263835263835255E-3</v>
      </c>
    </row>
    <row r="613" spans="1:6" x14ac:dyDescent="0.35">
      <c r="A613" s="1">
        <v>43712</v>
      </c>
      <c r="B613">
        <v>53</v>
      </c>
      <c r="C613">
        <v>0</v>
      </c>
      <c r="D613">
        <v>6216</v>
      </c>
      <c r="E613">
        <v>53</v>
      </c>
      <c r="F613">
        <v>8.5263835263835255E-3</v>
      </c>
    </row>
    <row r="614" spans="1:6" x14ac:dyDescent="0.35">
      <c r="A614" s="1">
        <v>43713</v>
      </c>
      <c r="B614">
        <v>53</v>
      </c>
      <c r="C614">
        <v>0</v>
      </c>
      <c r="D614">
        <v>6216</v>
      </c>
      <c r="E614">
        <v>53</v>
      </c>
      <c r="F614">
        <v>8.5263835263835255E-3</v>
      </c>
    </row>
    <row r="615" spans="1:6" x14ac:dyDescent="0.35">
      <c r="A615" s="1">
        <v>43714</v>
      </c>
      <c r="B615">
        <v>47</v>
      </c>
      <c r="C615">
        <v>0</v>
      </c>
      <c r="D615">
        <v>6216</v>
      </c>
      <c r="E615">
        <v>47</v>
      </c>
      <c r="F615">
        <v>7.5611325611325613E-3</v>
      </c>
    </row>
    <row r="616" spans="1:6" x14ac:dyDescent="0.35">
      <c r="A616" s="1">
        <v>43715</v>
      </c>
      <c r="B616">
        <v>46</v>
      </c>
      <c r="C616">
        <v>0</v>
      </c>
      <c r="D616">
        <v>6216</v>
      </c>
      <c r="E616">
        <v>46</v>
      </c>
      <c r="F616">
        <v>7.4002574002574005E-3</v>
      </c>
    </row>
    <row r="617" spans="1:6" x14ac:dyDescent="0.35">
      <c r="A617" s="1">
        <v>43716</v>
      </c>
      <c r="B617">
        <v>42</v>
      </c>
      <c r="C617">
        <v>0</v>
      </c>
      <c r="D617">
        <v>6216</v>
      </c>
      <c r="E617">
        <v>42</v>
      </c>
      <c r="F617">
        <v>6.7567567567567571E-3</v>
      </c>
    </row>
    <row r="618" spans="1:6" x14ac:dyDescent="0.35">
      <c r="A618" s="1">
        <v>43717</v>
      </c>
      <c r="B618">
        <v>42</v>
      </c>
      <c r="C618">
        <v>0</v>
      </c>
      <c r="D618">
        <v>6216</v>
      </c>
      <c r="E618">
        <v>42</v>
      </c>
      <c r="F618">
        <v>6.7567567567567571E-3</v>
      </c>
    </row>
    <row r="619" spans="1:6" x14ac:dyDescent="0.35">
      <c r="A619" s="1">
        <v>43718</v>
      </c>
      <c r="B619">
        <v>42</v>
      </c>
      <c r="C619">
        <v>0</v>
      </c>
      <c r="D619">
        <v>6216</v>
      </c>
      <c r="E619">
        <v>42</v>
      </c>
      <c r="F619">
        <v>6.7567567567567571E-3</v>
      </c>
    </row>
    <row r="620" spans="1:6" x14ac:dyDescent="0.35">
      <c r="A620" s="1">
        <v>43719</v>
      </c>
      <c r="B620">
        <v>42</v>
      </c>
      <c r="C620">
        <v>0</v>
      </c>
      <c r="D620">
        <v>6216</v>
      </c>
      <c r="E620">
        <v>42</v>
      </c>
      <c r="F620">
        <v>6.7567567567567571E-3</v>
      </c>
    </row>
    <row r="621" spans="1:6" x14ac:dyDescent="0.35">
      <c r="A621" s="1">
        <v>43720</v>
      </c>
      <c r="B621">
        <v>42</v>
      </c>
      <c r="C621">
        <v>0</v>
      </c>
      <c r="D621">
        <v>6216</v>
      </c>
      <c r="E621">
        <v>42</v>
      </c>
      <c r="F621">
        <v>6.7567567567567571E-3</v>
      </c>
    </row>
    <row r="622" spans="1:6" x14ac:dyDescent="0.35">
      <c r="A622" s="1">
        <v>43721</v>
      </c>
      <c r="B622">
        <v>41</v>
      </c>
      <c r="C622">
        <v>0</v>
      </c>
      <c r="D622">
        <v>6216</v>
      </c>
      <c r="E622">
        <v>41</v>
      </c>
      <c r="F622">
        <v>6.5958815958815963E-3</v>
      </c>
    </row>
    <row r="623" spans="1:6" x14ac:dyDescent="0.35">
      <c r="A623" s="1">
        <v>43722</v>
      </c>
      <c r="B623">
        <v>43</v>
      </c>
      <c r="C623">
        <v>0</v>
      </c>
      <c r="D623">
        <v>6216</v>
      </c>
      <c r="E623">
        <v>43</v>
      </c>
      <c r="F623">
        <v>6.917631917631918E-3</v>
      </c>
    </row>
    <row r="624" spans="1:6" x14ac:dyDescent="0.35">
      <c r="A624" s="1">
        <v>43723</v>
      </c>
      <c r="B624">
        <v>40</v>
      </c>
      <c r="C624">
        <v>0</v>
      </c>
      <c r="D624">
        <v>6216</v>
      </c>
      <c r="E624">
        <v>40</v>
      </c>
      <c r="F624">
        <v>6.4350064350064346E-3</v>
      </c>
    </row>
    <row r="625" spans="1:6" x14ac:dyDescent="0.35">
      <c r="A625" s="1">
        <v>43724</v>
      </c>
      <c r="B625">
        <v>40</v>
      </c>
      <c r="C625">
        <v>0</v>
      </c>
      <c r="D625">
        <v>6216</v>
      </c>
      <c r="E625">
        <v>40</v>
      </c>
      <c r="F625">
        <v>6.4350064350064346E-3</v>
      </c>
    </row>
    <row r="626" spans="1:6" x14ac:dyDescent="0.35">
      <c r="A626" s="1">
        <v>43725</v>
      </c>
      <c r="B626">
        <v>40</v>
      </c>
      <c r="C626">
        <v>0</v>
      </c>
      <c r="D626">
        <v>6216</v>
      </c>
      <c r="E626">
        <v>40</v>
      </c>
      <c r="F626">
        <v>6.4350064350064346E-3</v>
      </c>
    </row>
    <row r="627" spans="1:6" x14ac:dyDescent="0.35">
      <c r="A627" s="1">
        <v>43726</v>
      </c>
      <c r="B627">
        <v>40</v>
      </c>
      <c r="C627">
        <v>0</v>
      </c>
      <c r="D627">
        <v>6216</v>
      </c>
      <c r="E627">
        <v>40</v>
      </c>
      <c r="F627">
        <v>6.4350064350064346E-3</v>
      </c>
    </row>
    <row r="628" spans="1:6" x14ac:dyDescent="0.35">
      <c r="A628" s="1">
        <v>43727</v>
      </c>
      <c r="B628">
        <v>40</v>
      </c>
      <c r="C628">
        <v>0</v>
      </c>
      <c r="D628">
        <v>6216</v>
      </c>
      <c r="E628">
        <v>40</v>
      </c>
      <c r="F628">
        <v>6.4350064350064346E-3</v>
      </c>
    </row>
    <row r="629" spans="1:6" x14ac:dyDescent="0.35">
      <c r="A629" s="1">
        <v>43728</v>
      </c>
      <c r="B629">
        <v>42</v>
      </c>
      <c r="C629">
        <v>0</v>
      </c>
      <c r="D629">
        <v>6216</v>
      </c>
      <c r="E629">
        <v>42</v>
      </c>
      <c r="F629">
        <v>6.7567567567567571E-3</v>
      </c>
    </row>
    <row r="630" spans="1:6" x14ac:dyDescent="0.35">
      <c r="A630" s="1">
        <v>43729</v>
      </c>
      <c r="B630">
        <v>45</v>
      </c>
      <c r="C630">
        <v>0</v>
      </c>
      <c r="D630">
        <v>6216</v>
      </c>
      <c r="E630">
        <v>45</v>
      </c>
      <c r="F630">
        <v>7.2393822393822397E-3</v>
      </c>
    </row>
    <row r="631" spans="1:6" x14ac:dyDescent="0.35">
      <c r="A631" s="1">
        <v>43730</v>
      </c>
      <c r="B631">
        <v>44</v>
      </c>
      <c r="C631">
        <v>0</v>
      </c>
      <c r="D631">
        <v>6216</v>
      </c>
      <c r="E631">
        <v>44</v>
      </c>
      <c r="F631">
        <v>7.0785070785070788E-3</v>
      </c>
    </row>
    <row r="632" spans="1:6" x14ac:dyDescent="0.35">
      <c r="A632" s="1">
        <v>43731</v>
      </c>
      <c r="B632">
        <v>44</v>
      </c>
      <c r="C632">
        <v>0</v>
      </c>
      <c r="D632">
        <v>6216</v>
      </c>
      <c r="E632">
        <v>44</v>
      </c>
      <c r="F632">
        <v>7.0785070785070788E-3</v>
      </c>
    </row>
    <row r="633" spans="1:6" x14ac:dyDescent="0.35">
      <c r="A633" s="1">
        <v>43732</v>
      </c>
      <c r="B633">
        <v>44</v>
      </c>
      <c r="C633">
        <v>0</v>
      </c>
      <c r="D633">
        <v>6216</v>
      </c>
      <c r="E633">
        <v>44</v>
      </c>
      <c r="F633">
        <v>7.0785070785070788E-3</v>
      </c>
    </row>
    <row r="634" spans="1:6" x14ac:dyDescent="0.35">
      <c r="A634" s="1">
        <v>43733</v>
      </c>
      <c r="B634">
        <v>44</v>
      </c>
      <c r="C634">
        <v>0</v>
      </c>
      <c r="D634">
        <v>6216</v>
      </c>
      <c r="E634">
        <v>44</v>
      </c>
      <c r="F634">
        <v>7.0785070785070788E-3</v>
      </c>
    </row>
    <row r="635" spans="1:6" x14ac:dyDescent="0.35">
      <c r="A635" s="1">
        <v>43734</v>
      </c>
      <c r="B635">
        <v>44</v>
      </c>
      <c r="C635">
        <v>0</v>
      </c>
      <c r="D635">
        <v>6216</v>
      </c>
      <c r="E635">
        <v>44</v>
      </c>
      <c r="F635">
        <v>7.0785070785070788E-3</v>
      </c>
    </row>
    <row r="636" spans="1:6" x14ac:dyDescent="0.35">
      <c r="A636" s="1">
        <v>43735</v>
      </c>
      <c r="B636">
        <v>47</v>
      </c>
      <c r="C636">
        <v>0</v>
      </c>
      <c r="D636">
        <v>6216</v>
      </c>
      <c r="E636">
        <v>47</v>
      </c>
      <c r="F636">
        <v>7.5611325611325613E-3</v>
      </c>
    </row>
    <row r="637" spans="1:6" x14ac:dyDescent="0.35">
      <c r="A637" s="1">
        <v>43736</v>
      </c>
      <c r="B637">
        <v>45</v>
      </c>
      <c r="C637">
        <v>0</v>
      </c>
      <c r="D637">
        <v>6216</v>
      </c>
      <c r="E637">
        <v>45</v>
      </c>
      <c r="F637">
        <v>7.2393822393822397E-3</v>
      </c>
    </row>
    <row r="638" spans="1:6" x14ac:dyDescent="0.35">
      <c r="A638" s="1">
        <v>43737</v>
      </c>
      <c r="B638">
        <v>49</v>
      </c>
      <c r="C638">
        <v>0</v>
      </c>
      <c r="D638">
        <v>6216</v>
      </c>
      <c r="E638">
        <v>49</v>
      </c>
      <c r="F638">
        <v>7.8828828828828822E-3</v>
      </c>
    </row>
    <row r="639" spans="1:6" x14ac:dyDescent="0.35">
      <c r="A639" s="1">
        <v>43738</v>
      </c>
      <c r="B639">
        <v>49</v>
      </c>
      <c r="C639">
        <v>0</v>
      </c>
      <c r="D639">
        <v>6216</v>
      </c>
      <c r="E639">
        <v>49</v>
      </c>
      <c r="F639">
        <v>7.8828828828828822E-3</v>
      </c>
    </row>
    <row r="640" spans="1:6" x14ac:dyDescent="0.35">
      <c r="A640" s="1">
        <v>43739</v>
      </c>
      <c r="B640">
        <v>49</v>
      </c>
      <c r="C640">
        <v>0</v>
      </c>
      <c r="D640">
        <v>6216</v>
      </c>
      <c r="E640">
        <v>49</v>
      </c>
      <c r="F640">
        <v>7.8828828828828822E-3</v>
      </c>
    </row>
    <row r="641" spans="1:6" x14ac:dyDescent="0.35">
      <c r="A641" s="1">
        <v>43740</v>
      </c>
      <c r="B641">
        <v>49</v>
      </c>
      <c r="C641">
        <v>0</v>
      </c>
      <c r="D641">
        <v>6216</v>
      </c>
      <c r="E641">
        <v>49</v>
      </c>
      <c r="F641">
        <v>7.8828828828828822E-3</v>
      </c>
    </row>
    <row r="642" spans="1:6" x14ac:dyDescent="0.35">
      <c r="A642" s="1">
        <v>43741</v>
      </c>
      <c r="B642">
        <v>49</v>
      </c>
      <c r="C642">
        <v>0</v>
      </c>
      <c r="D642">
        <v>6216</v>
      </c>
      <c r="E642">
        <v>49</v>
      </c>
      <c r="F642">
        <v>7.8828828828828822E-3</v>
      </c>
    </row>
    <row r="643" spans="1:6" x14ac:dyDescent="0.35">
      <c r="A643" s="1">
        <v>43742</v>
      </c>
      <c r="B643">
        <v>47</v>
      </c>
      <c r="C643">
        <v>0</v>
      </c>
      <c r="D643">
        <v>6216</v>
      </c>
      <c r="E643">
        <v>47</v>
      </c>
      <c r="F643">
        <v>7.5611325611325613E-3</v>
      </c>
    </row>
    <row r="644" spans="1:6" x14ac:dyDescent="0.35">
      <c r="A644" s="1">
        <v>43743</v>
      </c>
      <c r="B644">
        <v>47</v>
      </c>
      <c r="C644">
        <v>0</v>
      </c>
      <c r="D644">
        <v>6216</v>
      </c>
      <c r="E644">
        <v>47</v>
      </c>
      <c r="F644">
        <v>7.5611325611325613E-3</v>
      </c>
    </row>
    <row r="645" spans="1:6" x14ac:dyDescent="0.35">
      <c r="A645" s="1">
        <v>43744</v>
      </c>
      <c r="B645">
        <v>45</v>
      </c>
      <c r="C645">
        <v>0</v>
      </c>
      <c r="D645">
        <v>6216</v>
      </c>
      <c r="E645">
        <v>45</v>
      </c>
      <c r="F645">
        <v>7.2393822393822397E-3</v>
      </c>
    </row>
    <row r="646" spans="1:6" x14ac:dyDescent="0.35">
      <c r="A646" s="1">
        <v>43745</v>
      </c>
      <c r="B646">
        <v>45</v>
      </c>
      <c r="C646">
        <v>0</v>
      </c>
      <c r="D646">
        <v>6216</v>
      </c>
      <c r="E646">
        <v>45</v>
      </c>
      <c r="F646">
        <v>7.2393822393822397E-3</v>
      </c>
    </row>
    <row r="647" spans="1:6" x14ac:dyDescent="0.35">
      <c r="A647" s="1">
        <v>43746</v>
      </c>
      <c r="B647">
        <v>45</v>
      </c>
      <c r="C647">
        <v>0</v>
      </c>
      <c r="D647">
        <v>6216</v>
      </c>
      <c r="E647">
        <v>45</v>
      </c>
      <c r="F647">
        <v>7.2393822393822397E-3</v>
      </c>
    </row>
    <row r="648" spans="1:6" x14ac:dyDescent="0.35">
      <c r="A648" s="1">
        <v>43747</v>
      </c>
      <c r="B648">
        <v>45</v>
      </c>
      <c r="C648">
        <v>0</v>
      </c>
      <c r="D648">
        <v>6216</v>
      </c>
      <c r="E648">
        <v>45</v>
      </c>
      <c r="F648">
        <v>7.2393822393822397E-3</v>
      </c>
    </row>
    <row r="649" spans="1:6" x14ac:dyDescent="0.35">
      <c r="A649" s="1">
        <v>43748</v>
      </c>
      <c r="B649">
        <v>45</v>
      </c>
      <c r="C649">
        <v>0</v>
      </c>
      <c r="D649">
        <v>6216</v>
      </c>
      <c r="E649">
        <v>45</v>
      </c>
      <c r="F649">
        <v>7.2393822393822397E-3</v>
      </c>
    </row>
    <row r="650" spans="1:6" x14ac:dyDescent="0.35">
      <c r="A650" s="1">
        <v>43749</v>
      </c>
      <c r="B650">
        <v>43</v>
      </c>
      <c r="C650">
        <v>0</v>
      </c>
      <c r="D650">
        <v>6216</v>
      </c>
      <c r="E650">
        <v>43</v>
      </c>
      <c r="F650">
        <v>6.917631917631918E-3</v>
      </c>
    </row>
    <row r="651" spans="1:6" x14ac:dyDescent="0.35">
      <c r="A651" s="1">
        <v>43750</v>
      </c>
      <c r="B651">
        <v>51</v>
      </c>
      <c r="C651">
        <v>0</v>
      </c>
      <c r="D651">
        <v>6216</v>
      </c>
      <c r="E651">
        <v>51</v>
      </c>
      <c r="F651">
        <v>8.2046332046332038E-3</v>
      </c>
    </row>
    <row r="652" spans="1:6" x14ac:dyDescent="0.35">
      <c r="A652" s="1">
        <v>43751</v>
      </c>
      <c r="B652">
        <v>59</v>
      </c>
      <c r="C652">
        <v>0</v>
      </c>
      <c r="D652">
        <v>6216</v>
      </c>
      <c r="E652">
        <v>59</v>
      </c>
      <c r="F652">
        <v>9.4916344916344923E-3</v>
      </c>
    </row>
    <row r="653" spans="1:6" x14ac:dyDescent="0.35">
      <c r="A653" s="1">
        <v>43752</v>
      </c>
      <c r="B653">
        <v>59</v>
      </c>
      <c r="C653">
        <v>0</v>
      </c>
      <c r="D653">
        <v>6216</v>
      </c>
      <c r="E653">
        <v>59</v>
      </c>
      <c r="F653">
        <v>9.4916344916344923E-3</v>
      </c>
    </row>
    <row r="654" spans="1:6" x14ac:dyDescent="0.35">
      <c r="A654" s="1">
        <v>43753</v>
      </c>
      <c r="B654">
        <v>58</v>
      </c>
      <c r="C654">
        <v>0</v>
      </c>
      <c r="D654">
        <v>6216</v>
      </c>
      <c r="E654">
        <v>58</v>
      </c>
      <c r="F654">
        <v>9.3307593307593306E-3</v>
      </c>
    </row>
    <row r="655" spans="1:6" x14ac:dyDescent="0.35">
      <c r="A655" s="1">
        <v>43754</v>
      </c>
      <c r="B655">
        <v>58</v>
      </c>
      <c r="C655">
        <v>0</v>
      </c>
      <c r="D655">
        <v>6216</v>
      </c>
      <c r="E655">
        <v>58</v>
      </c>
      <c r="F655">
        <v>9.3307593307593306E-3</v>
      </c>
    </row>
    <row r="656" spans="1:6" x14ac:dyDescent="0.35">
      <c r="A656" s="1">
        <v>43755</v>
      </c>
      <c r="B656">
        <v>58</v>
      </c>
      <c r="C656">
        <v>0</v>
      </c>
      <c r="D656">
        <v>6216</v>
      </c>
      <c r="E656">
        <v>58</v>
      </c>
      <c r="F656">
        <v>9.3307593307593306E-3</v>
      </c>
    </row>
    <row r="657" spans="1:6" x14ac:dyDescent="0.35">
      <c r="A657" s="1">
        <v>43756</v>
      </c>
      <c r="B657">
        <v>62</v>
      </c>
      <c r="C657">
        <v>0</v>
      </c>
      <c r="D657">
        <v>6216</v>
      </c>
      <c r="E657">
        <v>62</v>
      </c>
      <c r="F657">
        <v>9.974259974259974E-3</v>
      </c>
    </row>
    <row r="658" spans="1:6" x14ac:dyDescent="0.35">
      <c r="A658" s="1">
        <v>43757</v>
      </c>
      <c r="B658">
        <v>54</v>
      </c>
      <c r="C658">
        <v>0</v>
      </c>
      <c r="D658">
        <v>6216</v>
      </c>
      <c r="E658">
        <v>54</v>
      </c>
      <c r="F658">
        <v>8.6872586872586872E-3</v>
      </c>
    </row>
    <row r="659" spans="1:6" x14ac:dyDescent="0.35">
      <c r="A659" s="1">
        <v>43758</v>
      </c>
      <c r="B659">
        <v>47</v>
      </c>
      <c r="C659">
        <v>0</v>
      </c>
      <c r="D659">
        <v>6216</v>
      </c>
      <c r="E659">
        <v>47</v>
      </c>
      <c r="F659">
        <v>7.5611325611325613E-3</v>
      </c>
    </row>
    <row r="660" spans="1:6" x14ac:dyDescent="0.35">
      <c r="A660" s="1">
        <v>43759</v>
      </c>
      <c r="B660">
        <v>47</v>
      </c>
      <c r="C660">
        <v>0</v>
      </c>
      <c r="D660">
        <v>6216</v>
      </c>
      <c r="E660">
        <v>47</v>
      </c>
      <c r="F660">
        <v>7.5611325611325613E-3</v>
      </c>
    </row>
    <row r="661" spans="1:6" x14ac:dyDescent="0.35">
      <c r="A661" s="1">
        <v>43760</v>
      </c>
      <c r="B661">
        <v>47</v>
      </c>
      <c r="C661">
        <v>0</v>
      </c>
      <c r="D661">
        <v>6216</v>
      </c>
      <c r="E661">
        <v>47</v>
      </c>
      <c r="F661">
        <v>7.5611325611325613E-3</v>
      </c>
    </row>
    <row r="662" spans="1:6" x14ac:dyDescent="0.35">
      <c r="A662" s="1">
        <v>43761</v>
      </c>
      <c r="B662">
        <v>47</v>
      </c>
      <c r="C662">
        <v>0</v>
      </c>
      <c r="D662">
        <v>6216</v>
      </c>
      <c r="E662">
        <v>47</v>
      </c>
      <c r="F662">
        <v>7.5611325611325613E-3</v>
      </c>
    </row>
    <row r="663" spans="1:6" x14ac:dyDescent="0.35">
      <c r="A663" s="1">
        <v>43762</v>
      </c>
      <c r="B663">
        <v>47</v>
      </c>
      <c r="C663">
        <v>0</v>
      </c>
      <c r="D663">
        <v>6216</v>
      </c>
      <c r="E663">
        <v>47</v>
      </c>
      <c r="F663">
        <v>7.5611325611325613E-3</v>
      </c>
    </row>
    <row r="664" spans="1:6" x14ac:dyDescent="0.35">
      <c r="A664" s="1">
        <v>43763</v>
      </c>
      <c r="B664">
        <v>53</v>
      </c>
      <c r="C664">
        <v>0</v>
      </c>
      <c r="D664">
        <v>6216</v>
      </c>
      <c r="E664">
        <v>53</v>
      </c>
      <c r="F664">
        <v>8.5263835263835255E-3</v>
      </c>
    </row>
    <row r="665" spans="1:6" x14ac:dyDescent="0.35">
      <c r="A665" s="1">
        <v>43764</v>
      </c>
      <c r="B665">
        <v>53</v>
      </c>
      <c r="C665">
        <v>0</v>
      </c>
      <c r="D665">
        <v>6216</v>
      </c>
      <c r="E665">
        <v>53</v>
      </c>
      <c r="F665">
        <v>8.5263835263835255E-3</v>
      </c>
    </row>
    <row r="666" spans="1:6" x14ac:dyDescent="0.35">
      <c r="A666" s="1">
        <v>43765</v>
      </c>
      <c r="B666">
        <v>57</v>
      </c>
      <c r="C666">
        <v>0</v>
      </c>
      <c r="D666">
        <v>6216</v>
      </c>
      <c r="E666">
        <v>57</v>
      </c>
      <c r="F666">
        <v>9.1698841698841706E-3</v>
      </c>
    </row>
    <row r="667" spans="1:6" x14ac:dyDescent="0.35">
      <c r="A667" s="1">
        <v>43766</v>
      </c>
      <c r="B667">
        <v>57</v>
      </c>
      <c r="C667">
        <v>0</v>
      </c>
      <c r="D667">
        <v>6216</v>
      </c>
      <c r="E667">
        <v>57</v>
      </c>
      <c r="F667">
        <v>9.1698841698841706E-3</v>
      </c>
    </row>
    <row r="668" spans="1:6" x14ac:dyDescent="0.35">
      <c r="A668" s="1">
        <v>43767</v>
      </c>
      <c r="B668">
        <v>57</v>
      </c>
      <c r="C668">
        <v>0</v>
      </c>
      <c r="D668">
        <v>6216</v>
      </c>
      <c r="E668">
        <v>57</v>
      </c>
      <c r="F668">
        <v>9.1698841698841706E-3</v>
      </c>
    </row>
    <row r="669" spans="1:6" x14ac:dyDescent="0.35">
      <c r="A669" s="1">
        <v>43768</v>
      </c>
      <c r="B669">
        <v>57</v>
      </c>
      <c r="C669">
        <v>0</v>
      </c>
      <c r="D669">
        <v>6216</v>
      </c>
      <c r="E669">
        <v>57</v>
      </c>
      <c r="F669">
        <v>9.1698841698841706E-3</v>
      </c>
    </row>
    <row r="670" spans="1:6" x14ac:dyDescent="0.35">
      <c r="A670" s="1">
        <v>43769</v>
      </c>
      <c r="B670">
        <v>57</v>
      </c>
      <c r="C670">
        <v>0</v>
      </c>
      <c r="D670">
        <v>6216</v>
      </c>
      <c r="E670">
        <v>57</v>
      </c>
      <c r="F670">
        <v>9.1698841698841706E-3</v>
      </c>
    </row>
    <row r="671" spans="1:6" x14ac:dyDescent="0.35">
      <c r="A671" s="1">
        <v>43770</v>
      </c>
      <c r="B671">
        <v>50</v>
      </c>
      <c r="C671">
        <v>0</v>
      </c>
      <c r="D671">
        <v>6216</v>
      </c>
      <c r="E671">
        <v>50</v>
      </c>
      <c r="F671">
        <v>8.0437580437580439E-3</v>
      </c>
    </row>
    <row r="672" spans="1:6" x14ac:dyDescent="0.35">
      <c r="A672" s="1">
        <v>43771</v>
      </c>
      <c r="B672">
        <v>57</v>
      </c>
      <c r="C672">
        <v>0</v>
      </c>
      <c r="D672">
        <v>6216</v>
      </c>
      <c r="E672">
        <v>57</v>
      </c>
      <c r="F672">
        <v>9.1698841698841706E-3</v>
      </c>
    </row>
    <row r="673" spans="1:6" x14ac:dyDescent="0.35">
      <c r="A673" s="1">
        <v>43772</v>
      </c>
      <c r="B673">
        <v>54</v>
      </c>
      <c r="C673">
        <v>0</v>
      </c>
      <c r="D673">
        <v>6216</v>
      </c>
      <c r="E673">
        <v>54</v>
      </c>
      <c r="F673">
        <v>8.6872586872586872E-3</v>
      </c>
    </row>
    <row r="674" spans="1:6" x14ac:dyDescent="0.35">
      <c r="A674" s="1">
        <v>43773</v>
      </c>
      <c r="B674">
        <v>54</v>
      </c>
      <c r="C674">
        <v>0</v>
      </c>
      <c r="D674">
        <v>6216</v>
      </c>
      <c r="E674">
        <v>54</v>
      </c>
      <c r="F674">
        <v>8.6872586872586872E-3</v>
      </c>
    </row>
    <row r="675" spans="1:6" x14ac:dyDescent="0.35">
      <c r="A675" s="1">
        <v>43774</v>
      </c>
      <c r="B675">
        <v>54</v>
      </c>
      <c r="C675">
        <v>0</v>
      </c>
      <c r="D675">
        <v>6216</v>
      </c>
      <c r="E675">
        <v>54</v>
      </c>
      <c r="F675">
        <v>8.6872586872586872E-3</v>
      </c>
    </row>
    <row r="676" spans="1:6" x14ac:dyDescent="0.35">
      <c r="A676" s="1">
        <v>43775</v>
      </c>
      <c r="B676">
        <v>54</v>
      </c>
      <c r="C676">
        <v>0</v>
      </c>
      <c r="D676">
        <v>6216</v>
      </c>
      <c r="E676">
        <v>54</v>
      </c>
      <c r="F676">
        <v>8.6872586872586872E-3</v>
      </c>
    </row>
    <row r="677" spans="1:6" x14ac:dyDescent="0.35">
      <c r="A677" s="1">
        <v>43776</v>
      </c>
      <c r="B677">
        <v>54</v>
      </c>
      <c r="C677">
        <v>0</v>
      </c>
      <c r="D677">
        <v>6216</v>
      </c>
      <c r="E677">
        <v>54</v>
      </c>
      <c r="F677">
        <v>8.6872586872586872E-3</v>
      </c>
    </row>
    <row r="678" spans="1:6" x14ac:dyDescent="0.35">
      <c r="A678" s="1">
        <v>43777</v>
      </c>
      <c r="B678">
        <v>56</v>
      </c>
      <c r="C678">
        <v>0</v>
      </c>
      <c r="D678">
        <v>6216</v>
      </c>
      <c r="E678">
        <v>56</v>
      </c>
      <c r="F678">
        <v>9.0090090090090089E-3</v>
      </c>
    </row>
    <row r="679" spans="1:6" x14ac:dyDescent="0.35">
      <c r="A679" s="1">
        <v>43778</v>
      </c>
      <c r="B679">
        <v>52</v>
      </c>
      <c r="C679">
        <v>0</v>
      </c>
      <c r="D679">
        <v>6216</v>
      </c>
      <c r="E679">
        <v>52</v>
      </c>
      <c r="F679">
        <v>8.3655083655083656E-3</v>
      </c>
    </row>
    <row r="680" spans="1:6" x14ac:dyDescent="0.35">
      <c r="A680" s="1">
        <v>43779</v>
      </c>
      <c r="B680">
        <v>55</v>
      </c>
      <c r="C680">
        <v>0</v>
      </c>
      <c r="D680">
        <v>6216</v>
      </c>
      <c r="E680">
        <v>55</v>
      </c>
      <c r="F680">
        <v>8.848133848133849E-3</v>
      </c>
    </row>
    <row r="681" spans="1:6" x14ac:dyDescent="0.35">
      <c r="A681" s="1">
        <v>43780</v>
      </c>
      <c r="B681">
        <v>55</v>
      </c>
      <c r="C681">
        <v>0</v>
      </c>
      <c r="D681">
        <v>6216</v>
      </c>
      <c r="E681">
        <v>55</v>
      </c>
      <c r="F681">
        <v>8.848133848133849E-3</v>
      </c>
    </row>
    <row r="682" spans="1:6" x14ac:dyDescent="0.35">
      <c r="A682" s="1">
        <v>43781</v>
      </c>
      <c r="B682">
        <v>55</v>
      </c>
      <c r="C682">
        <v>0</v>
      </c>
      <c r="D682">
        <v>6216</v>
      </c>
      <c r="E682">
        <v>55</v>
      </c>
      <c r="F682">
        <v>8.848133848133849E-3</v>
      </c>
    </row>
    <row r="683" spans="1:6" x14ac:dyDescent="0.35">
      <c r="A683" s="1">
        <v>43782</v>
      </c>
      <c r="B683">
        <v>55</v>
      </c>
      <c r="C683">
        <v>0</v>
      </c>
      <c r="D683">
        <v>6216</v>
      </c>
      <c r="E683">
        <v>55</v>
      </c>
      <c r="F683">
        <v>8.848133848133849E-3</v>
      </c>
    </row>
    <row r="684" spans="1:6" x14ac:dyDescent="0.35">
      <c r="A684" s="1">
        <v>43783</v>
      </c>
      <c r="B684">
        <v>55</v>
      </c>
      <c r="C684">
        <v>0</v>
      </c>
      <c r="D684">
        <v>6216</v>
      </c>
      <c r="E684">
        <v>55</v>
      </c>
      <c r="F684">
        <v>8.848133848133849E-3</v>
      </c>
    </row>
    <row r="685" spans="1:6" x14ac:dyDescent="0.35">
      <c r="A685" s="1">
        <v>43784</v>
      </c>
      <c r="B685">
        <v>57</v>
      </c>
      <c r="C685">
        <v>0</v>
      </c>
      <c r="D685">
        <v>6216</v>
      </c>
      <c r="E685">
        <v>57</v>
      </c>
      <c r="F685">
        <v>9.1698841698841706E-3</v>
      </c>
    </row>
    <row r="686" spans="1:6" x14ac:dyDescent="0.35">
      <c r="A686" s="1">
        <v>43785</v>
      </c>
      <c r="B686">
        <v>52</v>
      </c>
      <c r="C686">
        <v>0</v>
      </c>
      <c r="D686">
        <v>6216</v>
      </c>
      <c r="E686">
        <v>52</v>
      </c>
      <c r="F686">
        <v>8.3655083655083656E-3</v>
      </c>
    </row>
    <row r="687" spans="1:6" x14ac:dyDescent="0.35">
      <c r="A687" s="1">
        <v>43786</v>
      </c>
      <c r="B687">
        <v>49</v>
      </c>
      <c r="C687">
        <v>0</v>
      </c>
      <c r="D687">
        <v>6216</v>
      </c>
      <c r="E687">
        <v>49</v>
      </c>
      <c r="F687">
        <v>7.8828828828828822E-3</v>
      </c>
    </row>
    <row r="688" spans="1:6" x14ac:dyDescent="0.35">
      <c r="A688" s="1">
        <v>43787</v>
      </c>
      <c r="B688">
        <v>49</v>
      </c>
      <c r="C688">
        <v>0</v>
      </c>
      <c r="D688">
        <v>6216</v>
      </c>
      <c r="E688">
        <v>49</v>
      </c>
      <c r="F688">
        <v>7.8828828828828822E-3</v>
      </c>
    </row>
    <row r="689" spans="1:6" x14ac:dyDescent="0.35">
      <c r="A689" s="1">
        <v>43788</v>
      </c>
      <c r="B689">
        <v>50</v>
      </c>
      <c r="C689">
        <v>0</v>
      </c>
      <c r="D689">
        <v>6216</v>
      </c>
      <c r="E689">
        <v>50</v>
      </c>
      <c r="F689">
        <v>8.0437580437580439E-3</v>
      </c>
    </row>
    <row r="690" spans="1:6" x14ac:dyDescent="0.35">
      <c r="A690" s="1">
        <v>43789</v>
      </c>
      <c r="B690">
        <v>50</v>
      </c>
      <c r="C690">
        <v>0</v>
      </c>
      <c r="D690">
        <v>6216</v>
      </c>
      <c r="E690">
        <v>50</v>
      </c>
      <c r="F690">
        <v>8.0437580437580439E-3</v>
      </c>
    </row>
    <row r="691" spans="1:6" x14ac:dyDescent="0.35">
      <c r="A691" s="1">
        <v>43790</v>
      </c>
      <c r="B691">
        <v>50</v>
      </c>
      <c r="C691">
        <v>0</v>
      </c>
      <c r="D691">
        <v>6216</v>
      </c>
      <c r="E691">
        <v>50</v>
      </c>
      <c r="F691">
        <v>8.0437580437580439E-3</v>
      </c>
    </row>
    <row r="692" spans="1:6" x14ac:dyDescent="0.35">
      <c r="A692" s="1">
        <v>43791</v>
      </c>
      <c r="B692">
        <v>62</v>
      </c>
      <c r="C692">
        <v>0</v>
      </c>
      <c r="D692">
        <v>6216</v>
      </c>
      <c r="E692">
        <v>62</v>
      </c>
      <c r="F692">
        <v>9.974259974259974E-3</v>
      </c>
    </row>
    <row r="693" spans="1:6" x14ac:dyDescent="0.35">
      <c r="A693" s="1">
        <v>43792</v>
      </c>
      <c r="B693">
        <v>69</v>
      </c>
      <c r="C693">
        <v>0</v>
      </c>
      <c r="D693">
        <v>6216</v>
      </c>
      <c r="E693">
        <v>69</v>
      </c>
      <c r="F693">
        <v>1.1100386100386101E-2</v>
      </c>
    </row>
    <row r="694" spans="1:6" x14ac:dyDescent="0.35">
      <c r="A694" s="1">
        <v>43793</v>
      </c>
      <c r="B694">
        <v>74</v>
      </c>
      <c r="C694">
        <v>0</v>
      </c>
      <c r="D694">
        <v>6216</v>
      </c>
      <c r="E694">
        <v>74</v>
      </c>
      <c r="F694">
        <v>1.1904761904761904E-2</v>
      </c>
    </row>
    <row r="695" spans="1:6" x14ac:dyDescent="0.35">
      <c r="A695" s="1">
        <v>43794</v>
      </c>
      <c r="B695">
        <v>74</v>
      </c>
      <c r="C695">
        <v>0</v>
      </c>
      <c r="D695">
        <v>6216</v>
      </c>
      <c r="E695">
        <v>74</v>
      </c>
      <c r="F695">
        <v>1.1904761904761904E-2</v>
      </c>
    </row>
    <row r="696" spans="1:6" x14ac:dyDescent="0.35">
      <c r="A696" s="1">
        <v>43795</v>
      </c>
      <c r="B696">
        <v>73</v>
      </c>
      <c r="C696">
        <v>0</v>
      </c>
      <c r="D696">
        <v>6216</v>
      </c>
      <c r="E696">
        <v>73</v>
      </c>
      <c r="F696">
        <v>1.1743886743886744E-2</v>
      </c>
    </row>
    <row r="697" spans="1:6" x14ac:dyDescent="0.35">
      <c r="A697" s="1">
        <v>43796</v>
      </c>
      <c r="B697">
        <v>73</v>
      </c>
      <c r="C697">
        <v>0</v>
      </c>
      <c r="D697">
        <v>6216</v>
      </c>
      <c r="E697">
        <v>73</v>
      </c>
      <c r="F697">
        <v>1.1743886743886744E-2</v>
      </c>
    </row>
    <row r="698" spans="1:6" x14ac:dyDescent="0.35">
      <c r="A698" s="1">
        <v>43797</v>
      </c>
      <c r="B698">
        <v>73</v>
      </c>
      <c r="C698">
        <v>0</v>
      </c>
      <c r="D698">
        <v>6216</v>
      </c>
      <c r="E698">
        <v>73</v>
      </c>
      <c r="F698">
        <v>1.1743886743886744E-2</v>
      </c>
    </row>
    <row r="699" spans="1:6" x14ac:dyDescent="0.35">
      <c r="A699" s="1">
        <v>43798</v>
      </c>
      <c r="B699">
        <v>60</v>
      </c>
      <c r="C699">
        <v>0</v>
      </c>
      <c r="D699">
        <v>6216</v>
      </c>
      <c r="E699">
        <v>60</v>
      </c>
      <c r="F699">
        <v>9.6525096525096523E-3</v>
      </c>
    </row>
    <row r="700" spans="1:6" x14ac:dyDescent="0.35">
      <c r="A700" s="1">
        <v>43799</v>
      </c>
      <c r="B700">
        <v>56</v>
      </c>
      <c r="C700">
        <v>0</v>
      </c>
      <c r="D700">
        <v>6216</v>
      </c>
      <c r="E700">
        <v>56</v>
      </c>
      <c r="F700">
        <v>9.0090090090090089E-3</v>
      </c>
    </row>
    <row r="701" spans="1:6" x14ac:dyDescent="0.35">
      <c r="A701" s="1">
        <v>43800</v>
      </c>
      <c r="B701">
        <v>50</v>
      </c>
      <c r="C701">
        <v>0</v>
      </c>
      <c r="D701">
        <v>6216</v>
      </c>
      <c r="E701">
        <v>50</v>
      </c>
      <c r="F701">
        <v>8.0437580437580439E-3</v>
      </c>
    </row>
    <row r="702" spans="1:6" x14ac:dyDescent="0.35">
      <c r="A702" s="1">
        <v>43801</v>
      </c>
      <c r="B702">
        <v>50</v>
      </c>
      <c r="C702">
        <v>0</v>
      </c>
      <c r="D702">
        <v>6216</v>
      </c>
      <c r="E702">
        <v>50</v>
      </c>
      <c r="F702">
        <v>8.0437580437580439E-3</v>
      </c>
    </row>
    <row r="703" spans="1:6" x14ac:dyDescent="0.35">
      <c r="A703" s="1">
        <v>43802</v>
      </c>
      <c r="B703">
        <v>50</v>
      </c>
      <c r="C703">
        <v>0</v>
      </c>
      <c r="D703">
        <v>6216</v>
      </c>
      <c r="E703">
        <v>50</v>
      </c>
      <c r="F703">
        <v>8.0437580437580439E-3</v>
      </c>
    </row>
    <row r="704" spans="1:6" x14ac:dyDescent="0.35">
      <c r="A704" s="1">
        <v>43803</v>
      </c>
      <c r="B704">
        <v>50</v>
      </c>
      <c r="C704">
        <v>0</v>
      </c>
      <c r="D704">
        <v>6216</v>
      </c>
      <c r="E704">
        <v>50</v>
      </c>
      <c r="F704">
        <v>8.0437580437580439E-3</v>
      </c>
    </row>
    <row r="705" spans="1:6" x14ac:dyDescent="0.35">
      <c r="A705" s="1">
        <v>43804</v>
      </c>
      <c r="B705">
        <v>51</v>
      </c>
      <c r="C705">
        <v>0</v>
      </c>
      <c r="D705">
        <v>6216</v>
      </c>
      <c r="E705">
        <v>51</v>
      </c>
      <c r="F705">
        <v>8.2046332046332038E-3</v>
      </c>
    </row>
    <row r="706" spans="1:6" x14ac:dyDescent="0.35">
      <c r="A706" s="1">
        <v>43805</v>
      </c>
      <c r="B706">
        <v>63</v>
      </c>
      <c r="C706">
        <v>0</v>
      </c>
      <c r="D706">
        <v>6216</v>
      </c>
      <c r="E706">
        <v>63</v>
      </c>
      <c r="F706">
        <v>1.0135135135135136E-2</v>
      </c>
    </row>
    <row r="707" spans="1:6" x14ac:dyDescent="0.35">
      <c r="A707" s="1">
        <v>43806</v>
      </c>
      <c r="B707">
        <v>65</v>
      </c>
      <c r="C707">
        <v>0</v>
      </c>
      <c r="D707">
        <v>6216</v>
      </c>
      <c r="E707">
        <v>65</v>
      </c>
      <c r="F707">
        <v>1.0456885456885457E-2</v>
      </c>
    </row>
    <row r="708" spans="1:6" x14ac:dyDescent="0.35">
      <c r="A708" s="1">
        <v>43807</v>
      </c>
      <c r="B708">
        <v>72</v>
      </c>
      <c r="C708">
        <v>0</v>
      </c>
      <c r="D708">
        <v>6216</v>
      </c>
      <c r="E708">
        <v>72</v>
      </c>
      <c r="F708">
        <v>1.1583011583011582E-2</v>
      </c>
    </row>
    <row r="709" spans="1:6" x14ac:dyDescent="0.35">
      <c r="A709" s="1">
        <v>43808</v>
      </c>
      <c r="B709">
        <v>72</v>
      </c>
      <c r="C709">
        <v>0</v>
      </c>
      <c r="D709">
        <v>6216</v>
      </c>
      <c r="E709">
        <v>72</v>
      </c>
      <c r="F709">
        <v>1.1583011583011582E-2</v>
      </c>
    </row>
    <row r="710" spans="1:6" x14ac:dyDescent="0.35">
      <c r="A710" s="1">
        <v>43809</v>
      </c>
      <c r="B710">
        <v>72</v>
      </c>
      <c r="C710">
        <v>0</v>
      </c>
      <c r="D710">
        <v>6216</v>
      </c>
      <c r="E710">
        <v>72</v>
      </c>
      <c r="F710">
        <v>1.1583011583011582E-2</v>
      </c>
    </row>
    <row r="711" spans="1:6" x14ac:dyDescent="0.35">
      <c r="A711" s="1">
        <v>43810</v>
      </c>
      <c r="B711">
        <v>72</v>
      </c>
      <c r="C711">
        <v>0</v>
      </c>
      <c r="D711">
        <v>6216</v>
      </c>
      <c r="E711">
        <v>72</v>
      </c>
      <c r="F711">
        <v>1.1583011583011582E-2</v>
      </c>
    </row>
    <row r="712" spans="1:6" x14ac:dyDescent="0.35">
      <c r="A712" s="1">
        <v>43811</v>
      </c>
      <c r="B712">
        <v>72</v>
      </c>
      <c r="C712">
        <v>0</v>
      </c>
      <c r="D712">
        <v>6216</v>
      </c>
      <c r="E712">
        <v>72</v>
      </c>
      <c r="F712">
        <v>1.1583011583011582E-2</v>
      </c>
    </row>
    <row r="713" spans="1:6" x14ac:dyDescent="0.35">
      <c r="A713" s="1">
        <v>43812</v>
      </c>
      <c r="B713">
        <v>62</v>
      </c>
      <c r="C713">
        <v>0</v>
      </c>
      <c r="D713">
        <v>6216</v>
      </c>
      <c r="E713">
        <v>62</v>
      </c>
      <c r="F713">
        <v>9.974259974259974E-3</v>
      </c>
    </row>
    <row r="714" spans="1:6" x14ac:dyDescent="0.35">
      <c r="A714" s="1">
        <v>43813</v>
      </c>
      <c r="B714">
        <v>62</v>
      </c>
      <c r="C714">
        <v>0</v>
      </c>
      <c r="D714">
        <v>6216</v>
      </c>
      <c r="E714">
        <v>62</v>
      </c>
      <c r="F714">
        <v>9.974259974259974E-3</v>
      </c>
    </row>
    <row r="715" spans="1:6" x14ac:dyDescent="0.35">
      <c r="A715" s="1">
        <v>43814</v>
      </c>
      <c r="B715">
        <v>75</v>
      </c>
      <c r="C715">
        <v>0</v>
      </c>
      <c r="D715">
        <v>6216</v>
      </c>
      <c r="E715">
        <v>75</v>
      </c>
      <c r="F715">
        <v>1.2065637065637066E-2</v>
      </c>
    </row>
    <row r="716" spans="1:6" x14ac:dyDescent="0.35">
      <c r="A716" s="1">
        <v>43815</v>
      </c>
      <c r="B716">
        <v>75</v>
      </c>
      <c r="C716">
        <v>0</v>
      </c>
      <c r="D716">
        <v>6216</v>
      </c>
      <c r="E716">
        <v>75</v>
      </c>
      <c r="F716">
        <v>1.2065637065637066E-2</v>
      </c>
    </row>
    <row r="717" spans="1:6" x14ac:dyDescent="0.35">
      <c r="A717" s="1">
        <v>43816</v>
      </c>
      <c r="B717">
        <v>75</v>
      </c>
      <c r="C717">
        <v>0</v>
      </c>
      <c r="D717">
        <v>6216</v>
      </c>
      <c r="E717">
        <v>75</v>
      </c>
      <c r="F717">
        <v>1.2065637065637066E-2</v>
      </c>
    </row>
    <row r="718" spans="1:6" x14ac:dyDescent="0.35">
      <c r="A718" s="1">
        <v>43817</v>
      </c>
      <c r="B718">
        <v>75</v>
      </c>
      <c r="C718">
        <v>0</v>
      </c>
      <c r="D718">
        <v>6216</v>
      </c>
      <c r="E718">
        <v>75</v>
      </c>
      <c r="F718">
        <v>1.2065637065637066E-2</v>
      </c>
    </row>
    <row r="719" spans="1:6" x14ac:dyDescent="0.35">
      <c r="A719" s="1">
        <v>43818</v>
      </c>
      <c r="B719">
        <v>74</v>
      </c>
      <c r="C719">
        <v>0</v>
      </c>
      <c r="D719">
        <v>6216</v>
      </c>
      <c r="E719">
        <v>74</v>
      </c>
      <c r="F719">
        <v>1.1904761904761904E-2</v>
      </c>
    </row>
    <row r="720" spans="1:6" x14ac:dyDescent="0.35">
      <c r="A720" s="1">
        <v>43819</v>
      </c>
      <c r="B720">
        <v>84</v>
      </c>
      <c r="C720">
        <v>0</v>
      </c>
      <c r="D720">
        <v>6216</v>
      </c>
      <c r="E720">
        <v>84</v>
      </c>
      <c r="F720">
        <v>1.3513513513513514E-2</v>
      </c>
    </row>
    <row r="721" spans="1:6" x14ac:dyDescent="0.35">
      <c r="A721" s="1">
        <v>43820</v>
      </c>
      <c r="B721">
        <v>79</v>
      </c>
      <c r="C721">
        <v>0</v>
      </c>
      <c r="D721">
        <v>6216</v>
      </c>
      <c r="E721">
        <v>79</v>
      </c>
      <c r="F721">
        <v>1.2709137709137709E-2</v>
      </c>
    </row>
    <row r="722" spans="1:6" x14ac:dyDescent="0.35">
      <c r="A722" s="1">
        <v>43821</v>
      </c>
      <c r="B722">
        <v>71</v>
      </c>
      <c r="C722">
        <v>0</v>
      </c>
      <c r="D722">
        <v>6216</v>
      </c>
      <c r="E722">
        <v>71</v>
      </c>
      <c r="F722">
        <v>1.1422136422136422E-2</v>
      </c>
    </row>
    <row r="723" spans="1:6" x14ac:dyDescent="0.35">
      <c r="A723" s="1">
        <v>43822</v>
      </c>
      <c r="B723">
        <v>71</v>
      </c>
      <c r="C723">
        <v>0</v>
      </c>
      <c r="D723">
        <v>6216</v>
      </c>
      <c r="E723">
        <v>71</v>
      </c>
      <c r="F723">
        <v>1.1422136422136422E-2</v>
      </c>
    </row>
    <row r="724" spans="1:6" x14ac:dyDescent="0.35">
      <c r="A724" s="1">
        <v>43823</v>
      </c>
      <c r="B724">
        <v>71</v>
      </c>
      <c r="C724">
        <v>0</v>
      </c>
      <c r="D724">
        <v>6216</v>
      </c>
      <c r="E724">
        <v>71</v>
      </c>
      <c r="F724">
        <v>1.1422136422136422E-2</v>
      </c>
    </row>
    <row r="725" spans="1:6" x14ac:dyDescent="0.35">
      <c r="A725" s="1">
        <v>43824</v>
      </c>
      <c r="B725">
        <v>71</v>
      </c>
      <c r="C725">
        <v>0</v>
      </c>
      <c r="D725">
        <v>6216</v>
      </c>
      <c r="E725">
        <v>71</v>
      </c>
      <c r="F725">
        <v>1.1422136422136422E-2</v>
      </c>
    </row>
    <row r="726" spans="1:6" x14ac:dyDescent="0.35">
      <c r="A726" s="1">
        <v>43825</v>
      </c>
      <c r="B726">
        <v>71</v>
      </c>
      <c r="C726">
        <v>0</v>
      </c>
      <c r="D726">
        <v>6216</v>
      </c>
      <c r="E726">
        <v>71</v>
      </c>
      <c r="F726">
        <v>1.1422136422136422E-2</v>
      </c>
    </row>
    <row r="727" spans="1:6" x14ac:dyDescent="0.35">
      <c r="A727" s="1">
        <v>43826</v>
      </c>
      <c r="B727">
        <v>83</v>
      </c>
      <c r="C727">
        <v>0</v>
      </c>
      <c r="D727">
        <v>6216</v>
      </c>
      <c r="E727">
        <v>83</v>
      </c>
      <c r="F727">
        <v>1.3352638352638353E-2</v>
      </c>
    </row>
    <row r="728" spans="1:6" x14ac:dyDescent="0.35">
      <c r="A728" s="1">
        <v>43827</v>
      </c>
      <c r="B728">
        <v>84</v>
      </c>
      <c r="C728">
        <v>0</v>
      </c>
      <c r="D728">
        <v>6216</v>
      </c>
      <c r="E728">
        <v>84</v>
      </c>
      <c r="F728">
        <v>1.3513513513513514E-2</v>
      </c>
    </row>
    <row r="729" spans="1:6" x14ac:dyDescent="0.35">
      <c r="A729" s="1">
        <v>43828</v>
      </c>
      <c r="B729">
        <v>86</v>
      </c>
      <c r="C729">
        <v>0</v>
      </c>
      <c r="D729">
        <v>6216</v>
      </c>
      <c r="E729">
        <v>86</v>
      </c>
      <c r="F729">
        <v>1.3835263835263836E-2</v>
      </c>
    </row>
    <row r="730" spans="1:6" x14ac:dyDescent="0.35">
      <c r="A730" s="1">
        <v>43829</v>
      </c>
      <c r="B730">
        <v>86</v>
      </c>
      <c r="C730">
        <v>0</v>
      </c>
      <c r="D730">
        <v>6216</v>
      </c>
      <c r="E730">
        <v>86</v>
      </c>
      <c r="F730">
        <v>1.3835263835263836E-2</v>
      </c>
    </row>
    <row r="731" spans="1:6" x14ac:dyDescent="0.35">
      <c r="A731" s="1">
        <v>43830</v>
      </c>
      <c r="B731">
        <v>50</v>
      </c>
      <c r="C731">
        <v>0</v>
      </c>
      <c r="D731">
        <v>6216</v>
      </c>
      <c r="E731">
        <v>50</v>
      </c>
      <c r="F731">
        <v>8.0437580437580439E-3</v>
      </c>
    </row>
    <row r="732" spans="1:6" x14ac:dyDescent="0.35">
      <c r="A732" s="1">
        <v>43831</v>
      </c>
      <c r="B732">
        <v>50</v>
      </c>
      <c r="C732">
        <v>0</v>
      </c>
      <c r="D732">
        <v>6216</v>
      </c>
      <c r="E732">
        <v>50</v>
      </c>
      <c r="F732">
        <v>8.0437580437580439E-3</v>
      </c>
    </row>
    <row r="733" spans="1:6" x14ac:dyDescent="0.35">
      <c r="A733" s="1">
        <v>43832</v>
      </c>
      <c r="B733">
        <v>50</v>
      </c>
      <c r="C733">
        <v>0</v>
      </c>
      <c r="D733">
        <v>6216</v>
      </c>
      <c r="E733">
        <v>50</v>
      </c>
      <c r="F733">
        <v>8.0437580437580439E-3</v>
      </c>
    </row>
    <row r="734" spans="1:6" x14ac:dyDescent="0.35">
      <c r="A734" s="1">
        <v>43833</v>
      </c>
      <c r="B734">
        <v>19</v>
      </c>
      <c r="C734">
        <v>0</v>
      </c>
      <c r="D734">
        <v>6216</v>
      </c>
      <c r="E734">
        <v>19</v>
      </c>
      <c r="F734">
        <v>3.0566280566280564E-3</v>
      </c>
    </row>
    <row r="735" spans="1:6" x14ac:dyDescent="0.35">
      <c r="A735" s="1">
        <v>43834</v>
      </c>
      <c r="B735">
        <v>17</v>
      </c>
      <c r="C735">
        <v>0</v>
      </c>
      <c r="D735">
        <v>6216</v>
      </c>
      <c r="E735">
        <v>17</v>
      </c>
      <c r="F735">
        <v>2.7348777348777348E-3</v>
      </c>
    </row>
    <row r="736" spans="1:6" x14ac:dyDescent="0.35">
      <c r="A736" s="1">
        <v>43835</v>
      </c>
      <c r="B736">
        <v>0</v>
      </c>
      <c r="C736">
        <v>0</v>
      </c>
      <c r="D736">
        <v>6216</v>
      </c>
      <c r="E736">
        <v>0</v>
      </c>
      <c r="F736">
        <v>0</v>
      </c>
    </row>
    <row r="737" spans="1:6" x14ac:dyDescent="0.35">
      <c r="A737" s="1">
        <v>43836</v>
      </c>
      <c r="B737">
        <v>0</v>
      </c>
      <c r="C737">
        <v>0</v>
      </c>
      <c r="D737">
        <v>6216</v>
      </c>
      <c r="E737">
        <v>0</v>
      </c>
      <c r="F737">
        <v>0</v>
      </c>
    </row>
    <row r="738" spans="1:6" x14ac:dyDescent="0.35">
      <c r="A738" s="1">
        <v>43837</v>
      </c>
      <c r="B738">
        <v>0</v>
      </c>
      <c r="C738">
        <v>0</v>
      </c>
      <c r="D738">
        <v>6216</v>
      </c>
      <c r="E738">
        <v>0</v>
      </c>
      <c r="F738">
        <v>0</v>
      </c>
    </row>
    <row r="739" spans="1:6" x14ac:dyDescent="0.35">
      <c r="A739" s="1">
        <v>43838</v>
      </c>
      <c r="B739">
        <v>0</v>
      </c>
      <c r="C739">
        <v>0</v>
      </c>
      <c r="D739">
        <v>6216</v>
      </c>
      <c r="E739">
        <v>0</v>
      </c>
      <c r="F739">
        <v>0</v>
      </c>
    </row>
    <row r="740" spans="1:6" x14ac:dyDescent="0.35">
      <c r="A740" s="1">
        <v>43839</v>
      </c>
      <c r="B740">
        <v>0</v>
      </c>
      <c r="C740">
        <v>0</v>
      </c>
      <c r="D740">
        <v>6216</v>
      </c>
      <c r="E740">
        <v>0</v>
      </c>
      <c r="F740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G A A B Q S w M E F A A C A A g A 0 1 R 6 T u T i l F S n A A A A + Q A A A B I A H A B D b 2 5 m a W c v U G F j a 2 F n Z S 5 4 b W w g o h g A K K A U A A A A A A A A A A A A A A A A A A A A A A A A A A A A h Y 8 x D o I w G E a v Q r r T l h L R k J 8 y u E p i Y m J Y m 1 K h E Y q h x X I 3 B 4 / k F S R R 1 M 3 x e 3 n D + x 6 3 O + R T 1 w Z X N V j d m w x F m K J A G d l X 2 t Q Z G t 0 p 3 K C c w 1 7 I s 6 h V M M v G p p O t M t Q 4 d 0 k J 8 d 5 j H + N + q A m j N C J l s T v I R n U C f W T 9 X w 6 1 s U 4 Y q R C H 4 y u G M 5 w k e B W v E x w l j A F Z O B T a f B 0 2 J 2 M K 5 A f C d m z d O C i u b F i U Q J Y J 5 H 2 D P w F Q S w M E F A A C A A g A 0 1 R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U e k 4 B 1 2 K + a w M A A I k I A A A T A B w A R m 9 y b X V s Y X M v U 2 V j d G l v b j E u b S C i G A A o o B Q A A A A A A A A A A A A A A A A A A A A A A A A A A A C 9 V d 1 u 4 k Y U v o + U d x i 5 N 0 Q y N K C m y n b F h W M g y z Y Y 1 j b b V h i h w T 4 L 0 w w z a G b s k k S 5 6 i P t G 2 x f r M d 2 S P g x r d S L c o H t 8 5 3 f 7 3 w e a 4 g N k 4 I E 5 b X 5 / v z s / E w v q Y K E G B o z Q z V p E w 7 m / I z g b 6 j Y A g R a X J 0 1 O j J O V y B M r c c 4 N F w p D D 7 o m u X + F I 0 1 K B 1 R D h u m K c 8 w 3 W M 0 F N B R L A N S J 7 c q X U v y m S V U G B q N R x 0 n 7 E a / S H U f N d + R 1 t W A K r z W i a P Q n 3 J d H 8 Z x u q Y i f i A 9 q S C m 2 j C x i F 5 g R y S v + C 7 s Q w Y i B R K Y B w 5 7 g S + D N W K d W R f 2 p A O c r Z g B 1 b Z s y y a u 5 O l K 6 P a 1 T b o i l g l G t J u t q 5 Z N P q X S Q J G u / X b b 8 K S A 6 Y V d E v S d h T F 0 D o 8 0 k Z q s l V z J j O G t h Z y F d I 7 u o 9 x m 4 A P Q B D m q l Y z a Z P J i d z g P Y s q p 0 m 2 j 0 t 3 E I U P O Y r q a M 8 z 9 l i 9 U V O g v U q 3 K v s O H N e j a y T b s p y c L Z + w L 8 + M P j d z 3 2 S Z P V o 8 p b T y 2 W B r E D F p J Q k 0 J 3 b G 5 y u N K s 0 h X c 1 A F E F J N Z y M W 3 4 9 H J 1 B P B k v 5 x w n Q x X U B x 0 X 8 9 e e 3 r 6 L C q a s N u j C s g d 1 D w m S F j w 8 6 u 5 V K H W L P F + d n T F Q T t 6 v w D / J 3 2 q z U d 3 e D 3 T V y S c 6 l v D 9 U e B S J T M Z S r b + g v c g V 9 b 3 P X S 8 c + r + R g e M 5 t 9 0 B P k U 9 3 / H c f u A O y U f H d w b 9 u 7 t h 5 H d H Q z / s B l G H U c V k v e 9 5 Q T 8 I S a Y x M v T 7 v 0 Y 3 V E P U u m x e R w P 6 I K O b D h n m 8 k a q v g q y d c / x O v 6 9 I 8 3 r y 6 v L V m P D 9 Q b V j B R w j m y g d r b S K a a c B U s A g 5 O V I z 5 N + g Z W b a v A L P t n J p K 2 V b h Y 0 + d J h x o 6 / a + K 3 i n 3 v 8 q 6 B / G S H m t 7 x O k j 3 e r D w M Y U V t x l D G s j j 4 C Y 0 w x m S 2 y Z z x T g M Z Y h 8 V I c 5 z X p A b 6 f p y / w 9 D H 5 h o 9 D A z l X U M C V m I P K S m h S A W J S 4 v p B N e A D 5 c d I p X u 1 q y d n L y / s A T B 2 j 2 3 F E a 7 3 7 c 8 n t t r 8 1 7 X u i 2 B 3 m 2 + n 0 U 5 2 f B 3 x u 0 Q X 2 A P y t C P F W y X T 9 W E + 1 D f Z J s x 7 f 5 0 f a L w k d 0 y b R p C u a p P c i s I 8 O m W K 8 Q 9 8 x 2 6 V 5 9 7 S D y K 2 K z q M 2 x l r h K + P F J Q z 1 D f N x 4 N F L o P X 6 Z w k K W m r H V N g k 2 K q m x T E a / F y o n r Z 7 D 8 X a V Z X O d E R F n s 7 k v a q F f W n 3 0 / e m J j u n c W n q r / / G 1 B L A Q I t A B Q A A g A I A N N U e k 7 k 4 p R U p w A A A P k A A A A S A A A A A A A A A A A A A A A A A A A A A A B D b 2 5 m a W c v U G F j a 2 F n Z S 5 4 b W x Q S w E C L Q A U A A I A C A D T V H p O D 8 r p q 6 Q A A A D p A A A A E w A A A A A A A A A A A A A A A A D z A A A A W 0 N v b n R l b n R f V H l w Z X N d L n h t b F B L A Q I t A B Q A A g A I A N N U e k 4 B 1 2 K + a w M A A I k I A A A T A A A A A A A A A A A A A A A A A O Q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Z A A A A A A A A r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Y 2 l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Y W N p d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N V Q y M D o 1 M D o 0 O S 4 0 O T g y N z M 4 W i I g L z 4 8 R W 5 0 c n k g V H l w Z T 0 i R m l s b E N v b H V t b l R 5 c G V z I i B W Y W x 1 Z T 0 i c 0 F 3 a 0 Z C U V V G Q l F V P S I g L z 4 8 R W 5 0 c n k g V H l w Z T 0 i R m l s b E N v b H V t b k 5 h b W V z I i B W Y W x 1 Z T 0 i c 1 s m c X V v d D t D b 2 x 1 b W 4 x J n F 1 b 3 Q 7 L C Z x d W 9 0 O 0 Z p c n N 0 T m l n a H Q m c X V v d D s s J n F 1 b 3 Q 7 T G l i c m 9 z J n F 1 b 3 Q 7 L C Z x d W 9 0 O 1 R h c 2 F f U G l j a 1 V Q J n F 1 b 3 Q 7 L C Z x d W 9 0 O 1 R h c 2 F O b 1 N o b 3 c m c X V v d D s s J n F 1 b 3 Q 7 V G F z Y U N h b m N l b G F j a c O D w r N u J n F 1 b 3 Q 7 L C Z x d W 9 0 O 0 V z d G F u Y 2 l h X 1 B y b 2 1 l Z G l v J n F 1 b 3 Q 7 L C Z x d W 9 0 O 1 J l c 3 Z H b 3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2 l 0 Y X M v V G l w b y B j Y W 1 i a W F k b y 5 7 L D B 9 J n F 1 b 3 Q 7 L C Z x d W 9 0 O 1 N l Y 3 R p b 2 4 x L 3 R h Y 2 l 0 Y X M v V G l w b y B j Y W 1 i a W F k b y 5 7 R m l y c 3 R O a W d o d C w x f S Z x d W 9 0 O y w m c X V v d D t T Z W N 0 a W 9 u M S 9 0 Y W N p d G F z L 1 R p c G 8 g Y 2 F t Y m l h Z G 8 u e 0 x p Y n J v c y w y f S Z x d W 9 0 O y w m c X V v d D t T Z W N 0 a W 9 u M S 9 0 Y W N p d G F z L 1 R p c G 8 g Y 2 F t Y m l h Z G 8 u e 1 R h c 2 F f U G l j a 1 V Q L D N 9 J n F 1 b 3 Q 7 L C Z x d W 9 0 O 1 N l Y 3 R p b 2 4 x L 3 R h Y 2 l 0 Y X M v V G l w b y B j Y W 1 i a W F k b y 5 7 V G F z Y U 5 v U 2 h v d y w 0 f S Z x d W 9 0 O y w m c X V v d D t T Z W N 0 a W 9 u M S 9 0 Y W N p d G F z L 1 R p c G 8 g Y 2 F t Y m l h Z G 8 u e 1 R h c 2 F D Y W 5 j Z W x h Y 2 n D g 8 K z b i w 1 f S Z x d W 9 0 O y w m c X V v d D t T Z W N 0 a W 9 u M S 9 0 Y W N p d G F z L 1 R p c G 8 g Y 2 F t Y m l h Z G 8 u e 0 V z d G F u Y 2 l h X 1 B y b 2 1 l Z G l v L D Z 9 J n F 1 b 3 Q 7 L C Z x d W 9 0 O 1 N l Y 3 R p b 2 4 x L 3 R h Y 2 l 0 Y X M v V G l w b y B j Y W 1 i a W F k b y 5 7 U m V z d k d v c n J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h Y 2 l 0 Y X M v V G l w b y B j Y W 1 i a W F k b y 5 7 L D B 9 J n F 1 b 3 Q 7 L C Z x d W 9 0 O 1 N l Y 3 R p b 2 4 x L 3 R h Y 2 l 0 Y X M v V G l w b y B j Y W 1 i a W F k b y 5 7 R m l y c 3 R O a W d o d C w x f S Z x d W 9 0 O y w m c X V v d D t T Z W N 0 a W 9 u M S 9 0 Y W N p d G F z L 1 R p c G 8 g Y 2 F t Y m l h Z G 8 u e 0 x p Y n J v c y w y f S Z x d W 9 0 O y w m c X V v d D t T Z W N 0 a W 9 u M S 9 0 Y W N p d G F z L 1 R p c G 8 g Y 2 F t Y m l h Z G 8 u e 1 R h c 2 F f U G l j a 1 V Q L D N 9 J n F 1 b 3 Q 7 L C Z x d W 9 0 O 1 N l Y 3 R p b 2 4 x L 3 R h Y 2 l 0 Y X M v V G l w b y B j Y W 1 i a W F k b y 5 7 V G F z Y U 5 v U 2 h v d y w 0 f S Z x d W 9 0 O y w m c X V v d D t T Z W N 0 a W 9 u M S 9 0 Y W N p d G F z L 1 R p c G 8 g Y 2 F t Y m l h Z G 8 u e 1 R h c 2 F D Y W 5 j Z W x h Y 2 n D g 8 K z b i w 1 f S Z x d W 9 0 O y w m c X V v d D t T Z W N 0 a W 9 u M S 9 0 Y W N p d G F z L 1 R p c G 8 g Y 2 F t Y m l h Z G 8 u e 0 V z d G F u Y 2 l h X 1 B y b 2 1 l Z G l v L D Z 9 J n F 1 b 3 Q 7 L C Z x d W 9 0 O 1 N l Y 3 R p b 2 4 x L 3 R h Y 2 l 0 Y X M v V G l w b y B j Y W 1 i a W F k b y 5 7 U m V z d k d v c n J v L D d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3 R h Y 2 l 0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j a X R h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N p d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Z U M T Y 6 M z g 6 M z k u N z M 0 M z c z M l o i I C 8 + P E V u d H J 5 I F R 5 c G U 9 I k Z p b G x D b 2 x 1 b W 5 U e X B l c y I g V m F s d W U 9 I n N D U V V G Q l F B Q S I g L z 4 8 R W 5 0 c n k g V H l w Z T 0 i R m l s b E N v b H V t b k 5 h b W V z I i B W Y W x 1 Z T 0 i c 1 s m c X V v d D t G Z W N o Y S Z x d W 9 0 O y w m c X V v d D t S Z W F s J n F 1 b 3 Q 7 L C Z x d W 9 0 O 1 V D J n F 1 b 3 Q 7 L C Z x d W 9 0 O 0 l u d m V u d G F y a W 8 m c X V v d D s s J n F 1 b 3 Q 7 U m V h b E J 1 Z W 5 v J n F 1 b 3 Q 7 L C Z x d W 9 0 O 0 9 j d X B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G Z W N o Y S Z x d W 9 0 O 1 0 s J n F 1 b 3 Q 7 c X V l c n l S Z W x h d G l v b n N o a X B z J n F 1 b 3 Q 7 O l t d L C Z x d W 9 0 O 2 N v b H V t b k l k Z W 5 0 a X R p Z X M m c X V v d D s 6 W y Z x d W 9 0 O 1 N l Y 3 R p b 2 4 x L 0 h v a m E x L 0 Z p b G F z I G F n c n V w Y W R h c y 5 7 R m V j a G E s M H 0 m c X V v d D s s J n F 1 b 3 Q 7 U 2 V j d G l v b j E v S G 9 q Y T E v R m l s Y X M g Y W d y d X B h Z G F z L n t S Z W F s L D F 9 J n F 1 b 3 Q 7 L C Z x d W 9 0 O 1 N l Y 3 R p b 2 4 x L 0 h v a m E x L 0 Z p b G F z I G F n c n V w Y W R h c y 5 7 V U M s M n 0 m c X V v d D s s J n F 1 b 3 Q 7 U 2 V j d G l v b j E v S G 9 q Y T E v R m l s Y X M g Y W d y d X B h Z G F z L n t J b n Z l b n R h c m l v L D N 9 J n F 1 b 3 Q 7 L C Z x d W 9 0 O 1 N l Y 3 R p b 2 4 x L 0 h v a m E x L 1 B l c n N v b m F s a X p h Z G E g Y W d y Z W d h Z G E u e 1 J l Y W x C d W V u b y w 0 f S Z x d W 9 0 O y w m c X V v d D t T Z W N 0 a W 9 u M S 9 I b 2 p h M S 9 Q Z X J z b 2 5 h b G l 6 Y W R h I G F n c m V n Y W R h M S 5 7 T 2 N 1 c G F j a c O z b i w 1 f S Z x d W 9 0 O 1 0 s J n F 1 b 3 Q 7 Q 2 9 s d W 1 u Q 2 9 1 b n Q m c X V v d D s 6 N i w m c X V v d D t L Z X l D b 2 x 1 b W 5 O Y W 1 l c y Z x d W 9 0 O z p b J n F 1 b 3 Q 7 R m V j a G E m c X V v d D t d L C Z x d W 9 0 O 0 N v b H V t b k l k Z W 5 0 a X R p Z X M m c X V v d D s 6 W y Z x d W 9 0 O 1 N l Y 3 R p b 2 4 x L 0 h v a m E x L 0 Z p b G F z I G F n c n V w Y W R h c y 5 7 R m V j a G E s M H 0 m c X V v d D s s J n F 1 b 3 Q 7 U 2 V j d G l v b j E v S G 9 q Y T E v R m l s Y X M g Y W d y d X B h Z G F z L n t S Z W F s L D F 9 J n F 1 b 3 Q 7 L C Z x d W 9 0 O 1 N l Y 3 R p b 2 4 x L 0 h v a m E x L 0 Z p b G F z I G F n c n V w Y W R h c y 5 7 V U M s M n 0 m c X V v d D s s J n F 1 b 3 Q 7 U 2 V j d G l v b j E v S G 9 q Y T E v R m l s Y X M g Y W d y d X B h Z G F z L n t J b n Z l b n R h c m l v L D N 9 J n F 1 b 3 Q 7 L C Z x d W 9 0 O 1 N l Y 3 R p b 2 4 x L 0 h v a m E x L 1 B l c n N v b m F s a X p h Z G E g Y W d y Z W d h Z G E u e 1 J l Y W x C d W V u b y w 0 f S Z x d W 9 0 O y w m c X V v d D t T Z W N 0 a W 9 u M S 9 I b 2 p h M S 9 Q Z X J z b 2 5 h b G l 6 Y W R h I G F n c m V n Y W R h M S 5 7 T 2 N 1 c G F j a c O z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Q Z X J z b 2 5 h b G l 6 Y W R h J T I w Y W d y Z W d h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P o A b Z h + U 9 O g Q g q 1 p F 0 L S M A A A A A A g A A A A A A A 2 Y A A M A A A A A Q A A A A I G H 9 o t 4 l u 6 I X T m 9 O Y s T A i Q A A A A A E g A A A o A A A A B A A A A A w c K a 4 e J q B Y Q x F V O O 3 d B R 4 U A A A A N x Q H 2 2 k T o l f h R F Z k Q u e F E o P r o z 9 S s s a r v m C N / a j e f D c n 0 t b L p u e y 1 f 5 2 j 5 X L a f k e G + 6 b X v q q 5 A k b r O 6 J L E E Q F r 0 a Z R 9 W E N z 2 q 3 o D a H H S K L c F A A A A P L E H G + Y / i a 0 4 u 0 t J g Q A y o x 0 t s U + < / D a t a M a s h u p > 
</file>

<file path=customXml/itemProps1.xml><?xml version="1.0" encoding="utf-8"?>
<ds:datastoreItem xmlns:ds="http://schemas.openxmlformats.org/officeDocument/2006/customXml" ds:itemID="{E4C4E6EB-5CAD-4235-9C80-1F74574E6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tacitas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2019-03-26T19:15:37Z</dcterms:modified>
</cp:coreProperties>
</file>