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apke\Documents\01. HAN\OWE's\COO2\COO2 2020-2021\"/>
    </mc:Choice>
  </mc:AlternateContent>
  <bookViews>
    <workbookView xWindow="0" yWindow="0" windowWidth="23040" windowHeight="9384" tabRatio="920"/>
  </bookViews>
  <sheets>
    <sheet name="Beoordelingsformulier" sheetId="1" r:id="rId1"/>
    <sheet name="Beoordelingscriteria COO2 " sheetId="22" r:id="rId2"/>
    <sheet name="Toetsmatrijs COO2" sheetId="21" r:id="rId3"/>
    <sheet name="Toetsmatrijs COO1" sheetId="4" state="hidden" r:id="rId4"/>
    <sheet name="Criteria COO1" sheetId="8" state="hidden" r:id="rId5"/>
    <sheet name="Criteria BEC per weekopdracht" sheetId="19" state="hidden" r:id="rId6"/>
    <sheet name=" omrekening" sheetId="7" r:id="rId7"/>
    <sheet name="BOKSthema's" sheetId="23" state="hidden" r:id="rId8"/>
  </sheets>
  <externalReferences>
    <externalReference r:id="rId9"/>
  </externalReferences>
  <definedNames>
    <definedName name="_xlnm.Print_Area" localSheetId="5">'Criteria BEC per weekopdracht'!$A$1:$F$11</definedName>
    <definedName name="casus" localSheetId="1">'[1] omrekening'!$F$2:$G$13</definedName>
    <definedName name="casus" localSheetId="2">'[1] omrekening'!$F$2:$G$13</definedName>
    <definedName name="casus">' omrekening'!$F$2:$G$13</definedName>
    <definedName name="feedback">' omrekening'!$B$2:$C$23</definedName>
    <definedName name="feedback12">' omrekening'!$C$10:$C$23</definedName>
    <definedName name="mondeling" localSheetId="1">'[1] omrekening'!#REF!</definedName>
    <definedName name="mondeling" localSheetId="2">'[1] omrekening'!#REF!</definedName>
    <definedName name="mondeling">' omrekening'!#REF!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 i="1" l="1"/>
  <c r="E58" i="1"/>
  <c r="F58" i="1"/>
  <c r="G58" i="1"/>
  <c r="H58" i="1"/>
  <c r="I58" i="1"/>
  <c r="J58" i="1"/>
  <c r="K58" i="1"/>
  <c r="L58" i="1"/>
  <c r="M58" i="1"/>
  <c r="N58" i="1"/>
  <c r="O58" i="1"/>
  <c r="P58" i="1"/>
  <c r="Q58" i="1"/>
  <c r="R58" i="1"/>
  <c r="S58" i="1"/>
  <c r="T58" i="1"/>
  <c r="U58" i="1"/>
  <c r="V58" i="1"/>
  <c r="W58" i="1"/>
  <c r="X58" i="1"/>
  <c r="Y58" i="1"/>
  <c r="Z58" i="1"/>
  <c r="AA58" i="1"/>
  <c r="AB58" i="1"/>
  <c r="AC58" i="1"/>
  <c r="AD58" i="1"/>
  <c r="AE58" i="1"/>
  <c r="AF58" i="1"/>
  <c r="AG58" i="1"/>
  <c r="AH58" i="1"/>
  <c r="D23" i="1"/>
  <c r="D24" i="1" s="1"/>
  <c r="D56" i="1" s="1"/>
  <c r="D41" i="1"/>
  <c r="D42" i="1"/>
  <c r="D43" i="1"/>
  <c r="D44" i="1"/>
  <c r="D45" i="1" s="1"/>
  <c r="D55" i="1" s="1"/>
  <c r="C41" i="1"/>
  <c r="C42" i="1"/>
  <c r="C43" i="1"/>
  <c r="C44" i="1"/>
  <c r="C45" i="1" s="1"/>
  <c r="C23" i="1" l="1"/>
  <c r="C24" i="1" s="1"/>
  <c r="C56" i="1" s="1"/>
  <c r="C83" i="1"/>
  <c r="C82" i="1"/>
  <c r="C84"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AH82" i="1"/>
  <c r="D76" i="1"/>
  <c r="D83" i="1" s="1"/>
  <c r="E76" i="1"/>
  <c r="E83" i="1" s="1"/>
  <c r="F76" i="1"/>
  <c r="F83" i="1" s="1"/>
  <c r="G76" i="1"/>
  <c r="G83" i="1" s="1"/>
  <c r="H76" i="1"/>
  <c r="H83" i="1" s="1"/>
  <c r="I76" i="1"/>
  <c r="I83" i="1" s="1"/>
  <c r="J76" i="1"/>
  <c r="J83" i="1" s="1"/>
  <c r="K76" i="1"/>
  <c r="K83" i="1" s="1"/>
  <c r="L76" i="1"/>
  <c r="L83" i="1" s="1"/>
  <c r="M76" i="1"/>
  <c r="M83" i="1" s="1"/>
  <c r="N76" i="1"/>
  <c r="N83" i="1" s="1"/>
  <c r="O76" i="1"/>
  <c r="O83" i="1" s="1"/>
  <c r="P76" i="1"/>
  <c r="P83" i="1" s="1"/>
  <c r="Q76" i="1"/>
  <c r="Q83" i="1" s="1"/>
  <c r="R76" i="1"/>
  <c r="R83" i="1" s="1"/>
  <c r="S76" i="1"/>
  <c r="S83" i="1" s="1"/>
  <c r="T76" i="1"/>
  <c r="T83" i="1" s="1"/>
  <c r="U76" i="1"/>
  <c r="U83" i="1" s="1"/>
  <c r="V76" i="1"/>
  <c r="V83" i="1" s="1"/>
  <c r="W76" i="1"/>
  <c r="W83" i="1" s="1"/>
  <c r="X76" i="1"/>
  <c r="X83" i="1" s="1"/>
  <c r="Y76" i="1"/>
  <c r="Y83" i="1" s="1"/>
  <c r="Z76" i="1"/>
  <c r="Z83" i="1" s="1"/>
  <c r="AA76" i="1"/>
  <c r="AA83" i="1" s="1"/>
  <c r="AB76" i="1"/>
  <c r="AB83" i="1" s="1"/>
  <c r="AC76" i="1"/>
  <c r="AC83" i="1" s="1"/>
  <c r="AD76" i="1"/>
  <c r="AD83" i="1" s="1"/>
  <c r="AE76" i="1"/>
  <c r="AE83" i="1" s="1"/>
  <c r="AF76" i="1"/>
  <c r="AF83" i="1" s="1"/>
  <c r="AG76" i="1"/>
  <c r="AG83" i="1" s="1"/>
  <c r="AH76" i="1"/>
  <c r="AH83" i="1" s="1"/>
  <c r="J44" i="1"/>
  <c r="J45" i="1" s="1"/>
  <c r="J55" i="1" s="1"/>
  <c r="I44" i="1"/>
  <c r="I45" i="1" s="1"/>
  <c r="I55" i="1" s="1"/>
  <c r="H44" i="1"/>
  <c r="H45" i="1" s="1"/>
  <c r="H55" i="1" s="1"/>
  <c r="G44" i="1"/>
  <c r="G45" i="1" s="1"/>
  <c r="G55" i="1" s="1"/>
  <c r="J43" i="1"/>
  <c r="I43" i="1"/>
  <c r="H43" i="1"/>
  <c r="G43" i="1"/>
  <c r="J42" i="1"/>
  <c r="I42" i="1"/>
  <c r="H42" i="1"/>
  <c r="G42" i="1"/>
  <c r="J41" i="1"/>
  <c r="I41" i="1"/>
  <c r="H41" i="1"/>
  <c r="G41" i="1"/>
  <c r="R44" i="1"/>
  <c r="R45" i="1" s="1"/>
  <c r="R55" i="1" s="1"/>
  <c r="Q44" i="1"/>
  <c r="Q45" i="1" s="1"/>
  <c r="Q55" i="1" s="1"/>
  <c r="P44" i="1"/>
  <c r="P45" i="1" s="1"/>
  <c r="P55" i="1" s="1"/>
  <c r="O44" i="1"/>
  <c r="O45" i="1" s="1"/>
  <c r="O55" i="1" s="1"/>
  <c r="R43" i="1"/>
  <c r="Q43" i="1"/>
  <c r="P43" i="1"/>
  <c r="O43" i="1"/>
  <c r="R42" i="1"/>
  <c r="Q42" i="1"/>
  <c r="P42" i="1"/>
  <c r="O42" i="1"/>
  <c r="R41" i="1"/>
  <c r="Q41" i="1"/>
  <c r="P41" i="1"/>
  <c r="O41" i="1"/>
  <c r="AH44" i="1"/>
  <c r="AH45" i="1" s="1"/>
  <c r="AH55" i="1" s="1"/>
  <c r="AG44" i="1"/>
  <c r="AG45" i="1" s="1"/>
  <c r="AG55" i="1" s="1"/>
  <c r="AF44" i="1"/>
  <c r="AF45" i="1" s="1"/>
  <c r="AF55" i="1" s="1"/>
  <c r="AE44" i="1"/>
  <c r="AE45" i="1" s="1"/>
  <c r="AE55" i="1" s="1"/>
  <c r="AH43" i="1"/>
  <c r="AG43" i="1"/>
  <c r="AF43" i="1"/>
  <c r="AE43" i="1"/>
  <c r="AH42" i="1"/>
  <c r="AG42" i="1"/>
  <c r="AF42" i="1"/>
  <c r="AE42" i="1"/>
  <c r="AH41" i="1"/>
  <c r="AG41" i="1"/>
  <c r="AF41" i="1"/>
  <c r="AE41" i="1"/>
  <c r="AA23" i="1"/>
  <c r="AA24" i="1" s="1"/>
  <c r="AA56" i="1" s="1"/>
  <c r="E23" i="1"/>
  <c r="E24" i="1" s="1"/>
  <c r="E56" i="1" s="1"/>
  <c r="F23" i="1"/>
  <c r="F24" i="1" s="1"/>
  <c r="F56" i="1" s="1"/>
  <c r="G23" i="1"/>
  <c r="G24" i="1" s="1"/>
  <c r="G56" i="1" s="1"/>
  <c r="H23" i="1"/>
  <c r="H24" i="1" s="1"/>
  <c r="H56" i="1" s="1"/>
  <c r="I23" i="1"/>
  <c r="I24" i="1" s="1"/>
  <c r="I56" i="1" s="1"/>
  <c r="J23" i="1"/>
  <c r="J24" i="1" s="1"/>
  <c r="J56" i="1" s="1"/>
  <c r="K23" i="1"/>
  <c r="K24" i="1" s="1"/>
  <c r="K56" i="1" s="1"/>
  <c r="L23" i="1"/>
  <c r="L24" i="1" s="1"/>
  <c r="L56" i="1" s="1"/>
  <c r="M23" i="1"/>
  <c r="M24" i="1" s="1"/>
  <c r="M56" i="1" s="1"/>
  <c r="N23" i="1"/>
  <c r="N24" i="1" s="1"/>
  <c r="N56" i="1" s="1"/>
  <c r="O23" i="1"/>
  <c r="O24" i="1" s="1"/>
  <c r="O56" i="1" s="1"/>
  <c r="P23" i="1"/>
  <c r="P24" i="1" s="1"/>
  <c r="P56" i="1" s="1"/>
  <c r="Q23" i="1"/>
  <c r="Q24" i="1" s="1"/>
  <c r="Q56" i="1" s="1"/>
  <c r="R23" i="1"/>
  <c r="R24" i="1" s="1"/>
  <c r="R56" i="1" s="1"/>
  <c r="S23" i="1"/>
  <c r="S24" i="1" s="1"/>
  <c r="S56" i="1" s="1"/>
  <c r="T23" i="1"/>
  <c r="T24" i="1" s="1"/>
  <c r="T56" i="1" s="1"/>
  <c r="U23" i="1"/>
  <c r="U24" i="1" s="1"/>
  <c r="U56" i="1" s="1"/>
  <c r="V23" i="1"/>
  <c r="V24" i="1" s="1"/>
  <c r="V56" i="1" s="1"/>
  <c r="W23" i="1"/>
  <c r="W24" i="1" s="1"/>
  <c r="W56" i="1" s="1"/>
  <c r="X23" i="1"/>
  <c r="X24" i="1" s="1"/>
  <c r="X56" i="1" s="1"/>
  <c r="Y23" i="1"/>
  <c r="Y24" i="1" s="1"/>
  <c r="Y56" i="1" s="1"/>
  <c r="Z23" i="1"/>
  <c r="Z24" i="1" s="1"/>
  <c r="Z56" i="1" s="1"/>
  <c r="AB23" i="1"/>
  <c r="AB24" i="1" s="1"/>
  <c r="AB56" i="1" s="1"/>
  <c r="AC23" i="1"/>
  <c r="AC24" i="1" s="1"/>
  <c r="AC56" i="1" s="1"/>
  <c r="AD23" i="1"/>
  <c r="AD24" i="1" s="1"/>
  <c r="AD56" i="1" s="1"/>
  <c r="AE23" i="1"/>
  <c r="AE24" i="1" s="1"/>
  <c r="AE56" i="1" s="1"/>
  <c r="AF23" i="1"/>
  <c r="AF24" i="1" s="1"/>
  <c r="AF56" i="1" s="1"/>
  <c r="AG23" i="1"/>
  <c r="AG24" i="1" s="1"/>
  <c r="AG56" i="1" s="1"/>
  <c r="AH23" i="1"/>
  <c r="AH24" i="1" s="1"/>
  <c r="AH56" i="1" s="1"/>
  <c r="E41" i="1"/>
  <c r="F41" i="1"/>
  <c r="K41" i="1"/>
  <c r="L41" i="1"/>
  <c r="M41" i="1"/>
  <c r="N41" i="1"/>
  <c r="S41" i="1"/>
  <c r="T41" i="1"/>
  <c r="U41" i="1"/>
  <c r="V41" i="1"/>
  <c r="W41" i="1"/>
  <c r="X41" i="1"/>
  <c r="Y41" i="1"/>
  <c r="Z41" i="1"/>
  <c r="AA41" i="1"/>
  <c r="AB41" i="1"/>
  <c r="AC41" i="1"/>
  <c r="AD41" i="1"/>
  <c r="E42" i="1"/>
  <c r="F42" i="1"/>
  <c r="K42" i="1"/>
  <c r="L42" i="1"/>
  <c r="M42" i="1"/>
  <c r="N42" i="1"/>
  <c r="S42" i="1"/>
  <c r="T42" i="1"/>
  <c r="U42" i="1"/>
  <c r="V42" i="1"/>
  <c r="W42" i="1"/>
  <c r="X42" i="1"/>
  <c r="Y42" i="1"/>
  <c r="Z42" i="1"/>
  <c r="AA42" i="1"/>
  <c r="AB42" i="1"/>
  <c r="AC42" i="1"/>
  <c r="AD42" i="1"/>
  <c r="E43" i="1"/>
  <c r="F43" i="1"/>
  <c r="K43" i="1"/>
  <c r="L43" i="1"/>
  <c r="M43" i="1"/>
  <c r="N43" i="1"/>
  <c r="S43" i="1"/>
  <c r="T43" i="1"/>
  <c r="U43" i="1"/>
  <c r="V43" i="1"/>
  <c r="W43" i="1"/>
  <c r="X43" i="1"/>
  <c r="Y43" i="1"/>
  <c r="Z43" i="1"/>
  <c r="AA43" i="1"/>
  <c r="AB43" i="1"/>
  <c r="AC43" i="1"/>
  <c r="AD43" i="1"/>
  <c r="E44" i="1"/>
  <c r="E45" i="1" s="1"/>
  <c r="E55" i="1" s="1"/>
  <c r="F44" i="1"/>
  <c r="F45" i="1" s="1"/>
  <c r="F55" i="1" s="1"/>
  <c r="K44" i="1"/>
  <c r="K45" i="1" s="1"/>
  <c r="K55" i="1" s="1"/>
  <c r="L44" i="1"/>
  <c r="L45" i="1" s="1"/>
  <c r="L55" i="1" s="1"/>
  <c r="M44" i="1"/>
  <c r="M45" i="1" s="1"/>
  <c r="M55" i="1" s="1"/>
  <c r="N44" i="1"/>
  <c r="N45" i="1" s="1"/>
  <c r="N55" i="1" s="1"/>
  <c r="S44" i="1"/>
  <c r="S45" i="1" s="1"/>
  <c r="S55" i="1" s="1"/>
  <c r="T44" i="1"/>
  <c r="T45" i="1" s="1"/>
  <c r="T55" i="1" s="1"/>
  <c r="U44" i="1"/>
  <c r="U45" i="1" s="1"/>
  <c r="U55" i="1" s="1"/>
  <c r="V44" i="1"/>
  <c r="V45" i="1" s="1"/>
  <c r="V55" i="1" s="1"/>
  <c r="W44" i="1"/>
  <c r="W45" i="1" s="1"/>
  <c r="W55" i="1" s="1"/>
  <c r="X44" i="1"/>
  <c r="X45" i="1" s="1"/>
  <c r="X55" i="1" s="1"/>
  <c r="Y44" i="1"/>
  <c r="Y45" i="1" s="1"/>
  <c r="Y55" i="1" s="1"/>
  <c r="Z44" i="1"/>
  <c r="Z45" i="1" s="1"/>
  <c r="Z55" i="1" s="1"/>
  <c r="AA44" i="1"/>
  <c r="AA45" i="1" s="1"/>
  <c r="AA55" i="1" s="1"/>
  <c r="AB44" i="1"/>
  <c r="AB45" i="1" s="1"/>
  <c r="AB55" i="1" s="1"/>
  <c r="AC44" i="1"/>
  <c r="AC45" i="1" s="1"/>
  <c r="AC55" i="1" s="1"/>
  <c r="AD44" i="1"/>
  <c r="AD45" i="1" s="1"/>
  <c r="AD55" i="1" s="1"/>
  <c r="C52" i="1"/>
  <c r="C53" i="1" s="1"/>
  <c r="C57" i="1" s="1"/>
  <c r="D52" i="1"/>
  <c r="D53" i="1" s="1"/>
  <c r="D57" i="1" s="1"/>
  <c r="E52" i="1"/>
  <c r="E53" i="1" s="1"/>
  <c r="E57" i="1" s="1"/>
  <c r="F52" i="1"/>
  <c r="F53" i="1" s="1"/>
  <c r="F57" i="1" s="1"/>
  <c r="G52" i="1"/>
  <c r="G53" i="1" s="1"/>
  <c r="G57" i="1" s="1"/>
  <c r="H52" i="1"/>
  <c r="H53" i="1" s="1"/>
  <c r="H57" i="1" s="1"/>
  <c r="I52" i="1"/>
  <c r="I53" i="1" s="1"/>
  <c r="I57" i="1" s="1"/>
  <c r="J52" i="1"/>
  <c r="J53" i="1" s="1"/>
  <c r="J57" i="1" s="1"/>
  <c r="K52" i="1"/>
  <c r="K53" i="1" s="1"/>
  <c r="K57" i="1" s="1"/>
  <c r="L52" i="1"/>
  <c r="L53" i="1" s="1"/>
  <c r="L57" i="1" s="1"/>
  <c r="M52" i="1"/>
  <c r="M53" i="1" s="1"/>
  <c r="M57" i="1" s="1"/>
  <c r="N52" i="1"/>
  <c r="N53" i="1" s="1"/>
  <c r="N57" i="1" s="1"/>
  <c r="O52" i="1"/>
  <c r="O53" i="1" s="1"/>
  <c r="O57" i="1" s="1"/>
  <c r="P52" i="1"/>
  <c r="P53" i="1" s="1"/>
  <c r="P57" i="1" s="1"/>
  <c r="Q52" i="1"/>
  <c r="Q53" i="1" s="1"/>
  <c r="Q57" i="1" s="1"/>
  <c r="R52" i="1"/>
  <c r="R53" i="1" s="1"/>
  <c r="R57" i="1" s="1"/>
  <c r="S52" i="1"/>
  <c r="S53" i="1" s="1"/>
  <c r="S57" i="1" s="1"/>
  <c r="T52" i="1"/>
  <c r="T53" i="1" s="1"/>
  <c r="T57" i="1" s="1"/>
  <c r="U52" i="1"/>
  <c r="U53" i="1" s="1"/>
  <c r="U57" i="1" s="1"/>
  <c r="V52" i="1"/>
  <c r="V53" i="1" s="1"/>
  <c r="V57" i="1" s="1"/>
  <c r="W52" i="1"/>
  <c r="W53" i="1" s="1"/>
  <c r="W57" i="1" s="1"/>
  <c r="Y52" i="1"/>
  <c r="Y53" i="1" s="1"/>
  <c r="Y57" i="1" s="1"/>
  <c r="Z52" i="1"/>
  <c r="Z53" i="1" s="1"/>
  <c r="Z57" i="1" s="1"/>
  <c r="AA52" i="1"/>
  <c r="AB52" i="1"/>
  <c r="AB53" i="1" s="1"/>
  <c r="AB57" i="1" s="1"/>
  <c r="AC52" i="1"/>
  <c r="AC53" i="1" s="1"/>
  <c r="AC57" i="1" s="1"/>
  <c r="AD52" i="1"/>
  <c r="AD53" i="1" s="1"/>
  <c r="AD57" i="1" s="1"/>
  <c r="AE52" i="1"/>
  <c r="AE53" i="1" s="1"/>
  <c r="AE57" i="1" s="1"/>
  <c r="AF52" i="1"/>
  <c r="AF53" i="1" s="1"/>
  <c r="AF57" i="1" s="1"/>
  <c r="AG52" i="1"/>
  <c r="AG53" i="1" s="1"/>
  <c r="AG57" i="1" s="1"/>
  <c r="AH52" i="1"/>
  <c r="AH53" i="1" s="1"/>
  <c r="AH57" i="1" s="1"/>
  <c r="AA53" i="1"/>
  <c r="AA57" i="1" s="1"/>
  <c r="X52" i="1"/>
  <c r="X53" i="1" s="1"/>
  <c r="X57" i="1" s="1"/>
  <c r="AI83" i="1"/>
  <c r="AI23" i="1"/>
  <c r="AI24" i="1" s="1"/>
  <c r="AI56" i="1" s="1"/>
  <c r="AI53" i="1"/>
  <c r="AI57" i="1" s="1"/>
  <c r="AJ83" i="1"/>
  <c r="AJ23" i="1"/>
  <c r="AJ24" i="1" s="1"/>
  <c r="AJ56" i="1" s="1"/>
  <c r="AJ53" i="1"/>
  <c r="AJ57" i="1" s="1"/>
  <c r="AK83" i="1"/>
  <c r="AK23" i="1"/>
  <c r="AK24" i="1" s="1"/>
  <c r="AK56" i="1" s="1"/>
  <c r="AK53" i="1"/>
  <c r="AK57" i="1" s="1"/>
  <c r="AL83" i="1"/>
  <c r="AL23" i="1"/>
  <c r="AL24" i="1" s="1"/>
  <c r="AL56" i="1" s="1"/>
  <c r="AL53" i="1"/>
  <c r="AL57" i="1" s="1"/>
  <c r="AM83" i="1"/>
  <c r="AM23" i="1"/>
  <c r="AM24" i="1" s="1"/>
  <c r="AM56" i="1" s="1"/>
  <c r="AM53" i="1"/>
  <c r="AM57" i="1" s="1"/>
  <c r="AN83" i="1"/>
  <c r="AN23" i="1"/>
  <c r="AN24" i="1" s="1"/>
  <c r="AN56" i="1" s="1"/>
  <c r="AN53" i="1"/>
  <c r="AN57" i="1" s="1"/>
  <c r="AM41" i="1"/>
  <c r="AN41" i="1"/>
  <c r="AM42" i="1"/>
  <c r="AN42" i="1"/>
  <c r="AM43" i="1"/>
  <c r="AN43" i="1"/>
  <c r="AM44" i="1"/>
  <c r="AM45" i="1" s="1"/>
  <c r="AM55" i="1" s="1"/>
  <c r="AN44" i="1"/>
  <c r="AN45" i="1" s="1"/>
  <c r="AN55" i="1" s="1"/>
  <c r="AI44" i="1"/>
  <c r="AI45" i="1" s="1"/>
  <c r="AI55" i="1" s="1"/>
  <c r="AJ44" i="1"/>
  <c r="AJ45" i="1" s="1"/>
  <c r="AJ55" i="1" s="1"/>
  <c r="AK44" i="1"/>
  <c r="AK45" i="1" s="1"/>
  <c r="AK55" i="1" s="1"/>
  <c r="AL44" i="1"/>
  <c r="AL45" i="1" s="1"/>
  <c r="AL55" i="1" s="1"/>
  <c r="C55" i="1"/>
  <c r="M20" i="7"/>
  <c r="G8" i="7"/>
  <c r="G9" i="7"/>
  <c r="G10" i="7"/>
  <c r="G11" i="7"/>
  <c r="G13" i="7"/>
  <c r="G14" i="7" s="1"/>
  <c r="C35" i="7"/>
  <c r="C26" i="7"/>
  <c r="C27" i="7"/>
  <c r="C28" i="7"/>
  <c r="C29" i="7"/>
  <c r="C30" i="7"/>
  <c r="C31" i="7"/>
  <c r="C32" i="7"/>
  <c r="C33" i="7"/>
  <c r="C34" i="7"/>
  <c r="C25" i="7"/>
  <c r="C15" i="7"/>
  <c r="C16" i="7"/>
  <c r="C17" i="7"/>
  <c r="C18" i="7"/>
  <c r="C19" i="7"/>
  <c r="C20" i="7"/>
  <c r="C21" i="7"/>
  <c r="C22" i="7"/>
  <c r="C23" i="7"/>
  <c r="C24" i="7"/>
  <c r="C14" i="7"/>
  <c r="C13" i="7"/>
  <c r="C5" i="7"/>
  <c r="C6" i="7"/>
  <c r="C7" i="7"/>
  <c r="C8" i="7"/>
  <c r="C9" i="7"/>
  <c r="C10" i="7"/>
  <c r="C11" i="7"/>
  <c r="C12" i="7"/>
  <c r="C4" i="7"/>
  <c r="AI43" i="1"/>
  <c r="AJ43" i="1"/>
  <c r="AK43" i="1"/>
  <c r="AL43" i="1"/>
  <c r="AI42" i="1"/>
  <c r="AJ42" i="1"/>
  <c r="AK42" i="1"/>
  <c r="AL42" i="1"/>
  <c r="AI41" i="1"/>
  <c r="AJ41" i="1"/>
  <c r="AK41" i="1"/>
  <c r="AL41" i="1"/>
  <c r="F7" i="19"/>
  <c r="E7" i="19"/>
  <c r="D7" i="19"/>
  <c r="AG85" i="1" l="1"/>
  <c r="AC85" i="1"/>
  <c r="Y85" i="1"/>
  <c r="U85" i="1"/>
  <c r="Q85" i="1"/>
  <c r="M85" i="1"/>
  <c r="I85" i="1"/>
  <c r="E85" i="1"/>
  <c r="AM85" i="1"/>
  <c r="AE85" i="1"/>
  <c r="AJ85" i="1"/>
  <c r="AF85" i="1"/>
  <c r="AB85" i="1"/>
  <c r="T85" i="1"/>
  <c r="L85" i="1"/>
  <c r="S85" i="1"/>
  <c r="AK58" i="1"/>
  <c r="AL85" i="1"/>
  <c r="AJ58" i="1"/>
  <c r="X85" i="1"/>
  <c r="P85" i="1"/>
  <c r="H85" i="1"/>
  <c r="D85" i="1"/>
  <c r="O85" i="1"/>
  <c r="AI85" i="1"/>
  <c r="AA85" i="1"/>
  <c r="K85" i="1"/>
  <c r="AK85" i="1"/>
  <c r="AI58" i="1"/>
  <c r="AM58" i="1"/>
  <c r="AN85" i="1"/>
  <c r="AL58" i="1"/>
  <c r="AN58" i="1"/>
  <c r="AH85" i="1"/>
  <c r="AD85" i="1"/>
  <c r="Z85" i="1"/>
  <c r="V85" i="1"/>
  <c r="R85" i="1"/>
  <c r="N85" i="1"/>
  <c r="J85" i="1"/>
  <c r="F85" i="1"/>
  <c r="W85" i="1"/>
  <c r="G85" i="1"/>
  <c r="C58" i="1"/>
  <c r="C85" i="1"/>
</calcChain>
</file>

<file path=xl/sharedStrings.xml><?xml version="1.0" encoding="utf-8"?>
<sst xmlns="http://schemas.openxmlformats.org/spreadsheetml/2006/main" count="644" uniqueCount="253">
  <si>
    <t>A</t>
  </si>
  <si>
    <t>B</t>
  </si>
  <si>
    <t>C</t>
  </si>
  <si>
    <t>D</t>
  </si>
  <si>
    <t>E</t>
  </si>
  <si>
    <t>F</t>
  </si>
  <si>
    <t>G</t>
  </si>
  <si>
    <t>H</t>
  </si>
  <si>
    <t>I</t>
  </si>
  <si>
    <t>Feedback gegeven aan groep</t>
  </si>
  <si>
    <t>Beoordeling feedback geven</t>
  </si>
  <si>
    <t>COO1-mer / A</t>
  </si>
  <si>
    <t xml:space="preserve">Comperenties/ eindkwalificaties </t>
  </si>
  <si>
    <t>COO1 MER1A.5</t>
  </si>
  <si>
    <t xml:space="preserve">Transfer beroepsproducten </t>
  </si>
  <si>
    <t>Probleem herkenning en diagnose</t>
  </si>
  <si>
    <t xml:space="preserve"> Niveau 2</t>
  </si>
  <si>
    <t>Inleveropdracht analyse ofwel ontwerp (50%)</t>
  </si>
  <si>
    <t>Feedbackassessment (30%)</t>
  </si>
  <si>
    <t>Methodisch handelen</t>
  </si>
  <si>
    <t>Niveau 2</t>
  </si>
  <si>
    <t>Samenwerken en netwerken</t>
  </si>
  <si>
    <t>Niveau 1</t>
  </si>
  <si>
    <t>Peerassessment (20%)</t>
  </si>
  <si>
    <t>Sociaal communicatieve vaardigheden</t>
  </si>
  <si>
    <t>BOKSen:</t>
  </si>
  <si>
    <t>Strategic &amp; Marketing</t>
  </si>
  <si>
    <t xml:space="preserve"> Niveau 1</t>
  </si>
  <si>
    <t>Economics</t>
  </si>
  <si>
    <t>Business Law</t>
  </si>
  <si>
    <t>Research</t>
  </si>
  <si>
    <t>Studiehandleiding versie 1.6 31-01-2017</t>
  </si>
  <si>
    <t>Beoordelingscriteria</t>
  </si>
  <si>
    <t>100% ; 100 punten (cijfer 10):</t>
  </si>
  <si>
    <t>Analyseert de omgeving van een sector waarin: 1. de gebruikte theorieën en modellen zijn verantwoord; 2. de elementen contextuele omgeving, strategische concepten, marketingconcepten, algemene economische ontwikkelingen en omgevingsrecht/bestuursrecht zijn beschreven van een sector, zodanig dat de onderlinge consistentie duidelijk wordt;</t>
  </si>
  <si>
    <t>K, I, T,  weging 0,50</t>
  </si>
  <si>
    <t>Toont een kritische en nieuwsgierige houding en reflecteert op de omgevingsanalyses van sectoren van andere groepen studenten door gebruik te maken van de onderliggende theorieën en modellen, en past deze kennis eveneens toe in relatie tot de eigen omgevings-analyse.</t>
  </si>
  <si>
    <t>K&amp;I; weging 0,30</t>
  </si>
  <si>
    <t>Levert een duidelijke bijdrage aan de totstandkoming van de eigen omgevingsanalyse en de omgevingsanalyses van andere groepen studenten door ideeën en meningen zowel schriftelijk als mondeling overtuigend over te brengen (Peerassessment)</t>
  </si>
  <si>
    <t>T; weging 0,20</t>
  </si>
  <si>
    <t>100 punten</t>
  </si>
  <si>
    <t>30 punten</t>
  </si>
  <si>
    <t>50 punten</t>
  </si>
  <si>
    <t>20 punten</t>
  </si>
  <si>
    <t>SUBTOTAAL eindcijfer</t>
  </si>
  <si>
    <t>EINDCIJFER</t>
  </si>
  <si>
    <t>Inleverproduct 50%</t>
  </si>
  <si>
    <t>onderwerp</t>
  </si>
  <si>
    <t>leerdoel</t>
  </si>
  <si>
    <t>criterium</t>
  </si>
  <si>
    <t xml:space="preserve">Titelblad: </t>
  </si>
  <si>
    <t xml:space="preserve">Titel;  Naam en contactgegevens studenten; Studentnummer; Naam docent; Datum; Plaats; Versienummer </t>
  </si>
  <si>
    <t>Knock-out</t>
  </si>
  <si>
    <t>Volledigheid verzorging:</t>
  </si>
  <si>
    <t> Maximaal 20 pagina’s 
 Bevat een inhoudsopgave
 Bevat paginanummering
 Overzichtelijke  en consequente layout
 Heldere en logische opbouw van het rapport
 Tekstueel goed verzorgd, leesbaar en begrijpelijk taalgebruik
 Geen tot weinig spellings-, stijl-, of grammaticale fouten
 Literatuurlijst en bronvermelding in tekst volgens APA-normen</t>
  </si>
  <si>
    <t>Kennisthema's</t>
  </si>
  <si>
    <t>Uitwerking Kennisthema's (BOKS)</t>
  </si>
  <si>
    <t>STRATEGIC MANAGEMENT &amp; MARKETING</t>
  </si>
  <si>
    <t>ECONOMICS</t>
  </si>
  <si>
    <r>
      <t xml:space="preserve">Conjunctuurgevoeligheid: </t>
    </r>
    <r>
      <rPr>
        <sz val="11"/>
        <rFont val="Calibri Light"/>
        <family val="2"/>
        <scheme val="major"/>
      </rPr>
      <t>kan conjunctuurgevoeligheid van sector bepalen en tevens de conjunctuurgevoeligheid van individuele bedrijven uit de sector.</t>
    </r>
  </si>
  <si>
    <r>
      <t xml:space="preserve">Concurrentie-intensiteit: </t>
    </r>
    <r>
      <rPr>
        <sz val="11"/>
        <rFont val="Calibri Light"/>
        <family val="2"/>
        <scheme val="major"/>
      </rPr>
      <t>kan intensiteit van concurrentie (intern, extern, potentieel) bepalen aan de hand van kenmerken van de sector op het gebied van de vraag, kostenstructuur en marktstructuur.</t>
    </r>
  </si>
  <si>
    <r>
      <t>Rente- en koersgevoeligheid:</t>
    </r>
    <r>
      <rPr>
        <sz val="11"/>
        <rFont val="Calibri Light"/>
        <family val="2"/>
        <scheme val="major"/>
      </rPr>
      <t xml:space="preserve"> kan rente-gevoeligheid en wisselkoersgevoeligheid van bedrijven uit de sector globaal beoordelen op basis van de jaarrekening.</t>
    </r>
  </si>
  <si>
    <r>
      <t xml:space="preserve">Overheidsinvloed: </t>
    </r>
    <r>
      <rPr>
        <sz val="11"/>
        <rFont val="Calibri Light"/>
        <family val="2"/>
        <scheme val="major"/>
      </rPr>
      <t>kan de invloed van de overheid op de marktwerking analyseren aan de hand van voorbeelden uit de praktijk en mogelijke dreigingen voor de sector als gevolg van het overheidsoptreden beoordelen.</t>
    </r>
  </si>
  <si>
    <t>BUSINESS LAW</t>
  </si>
  <si>
    <t>Peer-Feedback (30%)</t>
  </si>
  <si>
    <t>Probl.herk en diagnose
Methodisch handelen
Sociaal communicatieve vaardigheden
Samenwerken en netwerken</t>
  </si>
  <si>
    <t>Actieve participatie</t>
  </si>
  <si>
    <t xml:space="preserve">Bij meer dan 1 x afwezig bij het feedbackcollege kan 20 % van het cijfer niet meer worden behaald. Het gehele onderdeel wordt dan met een 0 beoordeeld! </t>
  </si>
  <si>
    <t>Uitwerking Competenties/eindkwalificaties</t>
  </si>
  <si>
    <t>Probl.herk en diagnose</t>
  </si>
  <si>
    <r>
      <t xml:space="preserve">Economische focus: is op de hoogte van economische ontwikkelingen. Benut deze kennis effectief voor de eigen functie of organisatie. Heeft gevoel voor economische trends.
Directe omgeving: is op de hoogte van wat er speelt in de directe omgeving. Benut deze kennis effectief voor de eigen functie of organisatie.
Maatschappelijke focus: is op de hoogte van maatschappelijke ontwikkelingen. Benut deze kennis effectief voor de eigen functie of organisatie. Heeft gevoel voor maatschappelijke trends.  </t>
    </r>
    <r>
      <rPr>
        <sz val="11"/>
        <color rgb="FFFF0000"/>
        <rFont val="Calibri Light"/>
        <family val="2"/>
        <scheme val="major"/>
      </rPr>
      <t>Juridische focus: is op de hoogte van de vereiste vergunningen voor de sector en kan een overheidsbesluit in rechte aanvechten.</t>
    </r>
    <r>
      <rPr>
        <sz val="11"/>
        <color theme="1"/>
        <rFont val="Calibri Light"/>
        <family val="2"/>
        <scheme val="major"/>
      </rPr>
      <t xml:space="preserve">
Informele kanalen: heeft een netwerk van uiteenlopende informele kanalen en heeft daardoor toegang tot allerhande informatie die nuttig is of kan zijn voor de eigen functie of organisatie.
Politieke focus: is op de hoogte van politieke ontwikkelingen. Benut deze kennis effectief voor de eigen functie of organisatie. Heeft gevoel voor politieke trends.</t>
    </r>
  </si>
  <si>
    <t>maakt gebruik van relevante bronnen, toont kritische houding, toont nieuwsgierigheid voor verder onderzoek, werkt systematisch</t>
  </si>
  <si>
    <t>hij//zij kan standpunten duidelijk en overtuigend overbregen afgestemd op de ander</t>
  </si>
  <si>
    <t>hij/zij staat open voor feedback</t>
  </si>
  <si>
    <t>hij/zij reflecteert op eigen product en aandeel en si daarbij kritisch op eigen en andermans werk</t>
  </si>
  <si>
    <t>hij/zij toont ondernemerschap in het zoeken naar informatie om een consistente organsiatie te ontwerpen</t>
  </si>
  <si>
    <t xml:space="preserve">hij/zij neemt  initatief om samen te werken aan het project </t>
  </si>
  <si>
    <t xml:space="preserve">hij/zij is zich bewust van de eigen rol binnen het project </t>
  </si>
  <si>
    <t>hij/zij heeft een gelijkwaardige inbreng gebracht  tav de inhoud, proces en procedure in het proces</t>
  </si>
  <si>
    <t>Inleveropdracht:  BEOORDELING casus van groep DOOR DOCENTEN (50%)</t>
  </si>
  <si>
    <r>
      <rPr>
        <b/>
        <sz val="11"/>
        <color theme="1"/>
        <rFont val="Calibri Light"/>
        <family val="2"/>
        <scheme val="major"/>
      </rPr>
      <t>Onvoldoende (score 0) als:</t>
    </r>
    <r>
      <rPr>
        <sz val="11"/>
        <color theme="1"/>
        <rFont val="Calibri Light"/>
        <family val="2"/>
        <scheme val="major"/>
      </rPr>
      <t xml:space="preserve">
De gebruikte kennis/modellen niet bijdragen tot verheldering van het thema  waarbinnen zich het bedrijf bevindt.
</t>
    </r>
    <r>
      <rPr>
        <b/>
        <sz val="11"/>
        <color theme="1"/>
        <rFont val="Calibri Light"/>
        <family val="2"/>
        <scheme val="major"/>
      </rPr>
      <t>Voldoende (score 1) als</t>
    </r>
    <r>
      <rPr>
        <sz val="11"/>
        <color theme="1"/>
        <rFont val="Calibri Light"/>
        <family val="2"/>
        <scheme val="major"/>
      </rPr>
      <t xml:space="preserve">
De student zich heeft beperkt met het gebruik van de kennis/modellen tot de voorgeschreven boeken (zie topiclijst): de kennis/modellen  voor de beschrijving van de het thema zijn juist toegepast en draagt bij tot de verheldering van het thema.
</t>
    </r>
    <r>
      <rPr>
        <b/>
        <sz val="11"/>
        <color theme="1"/>
        <rFont val="Calibri Light"/>
        <family val="2"/>
        <scheme val="major"/>
      </rPr>
      <t xml:space="preserve">Goed (score 2) bij voldoende score En als: </t>
    </r>
    <r>
      <rPr>
        <sz val="11"/>
        <color theme="1"/>
        <rFont val="Calibri Light"/>
        <family val="2"/>
        <scheme val="major"/>
      </rPr>
      <t xml:space="preserve">
Er aanvullende kennis/modellen worden gebruikt, waardoor nieuwe mogelijkheden of oplossingen worden ontwikkeld om de effectiviteit van het ontwerp van de organisatie te verbeteren.  
</t>
    </r>
    <r>
      <rPr>
        <b/>
        <sz val="11"/>
        <color theme="1"/>
        <rFont val="Calibri Light"/>
        <family val="2"/>
        <scheme val="major"/>
      </rPr>
      <t xml:space="preserve">
Onderscheidend (score 3) bij goed score</t>
    </r>
    <r>
      <rPr>
        <sz val="11"/>
        <color theme="1"/>
        <rFont val="Calibri Light"/>
        <family val="2"/>
        <scheme val="major"/>
      </rPr>
      <t xml:space="preserve"> En als:
De student een originele interpretatie geeft en daarmee inzicht biedt in de bedrijfskundige situatie door analyse onderzoeksresultaten met verbinding naar theoretisch kader en in de toepassing  tot een nieuw perspectief op het (dis)functioneren van de organisatie leidt.  
</t>
    </r>
  </si>
  <si>
    <t>DE STUDENT:Analyseert de omgeving van een sector waarin: 1. de gebruikte theorieën en modellen zijn verantwoord; 2. de elementen contextuele omgeving, strategische concepten, marketingconcepten, algemene economische ontwikkelingen en organisatie- en bedrijfsrechtelijke aspecten zijn beschreven van een sector, zodanig dat de onderlinge consistentie duidelijk wordt;</t>
  </si>
  <si>
    <t>Onderdeel C: PEER assesment (20%)</t>
  </si>
  <si>
    <t>hij/zij durft van perspectief te wisselen en weet dit te beargumenteren</t>
  </si>
  <si>
    <r>
      <rPr>
        <b/>
        <sz val="5"/>
        <color theme="1"/>
        <rFont val="Calibri Light"/>
        <family val="2"/>
        <scheme val="major"/>
      </rPr>
      <t>Onvoldoende (score 0) als:</t>
    </r>
    <r>
      <rPr>
        <sz val="5"/>
        <color theme="1"/>
        <rFont val="Calibri Light"/>
        <family val="2"/>
        <scheme val="major"/>
      </rPr>
      <t xml:space="preserve">
De gebruikte kennis/modellen niet bijdragen tot verheldering van het thema  waarbinnen zich het bedrijf bevindt.
</t>
    </r>
    <r>
      <rPr>
        <b/>
        <sz val="5"/>
        <color theme="1"/>
        <rFont val="Calibri Light"/>
        <family val="2"/>
        <scheme val="major"/>
      </rPr>
      <t>Voldoende (score 1) als</t>
    </r>
    <r>
      <rPr>
        <sz val="5"/>
        <color theme="1"/>
        <rFont val="Calibri Light"/>
        <family val="2"/>
        <scheme val="major"/>
      </rPr>
      <t xml:space="preserve">
De student zich heeft beperkt met het gebruik van de kennis/modellen tot de voorgeschreven boeken (zie topiclijst): de kennis/modellen  voor de beschrijving van de het thema zijn juist toegepast en draagt bij tot de verheldering van het thema.
</t>
    </r>
    <r>
      <rPr>
        <b/>
        <sz val="5"/>
        <color theme="1"/>
        <rFont val="Calibri Light"/>
        <family val="2"/>
        <scheme val="major"/>
      </rPr>
      <t xml:space="preserve">Goed (score 2) bij voldoende score En als: </t>
    </r>
    <r>
      <rPr>
        <sz val="5"/>
        <color theme="1"/>
        <rFont val="Calibri Light"/>
        <family val="2"/>
        <scheme val="major"/>
      </rPr>
      <t xml:space="preserve">
Er aanvullende kennis/modellen worden gebruikt, waardoor nieuwe mogelijkheden of oplossingen worden ontwikkeld om de effectiviteit van het ontwerp van de organisatie te verbeteren.  
</t>
    </r>
    <r>
      <rPr>
        <b/>
        <sz val="5"/>
        <color theme="1"/>
        <rFont val="Calibri Light"/>
        <family val="2"/>
        <scheme val="major"/>
      </rPr>
      <t>Onderscheidend (score 3) bij goed score</t>
    </r>
    <r>
      <rPr>
        <sz val="5"/>
        <color theme="1"/>
        <rFont val="Calibri Light"/>
        <family val="2"/>
        <scheme val="major"/>
      </rPr>
      <t xml:space="preserve"> En als:
De student een originele interpretatie geeft en daarmee inzicht biedt in de bedrijfskundige situatie door analyse onderzoeksresultaten met verbinding naar theoretisch kader en in de toepassing  tot een nieuw perspectief op het (dis)functioneren van de organisatie leidt.  
</t>
    </r>
  </si>
  <si>
    <t>Leerdoelen wordt beoordeeld in BEOORDELING casus door DOCENTEN (50%)</t>
  </si>
  <si>
    <t>Leerdoel wordt beoordeeld in FEEDBACK Assessment &amp; PEER Assessment</t>
  </si>
  <si>
    <r>
      <t xml:space="preserve">Begripsvorming sector(en) en organisatie(s) vanuit (duurzaam) strategisch management. </t>
    </r>
    <r>
      <rPr>
        <sz val="11"/>
        <rFont val="Calibri Light"/>
        <family val="2"/>
        <scheme val="major"/>
      </rPr>
      <t>Verkenning van de sector door analyse en diagnose van drie organisaties door de aangereikte (kwadranten Mintzberg) en zelfverworven theorie.</t>
    </r>
  </si>
  <si>
    <r>
      <rPr>
        <b/>
        <sz val="11"/>
        <color theme="1"/>
        <rFont val="Calibri Light"/>
        <family val="2"/>
        <scheme val="major"/>
      </rPr>
      <t>Onvoldoende (score 0) als:</t>
    </r>
    <r>
      <rPr>
        <sz val="11"/>
        <color theme="1"/>
        <rFont val="Calibri Light"/>
        <family val="2"/>
        <scheme val="major"/>
      </rPr>
      <t xml:space="preserve">
De student geen oordeel of geen argumentatie bij het oordeel over de ingeleverde casus van de groep heeft gegeven. 
</t>
    </r>
    <r>
      <rPr>
        <b/>
        <sz val="11"/>
        <color theme="1"/>
        <rFont val="Calibri Light"/>
        <family val="2"/>
        <scheme val="major"/>
      </rPr>
      <t>Voldoende (score 1) als:</t>
    </r>
    <r>
      <rPr>
        <sz val="11"/>
        <color theme="1"/>
        <rFont val="Calibri Light"/>
        <family val="2"/>
        <scheme val="major"/>
      </rPr>
      <t xml:space="preserve">
De student zwakke en sterke punten van de ingeleverde casus van de groep kan aangeven. Uit de feedback blijkt dat de student een begripsvolle relatie kan leggen tussen de verschillende aspecten van de casus kan </t>
    </r>
    <r>
      <rPr>
        <b/>
        <u/>
        <sz val="11"/>
        <color theme="1"/>
        <rFont val="Calibri Light"/>
        <family val="2"/>
        <scheme val="major"/>
      </rPr>
      <t>en</t>
    </r>
    <r>
      <rPr>
        <sz val="11"/>
        <color theme="1"/>
        <rFont val="Calibri Light"/>
        <family val="2"/>
        <scheme val="major"/>
      </rPr>
      <t xml:space="preserve"> een relevante aanvulling op het onderwerp heeft geleverd. 
</t>
    </r>
    <r>
      <rPr>
        <b/>
        <sz val="11"/>
        <color theme="1"/>
        <rFont val="Calibri Light"/>
        <family val="2"/>
        <scheme val="major"/>
      </rPr>
      <t>Goed (score 2) bij voldoende score En als:</t>
    </r>
    <r>
      <rPr>
        <sz val="11"/>
        <color theme="1"/>
        <rFont val="Calibri Light"/>
        <family val="2"/>
        <scheme val="major"/>
      </rPr>
      <t xml:space="preserve">
De student  een theoretische invalshoek/model heeft  toegepast bij het geven van feedback. Uit de feedback blijkt dat de student met nieuwe relevante informatie heeft aangegeven hoe en met welk resultaat de casus wordt verbeterd.
</t>
    </r>
    <r>
      <rPr>
        <b/>
        <sz val="11"/>
        <color theme="1"/>
        <rFont val="Calibri Light"/>
        <family val="2"/>
        <scheme val="major"/>
      </rPr>
      <t>Onderscheidend (score 3) bij goed score En als:</t>
    </r>
    <r>
      <rPr>
        <sz val="11"/>
        <color theme="1"/>
        <rFont val="Calibri Light"/>
        <family val="2"/>
        <scheme val="major"/>
      </rPr>
      <t xml:space="preserve">
Uit de feedback blijkt dat de student met nieuwe, relevante informatie buiten de aangeboden stof heeft aangegeven hoe en met welk resultaat de casus substantieel wordt verbeterd
of
uit de feedback blijkt dat de student in staat is aan te geven met welke achterliggende theorie de casus kan worden verbonden en hoe daardoor de kwaliteit van de casus substantieel wordt verrijkt.
</t>
    </r>
  </si>
  <si>
    <r>
      <t xml:space="preserve">Strategische conceptvorming: </t>
    </r>
    <r>
      <rPr>
        <sz val="11"/>
        <rFont val="Calibri Light"/>
        <family val="2"/>
        <scheme val="major"/>
      </rPr>
      <t>beschrijven en analyseren van de strategische concepten van drie organisaties uitgewerkt in de onderdelen business model, waardepropositie en verdienmodel geplaatst in verleden, heden en toekomst.</t>
    </r>
  </si>
  <si>
    <r>
      <t xml:space="preserve">Omgevingsontwikkelingen (DESTEP): </t>
    </r>
    <r>
      <rPr>
        <sz val="11"/>
        <rFont val="Calibri Light"/>
        <family val="2"/>
        <scheme val="major"/>
      </rPr>
      <t>analyse van de omgevingsfactoren in relevantie en impact op de drie organisaties EN analyse van de duurzaamheid van de businessmodellen, waardeproposities en verdienmodellen van de drie organisaties vanuit huidige en toekomstige technologieën (technologie).</t>
    </r>
  </si>
  <si>
    <r>
      <t xml:space="preserve">Waardeleveringsnetwerk en marketing de basis: </t>
    </r>
    <r>
      <rPr>
        <sz val="11"/>
        <rFont val="Calibri Light"/>
        <family val="2"/>
        <scheme val="major"/>
      </rPr>
      <t xml:space="preserve">beschrijven en analyseren van het waardeleveringnetwerk; onderdeel strategische partnersschappen, segmenten (behoeften), onderdeel klanten en wijze van distributie ook bezien vanuit de rol van ICT.
</t>
    </r>
  </si>
  <si>
    <r>
      <t>Marketing plus en verdienmodellen:</t>
    </r>
    <r>
      <rPr>
        <sz val="11"/>
        <color theme="1"/>
        <rFont val="Calibri"/>
        <family val="2"/>
        <scheme val="minor"/>
      </rPr>
      <t xml:space="preserve"> analyse van de relatie met de klanten uitgewerkt voor de drie organisaties in: de rol van ICT in de klantrelatie(s), de inrichting van klantreis (customer journey) en toegepaste ratio's door de organisaties om te verbeteren en vernieuwen EN beschrijven en analyseren van het verdienmodel per organisatie &amp; de sector, eveneens uitgewerkt in ontwikkelingen trends &amp; ontwikkelingen en transitie naar Nieuwe Business Modelen (duurzame waardecreaties).
</t>
    </r>
  </si>
  <si>
    <r>
      <t xml:space="preserve">Structuur: </t>
    </r>
    <r>
      <rPr>
        <sz val="11"/>
        <rFont val="Calibri Light"/>
        <family val="2"/>
        <scheme val="major"/>
      </rPr>
      <t>kan de organisatorische vormgeving van organisaties in kaart brengen en kan adviseren welke rechtsvorm geschikt is en kan een vergelijk maken met andere rechtsvormen.</t>
    </r>
  </si>
  <si>
    <r>
      <t xml:space="preserve">Concentratie: </t>
    </r>
    <r>
      <rPr>
        <sz val="11"/>
        <rFont val="Calibri Light"/>
        <family val="2"/>
        <scheme val="major"/>
      </rPr>
      <t>kan inzichtelijk maken welke vormen van samenwerking tussen verschillende ondernemingen/organisaties. Kan de mogelijke scenario’s van samenwerking schetsen en kan aangeven welke rol de ondernemingsraad speelt.  Kan aangeven welke acties nodig zijn om een  vijandige overname en daarmee de invloed van derden te voorkomen.</t>
    </r>
  </si>
  <si>
    <r>
      <t>Code governance/ Mededinging:</t>
    </r>
    <r>
      <rPr>
        <sz val="11"/>
        <rFont val="Calibri Light"/>
        <family val="2"/>
        <scheme val="major"/>
      </rPr>
      <t xml:space="preserve"> kan in kaart brengen welke juridische aspecten op het gebied van strategisch management van toepassing is op onderdelen: structuur, concentratie, fusie, mededinging, code governance, concernrecht en internationalisering.</t>
    </r>
  </si>
  <si>
    <t>Feedback (score: 0,1,2,3)</t>
  </si>
  <si>
    <t>Inleveropdracht (score: 0,1,2,3)</t>
  </si>
  <si>
    <t>Opmerkingen</t>
  </si>
  <si>
    <t>RECHT</t>
  </si>
  <si>
    <t>ECONOMIE</t>
  </si>
  <si>
    <t>MANAGEMENT</t>
  </si>
  <si>
    <t>0-6 GEEN CIJFER</t>
  </si>
  <si>
    <t>J</t>
  </si>
  <si>
    <t>WEEK 1 Bestaansrecht &amp; Strategie</t>
  </si>
  <si>
    <t>WEEK 5 Leefbaarheid Cultuur &amp; Leiderschap</t>
  </si>
  <si>
    <t>WEEK 6 ONCLUSIE &amp; CONGRUENTIE</t>
  </si>
  <si>
    <t>WEEK 3 Openingsbalans en investeringsbegroting</t>
  </si>
  <si>
    <t>WEEK 4 Wins &amp; Verliesrekening, liqiditeitenbegroting &amp; eindbalans</t>
  </si>
  <si>
    <t>WEEK 6 Ratio analyse en risico's</t>
  </si>
  <si>
    <t>WEEK 2 Rechtsvorm &amp; Samenwerking</t>
  </si>
  <si>
    <t>WEEK 5 Recht &amp; Strategie (fusie, mededeging, corporate governance code)</t>
  </si>
  <si>
    <t>Kennis</t>
  </si>
  <si>
    <t>Kennis + Inzicht</t>
  </si>
  <si>
    <t>Kennis + Inzicht + Toepassing</t>
  </si>
  <si>
    <t>Opmerking voor docent</t>
  </si>
  <si>
    <t>0 punten</t>
  </si>
  <si>
    <t>1 punt</t>
  </si>
  <si>
    <t>3 punten</t>
  </si>
  <si>
    <t>Eerste opdracht.
Stel een openingsbalans op en een investeringsbegroting</t>
  </si>
  <si>
    <t>Niet beoordeeld</t>
  </si>
  <si>
    <t>Inrichting vd overzichten toont een correct begrip van de theorie aan</t>
  </si>
  <si>
    <t>Essentiële elementen uit het bedrijfsplan zijn gebaseerd op een valide en betrouwbare sectoranalyse en correct vertaald naar de overzichten</t>
  </si>
  <si>
    <t>Verbanden tussen de overzichten zijn voldoende geborgd</t>
  </si>
  <si>
    <t>Studenten waarden laten bekijken in de branche</t>
  </si>
  <si>
    <t>Tweede opdracht.
Stel een W&amp;V op, een eindbalans en een liquiditeitsbegroting</t>
  </si>
  <si>
    <r>
      <t>Derde opdracht.
Stel ee</t>
    </r>
    <r>
      <rPr>
        <b/>
        <sz val="11"/>
        <rFont val="Arial"/>
        <family val="2"/>
      </rPr>
      <t>n ratioanalyse op</t>
    </r>
  </si>
  <si>
    <t>De ratio's worden op een correcte wijze berekend</t>
  </si>
  <si>
    <t>De keuze van ratio's is logisch en de set is MECE</t>
  </si>
  <si>
    <t>De analyse is gebaseerd op valide benchmarks en de betrouwbaarheid wordt besproken</t>
  </si>
  <si>
    <t>Studenten waarden laten bekijken in de branche, gemiddelden en SD berekenen</t>
  </si>
  <si>
    <t>en bereken en beoordeel relevante risicoparameters</t>
  </si>
  <si>
    <t>De parameters worden op een correcte wijze berekend</t>
  </si>
  <si>
    <t>De keuze van parameters is logisch en de set is compleet</t>
  </si>
  <si>
    <t>De beoordeling is gebaseerd op valide benchmarks en de betrouwbaarheid wordt besproken. Er wordt onderscheid gemaakt naar markt- en bedrijfsrisico en instrumenten voor beheersing van financiële risico's worden besproken</t>
  </si>
  <si>
    <t>Beta en SD</t>
  </si>
  <si>
    <t>Beoordelingsformulier COO2</t>
  </si>
  <si>
    <t xml:space="preserve">Docenten: 
Management:
Bedrijfseconomie:
Recht: </t>
  </si>
  <si>
    <t>Organizational Behaviour</t>
  </si>
  <si>
    <t>Operations Management</t>
  </si>
  <si>
    <t>Management of Information</t>
  </si>
  <si>
    <t>COO2 MER1A.5</t>
  </si>
  <si>
    <t>COO2-mer / A</t>
  </si>
  <si>
    <t xml:space="preserve">prestatiegerichtheid, zelfstandigheid, dominantie, sociale orientatie, effectiviteit, doorzettingsvermogen, risicobereidheid, marktgerichtheid, creativiteit, flexibiliteit, pro-activieit, empathie: E-test voor  ondernemerschap. </t>
  </si>
  <si>
    <t>Innoveren en ontwerpen</t>
  </si>
  <si>
    <t>Deskresearch (kwal. + kwan)</t>
  </si>
  <si>
    <t>Kan zakelijk reflecteren op de eigen casus, (sterke en zwakke punten)</t>
  </si>
  <si>
    <t>Kan verbanden leggen tussen de de thema's en deze beargumenteren</t>
  </si>
  <si>
    <t>Consistentie</t>
  </si>
  <si>
    <t xml:space="preserve">Structurele samenwerking inclusief internationale aspecten </t>
  </si>
  <si>
    <t xml:space="preserve">Wet op de ondernemingsraden; </t>
  </si>
  <si>
    <t xml:space="preserve">Administratie en jaarrekening; </t>
  </si>
  <si>
    <t xml:space="preserve">Rechtspersonenrecht (m.n. vereniging, coöperatie, onderlinge waarborgmaatschappij, naamloze vennootschap, besloten vennootschap, stichting, Governance Codes, Corporate Social Responsibility / MVO, Business Ethics); </t>
  </si>
  <si>
    <t xml:space="preserve">Personenvennootschappen; </t>
  </si>
  <si>
    <t xml:space="preserve">ROR criteria Is een actieve gesprekspartner en reproduceert en selecteert juridische begrippen, past juridische kennis toe, op basis van beargumenteerde keuzes, op de deelterreinen van: </t>
  </si>
  <si>
    <t>Juridische aspecten (Business Law)</t>
  </si>
  <si>
    <t>Voert benchmark uit en maakt een risicoanalyse</t>
  </si>
  <si>
    <t xml:space="preserve">Beoordeelt de financiële positie van de onderneming (ratioanalyse) </t>
  </si>
  <si>
    <t>Stelt oprichtingsbalans, begrote resultatenrekening en liquiditeitsbegroting op</t>
  </si>
  <si>
    <t>Bedrijfseconomische aspecten (Economics)</t>
  </si>
  <si>
    <t>Informatiemanagement als managementaspect</t>
  </si>
  <si>
    <t>Relatie Informatie, Informatievoorziening en informatiesystemen</t>
  </si>
  <si>
    <t>Informatiemanagement (MIS)</t>
  </si>
  <si>
    <t>Cultuur</t>
  </si>
  <si>
    <t>Leiderschap</t>
  </si>
  <si>
    <t>Human Resources (org.behaviour)</t>
  </si>
  <si>
    <t>Organisatie van de operatie</t>
  </si>
  <si>
    <t>Resources: Kennis &amp; (ICT) middelen</t>
  </si>
  <si>
    <t>Waardetoevoeging en processtructuur</t>
  </si>
  <si>
    <t>Strategische keuzes</t>
  </si>
  <si>
    <t>Ontwerpt en analyseert een organisatie waarin: 
1. de gebruikte theorieën en modellen zijn verantwoord; 
2. de thema's Strategie en Marketing, Operations Management, Human Resources Management, Informatiemanagement, Cultuur en Leiderschap, bedrijfseconomie aspecten en juridische aspecten zijn beschreven van een organisatie zodanig dat de onderlinge consistentie duidelijk wordt;</t>
  </si>
  <si>
    <t>Inleveropdracht:  Beoordeling casus van groep door docent (50%)</t>
  </si>
  <si>
    <t>Kennisthema's Management</t>
  </si>
  <si>
    <t>Kennisthema's Bedrijfseconomie</t>
  </si>
  <si>
    <t>Kennisthema's Recht</t>
  </si>
  <si>
    <t>Feedback (30%)</t>
  </si>
  <si>
    <t>SUBTOTAAL Feedback</t>
  </si>
  <si>
    <t>OMREKENING SUBTOTAAL Feedback</t>
  </si>
  <si>
    <t>OMREKENING SUBTOTAAL Portfolio</t>
  </si>
  <si>
    <t>SUBTOTAAL Portfolio</t>
  </si>
  <si>
    <t>Gemiddelde score Management (&lt; 1 gemiddeld is herkansen)</t>
  </si>
  <si>
    <t>Gemiddelde score Economie (&lt; 1 gemiddeld is herkansen)</t>
  </si>
  <si>
    <t>Gemiddelde score Recht (&lt; 1 gemiddeld is herkansen)</t>
  </si>
  <si>
    <t>Logia omrekening</t>
  </si>
  <si>
    <t>max te behalen</t>
  </si>
  <si>
    <t>2 punten</t>
  </si>
  <si>
    <t>0-3 = GEEN CIJFER</t>
  </si>
  <si>
    <t>Pitch bedrijfsplan (20%)</t>
  </si>
  <si>
    <t>Pitch Bedrijfsplan (20%)</t>
  </si>
  <si>
    <t>Max. 15 punten te verdienen</t>
  </si>
  <si>
    <t>100% ; 100 punten (cijfer 10)</t>
  </si>
  <si>
    <t>Zie boven criteria voor kennisthema's</t>
  </si>
  <si>
    <t>maakt gebruik van relevante bronnen conform APA normering, bedrijfplan is systematisch opgezet met logische indeling</t>
  </si>
  <si>
    <t xml:space="preserve">De student kan onderbouwen en omschrijven:
- Met welke juridische aspecten een (startende) onderneming rekening moet houden
- Het proces van oprichting, waaronder de keuze voor een rechtsvorm en bedrijfsstructuur van de onderneming
- De interne en externe aansprakelijkheid van de onderneming
- Welke samenwerkingsvormen er (nu of in de toekomst) mogelijk zijn 
</t>
  </si>
  <si>
    <t xml:space="preserve">Onvoldoende (score 0) als:
Onvoldoende (concrete) onderbouwing en omschrijving van de juridische aspecten behorend bij de oprichting van een onderneming en/of geeft onvoldoende blijk van begrip van de juridische theorie en/of onvoldoende toepassing van deze theorie op de specifieke onderneming. 
Voldoende (score 1) als
Voldoende (concrete) onderbouwing en omschrijving van de juridische aspecten behorend bij de oprichting van een onderneming. Student past de juridische theorie correct toe op de onderneming en geeft voldoende blijk van begrip van deze juridische theorie.
Goed (score 2) bij voldoende score En als: 
Student gaat in zijn onderbouwing van de juridische theorie en in op alle juridische deelgebieden, waaronder ook de van toepassing zijnde ethische en politiek-juridische aspecten binnen de ontworpen organisatie en daarbuiten. Student beschrijft in dat kader alle (juridische) alternatieven en de mogelijke gevolgen hiervan.
                                                                                                                                                                                                                                                                                                                                                                                                              Onderscheidend (score 3) bij goed score En als:
Student analyseert en motiveert haar standpunten aan de hand van jurisprudentie en eventuele best practices van reeds bestaande ondernemingen in vergelijkbare contexten. 
</t>
  </si>
  <si>
    <t>CIJFER Portfolio</t>
  </si>
  <si>
    <t>CIJFER Feedback</t>
  </si>
  <si>
    <t>CIJFER Mondeling (pitch)</t>
  </si>
  <si>
    <r>
      <t xml:space="preserve">Onvoldoende (score 0) als:
De gebruikte kennis/modellen niet bijdragen tot verheldering van het thema  waarbinnen zich het bedrijf bevindt. 
</t>
    </r>
    <r>
      <rPr>
        <b/>
        <sz val="11"/>
        <rFont val="Calibri Light"/>
        <family val="2"/>
        <scheme val="major"/>
      </rPr>
      <t>En/Of de student zich heeft beperkt met het gebruik van de kennis/modellen tot de voorgeschreven boeken (zie topiclijst). Waarbij de relatie met de omgevingsanalyse (o.b.v. COO1) niet wordt uitgelegd.</t>
    </r>
    <r>
      <rPr>
        <sz val="11"/>
        <rFont val="Calibri Light"/>
        <family val="2"/>
        <scheme val="major"/>
      </rPr>
      <t xml:space="preserve">
Voldoende (score 1) als
De student gebruikt aanvullende kennis/modellen, waarbij de kennis/modellen  voor de beschrijving van de het thema juist zijn toegepast en bijdragen aan de verheldering van het thema.
Goed (score 2) bij voldoende score En als: 
De student gebruikt aanvullende kennis/modellen, waardoor nieuwe mogelijkheden of oplossingen worden ontwikkeld in het ontwerp van de organisatie de om effectiviteit te verbeteren. (De relatie tussen belangrijkste elementen uit omgevingsanalyse o.b.v. COO1 en organisatieontwerp worden correct uitgelegd)
Onderscheidend (score 3) bij goed score En als:
De student een originele interpretatie geeft aan de bedrijfskundige situatie door analyse en combineren van aanvullende kennis/modellen die bij toepassing leidt tot een nieuw perspectief op het (dis)functioneren van het organisatie ontwerp in zijn bedrijfskundige context. (De relatie tussen omgeving o.b.v. COO1 en organisatieontwerp wordt op originele wijze belicht)
</t>
    </r>
  </si>
  <si>
    <t>Economische focus: is op de hoogte van economische ontwikkelingen. Benut deze kennis effectief voor de eigen functie of organisatie. Heeft gevoel voor economische trends.
Directe omgeving: is op de hoogte van wat er speelt in de directe omgeving. Benut deze kennis effectief voor de eigen functie of organisatie.
Maatschappelijke focus: is op de hoogte van maatschappelijke ontwikkelingen. Benut deze kennis effectief voor de eigen functie of organisatie. Heeft gevoel voor maatschappelijke trends.  Juridische focus: is op de hoogte van de vereiste vergunningen voor de sector en kan een overheidsbesluit in rechte aanvechten.
Informele kanalen: heeft een netwerk van uiteenlopende informele kanalen en heeft daardoor toegang tot allerhande informatie die nuttig is of kan zijn voor de eigen functie of organisatie.
Politieke focus: is op de hoogte van politieke ontwikkelingen. Benut deze kennis effectief voor de eigen functie of organisatie. Heeft gevoel voor politieke trends.</t>
  </si>
  <si>
    <r>
      <t xml:space="preserve">Onvoldoende (score 0) als:
De student geen oordeel of geen argumentatie bij het oordeel over de ingeleverde casus van de groep heeft gegeven. 
Voldoende (score 1) als:
De student zwakke en sterke punten van de ingeleverde casus van de groep kan aangeven. Uit de feedback blijkt dat de student een begripsvolle relatie kan leggen tussen de verschillende aspecten van de casus kan </t>
    </r>
    <r>
      <rPr>
        <b/>
        <u/>
        <sz val="11"/>
        <rFont val="Calibri Light"/>
        <family val="2"/>
        <scheme val="major"/>
      </rPr>
      <t>en</t>
    </r>
    <r>
      <rPr>
        <sz val="11"/>
        <rFont val="Calibri Light"/>
        <family val="2"/>
        <scheme val="major"/>
      </rPr>
      <t xml:space="preserve"> een relevante aanvulling op het onderwerp heeft geleverd. 
Goed (score 2) bij voldoende score En als:
De student  een theoretische invalshoek/model heeft  toegepast bij het geven van feedback. Uit de feedback blijkt dat de student met nieuwe relevante informatie heeft aangegeven hoe en met welk resultaat de casus wordt verbeterd.
Onderscheidend (score 3) bij goed score En als:
Uit de feedback blijkt dat de student met nieuwe, relevante informatie buiten de aangeboden stof heeft aangegeven hoe en met welk resultaat de casus substantieel wordt verbeterd
of
uit de feedback blijkt dat de student in staat is aan te geven met welke achterliggende theorie de casus kan worden verbonden en hoe daardoor de kwaliteit van de casus substantieel wordt verrijkt.
</t>
    </r>
  </si>
  <si>
    <t>OMREKENING subtotaal Mondeling</t>
  </si>
  <si>
    <t>&gt; 2x afwezig</t>
  </si>
  <si>
    <t>onderdeel behaald</t>
  </si>
  <si>
    <t>EINDCIJFER HERKANSING</t>
  </si>
  <si>
    <t>totaal</t>
  </si>
  <si>
    <t>Integraliteit:</t>
  </si>
  <si>
    <t xml:space="preserve">De disciplines management, economie, recht zijn ieder afzonderlijk voldoende </t>
  </si>
  <si>
    <t>Indien niet voldaan: Knock-out</t>
  </si>
  <si>
    <t>Indien niet per discipline een gemiddelde score van 1: Knock-out</t>
  </si>
  <si>
    <t>MANAGEMENT (minimum = gem. 1)</t>
  </si>
  <si>
    <t>ECONOMIE (minimum = gem. 1)</t>
  </si>
  <si>
    <t>RECHT (minimum = gem. 1)</t>
  </si>
  <si>
    <t>gemid. 1 verbetering potentieel groot</t>
  </si>
  <si>
    <t>gem &lt; 1 onderdeel herkansen</t>
  </si>
  <si>
    <t>Tijden feedback college:</t>
  </si>
  <si>
    <t>Aantal colleges afwezig (2 = KNOCK OUT):</t>
  </si>
  <si>
    <t>Leerdoel wordt beoordeeld in FEEDBACK Assessment &amp; Portfollio door DOCENTEN</t>
  </si>
  <si>
    <t> Maximaal 30 pagina’s 
 Bevat een inhoudsopgave
 Bevat paginanummering
 Overzichtelijke  en consequente layout
 Heldere en logische opbouw van het rapport
 Tekstueel goed verzorgd, leesbaar en begrijpelijk taalgebruik
 Geen tot weinig spellings-, stijl-, of grammaticale fouten (max. 10)
 Literatuurlijst en bronvermelding in tekst volgens APA-normen
 Feedback van werkveld presentatie/ expert interview is opgenomen. (als bijlage)</t>
  </si>
  <si>
    <t>Naam student: -------------------------------------------------------------&gt;</t>
  </si>
  <si>
    <t>&lt;naam bedrijf&gt;</t>
  </si>
  <si>
    <t>&lt;naam student&gt;</t>
  </si>
  <si>
    <t xml:space="preserve">&lt;naam student&gt; </t>
  </si>
  <si>
    <t xml:space="preserve">2. Inhoudelijke reactie op vragen waarin kennis van de zaak wordt aangeduid </t>
  </si>
  <si>
    <t xml:space="preserve">1 .Vormgeving van de pitch  </t>
  </si>
  <si>
    <t xml:space="preserve">3. Verantwoording van argumentatie met feiten  &amp; cijfers </t>
  </si>
  <si>
    <t>4. Regievoering op gesprek (als team en individu)</t>
  </si>
  <si>
    <t>Score 0: Als vormgeving niet bijdraagt aan uitleggen van bedrijfsplan en/of bedrijfsplan wordt niet volledig afgehecht (strategie, organisatie, mens, proccessen, IT, Cultuur, investeringen, winst &amp; verlies, ratio's) 
Score 1: Vorm geving is helder en overzichtelijk, structuur is te volgen en inhoud dekt volledig bedrijfsplan af
Score 2: Aan voorgaande criteria wordt voldaan EN er is voor een originele manier van presenteren gekozenccccc
Score 3: Aan alle voorgaande criteria is voldaan EN de vormgeving van de presentatie interactief is (denk aan simuleerbare scenario's)</t>
  </si>
  <si>
    <t>Score 0: Inhoudelijke toelichting toont onvoldoende begrip van gebruikte theorie en modellen
Score 1: Inhoudelijke toelichting toont voldoende begrip van gebruikte theorie en modellen
Score 2: Inhoudelijke toelichting toont begrip van nieuwe theorie en modellen die niet tijdens de les in aangereikt
Score 3: Aan alle voorgaande criteria is voldaan EN het combineren van verschillende modellen leidt tot nieuwe inzichten voor het bedrijfsplan</t>
  </si>
  <si>
    <t>Score 0: Verantwoording met betrouwbare bronnen en cijfers ontbreekt of is onvolledig 
Score 1: Strategische en organisatie inrichtingskeuzes zijn onderbouwd met betrouwbare bronnen en cijfers en correcte analyses
Score 2: Aan voorgaand criteria wordt voldaan EN er is gebruik gemaakt van relevante wetenschappelijke literatuur en/of best practices
Score 3: Aan voorgaande criteria is voldaan EN er heeft een zelfstandige, valide en betrouwbare dataverzamenling en analyse plaatsgevonden (bijv. klantonderzoek)</t>
  </si>
  <si>
    <t>Score 0: Als doel van de pitch en rollen van teamleden onduideijk blijven en er geen evenwichtige of logische uiteenzetting van het bedrijfsplan plaatsvindt 
Score 1: Doel en rollen zijn helder en het verloop van de pitch is logisch en overzichtelijk
Score 2: Aan voorgaand criteria wordt voldaan EN studenten laten stijlflexibiliteit zien door proactief in te gaan op vragen zonder de verhaallijn uit het oog te verliezen
Score 3: Aan alle voorgaande criteria is voldaan EN de studenten zijn in staat om publiek te prikkelen a.d.h.v. kritische vragen (= pitch op maat)</t>
  </si>
  <si>
    <t xml:space="preserve">Onvoldoende (score 0) als:
Inrichting van de bedrijfseconomische overzichten zijn onsamenhangend en NIET consistent er is geen aantoonbaar bewijs van begrip van de theorie. De ratio's en risocoparameters zijn op een incorrecte wijze berekend.
Voldoende (score 1) als
Inrichting van de bedrijfseconomische overzichten zijn samenhangend, consistent en toont een correct begrip van de theorie aan. De ratio's en risocoparameters zijn op een correcte wijze berekend conform theorie EN VERWERKT IN DE SCENARIO ANALYSE.
Goed (score 2) bij voldoende score En als: 
Essentiële elementen uit het bedrijfsplan zijn gebaseerd op een valide en betrouwbare sectoranalyse en correct vertaald naar de bedrijfseconomische overzichten. Daarnaast zijn de keuzes van ratio's en risicoparameters congruent met het bedrijfsplan en de bedrijfseconomische overzichten en de set is MECE (Mutually Exclusive &amp; Collectively Exhaustive)
Onderscheidend (score 3) bij goed score En als:
De beoordeling van de haalbaarheid van het bedrijfsplan is gebaseerd op valide benchmarks waarbij de betrouwbaarheid wordt besproken. En er wordt onderscheid gemaakt naar markt- en bedrijfsrisico en instrumenten voor beheersing van de financiële risico's worden besproken.
</t>
  </si>
  <si>
    <t>Beoordeling herkansing: FEEDBACK ONDERDEEL WORDT NIET HERKANST</t>
  </si>
  <si>
    <t>BEROEPSPRODUCT:</t>
  </si>
  <si>
    <t>omrekening beroepsproduct</t>
  </si>
  <si>
    <t>omrekening pitch</t>
  </si>
  <si>
    <t>PITCH: (INDIEN PITCH NIET HERKANST WORDT 1ste beoordeling overnemen)</t>
  </si>
  <si>
    <t>WEEK 3 Openingsbalans, investeringsbegroting &amp; scenario analyse</t>
  </si>
  <si>
    <t>WEEK 4 Wins &amp; Verliesrekening en liqiditeitenbegroting</t>
  </si>
  <si>
    <t>De student kan opstellen:
- een openingsbalans, investeringsbegroting &amp; scenario analyse op;
- W&amp;V rekening en een liquiditeitsbegroting;
- een risico &amp; ratioanalyse.
En kan relevante risicoparameters berekenen en beoordelen.</t>
  </si>
  <si>
    <t>WEEK 2 (feedback op Bestaansrecht &amp; Bedrijfsvoering opdrachten lesweek 1 EN 2!)</t>
  </si>
  <si>
    <t>WEEK 3 Human Resource Management</t>
  </si>
  <si>
    <t>WEEK 4 Informatie Management</t>
  </si>
  <si>
    <t>WEEK 5 Organisatiecultuur &amp; Leefbaarheid</t>
  </si>
  <si>
    <t>WEEK 6 Congruentie</t>
  </si>
  <si>
    <t>BEOORDELING BKN-C0X</t>
  </si>
  <si>
    <t>WEEK 2 Bedrijfsvoering</t>
  </si>
  <si>
    <t>WEEK 3 Organisatiestructuur en HR</t>
  </si>
  <si>
    <t>WEEK 4 Informatiemanagement</t>
  </si>
  <si>
    <t>Pitch: Presentatie bedrijfsplan (score: 0,1,2,3)</t>
  </si>
  <si>
    <t>Max. 33 punten te verdienen</t>
  </si>
  <si>
    <t>Max. 12 punten te verdienen</t>
  </si>
  <si>
    <t>Dit deel pas invullen na inlevering beroepsproduct en mondelinge pitch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</si>
</sst>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_ ;[Red]\-#,##0\ "/>
  </numFmts>
  <fonts count="82"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i/>
      <sz val="10"/>
      <color theme="1"/>
      <name val="Calibri"/>
      <family val="2"/>
      <scheme val="minor"/>
    </font>
    <font>
      <i/>
      <sz val="10"/>
      <color theme="1"/>
      <name val="Calibri"/>
      <family val="2"/>
    </font>
    <font>
      <i/>
      <sz val="8"/>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b/>
      <i/>
      <sz val="11"/>
      <color theme="1"/>
      <name val="Calibri"/>
      <family val="2"/>
      <scheme val="minor"/>
    </font>
    <font>
      <sz val="11"/>
      <color rgb="FF9C0006"/>
      <name val="Calibri"/>
      <family val="2"/>
      <scheme val="minor"/>
    </font>
    <font>
      <sz val="12"/>
      <color theme="0"/>
      <name val="Calibri"/>
      <family val="2"/>
      <scheme val="minor"/>
    </font>
    <font>
      <b/>
      <sz val="18"/>
      <color rgb="FF9C6500"/>
      <name val="Calibri"/>
      <family val="2"/>
      <scheme val="minor"/>
    </font>
    <font>
      <sz val="11"/>
      <color theme="1"/>
      <name val="Calibri Light"/>
      <family val="2"/>
      <scheme val="major"/>
    </font>
    <font>
      <b/>
      <sz val="12"/>
      <color theme="1"/>
      <name val="Calibri"/>
      <family val="2"/>
      <scheme val="minor"/>
    </font>
    <font>
      <b/>
      <sz val="11"/>
      <name val="Calibri Light"/>
      <family val="2"/>
      <scheme val="major"/>
    </font>
    <font>
      <sz val="11"/>
      <name val="Calibri Light"/>
      <family val="2"/>
      <scheme val="major"/>
    </font>
    <font>
      <b/>
      <sz val="11"/>
      <name val="Calibri"/>
      <family val="2"/>
      <scheme val="minor"/>
    </font>
    <font>
      <b/>
      <sz val="11"/>
      <color theme="1"/>
      <name val="Calibri Light"/>
      <family val="2"/>
      <scheme val="major"/>
    </font>
    <font>
      <b/>
      <sz val="18"/>
      <color theme="4" tint="-0.499984740745262"/>
      <name val="Calibri"/>
      <family val="2"/>
      <scheme val="minor"/>
    </font>
    <font>
      <b/>
      <u/>
      <sz val="11"/>
      <color theme="1"/>
      <name val="Calibri Light"/>
      <family val="2"/>
      <scheme val="major"/>
    </font>
    <font>
      <sz val="11"/>
      <color rgb="FFFF0000"/>
      <name val="Calibri Light"/>
      <family val="2"/>
      <scheme val="major"/>
    </font>
    <font>
      <b/>
      <sz val="18"/>
      <color rgb="FF006100"/>
      <name val="Calibri"/>
      <family val="2"/>
      <scheme val="minor"/>
    </font>
    <font>
      <b/>
      <sz val="11"/>
      <color rgb="FFFF0000"/>
      <name val="Calibri Light"/>
      <family val="2"/>
      <scheme val="major"/>
    </font>
    <font>
      <sz val="5"/>
      <color theme="1"/>
      <name val="Calibri Light"/>
      <family val="2"/>
      <scheme val="major"/>
    </font>
    <font>
      <b/>
      <sz val="5"/>
      <color theme="1"/>
      <name val="Calibri Light"/>
      <family val="2"/>
      <scheme val="major"/>
    </font>
    <font>
      <sz val="11"/>
      <color rgb="FFFF0000"/>
      <name val="Calibri"/>
      <family val="2"/>
      <scheme val="minor"/>
    </font>
    <font>
      <b/>
      <sz val="11"/>
      <color rgb="FF9C6500"/>
      <name val="Calibri"/>
      <family val="2"/>
      <scheme val="minor"/>
    </font>
    <font>
      <b/>
      <sz val="11"/>
      <color rgb="FF006100"/>
      <name val="Calibri"/>
      <family val="2"/>
      <scheme val="minor"/>
    </font>
    <font>
      <sz val="11"/>
      <name val="Calibri"/>
      <family val="2"/>
      <scheme val="minor"/>
    </font>
    <font>
      <sz val="8"/>
      <color rgb="FF9C6500"/>
      <name val="Calibri"/>
      <family val="2"/>
      <scheme val="minor"/>
    </font>
    <font>
      <b/>
      <sz val="14"/>
      <color rgb="FFFF0000"/>
      <name val="Calibri"/>
      <family val="2"/>
      <scheme val="minor"/>
    </font>
    <font>
      <sz val="14"/>
      <color rgb="FFFF0000"/>
      <name val="Calibri"/>
      <family val="2"/>
      <scheme val="minor"/>
    </font>
    <font>
      <b/>
      <sz val="11"/>
      <color rgb="FFFF0000"/>
      <name val="Calibri"/>
      <family val="2"/>
      <scheme val="minor"/>
    </font>
    <font>
      <b/>
      <sz val="10"/>
      <color rgb="FFFF0000"/>
      <name val="Calibri"/>
      <family val="2"/>
      <scheme val="minor"/>
    </font>
    <font>
      <sz val="11"/>
      <color rgb="FF000000"/>
      <name val="Arial"/>
      <family val="2"/>
    </font>
    <font>
      <b/>
      <sz val="16"/>
      <color rgb="FF000000"/>
      <name val="Arial"/>
      <family val="2"/>
    </font>
    <font>
      <b/>
      <sz val="11"/>
      <color rgb="FF000000"/>
      <name val="Arial"/>
      <family val="2"/>
    </font>
    <font>
      <b/>
      <sz val="11"/>
      <name val="Arial"/>
      <family val="2"/>
    </font>
    <font>
      <sz val="11"/>
      <name val="Arial"/>
      <family val="2"/>
    </font>
    <font>
      <sz val="11"/>
      <color rgb="FFFF0000"/>
      <name val="Arial"/>
      <family val="2"/>
    </font>
    <font>
      <sz val="8"/>
      <name val="Calibri"/>
      <family val="2"/>
      <scheme val="minor"/>
    </font>
    <font>
      <sz val="10"/>
      <name val="Calibri"/>
      <family val="2"/>
      <scheme val="minor"/>
    </font>
    <font>
      <b/>
      <sz val="18"/>
      <color rgb="FF9C6500"/>
      <name val="Calibri"/>
      <family val="2"/>
      <scheme val="minor"/>
    </font>
    <font>
      <b/>
      <sz val="11"/>
      <color rgb="FF002060"/>
      <name val="Calibri"/>
      <family val="2"/>
      <scheme val="minor"/>
    </font>
    <font>
      <sz val="11"/>
      <color rgb="FF002060"/>
      <name val="Calibri"/>
      <family val="2"/>
      <scheme val="minor"/>
    </font>
    <font>
      <i/>
      <sz val="11"/>
      <color rgb="FF9C6500"/>
      <name val="Calibri"/>
      <family val="2"/>
      <scheme val="minor"/>
    </font>
    <font>
      <b/>
      <sz val="11"/>
      <color theme="0"/>
      <name val="Calibri"/>
      <family val="2"/>
      <scheme val="minor"/>
    </font>
    <font>
      <b/>
      <u/>
      <sz val="11"/>
      <name val="Calibri Light"/>
      <family val="2"/>
      <scheme val="major"/>
    </font>
    <font>
      <i/>
      <sz val="11"/>
      <color rgb="FFFF0000"/>
      <name val="Calibri"/>
      <family val="2"/>
      <scheme val="minor"/>
    </font>
    <font>
      <sz val="10"/>
      <color rgb="FFFF0000"/>
      <name val="Calibri"/>
      <family val="2"/>
      <scheme val="minor"/>
    </font>
    <font>
      <sz val="9"/>
      <color rgb="FFFF0000"/>
      <name val="Calibri"/>
      <family val="2"/>
      <scheme val="minor"/>
    </font>
    <font>
      <b/>
      <sz val="16"/>
      <color theme="0"/>
      <name val="Calibri"/>
      <family val="2"/>
      <scheme val="minor"/>
    </font>
    <font>
      <b/>
      <i/>
      <sz val="11"/>
      <name val="Calibri"/>
      <family val="2"/>
      <scheme val="minor"/>
    </font>
    <font>
      <i/>
      <sz val="11"/>
      <name val="Calibri"/>
      <family val="2"/>
      <scheme val="minor"/>
    </font>
    <font>
      <sz val="11"/>
      <color theme="0"/>
      <name val="Calibri"/>
      <family val="2"/>
      <scheme val="minor"/>
    </font>
    <font>
      <sz val="11"/>
      <color rgb="FF000000"/>
      <name val="Calibri"/>
      <family val="2"/>
      <scheme val="minor"/>
    </font>
    <font>
      <i/>
      <sz val="11"/>
      <color rgb="FF000000"/>
      <name val="Calibri"/>
      <family val="2"/>
      <scheme val="minor"/>
    </font>
    <font>
      <b/>
      <i/>
      <sz val="16"/>
      <color theme="0"/>
      <name val="Calibri"/>
      <family val="2"/>
      <scheme val="minor"/>
    </font>
    <font>
      <b/>
      <sz val="16"/>
      <color rgb="FF9C6500"/>
      <name val="Calibri"/>
      <family val="2"/>
      <scheme val="minor"/>
    </font>
    <font>
      <b/>
      <sz val="14"/>
      <color theme="1"/>
      <name val="Calibri"/>
      <family val="2"/>
      <scheme val="minor"/>
    </font>
    <font>
      <b/>
      <sz val="16"/>
      <color rgb="FF006100"/>
      <name val="Calibri"/>
      <family val="2"/>
      <scheme val="minor"/>
    </font>
    <font>
      <b/>
      <sz val="14"/>
      <name val="Calibri"/>
      <family val="2"/>
      <scheme val="minor"/>
    </font>
    <font>
      <sz val="12"/>
      <color theme="1"/>
      <name val="Calibri"/>
      <family val="2"/>
      <scheme val="minor"/>
    </font>
    <font>
      <i/>
      <sz val="12"/>
      <color theme="1"/>
      <name val="Calibri"/>
      <family val="2"/>
      <scheme val="minor"/>
    </font>
    <font>
      <b/>
      <i/>
      <sz val="12"/>
      <color theme="1"/>
      <name val="Calibri"/>
      <family val="2"/>
      <scheme val="minor"/>
    </font>
    <font>
      <sz val="14"/>
      <color theme="1"/>
      <name val="Calibri"/>
      <family val="2"/>
      <scheme val="minor"/>
    </font>
    <font>
      <i/>
      <sz val="14"/>
      <color theme="1"/>
      <name val="Calibri"/>
      <family val="2"/>
      <scheme val="minor"/>
    </font>
    <font>
      <sz val="12"/>
      <color rgb="FF006100"/>
      <name val="Calibri"/>
      <family val="2"/>
      <scheme val="minor"/>
    </font>
    <font>
      <sz val="12"/>
      <color rgb="FF000000"/>
      <name val="Calibri"/>
      <family val="2"/>
      <scheme val="minor"/>
    </font>
    <font>
      <sz val="12"/>
      <name val="Calibri"/>
      <family val="2"/>
      <scheme val="minor"/>
    </font>
    <font>
      <b/>
      <sz val="14"/>
      <color theme="0"/>
      <name val="Calibri"/>
      <family val="2"/>
      <scheme val="minor"/>
    </font>
    <font>
      <sz val="16"/>
      <color rgb="FF9C6500"/>
      <name val="Calibri"/>
      <family val="2"/>
      <scheme val="minor"/>
    </font>
    <font>
      <sz val="16"/>
      <color theme="1"/>
      <name val="Calibri"/>
      <family val="2"/>
      <scheme val="minor"/>
    </font>
    <font>
      <b/>
      <sz val="16"/>
      <color rgb="FF002060"/>
      <name val="Calibri"/>
      <family val="2"/>
      <scheme val="minor"/>
    </font>
    <font>
      <sz val="16"/>
      <color rgb="FF006100"/>
      <name val="Calibri"/>
      <family val="2"/>
      <scheme val="minor"/>
    </font>
    <font>
      <b/>
      <sz val="18"/>
      <color theme="0"/>
      <name val="Calibri"/>
      <family val="2"/>
      <scheme val="minor"/>
    </font>
    <font>
      <b/>
      <sz val="20"/>
      <color theme="1"/>
      <name val="Calibri"/>
      <family val="2"/>
      <scheme val="minor"/>
    </font>
    <font>
      <sz val="14"/>
      <color theme="0"/>
      <name val="Calibri"/>
      <family val="2"/>
      <scheme val="minor"/>
    </font>
    <font>
      <sz val="10"/>
      <color theme="0"/>
      <name val="Calibri"/>
      <family val="2"/>
      <scheme val="minor"/>
    </font>
  </fonts>
  <fills count="29">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3" tint="0.79998168889431442"/>
        <bgColor indexed="64"/>
      </patternFill>
    </fill>
    <fill>
      <patternFill patternType="solid">
        <fgColor rgb="FFFFC7CE"/>
      </patternFill>
    </fill>
    <fill>
      <patternFill patternType="solid">
        <fgColor theme="0" tint="-0.34998626667073579"/>
        <bgColor indexed="64"/>
      </patternFill>
    </fill>
    <fill>
      <patternFill patternType="solid">
        <fgColor theme="7" tint="0.59999389629810485"/>
        <bgColor indexed="64"/>
      </patternFill>
    </fill>
    <fill>
      <patternFill patternType="solid">
        <fgColor rgb="FFC6EFCE"/>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DBE5F1"/>
        <bgColor rgb="FFDBE5F1"/>
      </patternFill>
    </fill>
    <fill>
      <patternFill patternType="solid">
        <fgColor rgb="FFFFFFFF"/>
      </patternFill>
    </fill>
    <fill>
      <patternFill patternType="solid">
        <fgColor theme="8"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5"/>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Dashed">
        <color auto="1"/>
      </left>
      <right style="mediumDashed">
        <color auto="1"/>
      </right>
      <top style="mediumDashed">
        <color auto="1"/>
      </top>
      <bottom style="hair">
        <color auto="1"/>
      </bottom>
      <diagonal/>
    </border>
    <border>
      <left style="mediumDashed">
        <color auto="1"/>
      </left>
      <right style="mediumDashed">
        <color auto="1"/>
      </right>
      <top style="hair">
        <color auto="1"/>
      </top>
      <bottom style="hair">
        <color auto="1"/>
      </bottom>
      <diagonal/>
    </border>
    <border>
      <left style="mediumDashed">
        <color auto="1"/>
      </left>
      <right style="mediumDashed">
        <color auto="1"/>
      </right>
      <top style="hair">
        <color auto="1"/>
      </top>
      <bottom style="mediumDashed">
        <color auto="1"/>
      </bottom>
      <diagonal/>
    </border>
    <border>
      <left style="thick">
        <color auto="1"/>
      </left>
      <right/>
      <top style="thick">
        <color auto="1"/>
      </top>
      <bottom/>
      <diagonal/>
    </border>
    <border>
      <left/>
      <right style="thick">
        <color auto="1"/>
      </right>
      <top style="thick">
        <color auto="1"/>
      </top>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thick">
        <color auto="1"/>
      </left>
      <right/>
      <top/>
      <bottom/>
      <diagonal/>
    </border>
    <border>
      <left/>
      <right style="thick">
        <color auto="1"/>
      </right>
      <top/>
      <bottom/>
      <diagonal/>
    </border>
    <border>
      <left style="slantDashDot">
        <color auto="1"/>
      </left>
      <right/>
      <top/>
      <bottom/>
      <diagonal/>
    </border>
    <border>
      <left/>
      <right style="slantDashDot">
        <color auto="1"/>
      </right>
      <top/>
      <bottom/>
      <diagonal/>
    </border>
    <border>
      <left style="slantDashDot">
        <color auto="1"/>
      </left>
      <right style="slantDashDot">
        <color auto="1"/>
      </right>
      <top style="slantDashDot">
        <color auto="1"/>
      </top>
      <bottom/>
      <diagonal/>
    </border>
    <border>
      <left style="slantDashDot">
        <color auto="1"/>
      </left>
      <right style="slantDashDot">
        <color auto="1"/>
      </right>
      <top/>
      <bottom style="slantDashDot">
        <color auto="1"/>
      </bottom>
      <diagonal/>
    </border>
    <border>
      <left style="thick">
        <color auto="1"/>
      </left>
      <right/>
      <top/>
      <bottom style="thick">
        <color auto="1"/>
      </bottom>
      <diagonal/>
    </border>
    <border>
      <left/>
      <right style="thick">
        <color auto="1"/>
      </right>
      <top style="double">
        <color auto="1"/>
      </top>
      <bottom style="thick">
        <color auto="1"/>
      </bottom>
      <diagonal/>
    </border>
    <border>
      <left style="slantDashDot">
        <color auto="1"/>
      </left>
      <right/>
      <top/>
      <bottom style="slantDashDot">
        <color auto="1"/>
      </bottom>
      <diagonal/>
    </border>
    <border>
      <left/>
      <right/>
      <top/>
      <bottom style="slantDashDot">
        <color auto="1"/>
      </bottom>
      <diagonal/>
    </border>
    <border>
      <left/>
      <right style="slantDashDot">
        <color auto="1"/>
      </right>
      <top/>
      <bottom style="slantDashDot">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FBFBF"/>
      </left>
      <right style="thin">
        <color rgb="FFBFBFBF"/>
      </right>
      <top/>
      <bottom style="thin">
        <color rgb="FFBFBFBF"/>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Dashed">
        <color auto="1"/>
      </right>
      <top style="medium">
        <color indexed="64"/>
      </top>
      <bottom style="hair">
        <color auto="1"/>
      </bottom>
      <diagonal/>
    </border>
    <border>
      <left style="mediumDashed">
        <color auto="1"/>
      </left>
      <right style="mediumDashed">
        <color auto="1"/>
      </right>
      <top style="medium">
        <color indexed="64"/>
      </top>
      <bottom style="hair">
        <color auto="1"/>
      </bottom>
      <diagonal/>
    </border>
    <border>
      <left style="mediumDashed">
        <color auto="1"/>
      </left>
      <right style="medium">
        <color indexed="64"/>
      </right>
      <top style="medium">
        <color indexed="64"/>
      </top>
      <bottom style="hair">
        <color auto="1"/>
      </bottom>
      <diagonal/>
    </border>
    <border>
      <left style="medium">
        <color indexed="64"/>
      </left>
      <right style="mediumDashed">
        <color auto="1"/>
      </right>
      <top style="hair">
        <color auto="1"/>
      </top>
      <bottom style="hair">
        <color auto="1"/>
      </bottom>
      <diagonal/>
    </border>
    <border>
      <left style="mediumDashed">
        <color auto="1"/>
      </left>
      <right style="medium">
        <color indexed="64"/>
      </right>
      <top style="hair">
        <color auto="1"/>
      </top>
      <bottom style="hair">
        <color auto="1"/>
      </bottom>
      <diagonal/>
    </border>
    <border>
      <left style="medium">
        <color indexed="64"/>
      </left>
      <right style="mediumDashed">
        <color auto="1"/>
      </right>
      <top style="hair">
        <color auto="1"/>
      </top>
      <bottom style="medium">
        <color indexed="64"/>
      </bottom>
      <diagonal/>
    </border>
    <border>
      <left style="mediumDashed">
        <color auto="1"/>
      </left>
      <right style="mediumDashed">
        <color auto="1"/>
      </right>
      <top style="hair">
        <color auto="1"/>
      </top>
      <bottom style="medium">
        <color indexed="64"/>
      </bottom>
      <diagonal/>
    </border>
    <border>
      <left style="mediumDashed">
        <color auto="1"/>
      </left>
      <right style="medium">
        <color indexed="64"/>
      </right>
      <top style="hair">
        <color auto="1"/>
      </top>
      <bottom style="medium">
        <color indexed="64"/>
      </bottom>
      <diagonal/>
    </border>
  </borders>
  <cellStyleXfs count="6">
    <xf numFmtId="0" fontId="0" fillId="0" borderId="0"/>
    <xf numFmtId="0" fontId="9" fillId="8" borderId="0" applyNumberFormat="0" applyBorder="0" applyAlignment="0" applyProtection="0"/>
    <xf numFmtId="0" fontId="10" fillId="9" borderId="0" applyNumberFormat="0" applyBorder="0" applyAlignment="0" applyProtection="0"/>
    <xf numFmtId="0" fontId="8" fillId="10" borderId="0" applyNumberFormat="0" applyBorder="0" applyAlignment="0" applyProtection="0"/>
    <xf numFmtId="0" fontId="12" fillId="12" borderId="0" applyNumberFormat="0" applyBorder="0" applyAlignment="0" applyProtection="0"/>
    <xf numFmtId="0" fontId="37" fillId="0" borderId="0"/>
  </cellStyleXfs>
  <cellXfs count="402">
    <xf numFmtId="0" fontId="0" fillId="0" borderId="0" xfId="0"/>
    <xf numFmtId="0" fontId="1" fillId="0" borderId="0" xfId="0" applyFont="1"/>
    <xf numFmtId="0" fontId="1" fillId="0" borderId="0" xfId="0" applyFont="1" applyAlignment="1">
      <alignment horizontal="center"/>
    </xf>
    <xf numFmtId="0" fontId="1" fillId="0" borderId="0" xfId="0" applyFont="1" applyFill="1" applyAlignment="1">
      <alignment horizontal="center"/>
    </xf>
    <xf numFmtId="0" fontId="1" fillId="0" borderId="0" xfId="0" applyFont="1" applyFill="1" applyBorder="1" applyAlignment="1">
      <alignment horizontal="center"/>
    </xf>
    <xf numFmtId="0" fontId="0" fillId="0" borderId="1" xfId="0" applyFont="1" applyFill="1" applyBorder="1" applyAlignment="1">
      <alignment horizontal="left"/>
    </xf>
    <xf numFmtId="0" fontId="4" fillId="0" borderId="1" xfId="0" applyFont="1" applyFill="1" applyBorder="1" applyAlignment="1">
      <alignment horizontal="center"/>
    </xf>
    <xf numFmtId="0" fontId="4" fillId="0" borderId="2" xfId="0" applyFont="1" applyBorder="1" applyAlignment="1">
      <alignment horizontal="center"/>
    </xf>
    <xf numFmtId="0" fontId="5" fillId="4" borderId="3" xfId="0" applyFont="1" applyFill="1" applyBorder="1" applyAlignment="1">
      <alignment horizontal="center" vertical="top" wrapText="1"/>
    </xf>
    <xf numFmtId="0" fontId="6" fillId="5" borderId="3" xfId="0" applyFont="1" applyFill="1" applyBorder="1" applyAlignment="1">
      <alignment horizontal="center" vertical="top"/>
    </xf>
    <xf numFmtId="0" fontId="0" fillId="0" borderId="3" xfId="0" applyBorder="1" applyAlignment="1">
      <alignment horizontal="center"/>
    </xf>
    <xf numFmtId="0" fontId="5" fillId="4" borderId="4" xfId="0" applyFont="1" applyFill="1" applyBorder="1" applyAlignment="1">
      <alignment horizontal="center" vertical="top" wrapText="1"/>
    </xf>
    <xf numFmtId="0" fontId="6" fillId="5" borderId="4" xfId="0" applyFont="1" applyFill="1" applyBorder="1" applyAlignment="1">
      <alignment horizontal="center" vertical="top"/>
    </xf>
    <xf numFmtId="0" fontId="0" fillId="0" borderId="4" xfId="0" applyBorder="1" applyAlignment="1">
      <alignment horizontal="center"/>
    </xf>
    <xf numFmtId="0" fontId="0" fillId="0" borderId="4" xfId="0" applyBorder="1" applyAlignment="1">
      <alignment horizontal="center" wrapText="1"/>
    </xf>
    <xf numFmtId="0" fontId="6" fillId="6" borderId="4" xfId="0" applyFont="1" applyFill="1" applyBorder="1" applyAlignment="1">
      <alignment horizontal="center" vertical="top"/>
    </xf>
    <xf numFmtId="0" fontId="1" fillId="0" borderId="1" xfId="0" applyFont="1" applyBorder="1" applyAlignment="1">
      <alignment horizontal="left"/>
    </xf>
    <xf numFmtId="0" fontId="4" fillId="0" borderId="1" xfId="0" applyFont="1" applyBorder="1" applyAlignment="1">
      <alignment horizontal="center"/>
    </xf>
    <xf numFmtId="0" fontId="0" fillId="0" borderId="4" xfId="0" applyFill="1" applyBorder="1" applyAlignment="1">
      <alignment horizontal="center" wrapText="1"/>
    </xf>
    <xf numFmtId="0" fontId="0" fillId="0" borderId="4" xfId="0" applyFill="1" applyBorder="1" applyAlignment="1">
      <alignment horizontal="center"/>
    </xf>
    <xf numFmtId="0" fontId="1" fillId="0" borderId="4" xfId="0" applyFont="1" applyFill="1" applyBorder="1" applyAlignment="1">
      <alignment horizontal="center" wrapText="1"/>
    </xf>
    <xf numFmtId="0" fontId="1" fillId="0" borderId="4" xfId="0" applyFont="1" applyFill="1" applyBorder="1" applyAlignment="1">
      <alignment horizontal="center"/>
    </xf>
    <xf numFmtId="0" fontId="4" fillId="0" borderId="2" xfId="0" applyFont="1" applyFill="1" applyBorder="1" applyAlignment="1">
      <alignment horizontal="center"/>
    </xf>
    <xf numFmtId="0" fontId="5" fillId="0" borderId="4" xfId="0" applyFont="1" applyFill="1" applyBorder="1" applyAlignment="1">
      <alignment horizontal="center" vertical="top"/>
    </xf>
    <xf numFmtId="0" fontId="5" fillId="4" borderId="5" xfId="0" applyFont="1" applyFill="1" applyBorder="1" applyAlignment="1">
      <alignment horizontal="center" vertical="top" wrapText="1"/>
    </xf>
    <xf numFmtId="0" fontId="5" fillId="0" borderId="5" xfId="0" applyFont="1" applyFill="1" applyBorder="1" applyAlignment="1">
      <alignment horizontal="center" vertical="top"/>
    </xf>
    <xf numFmtId="0" fontId="0" fillId="0" borderId="5" xfId="0" applyBorder="1" applyAlignment="1">
      <alignment horizontal="center"/>
    </xf>
    <xf numFmtId="0" fontId="0" fillId="0" borderId="0" xfId="0" applyFont="1"/>
    <xf numFmtId="0" fontId="0" fillId="0" borderId="0" xfId="0" applyAlignment="1">
      <alignment horizontal="center"/>
    </xf>
    <xf numFmtId="0" fontId="0" fillId="0" borderId="0" xfId="0" applyFill="1" applyAlignment="1">
      <alignment horizontal="center"/>
    </xf>
    <xf numFmtId="0" fontId="1" fillId="0" borderId="6" xfId="0" applyFont="1" applyBorder="1"/>
    <xf numFmtId="0" fontId="0" fillId="0" borderId="7" xfId="0" applyBorder="1" applyAlignment="1">
      <alignment horizontal="center"/>
    </xf>
    <xf numFmtId="0" fontId="1" fillId="0" borderId="8" xfId="0" applyFont="1" applyFill="1" applyBorder="1" applyAlignment="1">
      <alignment horizontal="left"/>
    </xf>
    <xf numFmtId="0" fontId="0" fillId="0" borderId="9" xfId="0" applyFill="1" applyBorder="1" applyAlignment="1">
      <alignment horizontal="center"/>
    </xf>
    <xf numFmtId="0" fontId="0" fillId="0" borderId="10" xfId="0" applyBorder="1"/>
    <xf numFmtId="0" fontId="1" fillId="0" borderId="11" xfId="0" applyFont="1" applyBorder="1"/>
    <xf numFmtId="0" fontId="0" fillId="0" borderId="12" xfId="0" applyBorder="1" applyAlignment="1">
      <alignment horizontal="center"/>
    </xf>
    <xf numFmtId="0" fontId="1" fillId="0" borderId="13" xfId="0" applyFont="1" applyFill="1" applyBorder="1" applyAlignment="1">
      <alignment horizontal="left"/>
    </xf>
    <xf numFmtId="0" fontId="0" fillId="0" borderId="0" xfId="0" applyFill="1" applyBorder="1" applyAlignment="1">
      <alignment horizontal="center"/>
    </xf>
    <xf numFmtId="0" fontId="0" fillId="0" borderId="14" xfId="0" applyBorder="1"/>
    <xf numFmtId="0" fontId="2" fillId="0" borderId="11" xfId="0" applyFont="1" applyBorder="1"/>
    <xf numFmtId="0" fontId="2" fillId="0" borderId="12" xfId="0" applyFont="1" applyBorder="1" applyAlignment="1">
      <alignment horizontal="center"/>
    </xf>
    <xf numFmtId="0" fontId="0" fillId="0" borderId="13" xfId="0" applyFill="1" applyBorder="1" applyAlignment="1">
      <alignment horizontal="center"/>
    </xf>
    <xf numFmtId="0" fontId="5" fillId="4" borderId="11" xfId="0" applyFont="1" applyFill="1" applyBorder="1" applyAlignment="1">
      <alignment vertical="top"/>
    </xf>
    <xf numFmtId="0" fontId="5" fillId="4" borderId="12" xfId="0" applyFont="1" applyFill="1" applyBorder="1" applyAlignment="1">
      <alignment horizontal="center"/>
    </xf>
    <xf numFmtId="0" fontId="7" fillId="4" borderId="15" xfId="0" applyFont="1" applyFill="1" applyBorder="1" applyAlignment="1">
      <alignment horizontal="left" vertical="top" wrapText="1"/>
    </xf>
    <xf numFmtId="0" fontId="0" fillId="0" borderId="0" xfId="0" applyBorder="1" applyAlignment="1">
      <alignment horizontal="center"/>
    </xf>
    <xf numFmtId="0" fontId="7" fillId="4" borderId="16" xfId="0" applyFont="1" applyFill="1" applyBorder="1" applyAlignment="1">
      <alignment horizontal="left" vertical="top" wrapText="1"/>
    </xf>
    <xf numFmtId="0" fontId="4" fillId="0" borderId="0" xfId="0" applyFont="1" applyBorder="1" applyAlignment="1">
      <alignment horizontal="center"/>
    </xf>
    <xf numFmtId="0" fontId="6" fillId="5" borderId="11" xfId="0" applyFont="1" applyFill="1" applyBorder="1" applyAlignment="1">
      <alignment horizontal="left" vertical="top"/>
    </xf>
    <xf numFmtId="0" fontId="5" fillId="5" borderId="12" xfId="0" applyFont="1" applyFill="1" applyBorder="1" applyAlignment="1">
      <alignment horizontal="center"/>
    </xf>
    <xf numFmtId="0" fontId="0" fillId="0" borderId="13" xfId="0" applyBorder="1" applyAlignment="1">
      <alignment horizontal="center"/>
    </xf>
    <xf numFmtId="0" fontId="7" fillId="7" borderId="15" xfId="0" applyFont="1" applyFill="1" applyBorder="1" applyAlignment="1">
      <alignment horizontal="left" vertical="top" wrapText="1"/>
    </xf>
    <xf numFmtId="0" fontId="7" fillId="7" borderId="16" xfId="0" applyFont="1" applyFill="1" applyBorder="1" applyAlignment="1">
      <alignment horizontal="left" vertical="top" wrapText="1"/>
    </xf>
    <xf numFmtId="0" fontId="6" fillId="6" borderId="11" xfId="0" applyFont="1" applyFill="1" applyBorder="1" applyAlignment="1">
      <alignment vertical="top"/>
    </xf>
    <xf numFmtId="0" fontId="5" fillId="6" borderId="12" xfId="0" applyFont="1" applyFill="1" applyBorder="1" applyAlignment="1">
      <alignment horizontal="center"/>
    </xf>
    <xf numFmtId="0" fontId="7" fillId="6" borderId="15" xfId="0" applyFont="1" applyFill="1" applyBorder="1" applyAlignment="1">
      <alignment horizontal="left" vertical="top" wrapText="1"/>
    </xf>
    <xf numFmtId="0" fontId="7" fillId="6" borderId="16" xfId="0" applyFont="1" applyFill="1" applyBorder="1" applyAlignment="1">
      <alignment horizontal="left" vertical="top" wrapText="1"/>
    </xf>
    <xf numFmtId="0" fontId="3" fillId="0" borderId="17" xfId="0" applyFont="1" applyBorder="1"/>
    <xf numFmtId="0" fontId="5" fillId="0" borderId="18"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xf numFmtId="0" fontId="0" fillId="0" borderId="0" xfId="0" applyBorder="1"/>
    <xf numFmtId="0" fontId="4" fillId="3" borderId="0" xfId="0" applyFont="1" applyFill="1" applyBorder="1" applyAlignment="1">
      <alignment horizontal="center" vertical="top"/>
    </xf>
    <xf numFmtId="0" fontId="0" fillId="3" borderId="0" xfId="0" applyFill="1" applyBorder="1"/>
    <xf numFmtId="0" fontId="0" fillId="11" borderId="22" xfId="0" applyFill="1" applyBorder="1"/>
    <xf numFmtId="0" fontId="0" fillId="0" borderId="22" xfId="0" applyBorder="1"/>
    <xf numFmtId="0" fontId="10" fillId="9" borderId="22" xfId="2" applyBorder="1"/>
    <xf numFmtId="0" fontId="0" fillId="2" borderId="22" xfId="0" applyFill="1" applyBorder="1"/>
    <xf numFmtId="0" fontId="8" fillId="10" borderId="22" xfId="3" applyBorder="1"/>
    <xf numFmtId="0" fontId="9" fillId="8" borderId="22" xfId="1" applyBorder="1"/>
    <xf numFmtId="0" fontId="9" fillId="8" borderId="22" xfId="1" applyBorder="1" applyAlignment="1">
      <alignment horizontal="center"/>
    </xf>
    <xf numFmtId="0" fontId="9" fillId="3" borderId="22" xfId="1" applyFill="1" applyBorder="1"/>
    <xf numFmtId="0" fontId="0" fillId="3" borderId="22" xfId="0" applyFill="1" applyBorder="1"/>
    <xf numFmtId="0" fontId="0" fillId="0" borderId="23" xfId="0" applyBorder="1"/>
    <xf numFmtId="0" fontId="0" fillId="0" borderId="24" xfId="0" applyBorder="1"/>
    <xf numFmtId="0" fontId="4" fillId="3" borderId="22" xfId="0" applyFont="1" applyFill="1" applyBorder="1" applyAlignment="1">
      <alignment vertical="top"/>
    </xf>
    <xf numFmtId="0" fontId="8" fillId="10" borderId="23" xfId="3" applyBorder="1" applyAlignment="1">
      <alignment horizontal="center" vertical="top"/>
    </xf>
    <xf numFmtId="0" fontId="0" fillId="2" borderId="0" xfId="0" applyFill="1" applyBorder="1" applyAlignment="1">
      <alignment horizontal="center"/>
    </xf>
    <xf numFmtId="0" fontId="1" fillId="3" borderId="0" xfId="0" applyFont="1" applyFill="1" applyBorder="1" applyAlignment="1">
      <alignment wrapText="1"/>
    </xf>
    <xf numFmtId="0" fontId="0" fillId="0" borderId="0" xfId="0" applyBorder="1" applyAlignment="1">
      <alignment wrapText="1"/>
    </xf>
    <xf numFmtId="1" fontId="0" fillId="0" borderId="0" xfId="0" applyNumberFormat="1" applyBorder="1" applyAlignment="1">
      <alignment horizontal="left"/>
    </xf>
    <xf numFmtId="0" fontId="1" fillId="4" borderId="0" xfId="0" applyFont="1" applyFill="1" applyBorder="1" applyAlignment="1">
      <alignment wrapText="1"/>
    </xf>
    <xf numFmtId="1" fontId="1" fillId="4" borderId="0" xfId="0" applyNumberFormat="1" applyFont="1" applyFill="1" applyBorder="1" applyAlignment="1">
      <alignment horizontal="left" wrapText="1"/>
    </xf>
    <xf numFmtId="0" fontId="0" fillId="4" borderId="0" xfId="0" applyFill="1" applyBorder="1"/>
    <xf numFmtId="0" fontId="1" fillId="5" borderId="0" xfId="0" applyFont="1" applyFill="1" applyBorder="1" applyAlignment="1">
      <alignment wrapText="1"/>
    </xf>
    <xf numFmtId="1" fontId="1" fillId="5" borderId="0" xfId="0" applyNumberFormat="1" applyFont="1" applyFill="1" applyBorder="1" applyAlignment="1">
      <alignment horizontal="left" wrapText="1"/>
    </xf>
    <xf numFmtId="0" fontId="0" fillId="5" borderId="0" xfId="0" applyFill="1" applyBorder="1"/>
    <xf numFmtId="0" fontId="0" fillId="5" borderId="0" xfId="0" applyFill="1" applyBorder="1" applyAlignment="1">
      <alignment horizontal="left"/>
    </xf>
    <xf numFmtId="1" fontId="0" fillId="5" borderId="0" xfId="0" applyNumberFormat="1" applyFill="1" applyBorder="1" applyAlignment="1">
      <alignment horizontal="left" vertical="top"/>
    </xf>
    <xf numFmtId="1" fontId="0" fillId="5" borderId="0" xfId="0" quotePrefix="1" applyNumberFormat="1" applyFill="1" applyBorder="1" applyAlignment="1">
      <alignment horizontal="left"/>
    </xf>
    <xf numFmtId="0" fontId="1" fillId="11" borderId="22" xfId="0" applyFont="1" applyFill="1" applyBorder="1" applyAlignment="1">
      <alignment horizontal="center"/>
    </xf>
    <xf numFmtId="0" fontId="13" fillId="13" borderId="0" xfId="0" applyFont="1" applyFill="1"/>
    <xf numFmtId="0" fontId="0" fillId="14" borderId="0" xfId="0" applyFill="1"/>
    <xf numFmtId="0" fontId="14" fillId="9" borderId="0" xfId="2" applyFont="1" applyBorder="1" applyAlignment="1">
      <alignment vertical="center"/>
    </xf>
    <xf numFmtId="0" fontId="10" fillId="9" borderId="0" xfId="2" applyBorder="1"/>
    <xf numFmtId="0" fontId="10" fillId="9" borderId="0" xfId="2"/>
    <xf numFmtId="0" fontId="15" fillId="0" borderId="0" xfId="0" applyFont="1" applyBorder="1" applyAlignment="1">
      <alignment wrapText="1"/>
    </xf>
    <xf numFmtId="0" fontId="15" fillId="0" borderId="0" xfId="0" applyFont="1" applyBorder="1" applyAlignment="1">
      <alignment vertical="top" wrapText="1"/>
    </xf>
    <xf numFmtId="0" fontId="10" fillId="9" borderId="0" xfId="2" applyBorder="1" applyAlignment="1">
      <alignment wrapText="1"/>
    </xf>
    <xf numFmtId="0" fontId="15" fillId="0" borderId="0" xfId="0" applyFont="1" applyBorder="1" applyAlignment="1">
      <alignment vertical="top"/>
    </xf>
    <xf numFmtId="0" fontId="0" fillId="4" borderId="15" xfId="0" applyFont="1" applyFill="1" applyBorder="1" applyAlignment="1">
      <alignment horizontal="left" vertical="top" wrapText="1"/>
    </xf>
    <xf numFmtId="0" fontId="16" fillId="0" borderId="0" xfId="0" applyFont="1" applyBorder="1" applyAlignment="1">
      <alignment vertical="center"/>
    </xf>
    <xf numFmtId="0" fontId="15" fillId="0" borderId="0" xfId="0" applyFont="1" applyBorder="1"/>
    <xf numFmtId="0" fontId="0" fillId="0" borderId="0" xfId="0" applyFont="1" applyFill="1" applyBorder="1" applyAlignment="1">
      <alignment horizontal="left"/>
    </xf>
    <xf numFmtId="0" fontId="19" fillId="0" borderId="0" xfId="0" applyFont="1" applyBorder="1" applyAlignment="1">
      <alignment vertical="top"/>
    </xf>
    <xf numFmtId="0" fontId="20" fillId="0" borderId="0" xfId="0" applyFont="1" applyBorder="1" applyAlignment="1">
      <alignment vertical="top"/>
    </xf>
    <xf numFmtId="0" fontId="18" fillId="0" borderId="0" xfId="0" applyFont="1" applyBorder="1" applyAlignment="1">
      <alignment wrapText="1"/>
    </xf>
    <xf numFmtId="0" fontId="0" fillId="7" borderId="0" xfId="0" applyFill="1"/>
    <xf numFmtId="0" fontId="21" fillId="10" borderId="0" xfId="3" applyFont="1" applyBorder="1" applyAlignment="1">
      <alignment vertical="center" wrapText="1"/>
    </xf>
    <xf numFmtId="0" fontId="8" fillId="10" borderId="0" xfId="3"/>
    <xf numFmtId="0" fontId="0" fillId="0" borderId="0" xfId="0" applyAlignment="1">
      <alignment vertical="top" wrapText="1"/>
    </xf>
    <xf numFmtId="0" fontId="0" fillId="10" borderId="0" xfId="3" applyFont="1" applyBorder="1"/>
    <xf numFmtId="0" fontId="8" fillId="10" borderId="0" xfId="3" applyBorder="1"/>
    <xf numFmtId="0" fontId="12" fillId="0" borderId="0" xfId="4" applyFill="1" applyBorder="1" applyAlignment="1">
      <alignment vertical="top"/>
    </xf>
    <xf numFmtId="0" fontId="9" fillId="8" borderId="0" xfId="1" applyBorder="1"/>
    <xf numFmtId="0" fontId="24" fillId="8" borderId="0" xfId="1" applyFont="1" applyBorder="1"/>
    <xf numFmtId="0" fontId="9" fillId="8" borderId="0" xfId="1"/>
    <xf numFmtId="0" fontId="20" fillId="0" borderId="0" xfId="0" applyFont="1" applyBorder="1"/>
    <xf numFmtId="0" fontId="26" fillId="0" borderId="0" xfId="0" applyFont="1" applyBorder="1" applyAlignment="1">
      <alignment horizontal="left" vertical="top" wrapText="1"/>
    </xf>
    <xf numFmtId="0" fontId="17" fillId="0" borderId="0" xfId="0" applyFont="1" applyFill="1" applyBorder="1" applyAlignment="1">
      <alignment vertical="top" wrapText="1"/>
    </xf>
    <xf numFmtId="0" fontId="19" fillId="0" borderId="0" xfId="0" applyFont="1" applyFill="1" applyBorder="1" applyAlignment="1">
      <alignment vertical="center"/>
    </xf>
    <xf numFmtId="0" fontId="0" fillId="0" borderId="0" xfId="0" applyAlignment="1">
      <alignment horizontal="center" vertical="center"/>
    </xf>
    <xf numFmtId="0" fontId="15" fillId="0" borderId="0" xfId="0" applyFont="1" applyBorder="1" applyAlignment="1">
      <alignment horizontal="left" vertical="center" wrapText="1"/>
    </xf>
    <xf numFmtId="0" fontId="25" fillId="0" borderId="0" xfId="0" applyFont="1" applyBorder="1" applyAlignment="1">
      <alignment horizontal="left" vertical="center" wrapText="1"/>
    </xf>
    <xf numFmtId="0" fontId="17" fillId="0" borderId="0" xfId="0" applyFont="1" applyBorder="1" applyAlignment="1">
      <alignment horizontal="left" vertical="top" wrapText="1"/>
    </xf>
    <xf numFmtId="0" fontId="1" fillId="0" borderId="0" xfId="0" applyFont="1" applyAlignment="1">
      <alignment horizontal="left" vertical="top" wrapText="1"/>
    </xf>
    <xf numFmtId="0" fontId="28" fillId="4" borderId="0" xfId="0" applyFont="1" applyFill="1" applyBorder="1"/>
    <xf numFmtId="1" fontId="28" fillId="4" borderId="0" xfId="0" applyNumberFormat="1" applyFont="1" applyFill="1" applyBorder="1" applyAlignment="1">
      <alignment horizontal="left"/>
    </xf>
    <xf numFmtId="0" fontId="28" fillId="4" borderId="0" xfId="0" applyFont="1" applyFill="1" applyBorder="1" applyAlignment="1">
      <alignment horizontal="left"/>
    </xf>
    <xf numFmtId="0" fontId="1" fillId="15" borderId="0" xfId="0" applyFont="1" applyFill="1" applyBorder="1" applyAlignment="1">
      <alignment wrapText="1"/>
    </xf>
    <xf numFmtId="1" fontId="1" fillId="15" borderId="0" xfId="0" applyNumberFormat="1" applyFont="1" applyFill="1" applyBorder="1" applyAlignment="1">
      <alignment horizontal="left" wrapText="1"/>
    </xf>
    <xf numFmtId="0" fontId="0" fillId="15" borderId="0" xfId="0" applyFill="1" applyBorder="1"/>
    <xf numFmtId="0" fontId="28" fillId="15" borderId="0" xfId="0" applyFont="1" applyFill="1" applyBorder="1" applyAlignment="1">
      <alignment horizontal="left"/>
    </xf>
    <xf numFmtId="1" fontId="28" fillId="15" borderId="0" xfId="0" applyNumberFormat="1" applyFont="1" applyFill="1" applyBorder="1" applyAlignment="1">
      <alignment horizontal="left" vertical="top"/>
    </xf>
    <xf numFmtId="1" fontId="28" fillId="15" borderId="0" xfId="0" quotePrefix="1" applyNumberFormat="1" applyFont="1" applyFill="1" applyBorder="1" applyAlignment="1">
      <alignment horizontal="left"/>
    </xf>
    <xf numFmtId="1" fontId="0" fillId="4" borderId="0" xfId="0" applyNumberFormat="1" applyFont="1" applyFill="1" applyBorder="1" applyAlignment="1">
      <alignment horizontal="left"/>
    </xf>
    <xf numFmtId="0" fontId="0" fillId="4" borderId="0" xfId="0" applyFont="1" applyFill="1" applyBorder="1" applyAlignment="1">
      <alignment horizontal="left"/>
    </xf>
    <xf numFmtId="164" fontId="0" fillId="4" borderId="0" xfId="0" applyNumberFormat="1" applyFont="1" applyFill="1" applyBorder="1"/>
    <xf numFmtId="164" fontId="10" fillId="9" borderId="22" xfId="2" applyNumberFormat="1" applyBorder="1" applyAlignment="1">
      <alignment horizontal="center" vertical="top"/>
    </xf>
    <xf numFmtId="0" fontId="29" fillId="9" borderId="22" xfId="2" applyFont="1" applyBorder="1" applyAlignment="1">
      <alignment horizontal="left" vertical="top" wrapText="1"/>
    </xf>
    <xf numFmtId="0" fontId="29" fillId="9" borderId="22" xfId="2" applyFont="1" applyBorder="1" applyAlignment="1">
      <alignment horizontal="center" vertical="top"/>
    </xf>
    <xf numFmtId="0" fontId="30" fillId="8" borderId="22" xfId="1" applyFont="1" applyBorder="1"/>
    <xf numFmtId="0" fontId="31" fillId="9" borderId="0" xfId="2" applyFont="1"/>
    <xf numFmtId="0" fontId="0" fillId="0" borderId="22" xfId="0" applyFill="1" applyBorder="1"/>
    <xf numFmtId="0" fontId="2" fillId="0" borderId="22" xfId="0" applyFont="1" applyFill="1" applyBorder="1"/>
    <xf numFmtId="0" fontId="32" fillId="9" borderId="22" xfId="2" applyFont="1" applyBorder="1" applyAlignment="1">
      <alignment horizontal="center" vertical="top"/>
    </xf>
    <xf numFmtId="0" fontId="31" fillId="0" borderId="0" xfId="0" applyFont="1" applyBorder="1" applyAlignment="1">
      <alignment horizontal="center"/>
    </xf>
    <xf numFmtId="1" fontId="0" fillId="3" borderId="0" xfId="0" applyNumberFormat="1" applyFill="1" applyBorder="1"/>
    <xf numFmtId="0" fontId="11" fillId="3" borderId="0" xfId="0" applyFont="1" applyFill="1" applyBorder="1" applyAlignment="1">
      <alignment horizontal="center" vertical="top"/>
    </xf>
    <xf numFmtId="0" fontId="3" fillId="16" borderId="22" xfId="0" applyFont="1" applyFill="1" applyBorder="1"/>
    <xf numFmtId="0" fontId="0" fillId="3" borderId="0" xfId="0" applyFill="1" applyBorder="1" applyAlignment="1">
      <alignment horizontal="center"/>
    </xf>
    <xf numFmtId="165" fontId="38" fillId="0" borderId="0" xfId="5" applyNumberFormat="1" applyFont="1"/>
    <xf numFmtId="165" fontId="37" fillId="0" borderId="0" xfId="5" applyNumberFormat="1" applyFont="1"/>
    <xf numFmtId="0" fontId="37" fillId="0" borderId="0" xfId="5" applyFont="1" applyAlignment="1"/>
    <xf numFmtId="165" fontId="39" fillId="18" borderId="28" xfId="5" applyNumberFormat="1" applyFont="1" applyFill="1" applyBorder="1"/>
    <xf numFmtId="165" fontId="39" fillId="18" borderId="28" xfId="5" applyNumberFormat="1" applyFont="1" applyFill="1" applyBorder="1" applyAlignment="1">
      <alignment horizontal="center" vertical="center" wrapText="1"/>
    </xf>
    <xf numFmtId="165" fontId="39" fillId="18" borderId="28" xfId="5" applyNumberFormat="1" applyFont="1" applyFill="1" applyBorder="1" applyAlignment="1">
      <alignment horizontal="center" vertical="center"/>
    </xf>
    <xf numFmtId="165" fontId="39" fillId="0" borderId="28" xfId="5" applyNumberFormat="1" applyFont="1" applyBorder="1" applyAlignment="1">
      <alignment vertical="center" wrapText="1"/>
    </xf>
    <xf numFmtId="165" fontId="37" fillId="0" borderId="28" xfId="5" applyNumberFormat="1" applyFont="1" applyBorder="1" applyAlignment="1">
      <alignment vertical="center" wrapText="1"/>
    </xf>
    <xf numFmtId="165" fontId="37" fillId="0" borderId="29" xfId="5" applyNumberFormat="1" applyFont="1" applyBorder="1"/>
    <xf numFmtId="165" fontId="37" fillId="0" borderId="30" xfId="5" applyNumberFormat="1" applyFont="1" applyBorder="1"/>
    <xf numFmtId="165" fontId="37" fillId="0" borderId="31" xfId="5" applyNumberFormat="1" applyFont="1" applyBorder="1"/>
    <xf numFmtId="165" fontId="37" fillId="0" borderId="32" xfId="5" applyNumberFormat="1" applyFont="1" applyBorder="1"/>
    <xf numFmtId="165" fontId="39" fillId="0" borderId="33" xfId="5" applyNumberFormat="1" applyFont="1" applyBorder="1" applyAlignment="1">
      <alignment vertical="center" wrapText="1"/>
    </xf>
    <xf numFmtId="165" fontId="37" fillId="0" borderId="31" xfId="5" applyNumberFormat="1" applyFont="1" applyBorder="1" applyAlignment="1">
      <alignment vertical="center" wrapText="1"/>
    </xf>
    <xf numFmtId="165" fontId="41" fillId="0" borderId="28" xfId="5" applyNumberFormat="1" applyFont="1" applyBorder="1" applyAlignment="1">
      <alignment vertical="center" wrapText="1"/>
    </xf>
    <xf numFmtId="165" fontId="39" fillId="0" borderId="34" xfId="5" applyNumberFormat="1" applyFont="1" applyBorder="1" applyAlignment="1">
      <alignment vertical="center" wrapText="1"/>
    </xf>
    <xf numFmtId="165" fontId="39" fillId="0" borderId="35" xfId="5" applyNumberFormat="1" applyFont="1" applyBorder="1" applyAlignment="1">
      <alignment vertical="center" wrapText="1"/>
    </xf>
    <xf numFmtId="165" fontId="42" fillId="0" borderId="28" xfId="5" applyNumberFormat="1" applyFont="1" applyBorder="1" applyAlignment="1">
      <alignment vertical="center" wrapText="1"/>
    </xf>
    <xf numFmtId="0" fontId="0" fillId="0" borderId="0" xfId="0" applyBorder="1" applyAlignment="1">
      <alignment horizontal="center" vertical="center"/>
    </xf>
    <xf numFmtId="0" fontId="32" fillId="9" borderId="22" xfId="2" applyFont="1" applyBorder="1" applyAlignment="1">
      <alignment horizontal="left" vertical="top"/>
    </xf>
    <xf numFmtId="0" fontId="31" fillId="0" borderId="22" xfId="0" applyFont="1" applyBorder="1"/>
    <xf numFmtId="0" fontId="31" fillId="10" borderId="23" xfId="3" applyFont="1" applyBorder="1" applyAlignment="1">
      <alignment horizontal="center" vertical="top"/>
    </xf>
    <xf numFmtId="0" fontId="31" fillId="8" borderId="22" xfId="1" applyFont="1" applyBorder="1" applyAlignment="1">
      <alignment horizontal="center"/>
    </xf>
    <xf numFmtId="0" fontId="31" fillId="8" borderId="22" xfId="1" applyFont="1" applyBorder="1"/>
    <xf numFmtId="0" fontId="31" fillId="3" borderId="22" xfId="1" applyFont="1" applyFill="1" applyBorder="1"/>
    <xf numFmtId="0" fontId="31" fillId="3" borderId="0" xfId="0" applyFont="1" applyFill="1" applyBorder="1"/>
    <xf numFmtId="0" fontId="43" fillId="9" borderId="22" xfId="2" applyFont="1" applyBorder="1" applyAlignment="1">
      <alignment horizontal="center" vertical="top"/>
    </xf>
    <xf numFmtId="0" fontId="31" fillId="2" borderId="0" xfId="0" applyFont="1" applyFill="1" applyBorder="1" applyAlignment="1">
      <alignment horizontal="center"/>
    </xf>
    <xf numFmtId="0" fontId="15" fillId="0" borderId="0" xfId="0" applyFont="1" applyFill="1" applyBorder="1"/>
    <xf numFmtId="0" fontId="15" fillId="19" borderId="0" xfId="0" applyFont="1" applyFill="1" applyBorder="1"/>
    <xf numFmtId="0" fontId="31" fillId="0" borderId="0" xfId="4" applyFont="1" applyFill="1" applyBorder="1" applyAlignment="1">
      <alignment vertical="top" wrapText="1"/>
    </xf>
    <xf numFmtId="0" fontId="31" fillId="0" borderId="0" xfId="4" applyFont="1" applyFill="1" applyBorder="1"/>
    <xf numFmtId="0" fontId="45" fillId="9" borderId="0" xfId="2" applyFont="1" applyBorder="1" applyAlignment="1">
      <alignment vertical="center"/>
    </xf>
    <xf numFmtId="0" fontId="46" fillId="10" borderId="22" xfId="3" applyFont="1" applyBorder="1"/>
    <xf numFmtId="0" fontId="47" fillId="10" borderId="22" xfId="3" applyFont="1" applyBorder="1"/>
    <xf numFmtId="0" fontId="48" fillId="9" borderId="22" xfId="2" applyFont="1" applyBorder="1" applyAlignment="1">
      <alignment horizontal="left" vertical="top" wrapText="1"/>
    </xf>
    <xf numFmtId="0" fontId="10" fillId="9" borderId="22" xfId="2" applyFont="1" applyBorder="1" applyAlignment="1">
      <alignment horizontal="left" vertical="top" wrapText="1"/>
    </xf>
    <xf numFmtId="164" fontId="28" fillId="4" borderId="0" xfId="0" quotePrefix="1" applyNumberFormat="1" applyFont="1" applyFill="1" applyBorder="1" applyAlignment="1">
      <alignment horizontal="left"/>
    </xf>
    <xf numFmtId="2" fontId="48" fillId="9" borderId="22" xfId="2" applyNumberFormat="1" applyFont="1" applyBorder="1" applyAlignment="1">
      <alignment horizontal="center" vertical="top"/>
    </xf>
    <xf numFmtId="2" fontId="0" fillId="0" borderId="0" xfId="0" applyNumberFormat="1" applyBorder="1"/>
    <xf numFmtId="1" fontId="0" fillId="5" borderId="0" xfId="0" applyNumberFormat="1" applyFill="1" applyBorder="1"/>
    <xf numFmtId="0" fontId="20" fillId="0" borderId="0" xfId="0" applyFont="1" applyBorder="1" applyAlignment="1">
      <alignment vertical="top" wrapText="1"/>
    </xf>
    <xf numFmtId="0" fontId="20" fillId="0" borderId="0" xfId="0" applyFont="1" applyBorder="1" applyAlignment="1">
      <alignment wrapText="1"/>
    </xf>
    <xf numFmtId="0" fontId="28" fillId="0" borderId="0" xfId="0" applyFont="1"/>
    <xf numFmtId="0" fontId="1" fillId="0" borderId="0" xfId="0" applyFont="1" applyAlignment="1">
      <alignment vertical="top" wrapText="1"/>
    </xf>
    <xf numFmtId="0" fontId="25" fillId="0" borderId="0" xfId="0" applyFont="1" applyBorder="1" applyAlignment="1">
      <alignment vertical="top"/>
    </xf>
    <xf numFmtId="0" fontId="31" fillId="15" borderId="0" xfId="0" applyFont="1" applyFill="1" applyBorder="1" applyAlignment="1">
      <alignment horizontal="left"/>
    </xf>
    <xf numFmtId="1" fontId="31" fillId="15" borderId="0" xfId="0" applyNumberFormat="1" applyFont="1" applyFill="1" applyBorder="1" applyAlignment="1">
      <alignment horizontal="left" vertical="top"/>
    </xf>
    <xf numFmtId="1" fontId="31" fillId="15" borderId="0" xfId="0" quotePrefix="1" applyNumberFormat="1" applyFont="1" applyFill="1" applyBorder="1" applyAlignment="1">
      <alignment horizontal="left"/>
    </xf>
    <xf numFmtId="164" fontId="31" fillId="15" borderId="0" xfId="0" applyNumberFormat="1" applyFont="1" applyFill="1" applyBorder="1"/>
    <xf numFmtId="164" fontId="28" fillId="4" borderId="0" xfId="0" applyNumberFormat="1" applyFont="1" applyFill="1" applyBorder="1"/>
    <xf numFmtId="1" fontId="28" fillId="5" borderId="0" xfId="0" quotePrefix="1" applyNumberFormat="1" applyFont="1" applyFill="1" applyBorder="1" applyAlignment="1">
      <alignment horizontal="left"/>
    </xf>
    <xf numFmtId="0" fontId="28" fillId="5" borderId="0" xfId="0" applyFont="1" applyFill="1" applyBorder="1"/>
    <xf numFmtId="164" fontId="28" fillId="15" borderId="0" xfId="0" applyNumberFormat="1" applyFont="1" applyFill="1" applyBorder="1"/>
    <xf numFmtId="0" fontId="31" fillId="5" borderId="0" xfId="0" applyFont="1" applyFill="1" applyBorder="1"/>
    <xf numFmtId="1" fontId="31" fillId="5" borderId="0" xfId="0" quotePrefix="1" applyNumberFormat="1" applyFont="1" applyFill="1" applyBorder="1" applyAlignment="1">
      <alignment horizontal="left"/>
    </xf>
    <xf numFmtId="0" fontId="28" fillId="5" borderId="0" xfId="0" applyFont="1" applyFill="1" applyBorder="1" applyAlignment="1">
      <alignment horizontal="left"/>
    </xf>
    <xf numFmtId="1" fontId="28" fillId="5" borderId="0" xfId="0" applyNumberFormat="1" applyFont="1" applyFill="1" applyBorder="1" applyAlignment="1">
      <alignment horizontal="left" vertical="top"/>
    </xf>
    <xf numFmtId="0" fontId="0" fillId="15" borderId="0" xfId="0" applyFont="1" applyFill="1" applyBorder="1" applyAlignment="1">
      <alignment horizontal="left"/>
    </xf>
    <xf numFmtId="164" fontId="0" fillId="15" borderId="0" xfId="0" applyNumberFormat="1" applyFont="1" applyFill="1" applyBorder="1"/>
    <xf numFmtId="0" fontId="0" fillId="0" borderId="37" xfId="0" applyFont="1" applyFill="1" applyBorder="1" applyAlignment="1">
      <alignment horizontal="left"/>
    </xf>
    <xf numFmtId="0" fontId="0" fillId="0" borderId="36" xfId="0" applyFont="1" applyBorder="1"/>
    <xf numFmtId="0" fontId="4" fillId="0" borderId="37" xfId="0" applyFont="1" applyFill="1" applyBorder="1" applyAlignment="1">
      <alignment horizontal="center"/>
    </xf>
    <xf numFmtId="0" fontId="4" fillId="0" borderId="38" xfId="0" applyFont="1" applyFill="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5" fillId="4" borderId="36" xfId="0" applyFont="1" applyFill="1" applyBorder="1" applyAlignment="1">
      <alignment horizontal="center"/>
    </xf>
    <xf numFmtId="0" fontId="5" fillId="5" borderId="36" xfId="0" applyFont="1" applyFill="1" applyBorder="1" applyAlignment="1">
      <alignment horizontal="center"/>
    </xf>
    <xf numFmtId="0" fontId="5" fillId="6" borderId="36" xfId="0" applyFont="1" applyFill="1" applyBorder="1" applyAlignment="1">
      <alignment horizontal="center"/>
    </xf>
    <xf numFmtId="0" fontId="8" fillId="0" borderId="0" xfId="4" applyFont="1" applyFill="1" applyBorder="1" applyAlignment="1">
      <alignment vertical="top"/>
    </xf>
    <xf numFmtId="164" fontId="0" fillId="14" borderId="22" xfId="0" applyNumberFormat="1" applyFill="1" applyBorder="1" applyAlignment="1">
      <alignment horizontal="center"/>
    </xf>
    <xf numFmtId="0" fontId="31" fillId="9" borderId="0" xfId="2" applyFont="1" applyBorder="1" applyAlignment="1">
      <alignment wrapText="1"/>
    </xf>
    <xf numFmtId="0" fontId="31" fillId="0" borderId="0" xfId="0" applyFont="1" applyAlignment="1">
      <alignment vertical="top" wrapText="1"/>
    </xf>
    <xf numFmtId="0" fontId="18" fillId="0" borderId="0" xfId="0" applyFont="1" applyBorder="1" applyAlignment="1">
      <alignment vertical="top" wrapText="1"/>
    </xf>
    <xf numFmtId="0" fontId="31" fillId="14" borderId="0" xfId="0" applyFont="1" applyFill="1"/>
    <xf numFmtId="0" fontId="31" fillId="0" borderId="0" xfId="0" applyFont="1" applyAlignment="1">
      <alignment horizontal="center" vertical="center"/>
    </xf>
    <xf numFmtId="0" fontId="31" fillId="10" borderId="0" xfId="3" applyFont="1" applyBorder="1"/>
    <xf numFmtId="0" fontId="31" fillId="10" borderId="0" xfId="3" applyFont="1"/>
    <xf numFmtId="0" fontId="17" fillId="0" borderId="0" xfId="0" applyFont="1" applyBorder="1" applyAlignment="1">
      <alignment vertical="top" wrapText="1"/>
    </xf>
    <xf numFmtId="0" fontId="17" fillId="0" borderId="0" xfId="0" applyFont="1" applyBorder="1" applyAlignment="1">
      <alignment wrapText="1"/>
    </xf>
    <xf numFmtId="0" fontId="31" fillId="8" borderId="0" xfId="1" applyFont="1" applyBorder="1"/>
    <xf numFmtId="0" fontId="31" fillId="8" borderId="0" xfId="1" applyFont="1"/>
    <xf numFmtId="0" fontId="1" fillId="2" borderId="22" xfId="0" applyFont="1" applyFill="1" applyBorder="1" applyAlignment="1">
      <alignment horizontal="center"/>
    </xf>
    <xf numFmtId="0" fontId="1" fillId="3" borderId="22" xfId="0" applyFont="1" applyFill="1" applyBorder="1" applyAlignment="1">
      <alignment horizontal="center"/>
    </xf>
    <xf numFmtId="0" fontId="3" fillId="3" borderId="22" xfId="0" applyFont="1" applyFill="1" applyBorder="1"/>
    <xf numFmtId="0" fontId="51" fillId="3" borderId="0" xfId="0" applyFont="1" applyFill="1" applyBorder="1" applyAlignment="1">
      <alignment horizontal="center" vertical="top"/>
    </xf>
    <xf numFmtId="0" fontId="28" fillId="2" borderId="0" xfId="0" applyFont="1" applyFill="1" applyBorder="1" applyAlignment="1">
      <alignment horizontal="center"/>
    </xf>
    <xf numFmtId="0" fontId="8" fillId="10" borderId="24" xfId="3" applyBorder="1" applyAlignment="1">
      <alignment horizontal="center"/>
    </xf>
    <xf numFmtId="0" fontId="0" fillId="0" borderId="22" xfId="0" applyBorder="1" applyAlignment="1">
      <alignment horizontal="center"/>
    </xf>
    <xf numFmtId="0" fontId="30" fillId="8" borderId="22" xfId="1" applyFont="1" applyBorder="1" applyAlignment="1">
      <alignment horizontal="center"/>
    </xf>
    <xf numFmtId="164" fontId="1" fillId="10" borderId="22" xfId="3" applyNumberFormat="1" applyFont="1" applyBorder="1" applyAlignment="1">
      <alignment horizontal="center"/>
    </xf>
    <xf numFmtId="0" fontId="31" fillId="0" borderId="22" xfId="0" applyFont="1" applyFill="1" applyBorder="1"/>
    <xf numFmtId="0" fontId="36" fillId="0" borderId="22" xfId="0" applyFont="1" applyFill="1" applyBorder="1"/>
    <xf numFmtId="0" fontId="53" fillId="0" borderId="22" xfId="0" applyFont="1" applyFill="1" applyBorder="1"/>
    <xf numFmtId="0" fontId="0" fillId="21" borderId="22" xfId="0" applyFill="1" applyBorder="1"/>
    <xf numFmtId="0" fontId="0" fillId="22" borderId="22" xfId="0" applyFill="1" applyBorder="1"/>
    <xf numFmtId="0" fontId="0" fillId="23" borderId="22" xfId="0" applyFill="1" applyBorder="1"/>
    <xf numFmtId="0" fontId="10" fillId="3" borderId="22" xfId="2" applyFill="1" applyBorder="1"/>
    <xf numFmtId="0" fontId="8" fillId="3" borderId="22" xfId="3" applyFill="1" applyBorder="1"/>
    <xf numFmtId="0" fontId="0" fillId="3" borderId="23" xfId="0" applyFill="1" applyBorder="1"/>
    <xf numFmtId="0" fontId="0" fillId="3" borderId="24" xfId="0" applyFill="1" applyBorder="1"/>
    <xf numFmtId="0" fontId="0" fillId="23" borderId="0" xfId="0" applyFill="1" applyBorder="1"/>
    <xf numFmtId="0" fontId="31" fillId="23" borderId="0" xfId="0" applyFont="1" applyFill="1" applyBorder="1"/>
    <xf numFmtId="0" fontId="49" fillId="23" borderId="23" xfId="0" applyFont="1" applyFill="1" applyBorder="1"/>
    <xf numFmtId="164" fontId="49" fillId="23" borderId="23" xfId="0" applyNumberFormat="1" applyFont="1" applyFill="1" applyBorder="1" applyAlignment="1">
      <alignment horizontal="center"/>
    </xf>
    <xf numFmtId="0" fontId="0" fillId="23" borderId="23" xfId="0" applyFill="1" applyBorder="1"/>
    <xf numFmtId="0" fontId="54" fillId="23" borderId="0" xfId="0" applyFont="1" applyFill="1" applyBorder="1"/>
    <xf numFmtId="0" fontId="33" fillId="17" borderId="25" xfId="0" applyFont="1" applyFill="1" applyBorder="1" applyAlignment="1">
      <alignment horizontal="center"/>
    </xf>
    <xf numFmtId="0" fontId="34" fillId="17" borderId="26" xfId="0" applyFont="1" applyFill="1" applyBorder="1" applyAlignment="1">
      <alignment horizontal="center"/>
    </xf>
    <xf numFmtId="0" fontId="0" fillId="17" borderId="26" xfId="0" applyFill="1" applyBorder="1" applyAlignment="1">
      <alignment horizontal="center"/>
    </xf>
    <xf numFmtId="0" fontId="0" fillId="17" borderId="27" xfId="0" applyFill="1" applyBorder="1" applyAlignment="1">
      <alignment horizontal="center"/>
    </xf>
    <xf numFmtId="0" fontId="55" fillId="3" borderId="0" xfId="0" applyFont="1" applyFill="1" applyBorder="1" applyAlignment="1">
      <alignment horizontal="center" vertical="top"/>
    </xf>
    <xf numFmtId="0" fontId="56" fillId="3" borderId="0" xfId="0" applyFont="1" applyFill="1" applyBorder="1" applyAlignment="1">
      <alignment horizontal="center" vertical="top"/>
    </xf>
    <xf numFmtId="0" fontId="31" fillId="3" borderId="0" xfId="0" applyFont="1" applyFill="1" applyBorder="1" applyAlignment="1">
      <alignment horizontal="center"/>
    </xf>
    <xf numFmtId="0" fontId="3" fillId="3" borderId="22" xfId="0" applyFont="1" applyFill="1" applyBorder="1" applyAlignment="1"/>
    <xf numFmtId="0" fontId="1" fillId="2" borderId="22" xfId="0" applyFont="1" applyFill="1" applyBorder="1" applyAlignment="1"/>
    <xf numFmtId="0" fontId="1" fillId="3" borderId="22" xfId="0" applyFont="1" applyFill="1" applyBorder="1" applyAlignment="1"/>
    <xf numFmtId="0" fontId="2" fillId="0" borderId="22" xfId="0" applyFont="1" applyFill="1" applyBorder="1" applyAlignment="1"/>
    <xf numFmtId="0" fontId="2" fillId="2" borderId="22" xfId="0" applyFont="1" applyFill="1" applyBorder="1" applyAlignment="1"/>
    <xf numFmtId="0" fontId="44" fillId="2" borderId="22" xfId="0" applyFont="1" applyFill="1" applyBorder="1" applyAlignment="1"/>
    <xf numFmtId="0" fontId="0" fillId="24" borderId="0" xfId="0" applyFill="1" applyBorder="1"/>
    <xf numFmtId="0" fontId="31" fillId="24" borderId="0" xfId="0" applyFont="1" applyFill="1" applyBorder="1"/>
    <xf numFmtId="0" fontId="4" fillId="24" borderId="25" xfId="0" applyFont="1" applyFill="1" applyBorder="1" applyAlignment="1">
      <alignment vertical="top" wrapText="1"/>
    </xf>
    <xf numFmtId="0" fontId="4" fillId="24" borderId="25" xfId="0" applyFont="1" applyFill="1" applyBorder="1" applyAlignment="1">
      <alignment horizontal="left" vertical="top" wrapText="1"/>
    </xf>
    <xf numFmtId="0" fontId="4" fillId="24" borderId="25" xfId="0" applyFont="1" applyFill="1" applyBorder="1" applyAlignment="1">
      <alignment wrapText="1"/>
    </xf>
    <xf numFmtId="0" fontId="11" fillId="24" borderId="22" xfId="0" applyFont="1" applyFill="1" applyBorder="1" applyAlignment="1">
      <alignment vertical="top"/>
    </xf>
    <xf numFmtId="0" fontId="4" fillId="24" borderId="22" xfId="0" applyFont="1" applyFill="1" applyBorder="1" applyAlignment="1">
      <alignment vertical="top"/>
    </xf>
    <xf numFmtId="0" fontId="11" fillId="24" borderId="23" xfId="0" applyFont="1" applyFill="1" applyBorder="1" applyAlignment="1">
      <alignment vertical="top"/>
    </xf>
    <xf numFmtId="0" fontId="57" fillId="25" borderId="0" xfId="0" applyFont="1" applyFill="1"/>
    <xf numFmtId="0" fontId="49" fillId="25" borderId="0" xfId="3" applyFont="1" applyFill="1" applyBorder="1"/>
    <xf numFmtId="0" fontId="57" fillId="25" borderId="0" xfId="3" applyFont="1" applyFill="1" applyBorder="1"/>
    <xf numFmtId="0" fontId="57" fillId="25" borderId="0" xfId="3" applyFont="1" applyFill="1"/>
    <xf numFmtId="0" fontId="0" fillId="25" borderId="0" xfId="0" applyFill="1"/>
    <xf numFmtId="0" fontId="31" fillId="0" borderId="0" xfId="4" applyFont="1" applyFill="1" applyBorder="1" applyAlignment="1">
      <alignment vertical="top"/>
    </xf>
    <xf numFmtId="0" fontId="2" fillId="0" borderId="22" xfId="0" applyFont="1" applyFill="1" applyBorder="1" applyAlignment="1">
      <alignment horizontal="center" vertical="center"/>
    </xf>
    <xf numFmtId="0" fontId="44" fillId="0" borderId="22" xfId="0" applyFont="1" applyFill="1" applyBorder="1" applyAlignment="1">
      <alignment horizontal="center" vertical="center"/>
    </xf>
    <xf numFmtId="0" fontId="1" fillId="0" borderId="22" xfId="0" applyFont="1" applyFill="1" applyBorder="1" applyAlignment="1">
      <alignment horizontal="center"/>
    </xf>
    <xf numFmtId="0" fontId="3" fillId="2" borderId="22" xfId="0" applyFont="1" applyFill="1" applyBorder="1" applyAlignment="1">
      <alignment horizontal="center"/>
    </xf>
    <xf numFmtId="0" fontId="19" fillId="0" borderId="22" xfId="0" applyFont="1" applyFill="1" applyBorder="1" applyAlignment="1">
      <alignment horizontal="center"/>
    </xf>
    <xf numFmtId="0" fontId="52" fillId="26" borderId="22" xfId="0" applyFont="1" applyFill="1" applyBorder="1"/>
    <xf numFmtId="0" fontId="36" fillId="26" borderId="22" xfId="0" applyFont="1" applyFill="1" applyBorder="1"/>
    <xf numFmtId="0" fontId="53" fillId="26" borderId="22" xfId="0" applyFont="1" applyFill="1" applyBorder="1"/>
    <xf numFmtId="0" fontId="52" fillId="26" borderId="22" xfId="0" applyFont="1" applyFill="1" applyBorder="1" applyAlignment="1">
      <alignment horizontal="center"/>
    </xf>
    <xf numFmtId="0" fontId="33" fillId="26" borderId="22" xfId="0" applyFont="1" applyFill="1" applyBorder="1" applyAlignment="1">
      <alignment wrapText="1"/>
    </xf>
    <xf numFmtId="0" fontId="1" fillId="26" borderId="22" xfId="0" applyFont="1" applyFill="1" applyBorder="1" applyAlignment="1">
      <alignment vertical="top" wrapText="1"/>
    </xf>
    <xf numFmtId="0" fontId="58" fillId="0" borderId="0" xfId="0" applyFont="1"/>
    <xf numFmtId="0" fontId="5" fillId="4" borderId="41" xfId="0" applyFont="1" applyFill="1" applyBorder="1" applyAlignment="1">
      <alignment horizontal="center" vertical="top" wrapText="1"/>
    </xf>
    <xf numFmtId="0" fontId="6" fillId="5" borderId="42" xfId="0" applyFont="1" applyFill="1" applyBorder="1" applyAlignment="1">
      <alignment horizontal="center" vertical="top"/>
    </xf>
    <xf numFmtId="0" fontId="6" fillId="6" borderId="43" xfId="0" applyFont="1" applyFill="1" applyBorder="1" applyAlignment="1">
      <alignment horizontal="center" vertical="top"/>
    </xf>
    <xf numFmtId="0" fontId="5" fillId="4" borderId="44" xfId="0" applyFont="1" applyFill="1" applyBorder="1" applyAlignment="1">
      <alignment horizontal="center" vertical="top" wrapText="1"/>
    </xf>
    <xf numFmtId="0" fontId="6" fillId="6" borderId="45" xfId="0" applyFont="1" applyFill="1" applyBorder="1" applyAlignment="1">
      <alignment horizontal="center" vertical="top"/>
    </xf>
    <xf numFmtId="0" fontId="0" fillId="0" borderId="44" xfId="0" applyBorder="1" applyAlignment="1">
      <alignment horizontal="center" wrapText="1"/>
    </xf>
    <xf numFmtId="0" fontId="0" fillId="0" borderId="44" xfId="0" applyFill="1" applyBorder="1" applyAlignment="1">
      <alignment horizontal="center" wrapText="1"/>
    </xf>
    <xf numFmtId="0" fontId="0" fillId="0" borderId="45" xfId="0" applyBorder="1" applyAlignment="1">
      <alignment horizontal="center"/>
    </xf>
    <xf numFmtId="0" fontId="1" fillId="0" borderId="44" xfId="0" applyFont="1" applyFill="1" applyBorder="1" applyAlignment="1">
      <alignment horizontal="center" wrapText="1"/>
    </xf>
    <xf numFmtId="0" fontId="5" fillId="4" borderId="46" xfId="0" applyFont="1" applyFill="1" applyBorder="1" applyAlignment="1">
      <alignment horizontal="center" vertical="top" wrapText="1"/>
    </xf>
    <xf numFmtId="0" fontId="5" fillId="0" borderId="47" xfId="0" applyFont="1" applyFill="1" applyBorder="1" applyAlignment="1">
      <alignment horizontal="center" vertical="top"/>
    </xf>
    <xf numFmtId="0" fontId="0" fillId="0" borderId="48" xfId="0" applyBorder="1" applyAlignment="1">
      <alignment horizontal="center"/>
    </xf>
    <xf numFmtId="0" fontId="4" fillId="0" borderId="4" xfId="0" applyFont="1" applyFill="1" applyBorder="1" applyAlignment="1">
      <alignment horizontal="center"/>
    </xf>
    <xf numFmtId="0" fontId="6" fillId="0" borderId="45" xfId="0" applyFont="1" applyFill="1" applyBorder="1" applyAlignment="1">
      <alignment horizontal="center" vertical="top"/>
    </xf>
    <xf numFmtId="20" fontId="31" fillId="0" borderId="0" xfId="0" applyNumberFormat="1" applyFont="1" applyAlignment="1">
      <alignment wrapText="1"/>
    </xf>
    <xf numFmtId="0" fontId="1" fillId="0" borderId="0" xfId="0" applyFont="1" applyFill="1" applyBorder="1" applyAlignment="1">
      <alignment horizontal="left"/>
    </xf>
    <xf numFmtId="0" fontId="9" fillId="8" borderId="22" xfId="1" applyBorder="1" applyAlignment="1">
      <alignment horizontal="center" vertical="center"/>
    </xf>
    <xf numFmtId="0" fontId="29" fillId="3" borderId="22" xfId="2" applyFont="1" applyFill="1" applyBorder="1" applyAlignment="1">
      <alignment horizontal="left" vertical="top" wrapText="1"/>
    </xf>
    <xf numFmtId="164" fontId="10" fillId="3" borderId="22" xfId="2" applyNumberFormat="1" applyFill="1" applyBorder="1" applyAlignment="1">
      <alignment horizontal="center" vertical="top"/>
    </xf>
    <xf numFmtId="0" fontId="2" fillId="2" borderId="22" xfId="0" applyFont="1" applyFill="1" applyBorder="1" applyAlignment="1">
      <alignment horizontal="center" vertical="center"/>
    </xf>
    <xf numFmtId="0" fontId="8" fillId="10" borderId="24" xfId="3" applyBorder="1" applyAlignment="1" applyProtection="1">
      <alignment horizontal="center"/>
    </xf>
    <xf numFmtId="164" fontId="1" fillId="10" borderId="22" xfId="3" applyNumberFormat="1" applyFont="1" applyBorder="1" applyAlignment="1" applyProtection="1">
      <alignment horizontal="center"/>
    </xf>
    <xf numFmtId="0" fontId="0" fillId="4" borderId="22" xfId="0" applyFill="1" applyBorder="1" applyAlignment="1">
      <alignment horizontal="center" vertical="center"/>
    </xf>
    <xf numFmtId="0" fontId="59" fillId="24" borderId="0" xfId="0" applyFont="1" applyFill="1"/>
    <xf numFmtId="0" fontId="4" fillId="24" borderId="22" xfId="0" applyFont="1" applyFill="1" applyBorder="1"/>
    <xf numFmtId="0" fontId="60" fillId="23" borderId="0" xfId="0" applyFont="1" applyFill="1" applyBorder="1"/>
    <xf numFmtId="164" fontId="0" fillId="14" borderId="23" xfId="0" applyNumberFormat="1" applyFill="1" applyBorder="1" applyAlignment="1">
      <alignment horizontal="center"/>
    </xf>
    <xf numFmtId="0" fontId="11" fillId="27" borderId="23" xfId="0" applyFont="1" applyFill="1" applyBorder="1" applyAlignment="1">
      <alignment vertical="top"/>
    </xf>
    <xf numFmtId="164" fontId="0" fillId="27" borderId="22" xfId="0" applyNumberFormat="1" applyFill="1" applyBorder="1" applyAlignment="1">
      <alignment horizontal="center"/>
    </xf>
    <xf numFmtId="164" fontId="0" fillId="27" borderId="23" xfId="0" applyNumberFormat="1" applyFill="1" applyBorder="1" applyAlignment="1">
      <alignment horizontal="center"/>
    </xf>
    <xf numFmtId="0" fontId="3" fillId="0" borderId="25" xfId="0" applyFont="1" applyFill="1" applyBorder="1" applyAlignment="1">
      <alignment horizontal="center" wrapText="1"/>
    </xf>
    <xf numFmtId="0" fontId="3" fillId="0" borderId="26" xfId="0" applyFont="1" applyFill="1" applyBorder="1" applyAlignment="1">
      <alignment horizontal="center" wrapText="1"/>
    </xf>
    <xf numFmtId="0" fontId="3" fillId="0" borderId="27" xfId="0" applyFont="1" applyFill="1" applyBorder="1" applyAlignment="1">
      <alignment horizontal="center" wrapText="1"/>
    </xf>
    <xf numFmtId="0" fontId="3" fillId="2" borderId="25" xfId="0" applyFont="1" applyFill="1" applyBorder="1" applyAlignment="1">
      <alignment horizontal="center" wrapText="1"/>
    </xf>
    <xf numFmtId="0" fontId="33" fillId="4" borderId="25" xfId="0" applyFont="1" applyFill="1" applyBorder="1" applyAlignment="1">
      <alignment horizontal="center"/>
    </xf>
    <xf numFmtId="0" fontId="34" fillId="4" borderId="26" xfId="0" applyFont="1" applyFill="1" applyBorder="1" applyAlignment="1">
      <alignment horizontal="center"/>
    </xf>
    <xf numFmtId="0" fontId="0" fillId="4" borderId="26" xfId="0" applyFill="1" applyBorder="1" applyAlignment="1"/>
    <xf numFmtId="0" fontId="0" fillId="4" borderId="27" xfId="0" applyFill="1" applyBorder="1" applyAlignment="1"/>
    <xf numFmtId="0" fontId="61" fillId="9" borderId="22" xfId="2" applyFont="1" applyBorder="1" applyAlignment="1">
      <alignment horizontal="left" vertical="top" wrapText="1"/>
    </xf>
    <xf numFmtId="0" fontId="14" fillId="9" borderId="22" xfId="2" applyFont="1" applyBorder="1" applyAlignment="1">
      <alignment horizontal="left" vertical="top" wrapText="1"/>
    </xf>
    <xf numFmtId="0" fontId="62" fillId="10" borderId="22" xfId="3" applyFont="1" applyBorder="1"/>
    <xf numFmtId="0" fontId="63" fillId="8" borderId="22" xfId="1" applyFont="1" applyBorder="1"/>
    <xf numFmtId="0" fontId="24" fillId="8" borderId="22" xfId="1" applyFont="1" applyBorder="1"/>
    <xf numFmtId="164" fontId="1" fillId="3" borderId="22" xfId="3" applyNumberFormat="1" applyFont="1" applyFill="1" applyBorder="1" applyAlignment="1" applyProtection="1">
      <alignment horizontal="center"/>
    </xf>
    <xf numFmtId="164" fontId="1" fillId="3" borderId="22" xfId="3" applyNumberFormat="1" applyFont="1" applyFill="1" applyBorder="1" applyAlignment="1">
      <alignment horizontal="center"/>
    </xf>
    <xf numFmtId="0" fontId="62" fillId="0" borderId="25" xfId="0" applyFont="1" applyBorder="1"/>
    <xf numFmtId="0" fontId="62" fillId="2" borderId="0" xfId="0" applyFont="1" applyFill="1" applyBorder="1" applyAlignment="1">
      <alignment horizontal="center"/>
    </xf>
    <xf numFmtId="0" fontId="64" fillId="2" borderId="0" xfId="0" applyFont="1" applyFill="1" applyBorder="1" applyAlignment="1">
      <alignment horizontal="center"/>
    </xf>
    <xf numFmtId="0" fontId="62" fillId="0" borderId="0" xfId="0" applyFont="1" applyBorder="1" applyAlignment="1">
      <alignment horizontal="center"/>
    </xf>
    <xf numFmtId="0" fontId="64" fillId="0" borderId="0" xfId="0" applyFont="1" applyBorder="1" applyAlignment="1">
      <alignment horizontal="center"/>
    </xf>
    <xf numFmtId="0" fontId="62" fillId="0" borderId="0" xfId="0" applyFont="1" applyFill="1" applyBorder="1" applyAlignment="1">
      <alignment horizontal="center"/>
    </xf>
    <xf numFmtId="0" fontId="62" fillId="3" borderId="22" xfId="0" applyFont="1" applyFill="1" applyBorder="1"/>
    <xf numFmtId="0" fontId="62" fillId="0" borderId="22" xfId="0" applyFont="1" applyBorder="1"/>
    <xf numFmtId="0" fontId="66" fillId="3" borderId="25" xfId="0" applyFont="1" applyFill="1" applyBorder="1" applyAlignment="1">
      <alignment vertical="top" wrapText="1"/>
    </xf>
    <xf numFmtId="0" fontId="65" fillId="3" borderId="22" xfId="0" applyFont="1" applyFill="1" applyBorder="1"/>
    <xf numFmtId="0" fontId="69" fillId="3" borderId="25" xfId="0" applyFont="1" applyFill="1" applyBorder="1" applyAlignment="1">
      <alignment vertical="top" wrapText="1"/>
    </xf>
    <xf numFmtId="0" fontId="68" fillId="0" borderId="25" xfId="0" applyFont="1" applyBorder="1"/>
    <xf numFmtId="0" fontId="69" fillId="3" borderId="25" xfId="0" applyFont="1" applyFill="1" applyBorder="1" applyAlignment="1">
      <alignment horizontal="left" vertical="top" wrapText="1"/>
    </xf>
    <xf numFmtId="0" fontId="35" fillId="3" borderId="22" xfId="3" applyFont="1" applyFill="1" applyBorder="1"/>
    <xf numFmtId="0" fontId="67" fillId="4" borderId="25" xfId="0" applyFont="1" applyFill="1" applyBorder="1" applyAlignment="1">
      <alignment vertical="top" wrapText="1"/>
    </xf>
    <xf numFmtId="0" fontId="66" fillId="3" borderId="25" xfId="0" applyFont="1" applyFill="1" applyBorder="1" applyAlignment="1">
      <alignment horizontal="left" vertical="top" wrapText="1"/>
    </xf>
    <xf numFmtId="0" fontId="66" fillId="3" borderId="25" xfId="0" applyFont="1" applyFill="1" applyBorder="1" applyAlignment="1">
      <alignment wrapText="1"/>
    </xf>
    <xf numFmtId="0" fontId="67" fillId="0" borderId="22" xfId="0" applyFont="1" applyBorder="1" applyAlignment="1">
      <alignment vertical="top"/>
    </xf>
    <xf numFmtId="0" fontId="67" fillId="4" borderId="22" xfId="0" applyFont="1" applyFill="1" applyBorder="1" applyAlignment="1">
      <alignment vertical="top"/>
    </xf>
    <xf numFmtId="0" fontId="66" fillId="0" borderId="22" xfId="0" applyFont="1" applyBorder="1" applyAlignment="1">
      <alignment vertical="top"/>
    </xf>
    <xf numFmtId="0" fontId="70" fillId="8" borderId="22" xfId="1" applyFont="1" applyBorder="1"/>
    <xf numFmtId="0" fontId="71" fillId="0" borderId="0" xfId="0" applyFont="1"/>
    <xf numFmtId="0" fontId="65" fillId="2" borderId="22" xfId="0" applyFont="1" applyFill="1" applyBorder="1" applyAlignment="1">
      <alignment horizontal="center"/>
    </xf>
    <xf numFmtId="0" fontId="65" fillId="0" borderId="22" xfId="0" applyFont="1" applyBorder="1" applyAlignment="1">
      <alignment horizontal="center"/>
    </xf>
    <xf numFmtId="0" fontId="72" fillId="2" borderId="22" xfId="0" applyFont="1" applyFill="1" applyBorder="1" applyAlignment="1">
      <alignment horizontal="center"/>
    </xf>
    <xf numFmtId="0" fontId="65" fillId="0" borderId="22" xfId="0" applyFont="1" applyFill="1" applyBorder="1" applyAlignment="1">
      <alignment horizontal="center"/>
    </xf>
    <xf numFmtId="0" fontId="65" fillId="0" borderId="22" xfId="0" applyFont="1" applyBorder="1"/>
    <xf numFmtId="0" fontId="74" fillId="9" borderId="22" xfId="2" applyFont="1" applyBorder="1"/>
    <xf numFmtId="164" fontId="75" fillId="14" borderId="22" xfId="0" applyNumberFormat="1" applyFont="1" applyFill="1" applyBorder="1" applyAlignment="1">
      <alignment horizontal="center"/>
    </xf>
    <xf numFmtId="0" fontId="75" fillId="3" borderId="22" xfId="0" applyFont="1" applyFill="1" applyBorder="1"/>
    <xf numFmtId="0" fontId="75" fillId="0" borderId="22" xfId="0" applyFont="1" applyBorder="1"/>
    <xf numFmtId="0" fontId="75" fillId="10" borderId="22" xfId="3" applyFont="1" applyBorder="1"/>
    <xf numFmtId="0" fontId="76" fillId="10" borderId="22" xfId="3" applyFont="1" applyBorder="1"/>
    <xf numFmtId="0" fontId="75" fillId="10" borderId="22" xfId="3" applyFont="1" applyBorder="1" applyAlignment="1">
      <alignment horizontal="center" vertical="top"/>
    </xf>
    <xf numFmtId="0" fontId="75" fillId="3" borderId="22" xfId="3" applyFont="1" applyFill="1" applyBorder="1"/>
    <xf numFmtId="0" fontId="77" fillId="8" borderId="22" xfId="1" applyFont="1" applyBorder="1"/>
    <xf numFmtId="0" fontId="77" fillId="8" borderId="22" xfId="1" applyFont="1" applyBorder="1" applyAlignment="1">
      <alignment horizontal="center"/>
    </xf>
    <xf numFmtId="0" fontId="77" fillId="3" borderId="22" xfId="1" applyFont="1" applyFill="1" applyBorder="1"/>
    <xf numFmtId="0" fontId="54" fillId="20" borderId="23" xfId="0" applyFont="1" applyFill="1" applyBorder="1"/>
    <xf numFmtId="164" fontId="54" fillId="20" borderId="23" xfId="0" applyNumberFormat="1" applyFont="1" applyFill="1" applyBorder="1" applyAlignment="1">
      <alignment horizontal="center"/>
    </xf>
    <xf numFmtId="0" fontId="75" fillId="3" borderId="23" xfId="0" applyFont="1" applyFill="1" applyBorder="1"/>
    <xf numFmtId="0" fontId="75" fillId="0" borderId="23" xfId="0" applyFont="1" applyBorder="1"/>
    <xf numFmtId="0" fontId="79" fillId="26" borderId="22" xfId="0" applyFont="1" applyFill="1" applyBorder="1"/>
    <xf numFmtId="0" fontId="78" fillId="26" borderId="22" xfId="0" applyFont="1" applyFill="1" applyBorder="1" applyAlignment="1">
      <alignment wrapText="1"/>
    </xf>
    <xf numFmtId="0" fontId="57" fillId="11" borderId="22" xfId="0" applyFont="1" applyFill="1" applyBorder="1"/>
    <xf numFmtId="0" fontId="73" fillId="26" borderId="25" xfId="0" applyFont="1" applyFill="1" applyBorder="1" applyAlignment="1">
      <alignment horizontal="center"/>
    </xf>
    <xf numFmtId="0" fontId="80" fillId="26" borderId="26" xfId="0" applyFont="1" applyFill="1" applyBorder="1" applyAlignment="1">
      <alignment horizontal="center"/>
    </xf>
    <xf numFmtId="0" fontId="73" fillId="26" borderId="26" xfId="0" applyFont="1" applyFill="1" applyBorder="1" applyAlignment="1">
      <alignment horizontal="center"/>
    </xf>
    <xf numFmtId="0" fontId="81" fillId="2" borderId="22" xfId="0" applyFont="1" applyFill="1" applyBorder="1" applyAlignment="1"/>
    <xf numFmtId="0" fontId="81" fillId="0" borderId="22" xfId="0" applyFont="1" applyFill="1" applyBorder="1" applyAlignment="1"/>
    <xf numFmtId="0" fontId="57" fillId="0" borderId="22" xfId="0" applyFont="1" applyBorder="1"/>
    <xf numFmtId="0" fontId="57" fillId="3" borderId="22" xfId="0" applyFont="1" applyFill="1" applyBorder="1"/>
    <xf numFmtId="0" fontId="49" fillId="26" borderId="22" xfId="0" applyFont="1" applyFill="1" applyBorder="1" applyAlignment="1">
      <alignment vertical="top" wrapText="1"/>
    </xf>
    <xf numFmtId="0" fontId="11" fillId="28" borderId="22" xfId="0" applyFont="1" applyFill="1" applyBorder="1" applyAlignment="1">
      <alignment vertical="top"/>
    </xf>
    <xf numFmtId="0" fontId="0" fillId="28" borderId="0" xfId="0" applyFill="1" applyBorder="1"/>
    <xf numFmtId="0" fontId="31" fillId="28" borderId="0" xfId="0" applyFont="1" applyFill="1" applyBorder="1"/>
    <xf numFmtId="0" fontId="0" fillId="28" borderId="22" xfId="0" applyFill="1" applyBorder="1"/>
    <xf numFmtId="0" fontId="11" fillId="28" borderId="25" xfId="0" applyFont="1" applyFill="1" applyBorder="1" applyAlignment="1">
      <alignment vertical="top" wrapText="1"/>
    </xf>
  </cellXfs>
  <cellStyles count="6">
    <cellStyle name="20% - Accent1" xfId="3" builtinId="30"/>
    <cellStyle name="Goed" xfId="1" builtinId="26"/>
    <cellStyle name="Neutraal" xfId="2" builtinId="28"/>
    <cellStyle name="Ongeldig" xfId="4" builtinId="27"/>
    <cellStyle name="Standaard" xfId="0" builtinId="0"/>
    <cellStyle name="Standaard 2" xfId="5"/>
  </cellStyles>
  <dxfs count="0"/>
  <tableStyles count="0" defaultTableStyle="TableStyleMedium2" defaultPivotStyle="PivotStyleLight16"/>
  <colors>
    <mruColors>
      <color rgb="FFC6EFCE"/>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3</xdr:col>
      <xdr:colOff>1418166</xdr:colOff>
      <xdr:row>26</xdr:row>
      <xdr:rowOff>31748</xdr:rowOff>
    </xdr:from>
    <xdr:to>
      <xdr:col>3</xdr:col>
      <xdr:colOff>3037416</xdr:colOff>
      <xdr:row>26</xdr:row>
      <xdr:rowOff>1100665</xdr:rowOff>
    </xdr:to>
    <xdr:sp macro="" textlink="">
      <xdr:nvSpPr>
        <xdr:cNvPr id="2" name="Gebogen PIJL-OMHOOG 1">
          <a:extLst>
            <a:ext uri="{FF2B5EF4-FFF2-40B4-BE49-F238E27FC236}">
              <a16:creationId xmlns:a16="http://schemas.microsoft.com/office/drawing/2014/main" xmlns="" id="{00000000-0008-0000-0B00-000002000000}"/>
            </a:ext>
          </a:extLst>
        </xdr:cNvPr>
        <xdr:cNvSpPr/>
      </xdr:nvSpPr>
      <xdr:spPr>
        <a:xfrm>
          <a:off x="9387416" y="21801665"/>
          <a:ext cx="1619250" cy="1068917"/>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nl-NL"/>
        </a:p>
      </xdr:txBody>
    </xdr:sp>
    <xdr:clientData/>
  </xdr:twoCellAnchor>
  <xdr:twoCellAnchor>
    <xdr:from>
      <xdr:col>3</xdr:col>
      <xdr:colOff>1248834</xdr:colOff>
      <xdr:row>27</xdr:row>
      <xdr:rowOff>1121833</xdr:rowOff>
    </xdr:from>
    <xdr:to>
      <xdr:col>3</xdr:col>
      <xdr:colOff>2846918</xdr:colOff>
      <xdr:row>28</xdr:row>
      <xdr:rowOff>328083</xdr:rowOff>
    </xdr:to>
    <xdr:sp macro="" textlink="">
      <xdr:nvSpPr>
        <xdr:cNvPr id="3" name="Gebogen PIJL-OMHOOG 2">
          <a:extLst>
            <a:ext uri="{FF2B5EF4-FFF2-40B4-BE49-F238E27FC236}">
              <a16:creationId xmlns:a16="http://schemas.microsoft.com/office/drawing/2014/main" xmlns="" id="{00000000-0008-0000-0B00-000003000000}"/>
            </a:ext>
          </a:extLst>
        </xdr:cNvPr>
        <xdr:cNvSpPr/>
      </xdr:nvSpPr>
      <xdr:spPr>
        <a:xfrm rot="10800000" flipH="1">
          <a:off x="9218084" y="25347083"/>
          <a:ext cx="1598084" cy="1005417"/>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nl-NL"/>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apke/Documents/Moodle%20docs%20COO2/COO2%20oude%20docs/Beoordelingsformulier%20COO2MER1A%202017p4-%20v31%20me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oordelingsformulier"/>
      <sheetName val="Toetsmatrijs COO1"/>
      <sheetName val="Toetsmatrijs COO2"/>
      <sheetName val="Criteria COO2"/>
      <sheetName val=" omrekening"/>
    </sheetNames>
    <sheetDataSet>
      <sheetData sheetId="0" refreshError="1"/>
      <sheetData sheetId="1" refreshError="1"/>
      <sheetData sheetId="2" refreshError="1"/>
      <sheetData sheetId="3" refreshError="1"/>
      <sheetData sheetId="4">
        <row r="2">
          <cell r="F2" t="str">
            <v>0-4</v>
          </cell>
          <cell r="G2" t="str">
            <v>Geen cijfer</v>
          </cell>
        </row>
        <row r="3">
          <cell r="F3">
            <v>5</v>
          </cell>
          <cell r="G3">
            <v>16</v>
          </cell>
        </row>
        <row r="4">
          <cell r="F4">
            <v>6</v>
          </cell>
          <cell r="G4">
            <v>17</v>
          </cell>
        </row>
        <row r="5">
          <cell r="F5">
            <v>7</v>
          </cell>
          <cell r="G5">
            <v>19</v>
          </cell>
        </row>
        <row r="6">
          <cell r="F6">
            <v>8</v>
          </cell>
          <cell r="G6">
            <v>20</v>
          </cell>
        </row>
        <row r="7">
          <cell r="F7">
            <v>9</v>
          </cell>
          <cell r="G7">
            <v>22</v>
          </cell>
        </row>
        <row r="8">
          <cell r="F8">
            <v>10</v>
          </cell>
          <cell r="G8">
            <v>23</v>
          </cell>
        </row>
        <row r="9">
          <cell r="F9">
            <v>11</v>
          </cell>
          <cell r="G9">
            <v>24</v>
          </cell>
        </row>
        <row r="10">
          <cell r="F10">
            <v>12</v>
          </cell>
          <cell r="G10">
            <v>26</v>
          </cell>
        </row>
        <row r="11">
          <cell r="F11">
            <v>13</v>
          </cell>
          <cell r="G11">
            <v>27</v>
          </cell>
        </row>
        <row r="12">
          <cell r="F12">
            <v>14</v>
          </cell>
          <cell r="G12">
            <v>29</v>
          </cell>
        </row>
        <row r="13">
          <cell r="F13">
            <v>15</v>
          </cell>
          <cell r="G13">
            <v>30</v>
          </cell>
        </row>
      </sheetData>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L85"/>
  <sheetViews>
    <sheetView tabSelected="1" zoomScale="80" zoomScaleNormal="80" zoomScalePageLayoutView="110" workbookViewId="0">
      <pane xSplit="2" ySplit="4" topLeftCell="C5" activePane="bottomRight" state="frozen"/>
      <selection pane="topRight" activeCell="C1" sqref="C1"/>
      <selection pane="bottomLeft" activeCell="A6" sqref="A6"/>
      <selection pane="bottomRight" activeCell="B85" sqref="B85"/>
    </sheetView>
  </sheetViews>
  <sheetFormatPr defaultColWidth="8.88671875" defaultRowHeight="14.4" x14ac:dyDescent="0.3"/>
  <cols>
    <col min="1" max="1" width="2.6640625" style="67" hidden="1" customWidth="1"/>
    <col min="2" max="2" width="97.33203125" style="67" bestFit="1" customWidth="1"/>
    <col min="3" max="6" width="17.109375" style="69" bestFit="1" customWidth="1"/>
    <col min="7" max="10" width="17.77734375" style="67" bestFit="1" customWidth="1"/>
    <col min="11" max="14" width="17.109375" style="69" bestFit="1" customWidth="1"/>
    <col min="15" max="15" width="17.77734375" style="173" bestFit="1" customWidth="1"/>
    <col min="16" max="18" width="17.77734375" style="67" bestFit="1" customWidth="1"/>
    <col min="19" max="22" width="17.109375" style="69" bestFit="1" customWidth="1"/>
    <col min="23" max="26" width="17.77734375" style="67" bestFit="1" customWidth="1"/>
    <col min="27" max="30" width="17.109375" style="69" bestFit="1" customWidth="1"/>
    <col min="31" max="33" width="17.77734375" style="67" bestFit="1" customWidth="1"/>
    <col min="34" max="34" width="17.77734375" style="69" bestFit="1" customWidth="1"/>
    <col min="35" max="35" width="11.88671875" style="69" hidden="1" customWidth="1"/>
    <col min="36" max="36" width="0" style="173" hidden="1" customWidth="1"/>
    <col min="37" max="37" width="11.88671875" style="69" hidden="1" customWidth="1"/>
    <col min="38" max="40" width="0" style="67" hidden="1" customWidth="1"/>
    <col min="41" max="41" width="2.21875" style="74" customWidth="1"/>
    <col min="42" max="16384" width="8.88671875" style="67"/>
  </cols>
  <sheetData>
    <row r="1" spans="1:41" ht="25.8" x14ac:dyDescent="0.5">
      <c r="B1" s="386" t="s">
        <v>245</v>
      </c>
      <c r="C1" s="235" t="s">
        <v>0</v>
      </c>
      <c r="D1" s="235" t="s">
        <v>0</v>
      </c>
      <c r="E1" s="235" t="s">
        <v>0</v>
      </c>
      <c r="F1" s="290" t="s">
        <v>0</v>
      </c>
      <c r="G1" s="289" t="s">
        <v>1</v>
      </c>
      <c r="H1" s="289" t="s">
        <v>1</v>
      </c>
      <c r="I1" s="289" t="s">
        <v>1</v>
      </c>
      <c r="J1" s="289" t="s">
        <v>1</v>
      </c>
      <c r="K1" s="290" t="s">
        <v>2</v>
      </c>
      <c r="L1" s="290" t="s">
        <v>2</v>
      </c>
      <c r="M1" s="290" t="s">
        <v>2</v>
      </c>
      <c r="N1" s="290" t="s">
        <v>2</v>
      </c>
      <c r="O1" s="291" t="s">
        <v>3</v>
      </c>
      <c r="P1" s="289" t="s">
        <v>3</v>
      </c>
      <c r="Q1" s="289" t="s">
        <v>3</v>
      </c>
      <c r="R1" s="289" t="s">
        <v>3</v>
      </c>
      <c r="S1" s="290" t="s">
        <v>4</v>
      </c>
      <c r="T1" s="290" t="s">
        <v>4</v>
      </c>
      <c r="U1" s="290" t="s">
        <v>4</v>
      </c>
      <c r="V1" s="290" t="s">
        <v>4</v>
      </c>
      <c r="W1" s="289" t="s">
        <v>5</v>
      </c>
      <c r="X1" s="289" t="s">
        <v>5</v>
      </c>
      <c r="Y1" s="289" t="s">
        <v>5</v>
      </c>
      <c r="Z1" s="289" t="s">
        <v>5</v>
      </c>
      <c r="AA1" s="290" t="s">
        <v>6</v>
      </c>
      <c r="AB1" s="290" t="s">
        <v>6</v>
      </c>
      <c r="AC1" s="290" t="s">
        <v>6</v>
      </c>
      <c r="AD1" s="290" t="s">
        <v>6</v>
      </c>
      <c r="AE1" s="289" t="s">
        <v>7</v>
      </c>
      <c r="AF1" s="289" t="s">
        <v>7</v>
      </c>
      <c r="AG1" s="289" t="s">
        <v>7</v>
      </c>
      <c r="AH1" s="289" t="s">
        <v>7</v>
      </c>
      <c r="AI1" s="235" t="s">
        <v>8</v>
      </c>
      <c r="AJ1" s="235" t="s">
        <v>8</v>
      </c>
      <c r="AK1" s="92" t="s">
        <v>8</v>
      </c>
      <c r="AL1" s="236" t="s">
        <v>103</v>
      </c>
      <c r="AM1" s="236" t="s">
        <v>103</v>
      </c>
      <c r="AN1" s="236" t="s">
        <v>103</v>
      </c>
    </row>
    <row r="2" spans="1:41" x14ac:dyDescent="0.3">
      <c r="A2" s="66"/>
      <c r="B2" s="297" t="s">
        <v>219</v>
      </c>
      <c r="C2" s="151" t="s">
        <v>221</v>
      </c>
      <c r="D2" s="151" t="s">
        <v>221</v>
      </c>
      <c r="E2" s="151" t="s">
        <v>221</v>
      </c>
      <c r="F2" s="151" t="s">
        <v>221</v>
      </c>
      <c r="G2" s="269" t="s">
        <v>222</v>
      </c>
      <c r="H2" s="269" t="s">
        <v>222</v>
      </c>
      <c r="I2" s="269" t="s">
        <v>222</v>
      </c>
      <c r="J2" s="269" t="s">
        <v>222</v>
      </c>
      <c r="K2" s="151" t="s">
        <v>221</v>
      </c>
      <c r="L2" s="151" t="s">
        <v>221</v>
      </c>
      <c r="M2" s="151" t="s">
        <v>221</v>
      </c>
      <c r="N2" s="151" t="s">
        <v>221</v>
      </c>
      <c r="O2" s="269" t="s">
        <v>222</v>
      </c>
      <c r="P2" s="269" t="s">
        <v>222</v>
      </c>
      <c r="Q2" s="269" t="s">
        <v>222</v>
      </c>
      <c r="R2" s="269" t="s">
        <v>222</v>
      </c>
      <c r="S2" s="151" t="s">
        <v>221</v>
      </c>
      <c r="T2" s="151" t="s">
        <v>221</v>
      </c>
      <c r="U2" s="151" t="s">
        <v>221</v>
      </c>
      <c r="V2" s="151" t="s">
        <v>221</v>
      </c>
      <c r="W2" s="269" t="s">
        <v>222</v>
      </c>
      <c r="X2" s="269" t="s">
        <v>222</v>
      </c>
      <c r="Y2" s="269" t="s">
        <v>222</v>
      </c>
      <c r="Z2" s="269" t="s">
        <v>222</v>
      </c>
      <c r="AA2" s="151" t="s">
        <v>221</v>
      </c>
      <c r="AB2" s="151" t="s">
        <v>221</v>
      </c>
      <c r="AC2" s="151" t="s">
        <v>221</v>
      </c>
      <c r="AD2" s="151" t="s">
        <v>221</v>
      </c>
      <c r="AE2" s="269" t="s">
        <v>222</v>
      </c>
      <c r="AF2" s="269" t="s">
        <v>222</v>
      </c>
      <c r="AG2" s="269" t="s">
        <v>222</v>
      </c>
      <c r="AH2" s="269" t="s">
        <v>222</v>
      </c>
      <c r="AI2" s="268"/>
      <c r="AJ2" s="268"/>
      <c r="AK2" s="268"/>
      <c r="AL2" s="267"/>
      <c r="AM2" s="237"/>
      <c r="AN2" s="237"/>
    </row>
    <row r="3" spans="1:41" ht="18" hidden="1" customHeight="1" x14ac:dyDescent="0.35">
      <c r="A3" s="66"/>
      <c r="B3" s="296"/>
      <c r="C3" s="333"/>
      <c r="D3" s="334"/>
      <c r="E3" s="334"/>
      <c r="F3" s="334"/>
      <c r="G3" s="335"/>
      <c r="H3" s="335"/>
      <c r="I3" s="335"/>
      <c r="J3" s="335"/>
      <c r="K3" s="335"/>
      <c r="L3" s="335"/>
      <c r="M3" s="335"/>
      <c r="N3" s="335"/>
      <c r="O3" s="335"/>
      <c r="P3" s="335"/>
      <c r="Q3" s="335"/>
      <c r="R3" s="335"/>
      <c r="S3" s="335"/>
      <c r="T3" s="335"/>
      <c r="U3" s="335"/>
      <c r="V3" s="336"/>
      <c r="W3" s="260"/>
      <c r="X3" s="261"/>
      <c r="Y3" s="261"/>
      <c r="Z3" s="261"/>
      <c r="AA3" s="262"/>
      <c r="AB3" s="262"/>
      <c r="AC3" s="262"/>
      <c r="AD3" s="262"/>
      <c r="AE3" s="262"/>
      <c r="AF3" s="262"/>
      <c r="AG3" s="262"/>
      <c r="AH3" s="262"/>
      <c r="AI3" s="262"/>
      <c r="AJ3" s="262"/>
      <c r="AK3" s="262"/>
      <c r="AL3" s="263"/>
    </row>
    <row r="4" spans="1:41" ht="57.6" x14ac:dyDescent="0.3">
      <c r="A4" s="66"/>
      <c r="B4" s="297" t="s">
        <v>137</v>
      </c>
      <c r="C4" s="332" t="s">
        <v>220</v>
      </c>
      <c r="D4" s="332"/>
      <c r="E4" s="332"/>
      <c r="F4" s="332"/>
      <c r="G4" s="329" t="s">
        <v>220</v>
      </c>
      <c r="H4" s="330"/>
      <c r="I4" s="330"/>
      <c r="J4" s="331"/>
      <c r="K4" s="332" t="s">
        <v>220</v>
      </c>
      <c r="L4" s="332"/>
      <c r="M4" s="332"/>
      <c r="N4" s="332"/>
      <c r="O4" s="329" t="s">
        <v>220</v>
      </c>
      <c r="P4" s="330"/>
      <c r="Q4" s="330"/>
      <c r="R4" s="331"/>
      <c r="S4" s="332" t="s">
        <v>220</v>
      </c>
      <c r="T4" s="332"/>
      <c r="U4" s="332"/>
      <c r="V4" s="332"/>
      <c r="W4" s="329" t="s">
        <v>220</v>
      </c>
      <c r="X4" s="330"/>
      <c r="Y4" s="330"/>
      <c r="Z4" s="331"/>
      <c r="AA4" s="332" t="s">
        <v>220</v>
      </c>
      <c r="AB4" s="332"/>
      <c r="AC4" s="332"/>
      <c r="AD4" s="332"/>
      <c r="AE4" s="329" t="s">
        <v>220</v>
      </c>
      <c r="AF4" s="330"/>
      <c r="AG4" s="330"/>
      <c r="AH4" s="331"/>
      <c r="AI4" s="271"/>
      <c r="AJ4" s="272"/>
      <c r="AK4" s="272"/>
      <c r="AL4" s="270"/>
    </row>
    <row r="5" spans="1:41" s="394" customFormat="1" ht="23.4" x14ac:dyDescent="0.45">
      <c r="A5" s="388"/>
      <c r="B5" s="387" t="s">
        <v>215</v>
      </c>
      <c r="C5" s="389"/>
      <c r="D5" s="390"/>
      <c r="E5" s="390"/>
      <c r="F5" s="391"/>
      <c r="G5" s="389"/>
      <c r="H5" s="390"/>
      <c r="I5" s="390"/>
      <c r="J5" s="391"/>
      <c r="K5" s="389"/>
      <c r="L5" s="390"/>
      <c r="M5" s="390"/>
      <c r="N5" s="391"/>
      <c r="O5" s="389"/>
      <c r="P5" s="390"/>
      <c r="Q5" s="390"/>
      <c r="R5" s="391"/>
      <c r="S5" s="389"/>
      <c r="T5" s="390"/>
      <c r="U5" s="390"/>
      <c r="V5" s="391"/>
      <c r="W5" s="389"/>
      <c r="X5" s="390"/>
      <c r="Y5" s="390"/>
      <c r="Z5" s="391"/>
      <c r="AA5" s="389"/>
      <c r="AB5" s="390"/>
      <c r="AC5" s="390"/>
      <c r="AD5" s="391"/>
      <c r="AE5" s="389"/>
      <c r="AF5" s="390"/>
      <c r="AG5" s="390"/>
      <c r="AH5" s="391"/>
      <c r="AI5" s="392"/>
      <c r="AJ5" s="392"/>
      <c r="AK5" s="392"/>
      <c r="AL5" s="393"/>
      <c r="AO5" s="395"/>
    </row>
    <row r="6" spans="1:41" x14ac:dyDescent="0.3">
      <c r="A6" s="66"/>
      <c r="B6" s="396" t="s">
        <v>216</v>
      </c>
      <c r="C6" s="292"/>
      <c r="D6" s="293"/>
      <c r="E6" s="293"/>
      <c r="F6" s="292"/>
      <c r="G6" s="293"/>
      <c r="H6" s="293"/>
      <c r="I6" s="293"/>
      <c r="J6" s="293"/>
      <c r="K6" s="293"/>
      <c r="L6" s="294"/>
      <c r="M6" s="294"/>
      <c r="N6" s="295"/>
      <c r="O6" s="294"/>
      <c r="P6" s="292"/>
      <c r="Q6" s="292"/>
      <c r="R6" s="293"/>
      <c r="S6" s="293"/>
      <c r="T6" s="293"/>
      <c r="U6" s="293"/>
      <c r="V6" s="293"/>
      <c r="W6" s="293"/>
      <c r="X6" s="292"/>
      <c r="Y6" s="292"/>
      <c r="Z6" s="292"/>
      <c r="AA6" s="293"/>
      <c r="AB6" s="292"/>
      <c r="AC6" s="292"/>
      <c r="AD6" s="292"/>
      <c r="AE6" s="293"/>
      <c r="AF6" s="293"/>
      <c r="AG6" s="293"/>
      <c r="AH6" s="293"/>
      <c r="AI6" s="245"/>
      <c r="AJ6" s="245"/>
      <c r="AK6" s="246" t="s">
        <v>202</v>
      </c>
      <c r="AL6" s="146"/>
    </row>
    <row r="7" spans="1:41" s="70" customFormat="1" ht="18" x14ac:dyDescent="0.35">
      <c r="B7" s="339" t="s">
        <v>96</v>
      </c>
      <c r="C7" s="78"/>
      <c r="D7" s="78"/>
      <c r="E7" s="78"/>
      <c r="F7" s="78"/>
      <c r="G7" s="78"/>
      <c r="H7" s="78"/>
      <c r="I7" s="78"/>
      <c r="J7" s="78"/>
      <c r="K7" s="78"/>
      <c r="L7" s="78"/>
      <c r="M7" s="78"/>
      <c r="N7" s="78"/>
      <c r="O7" s="174"/>
      <c r="P7" s="78"/>
      <c r="Q7" s="78"/>
      <c r="R7" s="78"/>
      <c r="S7" s="78"/>
      <c r="T7" s="78"/>
      <c r="U7" s="78"/>
      <c r="V7" s="78"/>
      <c r="W7" s="78"/>
      <c r="X7" s="78"/>
      <c r="Y7" s="78"/>
      <c r="Z7" s="78"/>
      <c r="AA7" s="78"/>
      <c r="AB7" s="78"/>
      <c r="AC7" s="78"/>
      <c r="AD7" s="78"/>
      <c r="AE7" s="78"/>
      <c r="AF7" s="78"/>
      <c r="AG7" s="78"/>
      <c r="AH7" s="78"/>
      <c r="AI7" s="78"/>
      <c r="AJ7" s="174"/>
      <c r="AK7" s="78"/>
      <c r="AL7" s="78"/>
      <c r="AO7" s="251"/>
    </row>
    <row r="8" spans="1:41" s="77" customFormat="1" ht="15.9" customHeight="1" x14ac:dyDescent="0.3">
      <c r="A8" s="70"/>
      <c r="B8" s="354" t="s">
        <v>240</v>
      </c>
      <c r="C8" s="64"/>
      <c r="D8" s="64"/>
      <c r="E8" s="64"/>
      <c r="F8" s="64"/>
      <c r="G8" s="64"/>
      <c r="H8" s="64"/>
      <c r="I8" s="64"/>
      <c r="J8" s="64"/>
      <c r="K8" s="64"/>
      <c r="L8" s="238"/>
      <c r="M8" s="238"/>
      <c r="N8" s="64"/>
      <c r="O8" s="238"/>
      <c r="P8" s="64"/>
      <c r="Q8" s="64"/>
      <c r="R8" s="64"/>
      <c r="S8" s="64"/>
      <c r="T8" s="64"/>
      <c r="U8" s="64"/>
      <c r="V8" s="64"/>
      <c r="W8" s="64"/>
      <c r="X8" s="64"/>
      <c r="Y8" s="64"/>
      <c r="Z8" s="64"/>
      <c r="AA8" s="64"/>
      <c r="AB8" s="64"/>
      <c r="AC8" s="64"/>
      <c r="AD8" s="64"/>
      <c r="AE8" s="64"/>
      <c r="AF8" s="64"/>
      <c r="AG8" s="64"/>
      <c r="AH8" s="64"/>
      <c r="AI8" s="64"/>
      <c r="AJ8" s="64"/>
      <c r="AK8" s="238"/>
      <c r="AL8" s="64"/>
      <c r="AM8" s="64"/>
      <c r="AN8" s="64"/>
    </row>
    <row r="9" spans="1:41" s="351" customFormat="1" ht="18" x14ac:dyDescent="0.35">
      <c r="A9" s="339"/>
      <c r="B9" s="344" t="s">
        <v>9</v>
      </c>
      <c r="C9" s="345" t="s">
        <v>1</v>
      </c>
      <c r="D9" s="345" t="s">
        <v>1</v>
      </c>
      <c r="E9" s="345" t="s">
        <v>1</v>
      </c>
      <c r="F9" s="346" t="s">
        <v>1</v>
      </c>
      <c r="G9" s="347" t="s">
        <v>2</v>
      </c>
      <c r="H9" s="347" t="s">
        <v>2</v>
      </c>
      <c r="I9" s="347" t="s">
        <v>2</v>
      </c>
      <c r="J9" s="347" t="s">
        <v>2</v>
      </c>
      <c r="K9" s="345" t="s">
        <v>3</v>
      </c>
      <c r="L9" s="346" t="s">
        <v>3</v>
      </c>
      <c r="M9" s="346" t="s">
        <v>3</v>
      </c>
      <c r="N9" s="346" t="s">
        <v>3</v>
      </c>
      <c r="O9" s="348" t="s">
        <v>0</v>
      </c>
      <c r="P9" s="347" t="s">
        <v>0</v>
      </c>
      <c r="Q9" s="347" t="s">
        <v>0</v>
      </c>
      <c r="R9" s="347" t="s">
        <v>0</v>
      </c>
      <c r="S9" s="345" t="s">
        <v>5</v>
      </c>
      <c r="T9" s="345" t="s">
        <v>5</v>
      </c>
      <c r="U9" s="345" t="s">
        <v>5</v>
      </c>
      <c r="V9" s="345" t="s">
        <v>5</v>
      </c>
      <c r="W9" s="347" t="s">
        <v>6</v>
      </c>
      <c r="X9" s="347" t="s">
        <v>6</v>
      </c>
      <c r="Y9" s="347" t="s">
        <v>6</v>
      </c>
      <c r="Z9" s="347" t="s">
        <v>6</v>
      </c>
      <c r="AA9" s="345" t="s">
        <v>7</v>
      </c>
      <c r="AB9" s="345" t="s">
        <v>7</v>
      </c>
      <c r="AC9" s="345" t="s">
        <v>7</v>
      </c>
      <c r="AD9" s="345" t="s">
        <v>7</v>
      </c>
      <c r="AE9" s="347" t="s">
        <v>4</v>
      </c>
      <c r="AF9" s="347" t="s">
        <v>4</v>
      </c>
      <c r="AG9" s="347" t="s">
        <v>4</v>
      </c>
      <c r="AH9" s="347" t="s">
        <v>4</v>
      </c>
      <c r="AI9" s="345" t="s">
        <v>103</v>
      </c>
      <c r="AJ9" s="345" t="s">
        <v>103</v>
      </c>
      <c r="AK9" s="346" t="s">
        <v>103</v>
      </c>
      <c r="AL9" s="349" t="s">
        <v>0</v>
      </c>
      <c r="AM9" s="349" t="s">
        <v>0</v>
      </c>
      <c r="AN9" s="349" t="s">
        <v>0</v>
      </c>
      <c r="AO9" s="350"/>
    </row>
    <row r="10" spans="1:41" ht="18" x14ac:dyDescent="0.35">
      <c r="A10" s="70"/>
      <c r="B10" s="355" t="s">
        <v>10</v>
      </c>
      <c r="C10" s="79"/>
      <c r="D10" s="79"/>
      <c r="E10" s="79"/>
      <c r="F10" s="79"/>
      <c r="G10" s="46"/>
      <c r="H10" s="148"/>
      <c r="I10" s="148"/>
      <c r="J10" s="148"/>
      <c r="K10" s="79"/>
      <c r="L10" s="180"/>
      <c r="M10" s="180"/>
      <c r="N10" s="180"/>
      <c r="O10" s="288"/>
      <c r="P10" s="171"/>
      <c r="Q10" s="171"/>
      <c r="R10" s="287"/>
      <c r="S10" s="79"/>
      <c r="T10" s="79"/>
      <c r="U10" s="79"/>
      <c r="V10" s="79"/>
      <c r="W10" s="148"/>
      <c r="X10" s="148"/>
      <c r="Y10" s="148"/>
      <c r="Z10" s="148"/>
      <c r="AA10" s="79"/>
      <c r="AB10" s="79"/>
      <c r="AC10" s="79"/>
      <c r="AD10" s="79"/>
      <c r="AE10" s="46"/>
      <c r="AF10" s="46"/>
      <c r="AG10" s="46"/>
      <c r="AH10" s="46"/>
      <c r="AI10" s="79"/>
      <c r="AJ10" s="79"/>
      <c r="AK10" s="180"/>
      <c r="AL10" s="38"/>
      <c r="AM10" s="38"/>
      <c r="AN10" s="38"/>
    </row>
    <row r="11" spans="1:41" s="74" customFormat="1" ht="18" x14ac:dyDescent="0.3">
      <c r="A11" s="70"/>
      <c r="B11" s="354" t="s">
        <v>241</v>
      </c>
      <c r="C11" s="150"/>
      <c r="D11" s="150"/>
      <c r="E11" s="150"/>
      <c r="F11" s="264"/>
      <c r="G11" s="150"/>
      <c r="H11" s="150"/>
      <c r="I11" s="150"/>
      <c r="J11" s="150"/>
      <c r="K11" s="150"/>
      <c r="L11" s="264"/>
      <c r="M11" s="264"/>
      <c r="N11" s="264"/>
      <c r="O11" s="264"/>
      <c r="P11" s="150"/>
      <c r="Q11" s="150"/>
      <c r="R11" s="150"/>
      <c r="S11" s="150"/>
      <c r="T11" s="150"/>
      <c r="U11" s="150"/>
      <c r="V11" s="150"/>
      <c r="W11" s="150"/>
      <c r="X11" s="150"/>
      <c r="Y11" s="150"/>
      <c r="Z11" s="150"/>
      <c r="AA11" s="150"/>
      <c r="AB11" s="150"/>
      <c r="AC11" s="150"/>
      <c r="AD11" s="150"/>
      <c r="AE11" s="150"/>
      <c r="AF11" s="150"/>
      <c r="AG11" s="150"/>
      <c r="AH11" s="150"/>
      <c r="AI11" s="150"/>
      <c r="AJ11" s="150"/>
      <c r="AK11" s="264"/>
      <c r="AL11" s="150"/>
      <c r="AM11" s="150"/>
      <c r="AN11" s="150"/>
    </row>
    <row r="12" spans="1:41" s="351" customFormat="1" ht="18" x14ac:dyDescent="0.35">
      <c r="A12" s="339"/>
      <c r="B12" s="344" t="s">
        <v>9</v>
      </c>
      <c r="C12" s="345" t="s">
        <v>2</v>
      </c>
      <c r="D12" s="345" t="s">
        <v>2</v>
      </c>
      <c r="E12" s="345" t="s">
        <v>2</v>
      </c>
      <c r="F12" s="346" t="s">
        <v>2</v>
      </c>
      <c r="G12" s="347" t="s">
        <v>3</v>
      </c>
      <c r="H12" s="347" t="s">
        <v>3</v>
      </c>
      <c r="I12" s="347" t="s">
        <v>3</v>
      </c>
      <c r="J12" s="347" t="s">
        <v>3</v>
      </c>
      <c r="K12" s="345" t="s">
        <v>0</v>
      </c>
      <c r="L12" s="346" t="s">
        <v>0</v>
      </c>
      <c r="M12" s="346" t="s">
        <v>0</v>
      </c>
      <c r="N12" s="346" t="s">
        <v>4</v>
      </c>
      <c r="O12" s="348" t="s">
        <v>1</v>
      </c>
      <c r="P12" s="347" t="s">
        <v>1</v>
      </c>
      <c r="Q12" s="347" t="s">
        <v>1</v>
      </c>
      <c r="R12" s="347" t="s">
        <v>1</v>
      </c>
      <c r="S12" s="345" t="s">
        <v>6</v>
      </c>
      <c r="T12" s="345" t="s">
        <v>6</v>
      </c>
      <c r="U12" s="345" t="s">
        <v>6</v>
      </c>
      <c r="V12" s="345" t="s">
        <v>6</v>
      </c>
      <c r="W12" s="347" t="s">
        <v>7</v>
      </c>
      <c r="X12" s="347" t="s">
        <v>7</v>
      </c>
      <c r="Y12" s="347" t="s">
        <v>7</v>
      </c>
      <c r="Z12" s="347" t="s">
        <v>7</v>
      </c>
      <c r="AA12" s="345" t="s">
        <v>4</v>
      </c>
      <c r="AB12" s="345" t="s">
        <v>4</v>
      </c>
      <c r="AC12" s="345" t="s">
        <v>4</v>
      </c>
      <c r="AD12" s="345" t="s">
        <v>4</v>
      </c>
      <c r="AE12" s="347" t="s">
        <v>5</v>
      </c>
      <c r="AF12" s="347" t="s">
        <v>5</v>
      </c>
      <c r="AG12" s="347" t="s">
        <v>5</v>
      </c>
      <c r="AH12" s="347" t="s">
        <v>5</v>
      </c>
      <c r="AI12" s="345" t="s">
        <v>0</v>
      </c>
      <c r="AJ12" s="345" t="s">
        <v>0</v>
      </c>
      <c r="AK12" s="346" t="s">
        <v>0</v>
      </c>
      <c r="AL12" s="349" t="s">
        <v>1</v>
      </c>
      <c r="AM12" s="349" t="s">
        <v>1</v>
      </c>
      <c r="AN12" s="349" t="s">
        <v>1</v>
      </c>
      <c r="AO12" s="350"/>
    </row>
    <row r="13" spans="1:41" ht="18" x14ac:dyDescent="0.35">
      <c r="A13" s="70"/>
      <c r="B13" s="355" t="s">
        <v>10</v>
      </c>
      <c r="C13" s="79"/>
      <c r="D13" s="79"/>
      <c r="E13" s="79"/>
      <c r="F13" s="180"/>
      <c r="G13" s="46"/>
      <c r="H13" s="46"/>
      <c r="I13" s="46"/>
      <c r="J13" s="46"/>
      <c r="K13" s="79"/>
      <c r="L13" s="180"/>
      <c r="M13" s="180"/>
      <c r="N13" s="180"/>
      <c r="O13" s="148"/>
      <c r="P13" s="46"/>
      <c r="Q13" s="46"/>
      <c r="R13" s="46"/>
      <c r="S13" s="79"/>
      <c r="T13" s="79"/>
      <c r="U13" s="79"/>
      <c r="V13" s="79"/>
      <c r="W13" s="46"/>
      <c r="X13" s="46"/>
      <c r="Y13" s="46"/>
      <c r="Z13" s="46"/>
      <c r="AA13" s="79"/>
      <c r="AB13" s="79"/>
      <c r="AC13" s="79"/>
      <c r="AD13" s="79"/>
      <c r="AE13" s="46"/>
      <c r="AF13" s="46"/>
      <c r="AG13" s="46"/>
      <c r="AH13" s="46"/>
      <c r="AI13" s="79"/>
      <c r="AJ13" s="79"/>
      <c r="AK13" s="180"/>
      <c r="AL13" s="38"/>
      <c r="AM13" s="38"/>
      <c r="AN13" s="38"/>
    </row>
    <row r="14" spans="1:41" s="74" customFormat="1" ht="18" x14ac:dyDescent="0.3">
      <c r="A14" s="70"/>
      <c r="B14" s="356" t="s">
        <v>242</v>
      </c>
      <c r="C14" s="64"/>
      <c r="D14" s="64"/>
      <c r="E14" s="64"/>
      <c r="F14" s="265"/>
      <c r="G14" s="64"/>
      <c r="H14" s="64"/>
      <c r="I14" s="64"/>
      <c r="J14" s="64"/>
      <c r="K14" s="64"/>
      <c r="L14" s="265"/>
      <c r="M14" s="265"/>
      <c r="N14" s="265"/>
      <c r="O14" s="265"/>
      <c r="P14" s="64"/>
      <c r="Q14" s="64"/>
      <c r="R14" s="64"/>
      <c r="S14" s="64"/>
      <c r="T14" s="64"/>
      <c r="U14" s="64"/>
      <c r="V14" s="64"/>
      <c r="W14" s="64"/>
      <c r="X14" s="64"/>
      <c r="Y14" s="64"/>
      <c r="Z14" s="64"/>
      <c r="AA14" s="64"/>
      <c r="AB14" s="64"/>
      <c r="AC14" s="64"/>
      <c r="AD14" s="64"/>
      <c r="AE14" s="64"/>
      <c r="AF14" s="64"/>
      <c r="AG14" s="64"/>
      <c r="AH14" s="64"/>
      <c r="AI14" s="64"/>
      <c r="AJ14" s="64"/>
      <c r="AK14" s="265"/>
      <c r="AL14" s="64"/>
      <c r="AM14" s="64"/>
      <c r="AN14" s="64"/>
    </row>
    <row r="15" spans="1:41" s="351" customFormat="1" ht="18" x14ac:dyDescent="0.35">
      <c r="A15" s="339"/>
      <c r="B15" s="344" t="s">
        <v>9</v>
      </c>
      <c r="C15" s="345" t="s">
        <v>3</v>
      </c>
      <c r="D15" s="345" t="s">
        <v>3</v>
      </c>
      <c r="E15" s="345" t="s">
        <v>3</v>
      </c>
      <c r="F15" s="346" t="s">
        <v>3</v>
      </c>
      <c r="G15" s="347" t="s">
        <v>0</v>
      </c>
      <c r="H15" s="347" t="s">
        <v>0</v>
      </c>
      <c r="I15" s="347" t="s">
        <v>0</v>
      </c>
      <c r="J15" s="347" t="s">
        <v>0</v>
      </c>
      <c r="K15" s="345" t="s">
        <v>1</v>
      </c>
      <c r="L15" s="346" t="s">
        <v>1</v>
      </c>
      <c r="M15" s="346" t="s">
        <v>1</v>
      </c>
      <c r="N15" s="346" t="s">
        <v>1</v>
      </c>
      <c r="O15" s="348" t="s">
        <v>2</v>
      </c>
      <c r="P15" s="347" t="s">
        <v>2</v>
      </c>
      <c r="Q15" s="347" t="s">
        <v>2</v>
      </c>
      <c r="R15" s="347" t="s">
        <v>2</v>
      </c>
      <c r="S15" s="345" t="s">
        <v>7</v>
      </c>
      <c r="T15" s="345" t="s">
        <v>7</v>
      </c>
      <c r="U15" s="345" t="s">
        <v>7</v>
      </c>
      <c r="V15" s="345" t="s">
        <v>7</v>
      </c>
      <c r="W15" s="347" t="s">
        <v>4</v>
      </c>
      <c r="X15" s="347" t="s">
        <v>4</v>
      </c>
      <c r="Y15" s="347" t="s">
        <v>4</v>
      </c>
      <c r="Z15" s="347" t="s">
        <v>4</v>
      </c>
      <c r="AA15" s="345" t="s">
        <v>5</v>
      </c>
      <c r="AB15" s="345" t="s">
        <v>5</v>
      </c>
      <c r="AC15" s="345" t="s">
        <v>5</v>
      </c>
      <c r="AD15" s="345" t="s">
        <v>5</v>
      </c>
      <c r="AE15" s="347" t="s">
        <v>6</v>
      </c>
      <c r="AF15" s="347" t="s">
        <v>6</v>
      </c>
      <c r="AG15" s="347" t="s">
        <v>6</v>
      </c>
      <c r="AH15" s="347" t="s">
        <v>6</v>
      </c>
      <c r="AI15" s="345" t="s">
        <v>1</v>
      </c>
      <c r="AJ15" s="345" t="s">
        <v>1</v>
      </c>
      <c r="AK15" s="346" t="s">
        <v>1</v>
      </c>
      <c r="AL15" s="349" t="s">
        <v>2</v>
      </c>
      <c r="AM15" s="349" t="s">
        <v>2</v>
      </c>
      <c r="AN15" s="349" t="s">
        <v>2</v>
      </c>
      <c r="AO15" s="350"/>
    </row>
    <row r="16" spans="1:41" ht="18" x14ac:dyDescent="0.35">
      <c r="A16" s="70"/>
      <c r="B16" s="355" t="s">
        <v>10</v>
      </c>
      <c r="C16" s="79"/>
      <c r="D16" s="79"/>
      <c r="E16" s="79"/>
      <c r="F16" s="180"/>
      <c r="G16" s="46"/>
      <c r="H16" s="46"/>
      <c r="I16" s="46"/>
      <c r="J16" s="46"/>
      <c r="K16" s="79"/>
      <c r="L16" s="180"/>
      <c r="M16" s="180"/>
      <c r="N16" s="180"/>
      <c r="O16" s="148"/>
      <c r="P16" s="46"/>
      <c r="Q16" s="46"/>
      <c r="R16" s="46"/>
      <c r="S16" s="79"/>
      <c r="T16" s="79"/>
      <c r="U16" s="79"/>
      <c r="V16" s="79"/>
      <c r="W16" s="46"/>
      <c r="X16" s="46"/>
      <c r="Y16" s="46"/>
      <c r="Z16" s="46"/>
      <c r="AA16" s="79"/>
      <c r="AB16" s="79"/>
      <c r="AC16" s="79"/>
      <c r="AD16" s="79"/>
      <c r="AE16" s="46"/>
      <c r="AF16" s="46"/>
      <c r="AG16" s="46"/>
      <c r="AH16" s="46"/>
      <c r="AI16" s="79"/>
      <c r="AJ16" s="79"/>
      <c r="AK16" s="180"/>
      <c r="AL16" s="38"/>
      <c r="AM16" s="38"/>
      <c r="AN16" s="38"/>
    </row>
    <row r="17" spans="1:43" ht="18" x14ac:dyDescent="0.3">
      <c r="A17" s="70"/>
      <c r="B17" s="356" t="s">
        <v>243</v>
      </c>
      <c r="C17" s="152"/>
      <c r="D17" s="152"/>
      <c r="E17" s="152"/>
      <c r="F17" s="266"/>
      <c r="G17" s="152"/>
      <c r="H17" s="152"/>
      <c r="I17" s="152"/>
      <c r="J17" s="152"/>
      <c r="K17" s="152"/>
      <c r="L17" s="266"/>
      <c r="M17" s="266"/>
      <c r="N17" s="266"/>
      <c r="O17" s="266"/>
      <c r="P17" s="152"/>
      <c r="Q17" s="152"/>
      <c r="R17" s="152"/>
      <c r="S17" s="152"/>
      <c r="T17" s="152"/>
      <c r="U17" s="152"/>
      <c r="V17" s="152"/>
      <c r="W17" s="152"/>
      <c r="X17" s="152"/>
      <c r="Y17" s="152"/>
      <c r="Z17" s="152"/>
      <c r="AA17" s="152"/>
      <c r="AB17" s="152"/>
      <c r="AC17" s="152"/>
      <c r="AD17" s="152"/>
      <c r="AE17" s="152"/>
      <c r="AF17" s="152"/>
      <c r="AG17" s="152"/>
      <c r="AH17" s="152"/>
      <c r="AI17" s="152"/>
      <c r="AJ17" s="152"/>
      <c r="AK17" s="266"/>
      <c r="AL17" s="152"/>
      <c r="AM17" s="152"/>
      <c r="AN17" s="152"/>
    </row>
    <row r="18" spans="1:43" s="351" customFormat="1" ht="18" x14ac:dyDescent="0.35">
      <c r="A18" s="339"/>
      <c r="B18" s="344" t="s">
        <v>9</v>
      </c>
      <c r="C18" s="345" t="s">
        <v>1</v>
      </c>
      <c r="D18" s="345" t="s">
        <v>1</v>
      </c>
      <c r="E18" s="345" t="s">
        <v>1</v>
      </c>
      <c r="F18" s="346" t="s">
        <v>1</v>
      </c>
      <c r="G18" s="347" t="s">
        <v>2</v>
      </c>
      <c r="H18" s="347" t="s">
        <v>2</v>
      </c>
      <c r="I18" s="347" t="s">
        <v>2</v>
      </c>
      <c r="J18" s="347" t="s">
        <v>2</v>
      </c>
      <c r="K18" s="345" t="s">
        <v>3</v>
      </c>
      <c r="L18" s="346" t="s">
        <v>3</v>
      </c>
      <c r="M18" s="346" t="s">
        <v>3</v>
      </c>
      <c r="N18" s="346" t="s">
        <v>3</v>
      </c>
      <c r="O18" s="348" t="s">
        <v>0</v>
      </c>
      <c r="P18" s="347" t="s">
        <v>0</v>
      </c>
      <c r="Q18" s="347" t="s">
        <v>0</v>
      </c>
      <c r="R18" s="347" t="s">
        <v>0</v>
      </c>
      <c r="S18" s="345" t="s">
        <v>5</v>
      </c>
      <c r="T18" s="345" t="s">
        <v>5</v>
      </c>
      <c r="U18" s="345" t="s">
        <v>5</v>
      </c>
      <c r="V18" s="345" t="s">
        <v>5</v>
      </c>
      <c r="W18" s="347" t="s">
        <v>6</v>
      </c>
      <c r="X18" s="347" t="s">
        <v>6</v>
      </c>
      <c r="Y18" s="347" t="s">
        <v>6</v>
      </c>
      <c r="Z18" s="347" t="s">
        <v>6</v>
      </c>
      <c r="AA18" s="345" t="s">
        <v>7</v>
      </c>
      <c r="AB18" s="345" t="s">
        <v>7</v>
      </c>
      <c r="AC18" s="345" t="s">
        <v>7</v>
      </c>
      <c r="AD18" s="345" t="s">
        <v>7</v>
      </c>
      <c r="AE18" s="347" t="s">
        <v>4</v>
      </c>
      <c r="AF18" s="347" t="s">
        <v>4</v>
      </c>
      <c r="AG18" s="347" t="s">
        <v>4</v>
      </c>
      <c r="AH18" s="347" t="s">
        <v>4</v>
      </c>
      <c r="AI18" s="345" t="s">
        <v>2</v>
      </c>
      <c r="AJ18" s="345" t="s">
        <v>2</v>
      </c>
      <c r="AK18" s="346" t="s">
        <v>2</v>
      </c>
      <c r="AL18" s="349" t="s">
        <v>3</v>
      </c>
      <c r="AM18" s="349" t="s">
        <v>3</v>
      </c>
      <c r="AN18" s="349" t="s">
        <v>3</v>
      </c>
      <c r="AO18" s="350"/>
    </row>
    <row r="19" spans="1:43" ht="18" x14ac:dyDescent="0.35">
      <c r="A19" s="70"/>
      <c r="B19" s="355" t="s">
        <v>10</v>
      </c>
      <c r="C19" s="79"/>
      <c r="D19" s="79"/>
      <c r="E19" s="79"/>
      <c r="F19" s="180"/>
      <c r="G19" s="46"/>
      <c r="H19" s="46"/>
      <c r="I19" s="46"/>
      <c r="J19" s="46"/>
      <c r="K19" s="79"/>
      <c r="L19" s="180"/>
      <c r="M19" s="180"/>
      <c r="N19" s="180"/>
      <c r="O19" s="148"/>
      <c r="P19" s="38"/>
      <c r="Q19" s="38"/>
      <c r="R19" s="38"/>
      <c r="S19" s="79"/>
      <c r="T19" s="79"/>
      <c r="U19" s="79"/>
      <c r="V19" s="79"/>
      <c r="W19" s="148"/>
      <c r="X19" s="148"/>
      <c r="Y19" s="148"/>
      <c r="Z19" s="148"/>
      <c r="AA19" s="79"/>
      <c r="AB19" s="79"/>
      <c r="AC19" s="79"/>
      <c r="AD19" s="79"/>
      <c r="AE19" s="46"/>
      <c r="AF19" s="46"/>
      <c r="AG19" s="46"/>
      <c r="AH19" s="46"/>
      <c r="AI19" s="180"/>
      <c r="AJ19" s="180"/>
      <c r="AK19" s="180"/>
      <c r="AL19" s="38"/>
      <c r="AM19" s="38"/>
      <c r="AN19" s="38"/>
    </row>
    <row r="20" spans="1:43" s="74" customFormat="1" ht="15.6" customHeight="1" x14ac:dyDescent="0.3">
      <c r="A20" s="70"/>
      <c r="B20" s="356" t="s">
        <v>244</v>
      </c>
      <c r="C20" s="64"/>
      <c r="D20" s="64"/>
      <c r="E20" s="64"/>
      <c r="F20" s="265"/>
      <c r="G20" s="64"/>
      <c r="H20" s="64"/>
      <c r="I20" s="64"/>
      <c r="J20" s="64"/>
      <c r="K20" s="64"/>
      <c r="L20" s="265"/>
      <c r="M20" s="265"/>
      <c r="N20" s="265"/>
      <c r="O20" s="265"/>
      <c r="P20" s="64"/>
      <c r="Q20" s="64"/>
      <c r="R20" s="64"/>
      <c r="S20" s="150"/>
      <c r="T20" s="150"/>
      <c r="U20" s="150"/>
      <c r="V20" s="150"/>
      <c r="W20" s="150"/>
      <c r="X20" s="150"/>
      <c r="Y20" s="150"/>
      <c r="Z20" s="150"/>
      <c r="AA20" s="150"/>
      <c r="AB20" s="150"/>
      <c r="AC20" s="150"/>
      <c r="AD20" s="150"/>
      <c r="AE20" s="150"/>
      <c r="AF20" s="150"/>
      <c r="AG20" s="150"/>
      <c r="AH20" s="150"/>
      <c r="AI20" s="64"/>
      <c r="AJ20" s="64"/>
      <c r="AK20" s="265"/>
      <c r="AL20" s="64"/>
      <c r="AM20" s="64"/>
      <c r="AN20" s="64"/>
    </row>
    <row r="21" spans="1:43" s="351" customFormat="1" ht="18" x14ac:dyDescent="0.35">
      <c r="A21" s="339"/>
      <c r="B21" s="344" t="s">
        <v>9</v>
      </c>
      <c r="C21" s="345" t="s">
        <v>2</v>
      </c>
      <c r="D21" s="345" t="s">
        <v>2</v>
      </c>
      <c r="E21" s="345" t="s">
        <v>2</v>
      </c>
      <c r="F21" s="346" t="s">
        <v>2</v>
      </c>
      <c r="G21" s="347" t="s">
        <v>3</v>
      </c>
      <c r="H21" s="347" t="s">
        <v>3</v>
      </c>
      <c r="I21" s="347" t="s">
        <v>3</v>
      </c>
      <c r="J21" s="347" t="s">
        <v>3</v>
      </c>
      <c r="K21" s="345" t="s">
        <v>0</v>
      </c>
      <c r="L21" s="346" t="s">
        <v>0</v>
      </c>
      <c r="M21" s="346" t="s">
        <v>0</v>
      </c>
      <c r="N21" s="346" t="s">
        <v>4</v>
      </c>
      <c r="O21" s="348" t="s">
        <v>1</v>
      </c>
      <c r="P21" s="347" t="s">
        <v>1</v>
      </c>
      <c r="Q21" s="347" t="s">
        <v>1</v>
      </c>
      <c r="R21" s="347" t="s">
        <v>1</v>
      </c>
      <c r="S21" s="345" t="s">
        <v>6</v>
      </c>
      <c r="T21" s="345" t="s">
        <v>6</v>
      </c>
      <c r="U21" s="345" t="s">
        <v>6</v>
      </c>
      <c r="V21" s="345" t="s">
        <v>6</v>
      </c>
      <c r="W21" s="347" t="s">
        <v>7</v>
      </c>
      <c r="X21" s="347" t="s">
        <v>7</v>
      </c>
      <c r="Y21" s="347" t="s">
        <v>7</v>
      </c>
      <c r="Z21" s="347" t="s">
        <v>7</v>
      </c>
      <c r="AA21" s="345" t="s">
        <v>4</v>
      </c>
      <c r="AB21" s="345" t="s">
        <v>4</v>
      </c>
      <c r="AC21" s="345" t="s">
        <v>4</v>
      </c>
      <c r="AD21" s="345" t="s">
        <v>4</v>
      </c>
      <c r="AE21" s="347" t="s">
        <v>5</v>
      </c>
      <c r="AF21" s="347" t="s">
        <v>5</v>
      </c>
      <c r="AG21" s="347" t="s">
        <v>5</v>
      </c>
      <c r="AH21" s="347" t="s">
        <v>5</v>
      </c>
      <c r="AI21" s="345" t="s">
        <v>3</v>
      </c>
      <c r="AJ21" s="345" t="s">
        <v>3</v>
      </c>
      <c r="AK21" s="346" t="s">
        <v>3</v>
      </c>
      <c r="AL21" s="349" t="s">
        <v>4</v>
      </c>
      <c r="AM21" s="349" t="s">
        <v>4</v>
      </c>
      <c r="AN21" s="349" t="s">
        <v>4</v>
      </c>
      <c r="AO21" s="350"/>
    </row>
    <row r="22" spans="1:43" ht="15" customHeight="1" x14ac:dyDescent="0.35">
      <c r="A22" s="70"/>
      <c r="B22" s="355" t="s">
        <v>10</v>
      </c>
      <c r="C22" s="79"/>
      <c r="D22" s="79"/>
      <c r="E22" s="79"/>
      <c r="F22" s="180"/>
      <c r="G22" s="46"/>
      <c r="H22" s="46"/>
      <c r="I22" s="46"/>
      <c r="J22" s="46"/>
      <c r="K22" s="79"/>
      <c r="L22" s="180"/>
      <c r="M22" s="180"/>
      <c r="N22" s="180"/>
      <c r="O22" s="148"/>
      <c r="P22" s="38"/>
      <c r="Q22" s="38"/>
      <c r="R22" s="38"/>
      <c r="S22" s="79"/>
      <c r="T22" s="79"/>
      <c r="U22" s="79"/>
      <c r="V22" s="79"/>
      <c r="W22" s="148"/>
      <c r="X22" s="148"/>
      <c r="Y22" s="148"/>
      <c r="Z22" s="148"/>
      <c r="AA22" s="79"/>
      <c r="AB22" s="79"/>
      <c r="AC22" s="79"/>
      <c r="AD22" s="79"/>
      <c r="AE22" s="46"/>
      <c r="AF22" s="46"/>
      <c r="AG22" s="46"/>
      <c r="AH22" s="46"/>
      <c r="AI22" s="180"/>
      <c r="AJ22" s="180"/>
      <c r="AK22" s="239"/>
      <c r="AL22" s="38"/>
      <c r="AM22" s="38"/>
      <c r="AN22" s="38"/>
    </row>
    <row r="23" spans="1:43" s="70" customFormat="1" hidden="1" x14ac:dyDescent="0.3">
      <c r="B23" s="187" t="s">
        <v>176</v>
      </c>
      <c r="C23" s="319">
        <f>C10+C13+C16+C22+C19</f>
        <v>0</v>
      </c>
      <c r="D23" s="319">
        <f>D10+D13+D16+D22+D19</f>
        <v>0</v>
      </c>
      <c r="E23" s="319">
        <f t="shared" ref="E23:AH23" si="0">E10+E13+E16+E22+E19</f>
        <v>0</v>
      </c>
      <c r="F23" s="319">
        <f t="shared" si="0"/>
        <v>0</v>
      </c>
      <c r="G23" s="319">
        <f t="shared" si="0"/>
        <v>0</v>
      </c>
      <c r="H23" s="319">
        <f t="shared" si="0"/>
        <v>0</v>
      </c>
      <c r="I23" s="319">
        <f t="shared" si="0"/>
        <v>0</v>
      </c>
      <c r="J23" s="319">
        <f t="shared" si="0"/>
        <v>0</v>
      </c>
      <c r="K23" s="319">
        <f t="shared" si="0"/>
        <v>0</v>
      </c>
      <c r="L23" s="319">
        <f t="shared" si="0"/>
        <v>0</v>
      </c>
      <c r="M23" s="319">
        <f t="shared" si="0"/>
        <v>0</v>
      </c>
      <c r="N23" s="319">
        <f t="shared" si="0"/>
        <v>0</v>
      </c>
      <c r="O23" s="319">
        <f t="shared" si="0"/>
        <v>0</v>
      </c>
      <c r="P23" s="319">
        <f t="shared" si="0"/>
        <v>0</v>
      </c>
      <c r="Q23" s="319">
        <f t="shared" si="0"/>
        <v>0</v>
      </c>
      <c r="R23" s="319">
        <f t="shared" si="0"/>
        <v>0</v>
      </c>
      <c r="S23" s="319">
        <f t="shared" si="0"/>
        <v>0</v>
      </c>
      <c r="T23" s="319">
        <f t="shared" si="0"/>
        <v>0</v>
      </c>
      <c r="U23" s="319">
        <f t="shared" si="0"/>
        <v>0</v>
      </c>
      <c r="V23" s="319">
        <f t="shared" si="0"/>
        <v>0</v>
      </c>
      <c r="W23" s="319">
        <f t="shared" si="0"/>
        <v>0</v>
      </c>
      <c r="X23" s="319">
        <f t="shared" si="0"/>
        <v>0</v>
      </c>
      <c r="Y23" s="319">
        <f t="shared" si="0"/>
        <v>0</v>
      </c>
      <c r="Z23" s="319">
        <f t="shared" si="0"/>
        <v>0</v>
      </c>
      <c r="AA23" s="319">
        <f>AA10+AA13+AA16+AA22+AA19</f>
        <v>0</v>
      </c>
      <c r="AB23" s="319">
        <f t="shared" si="0"/>
        <v>0</v>
      </c>
      <c r="AC23" s="319">
        <f t="shared" si="0"/>
        <v>0</v>
      </c>
      <c r="AD23" s="319">
        <f t="shared" si="0"/>
        <v>0</v>
      </c>
      <c r="AE23" s="319">
        <f t="shared" si="0"/>
        <v>0</v>
      </c>
      <c r="AF23" s="319">
        <f t="shared" si="0"/>
        <v>0</v>
      </c>
      <c r="AG23" s="319">
        <f t="shared" si="0"/>
        <v>0</v>
      </c>
      <c r="AH23" s="319">
        <f t="shared" si="0"/>
        <v>0</v>
      </c>
      <c r="AI23" s="240">
        <f t="shared" ref="AI23:AL23" si="1">AI10+AI13+AI16+AI22+AI19</f>
        <v>0</v>
      </c>
      <c r="AJ23" s="240">
        <f t="shared" si="1"/>
        <v>0</v>
      </c>
      <c r="AK23" s="240">
        <f t="shared" si="1"/>
        <v>0</v>
      </c>
      <c r="AL23" s="240">
        <f t="shared" si="1"/>
        <v>0</v>
      </c>
      <c r="AM23" s="240">
        <f t="shared" ref="AM23:AN23" si="2">AM10+AM13+AM16+AM22+AM19</f>
        <v>0</v>
      </c>
      <c r="AN23" s="240">
        <f t="shared" si="2"/>
        <v>0</v>
      </c>
      <c r="AO23" s="251"/>
    </row>
    <row r="24" spans="1:43" s="70" customFormat="1" hidden="1" x14ac:dyDescent="0.3">
      <c r="B24" s="186" t="s">
        <v>177</v>
      </c>
      <c r="C24" s="320">
        <f>VLOOKUP(C23,' omrekening'!$F$2:$G$17,2)</f>
        <v>0</v>
      </c>
      <c r="D24" s="320">
        <f>VLOOKUP(D23,' omrekening'!$F$2:$G$17,2)</f>
        <v>0</v>
      </c>
      <c r="E24" s="320">
        <f>VLOOKUP(E23,' omrekening'!$F$2:$G$17,2)</f>
        <v>0</v>
      </c>
      <c r="F24" s="320">
        <f>VLOOKUP(F23,' omrekening'!$F$2:$G$17,2)</f>
        <v>0</v>
      </c>
      <c r="G24" s="320">
        <f>VLOOKUP(G23,' omrekening'!$F$2:$G$17,2)</f>
        <v>0</v>
      </c>
      <c r="H24" s="320">
        <f>VLOOKUP(H23,' omrekening'!$F$2:$G$17,2)</f>
        <v>0</v>
      </c>
      <c r="I24" s="320">
        <f>VLOOKUP(I23,' omrekening'!$F$2:$G$17,2)</f>
        <v>0</v>
      </c>
      <c r="J24" s="320">
        <f>VLOOKUP(J23,' omrekening'!$F$2:$G$17,2)</f>
        <v>0</v>
      </c>
      <c r="K24" s="320">
        <f>VLOOKUP(K23,' omrekening'!$F$2:$G$17,2)</f>
        <v>0</v>
      </c>
      <c r="L24" s="320">
        <f>VLOOKUP(L23,' omrekening'!$F$2:$G$17,2)</f>
        <v>0</v>
      </c>
      <c r="M24" s="320">
        <f>VLOOKUP(M23,' omrekening'!$F$2:$G$17,2)</f>
        <v>0</v>
      </c>
      <c r="N24" s="320">
        <f>VLOOKUP(N23,' omrekening'!$F$2:$G$17,2)</f>
        <v>0</v>
      </c>
      <c r="O24" s="320">
        <f>VLOOKUP(O23,' omrekening'!$F$2:$G$17,2)</f>
        <v>0</v>
      </c>
      <c r="P24" s="320">
        <f>VLOOKUP(P23,' omrekening'!$F$2:$G$17,2)</f>
        <v>0</v>
      </c>
      <c r="Q24" s="320">
        <f>VLOOKUP(Q23,' omrekening'!$F$2:$G$17,2)</f>
        <v>0</v>
      </c>
      <c r="R24" s="320">
        <f>VLOOKUP(R23,' omrekening'!$F$2:$G$17,2)</f>
        <v>0</v>
      </c>
      <c r="S24" s="320">
        <f>VLOOKUP(S23,' omrekening'!$F$2:$G$17,2)</f>
        <v>0</v>
      </c>
      <c r="T24" s="320">
        <f>VLOOKUP(T23,' omrekening'!$F$2:$G$17,2)</f>
        <v>0</v>
      </c>
      <c r="U24" s="320">
        <f>VLOOKUP(U23,' omrekening'!$F$2:$G$17,2)</f>
        <v>0</v>
      </c>
      <c r="V24" s="320">
        <f>VLOOKUP(V23,' omrekening'!$F$2:$G$17,2)</f>
        <v>0</v>
      </c>
      <c r="W24" s="320">
        <f>VLOOKUP(W23,' omrekening'!$F$2:$G$17,2)</f>
        <v>0</v>
      </c>
      <c r="X24" s="320">
        <f>VLOOKUP(X23,' omrekening'!$F$2:$G$17,2)</f>
        <v>0</v>
      </c>
      <c r="Y24" s="320">
        <f>VLOOKUP(Y23,' omrekening'!$F$2:$G$17,2)</f>
        <v>0</v>
      </c>
      <c r="Z24" s="320">
        <f>VLOOKUP(Z23,' omrekening'!$F$2:$G$17,2)</f>
        <v>0</v>
      </c>
      <c r="AA24" s="320">
        <f>VLOOKUP(AA23,' omrekening'!$F$2:$G$17,2)</f>
        <v>0</v>
      </c>
      <c r="AB24" s="320">
        <f>VLOOKUP(AB23,' omrekening'!$F$2:$G$17,2)</f>
        <v>0</v>
      </c>
      <c r="AC24" s="320">
        <f>VLOOKUP(AC23,' omrekening'!$F$2:$G$17,2)</f>
        <v>0</v>
      </c>
      <c r="AD24" s="320">
        <f>VLOOKUP(AD23,' omrekening'!$F$2:$G$17,2)</f>
        <v>0</v>
      </c>
      <c r="AE24" s="320">
        <f>VLOOKUP(AE23,' omrekening'!$F$2:$G$17,2)</f>
        <v>0</v>
      </c>
      <c r="AF24" s="320">
        <f>VLOOKUP(AF23,' omrekening'!$F$2:$G$17,2)</f>
        <v>0</v>
      </c>
      <c r="AG24" s="320">
        <f>VLOOKUP(AG23,' omrekening'!$F$2:$G$17,2)</f>
        <v>0</v>
      </c>
      <c r="AH24" s="320">
        <f>VLOOKUP(AH23,' omrekening'!$F$2:$G$17,2)</f>
        <v>0</v>
      </c>
      <c r="AI24" s="243">
        <f>VLOOKUP(AI23,' omrekening'!$F$2:$G$17,2)</f>
        <v>0</v>
      </c>
      <c r="AJ24" s="243">
        <f>VLOOKUP(AJ23,' omrekening'!$F$2:$G$17,2)</f>
        <v>0</v>
      </c>
      <c r="AK24" s="243">
        <f>VLOOKUP(AK23,' omrekening'!$F$2:$G$17,2)</f>
        <v>0</v>
      </c>
      <c r="AL24" s="243">
        <f>VLOOKUP(AL23,' omrekening'!$F$2:$G$17,2)</f>
        <v>0</v>
      </c>
      <c r="AM24" s="243">
        <f>VLOOKUP(AM23,' omrekening'!$F$2:$G$17,2)</f>
        <v>0</v>
      </c>
      <c r="AN24" s="243">
        <f>VLOOKUP(AN23,' omrekening'!$F$2:$G$17,2)</f>
        <v>0</v>
      </c>
      <c r="AO24" s="251"/>
    </row>
    <row r="25" spans="1:43" s="251" customFormat="1" ht="51.6" customHeight="1" x14ac:dyDescent="0.3">
      <c r="B25" s="357" t="s">
        <v>252</v>
      </c>
      <c r="C25" s="342"/>
      <c r="D25" s="342"/>
      <c r="E25" s="342"/>
      <c r="F25" s="342"/>
      <c r="G25" s="342"/>
      <c r="H25" s="342"/>
      <c r="I25" s="342"/>
      <c r="J25" s="342"/>
      <c r="K25" s="342"/>
      <c r="L25" s="342"/>
      <c r="M25" s="342"/>
      <c r="N25" s="342"/>
      <c r="O25" s="342"/>
      <c r="P25" s="342"/>
      <c r="Q25" s="342"/>
      <c r="R25" s="342"/>
      <c r="S25" s="342"/>
      <c r="T25" s="342"/>
      <c r="U25" s="342"/>
      <c r="V25" s="342"/>
      <c r="W25" s="342"/>
      <c r="X25" s="342"/>
      <c r="Y25" s="342"/>
      <c r="Z25" s="342"/>
      <c r="AA25" s="342"/>
      <c r="AB25" s="342"/>
      <c r="AC25" s="342"/>
      <c r="AD25" s="342"/>
      <c r="AE25" s="342"/>
      <c r="AF25" s="342"/>
      <c r="AG25" s="342"/>
      <c r="AH25" s="342"/>
      <c r="AI25" s="343"/>
      <c r="AJ25" s="343"/>
      <c r="AK25" s="343"/>
      <c r="AL25" s="343"/>
      <c r="AM25" s="343"/>
      <c r="AN25" s="343"/>
    </row>
    <row r="26" spans="1:43" s="68" customFormat="1" ht="23.4" x14ac:dyDescent="0.3">
      <c r="B26" s="338" t="s">
        <v>97</v>
      </c>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47"/>
      <c r="AJ26" s="179"/>
      <c r="AK26" s="147"/>
      <c r="AL26" s="147"/>
      <c r="AO26" s="250"/>
    </row>
    <row r="27" spans="1:43" ht="15.6" x14ac:dyDescent="0.3">
      <c r="A27" s="68"/>
      <c r="B27" s="358" t="s">
        <v>210</v>
      </c>
      <c r="C27" s="321"/>
      <c r="D27" s="321"/>
      <c r="E27" s="321"/>
      <c r="F27" s="321"/>
      <c r="G27" s="321"/>
      <c r="H27" s="321"/>
      <c r="I27" s="321"/>
      <c r="J27" s="321"/>
      <c r="K27" s="321"/>
      <c r="L27" s="321"/>
      <c r="M27" s="321"/>
      <c r="N27" s="321"/>
      <c r="O27" s="321"/>
      <c r="P27" s="321"/>
      <c r="Q27" s="321"/>
      <c r="R27" s="321"/>
      <c r="S27" s="321"/>
      <c r="T27" s="321"/>
      <c r="U27" s="321"/>
      <c r="V27" s="321"/>
      <c r="W27" s="321"/>
      <c r="X27" s="321"/>
      <c r="Y27" s="321"/>
      <c r="Z27" s="321"/>
      <c r="AA27" s="321"/>
      <c r="AB27" s="321"/>
      <c r="AC27" s="321"/>
      <c r="AD27" s="321"/>
      <c r="AE27" s="321"/>
      <c r="AF27" s="321"/>
      <c r="AG27" s="321"/>
      <c r="AH27" s="321"/>
      <c r="AI27" s="271"/>
      <c r="AJ27" s="272"/>
      <c r="AK27" s="272"/>
      <c r="AL27" s="244"/>
      <c r="AM27" s="145"/>
      <c r="AN27" s="145"/>
    </row>
    <row r="28" spans="1:43" ht="15.6" x14ac:dyDescent="0.3">
      <c r="A28" s="68"/>
      <c r="B28" s="352" t="s">
        <v>104</v>
      </c>
      <c r="C28" s="318"/>
      <c r="D28" s="318"/>
      <c r="E28" s="318"/>
      <c r="F28" s="318"/>
      <c r="G28" s="241"/>
      <c r="H28" s="241"/>
      <c r="I28" s="241"/>
      <c r="J28" s="241"/>
      <c r="K28" s="318"/>
      <c r="L28" s="318"/>
      <c r="M28" s="318"/>
      <c r="N28" s="318"/>
      <c r="O28" s="241"/>
      <c r="P28" s="241"/>
      <c r="Q28" s="241"/>
      <c r="R28" s="241"/>
      <c r="S28" s="318"/>
      <c r="T28" s="318"/>
      <c r="U28" s="318"/>
      <c r="V28" s="318"/>
      <c r="W28" s="241"/>
      <c r="X28" s="241"/>
      <c r="Y28" s="241"/>
      <c r="Z28" s="241"/>
      <c r="AA28" s="318"/>
      <c r="AB28" s="318"/>
      <c r="AC28" s="318"/>
      <c r="AD28" s="318"/>
      <c r="AE28" s="241"/>
      <c r="AF28" s="241"/>
      <c r="AG28" s="241"/>
      <c r="AH28" s="241"/>
      <c r="AI28" s="271"/>
      <c r="AJ28" s="272"/>
      <c r="AK28" s="272"/>
      <c r="AL28" s="145"/>
      <c r="AM28" s="145"/>
      <c r="AN28" s="145"/>
      <c r="AP28" s="247"/>
      <c r="AQ28" s="67" t="s">
        <v>203</v>
      </c>
    </row>
    <row r="29" spans="1:43" ht="15.6" x14ac:dyDescent="0.3">
      <c r="A29" s="68"/>
      <c r="B29" s="352" t="s">
        <v>246</v>
      </c>
      <c r="C29" s="318"/>
      <c r="D29" s="318"/>
      <c r="E29" s="318"/>
      <c r="F29" s="318"/>
      <c r="G29" s="241"/>
      <c r="H29" s="241"/>
      <c r="I29" s="241"/>
      <c r="J29" s="241"/>
      <c r="K29" s="318"/>
      <c r="L29" s="318"/>
      <c r="M29" s="318"/>
      <c r="N29" s="318"/>
      <c r="O29" s="241"/>
      <c r="P29" s="241"/>
      <c r="Q29" s="241"/>
      <c r="R29" s="241"/>
      <c r="S29" s="318"/>
      <c r="T29" s="318"/>
      <c r="U29" s="318"/>
      <c r="V29" s="318"/>
      <c r="W29" s="241"/>
      <c r="X29" s="241"/>
      <c r="Y29" s="241"/>
      <c r="Z29" s="241"/>
      <c r="AA29" s="318"/>
      <c r="AB29" s="318"/>
      <c r="AC29" s="318"/>
      <c r="AD29" s="318"/>
      <c r="AE29" s="241"/>
      <c r="AF29" s="241"/>
      <c r="AG29" s="241"/>
      <c r="AH29" s="241"/>
      <c r="AI29" s="271"/>
      <c r="AJ29" s="272"/>
      <c r="AK29" s="272"/>
      <c r="AL29" s="145"/>
      <c r="AM29" s="145"/>
      <c r="AN29" s="145"/>
      <c r="AP29" s="248"/>
      <c r="AQ29" s="67" t="s">
        <v>213</v>
      </c>
    </row>
    <row r="30" spans="1:43" ht="15.6" x14ac:dyDescent="0.3">
      <c r="A30" s="68"/>
      <c r="B30" s="359" t="s">
        <v>247</v>
      </c>
      <c r="C30" s="318"/>
      <c r="D30" s="318"/>
      <c r="E30" s="318"/>
      <c r="F30" s="318"/>
      <c r="G30" s="241"/>
      <c r="H30" s="241"/>
      <c r="I30" s="241"/>
      <c r="J30" s="241"/>
      <c r="K30" s="318"/>
      <c r="L30" s="318"/>
      <c r="M30" s="318"/>
      <c r="N30" s="318"/>
      <c r="O30" s="241"/>
      <c r="P30" s="241"/>
      <c r="Q30" s="241"/>
      <c r="R30" s="241"/>
      <c r="S30" s="318"/>
      <c r="T30" s="318"/>
      <c r="U30" s="318"/>
      <c r="V30" s="318"/>
      <c r="W30" s="241"/>
      <c r="X30" s="241"/>
      <c r="Y30" s="241"/>
      <c r="Z30" s="241"/>
      <c r="AA30" s="318"/>
      <c r="AB30" s="318"/>
      <c r="AC30" s="318"/>
      <c r="AD30" s="318"/>
      <c r="AE30" s="241"/>
      <c r="AF30" s="241"/>
      <c r="AG30" s="241"/>
      <c r="AH30" s="241"/>
      <c r="AI30" s="271"/>
      <c r="AJ30" s="272"/>
      <c r="AK30" s="272"/>
      <c r="AL30" s="145"/>
      <c r="AM30" s="145"/>
      <c r="AN30" s="145"/>
      <c r="AP30" s="249"/>
      <c r="AQ30" s="67" t="s">
        <v>214</v>
      </c>
    </row>
    <row r="31" spans="1:43" ht="15.6" x14ac:dyDescent="0.3">
      <c r="A31" s="68"/>
      <c r="B31" s="359" t="s">
        <v>248</v>
      </c>
      <c r="C31" s="318"/>
      <c r="D31" s="318"/>
      <c r="E31" s="318"/>
      <c r="F31" s="318"/>
      <c r="G31" s="241"/>
      <c r="H31" s="241"/>
      <c r="I31" s="241"/>
      <c r="J31" s="241"/>
      <c r="K31" s="318"/>
      <c r="L31" s="318"/>
      <c r="M31" s="318"/>
      <c r="N31" s="318"/>
      <c r="O31" s="241"/>
      <c r="P31" s="241"/>
      <c r="Q31" s="241"/>
      <c r="R31" s="241"/>
      <c r="S31" s="318"/>
      <c r="T31" s="318"/>
      <c r="U31" s="318"/>
      <c r="V31" s="318"/>
      <c r="W31" s="241"/>
      <c r="X31" s="241"/>
      <c r="Y31" s="241"/>
      <c r="Z31" s="241"/>
      <c r="AA31" s="318"/>
      <c r="AB31" s="318"/>
      <c r="AC31" s="318"/>
      <c r="AD31" s="318"/>
      <c r="AE31" s="241"/>
      <c r="AF31" s="241"/>
      <c r="AG31" s="241"/>
      <c r="AH31" s="241"/>
      <c r="AI31" s="271"/>
      <c r="AJ31" s="272"/>
      <c r="AK31" s="272"/>
      <c r="AL31" s="145"/>
      <c r="AM31" s="145"/>
      <c r="AN31" s="145"/>
    </row>
    <row r="32" spans="1:43" ht="15.75" customHeight="1" x14ac:dyDescent="0.3">
      <c r="A32" s="68"/>
      <c r="B32" s="360" t="s">
        <v>105</v>
      </c>
      <c r="C32" s="318"/>
      <c r="D32" s="318"/>
      <c r="E32" s="318"/>
      <c r="F32" s="318"/>
      <c r="G32" s="241"/>
      <c r="H32" s="241"/>
      <c r="I32" s="241"/>
      <c r="J32" s="241"/>
      <c r="K32" s="318"/>
      <c r="L32" s="318"/>
      <c r="M32" s="318"/>
      <c r="N32" s="318"/>
      <c r="O32" s="241"/>
      <c r="P32" s="241"/>
      <c r="Q32" s="241"/>
      <c r="R32" s="241"/>
      <c r="S32" s="318"/>
      <c r="T32" s="318"/>
      <c r="U32" s="318"/>
      <c r="V32" s="318"/>
      <c r="W32" s="241"/>
      <c r="X32" s="241"/>
      <c r="Y32" s="241"/>
      <c r="Z32" s="241"/>
      <c r="AA32" s="318"/>
      <c r="AB32" s="318"/>
      <c r="AC32" s="318"/>
      <c r="AD32" s="318"/>
      <c r="AE32" s="241"/>
      <c r="AF32" s="241"/>
      <c r="AG32" s="241"/>
      <c r="AH32" s="241"/>
      <c r="AI32" s="271"/>
      <c r="AJ32" s="272"/>
      <c r="AK32" s="272"/>
      <c r="AL32" s="145"/>
      <c r="AM32" s="145"/>
      <c r="AN32" s="145"/>
      <c r="AP32" s="67">
        <v>0</v>
      </c>
    </row>
    <row r="33" spans="1:42" ht="15.6" x14ac:dyDescent="0.3">
      <c r="A33" s="68"/>
      <c r="B33" s="361" t="s">
        <v>106</v>
      </c>
      <c r="C33" s="318"/>
      <c r="D33" s="318"/>
      <c r="E33" s="318"/>
      <c r="F33" s="318"/>
      <c r="G33" s="241"/>
      <c r="H33" s="241"/>
      <c r="I33" s="241"/>
      <c r="J33" s="241"/>
      <c r="K33" s="318"/>
      <c r="L33" s="318"/>
      <c r="M33" s="318"/>
      <c r="N33" s="318"/>
      <c r="O33" s="241"/>
      <c r="P33" s="241"/>
      <c r="Q33" s="241"/>
      <c r="R33" s="241"/>
      <c r="S33" s="318"/>
      <c r="T33" s="318"/>
      <c r="U33" s="318"/>
      <c r="V33" s="318"/>
      <c r="W33" s="241"/>
      <c r="X33" s="241"/>
      <c r="Y33" s="241"/>
      <c r="Z33" s="241"/>
      <c r="AA33" s="318"/>
      <c r="AB33" s="318"/>
      <c r="AC33" s="318"/>
      <c r="AD33" s="318"/>
      <c r="AE33" s="241"/>
      <c r="AF33" s="241"/>
      <c r="AG33" s="241"/>
      <c r="AH33" s="241"/>
      <c r="AI33" s="271"/>
      <c r="AJ33" s="272"/>
      <c r="AK33" s="272"/>
      <c r="AL33" s="145"/>
      <c r="AM33" s="145"/>
      <c r="AN33" s="145"/>
    </row>
    <row r="34" spans="1:42" ht="15.6" x14ac:dyDescent="0.3">
      <c r="A34" s="68"/>
      <c r="B34" s="362" t="s">
        <v>211</v>
      </c>
      <c r="C34" s="321"/>
      <c r="D34" s="321"/>
      <c r="E34" s="321"/>
      <c r="F34" s="321"/>
      <c r="G34" s="321"/>
      <c r="H34" s="321"/>
      <c r="I34" s="321"/>
      <c r="J34" s="321"/>
      <c r="K34" s="321"/>
      <c r="L34" s="321"/>
      <c r="M34" s="321"/>
      <c r="N34" s="321"/>
      <c r="O34" s="321"/>
      <c r="P34" s="321"/>
      <c r="Q34" s="321"/>
      <c r="R34" s="321"/>
      <c r="S34" s="321"/>
      <c r="T34" s="321"/>
      <c r="U34" s="321"/>
      <c r="V34" s="321"/>
      <c r="W34" s="321"/>
      <c r="X34" s="321"/>
      <c r="Y34" s="321"/>
      <c r="Z34" s="321"/>
      <c r="AA34" s="321"/>
      <c r="AB34" s="321"/>
      <c r="AC34" s="321"/>
      <c r="AD34" s="321"/>
      <c r="AE34" s="321"/>
      <c r="AF34" s="321"/>
      <c r="AG34" s="321"/>
      <c r="AH34" s="321"/>
      <c r="AI34" s="271"/>
      <c r="AJ34" s="272"/>
      <c r="AK34" s="272"/>
      <c r="AL34" s="145"/>
      <c r="AM34" s="145"/>
      <c r="AN34" s="145"/>
      <c r="AP34" s="67">
        <v>1</v>
      </c>
    </row>
    <row r="35" spans="1:42" ht="15.6" x14ac:dyDescent="0.3">
      <c r="A35" s="68"/>
      <c r="B35" s="352" t="s">
        <v>237</v>
      </c>
      <c r="C35" s="318"/>
      <c r="D35" s="318"/>
      <c r="E35" s="318"/>
      <c r="F35" s="318"/>
      <c r="G35" s="241"/>
      <c r="H35" s="241"/>
      <c r="I35" s="241"/>
      <c r="J35" s="241"/>
      <c r="K35" s="318"/>
      <c r="L35" s="318"/>
      <c r="M35" s="318"/>
      <c r="N35" s="318"/>
      <c r="O35" s="241"/>
      <c r="P35" s="241"/>
      <c r="Q35" s="241"/>
      <c r="R35" s="241"/>
      <c r="S35" s="318"/>
      <c r="T35" s="318"/>
      <c r="U35" s="318"/>
      <c r="V35" s="318"/>
      <c r="W35" s="241"/>
      <c r="X35" s="241"/>
      <c r="Y35" s="241"/>
      <c r="Z35" s="241"/>
      <c r="AA35" s="318"/>
      <c r="AB35" s="318"/>
      <c r="AC35" s="318"/>
      <c r="AD35" s="318"/>
      <c r="AE35" s="241"/>
      <c r="AF35" s="241"/>
      <c r="AG35" s="241"/>
      <c r="AH35" s="241"/>
      <c r="AI35" s="271"/>
      <c r="AJ35" s="272"/>
      <c r="AK35" s="272"/>
      <c r="AL35" s="145"/>
      <c r="AM35" s="145"/>
      <c r="AN35" s="145"/>
      <c r="AP35" s="67">
        <v>2</v>
      </c>
    </row>
    <row r="36" spans="1:42" ht="15.6" x14ac:dyDescent="0.3">
      <c r="A36" s="68"/>
      <c r="B36" s="363" t="s">
        <v>238</v>
      </c>
      <c r="C36" s="318"/>
      <c r="D36" s="318"/>
      <c r="E36" s="318"/>
      <c r="F36" s="318"/>
      <c r="G36" s="241"/>
      <c r="H36" s="241"/>
      <c r="I36" s="241"/>
      <c r="J36" s="241"/>
      <c r="K36" s="318"/>
      <c r="L36" s="318"/>
      <c r="M36" s="318"/>
      <c r="N36" s="318"/>
      <c r="O36" s="241"/>
      <c r="P36" s="241"/>
      <c r="Q36" s="241"/>
      <c r="R36" s="241"/>
      <c r="S36" s="318"/>
      <c r="T36" s="318"/>
      <c r="U36" s="318"/>
      <c r="V36" s="318"/>
      <c r="W36" s="241"/>
      <c r="X36" s="241"/>
      <c r="Y36" s="241"/>
      <c r="Z36" s="241"/>
      <c r="AA36" s="318"/>
      <c r="AB36" s="318"/>
      <c r="AC36" s="318"/>
      <c r="AD36" s="318"/>
      <c r="AE36" s="241"/>
      <c r="AF36" s="241"/>
      <c r="AG36" s="241"/>
      <c r="AH36" s="241"/>
      <c r="AI36" s="271"/>
      <c r="AJ36" s="272"/>
      <c r="AK36" s="272"/>
      <c r="AL36" s="145"/>
      <c r="AM36" s="145"/>
      <c r="AN36" s="145"/>
      <c r="AP36" s="67">
        <v>3</v>
      </c>
    </row>
    <row r="37" spans="1:42" ht="15.6" x14ac:dyDescent="0.3">
      <c r="A37" s="68"/>
      <c r="B37" s="363" t="s">
        <v>109</v>
      </c>
      <c r="C37" s="318"/>
      <c r="D37" s="318"/>
      <c r="E37" s="318"/>
      <c r="F37" s="318"/>
      <c r="G37" s="241"/>
      <c r="H37" s="241"/>
      <c r="I37" s="241"/>
      <c r="J37" s="241"/>
      <c r="K37" s="318"/>
      <c r="L37" s="318"/>
      <c r="M37" s="318"/>
      <c r="N37" s="318"/>
      <c r="O37" s="241"/>
      <c r="P37" s="241"/>
      <c r="Q37" s="241"/>
      <c r="R37" s="241"/>
      <c r="S37" s="318"/>
      <c r="T37" s="318"/>
      <c r="U37" s="318"/>
      <c r="V37" s="318"/>
      <c r="W37" s="241"/>
      <c r="X37" s="241"/>
      <c r="Y37" s="241"/>
      <c r="Z37" s="241"/>
      <c r="AA37" s="318"/>
      <c r="AB37" s="318"/>
      <c r="AC37" s="318"/>
      <c r="AD37" s="318"/>
      <c r="AE37" s="241"/>
      <c r="AF37" s="241"/>
      <c r="AG37" s="241"/>
      <c r="AH37" s="241"/>
      <c r="AI37" s="271"/>
      <c r="AJ37" s="272"/>
      <c r="AK37" s="272"/>
      <c r="AL37" s="145"/>
      <c r="AM37" s="145"/>
      <c r="AN37" s="145"/>
    </row>
    <row r="38" spans="1:42" ht="15.6" x14ac:dyDescent="0.3">
      <c r="A38" s="68"/>
      <c r="B38" s="362" t="s">
        <v>212</v>
      </c>
      <c r="C38" s="321"/>
      <c r="D38" s="321"/>
      <c r="E38" s="321"/>
      <c r="F38" s="321"/>
      <c r="G38" s="321"/>
      <c r="H38" s="321"/>
      <c r="I38" s="321"/>
      <c r="J38" s="321"/>
      <c r="K38" s="321"/>
      <c r="L38" s="321"/>
      <c r="M38" s="321"/>
      <c r="N38" s="321"/>
      <c r="O38" s="321"/>
      <c r="P38" s="321"/>
      <c r="Q38" s="321"/>
      <c r="R38" s="321"/>
      <c r="S38" s="321"/>
      <c r="T38" s="321"/>
      <c r="U38" s="321"/>
      <c r="V38" s="321"/>
      <c r="W38" s="321"/>
      <c r="X38" s="321"/>
      <c r="Y38" s="321"/>
      <c r="Z38" s="321"/>
      <c r="AA38" s="321"/>
      <c r="AB38" s="321"/>
      <c r="AC38" s="321"/>
      <c r="AD38" s="321"/>
      <c r="AE38" s="321"/>
      <c r="AF38" s="321"/>
      <c r="AG38" s="321"/>
      <c r="AH38" s="321"/>
      <c r="AI38" s="271"/>
      <c r="AJ38" s="272"/>
      <c r="AK38" s="272"/>
      <c r="AL38" s="244"/>
      <c r="AM38" s="145"/>
      <c r="AN38" s="145"/>
    </row>
    <row r="39" spans="1:42" ht="15.6" x14ac:dyDescent="0.3">
      <c r="A39" s="68"/>
      <c r="B39" s="363" t="s">
        <v>110</v>
      </c>
      <c r="C39" s="318"/>
      <c r="D39" s="318"/>
      <c r="E39" s="318"/>
      <c r="F39" s="318"/>
      <c r="G39" s="241"/>
      <c r="H39" s="241"/>
      <c r="I39" s="241"/>
      <c r="J39" s="241"/>
      <c r="K39" s="318"/>
      <c r="L39" s="318"/>
      <c r="M39" s="318"/>
      <c r="N39" s="318"/>
      <c r="O39" s="241"/>
      <c r="P39" s="241"/>
      <c r="Q39" s="241"/>
      <c r="R39" s="241"/>
      <c r="S39" s="318"/>
      <c r="T39" s="318"/>
      <c r="U39" s="318"/>
      <c r="V39" s="318"/>
      <c r="W39" s="241"/>
      <c r="X39" s="241"/>
      <c r="Y39" s="241"/>
      <c r="Z39" s="241"/>
      <c r="AA39" s="318"/>
      <c r="AB39" s="318"/>
      <c r="AC39" s="318"/>
      <c r="AD39" s="318"/>
      <c r="AE39" s="241"/>
      <c r="AF39" s="241"/>
      <c r="AG39" s="241"/>
      <c r="AH39" s="241"/>
      <c r="AI39" s="271"/>
      <c r="AJ39" s="272"/>
      <c r="AK39" s="272"/>
      <c r="AL39" s="244"/>
      <c r="AM39" s="145"/>
      <c r="AN39" s="145"/>
    </row>
    <row r="40" spans="1:42" ht="15.6" x14ac:dyDescent="0.3">
      <c r="A40" s="68"/>
      <c r="B40" s="363" t="s">
        <v>111</v>
      </c>
      <c r="C40" s="318"/>
      <c r="D40" s="318"/>
      <c r="E40" s="318"/>
      <c r="F40" s="318"/>
      <c r="G40" s="241"/>
      <c r="H40" s="241"/>
      <c r="I40" s="241"/>
      <c r="J40" s="241"/>
      <c r="K40" s="318"/>
      <c r="L40" s="318"/>
      <c r="M40" s="318"/>
      <c r="N40" s="318"/>
      <c r="O40" s="241"/>
      <c r="P40" s="241"/>
      <c r="Q40" s="241"/>
      <c r="R40" s="241"/>
      <c r="S40" s="318"/>
      <c r="T40" s="318"/>
      <c r="U40" s="318"/>
      <c r="V40" s="318"/>
      <c r="W40" s="241"/>
      <c r="X40" s="241"/>
      <c r="Y40" s="241"/>
      <c r="Z40" s="241"/>
      <c r="AA40" s="318"/>
      <c r="AB40" s="318"/>
      <c r="AC40" s="318"/>
      <c r="AD40" s="318"/>
      <c r="AE40" s="241"/>
      <c r="AF40" s="241"/>
      <c r="AG40" s="241"/>
      <c r="AH40" s="241"/>
      <c r="AI40" s="271"/>
      <c r="AJ40" s="272"/>
      <c r="AK40" s="272"/>
      <c r="AL40" s="244"/>
      <c r="AM40" s="145"/>
      <c r="AN40" s="145"/>
    </row>
    <row r="41" spans="1:42" s="68" customFormat="1" hidden="1" x14ac:dyDescent="0.3">
      <c r="B41" s="188" t="s">
        <v>180</v>
      </c>
      <c r="C41" s="191">
        <f>(SUM(C28:C32)+C33)/6</f>
        <v>0</v>
      </c>
      <c r="D41" s="191">
        <f>(SUM(D28:D32)+D33)/6</f>
        <v>0</v>
      </c>
      <c r="E41" s="191">
        <f>(SUM(E28:E32)+E33)/6</f>
        <v>0</v>
      </c>
      <c r="F41" s="191">
        <f>(SUM(F28:F32)+F33)/6</f>
        <v>0</v>
      </c>
      <c r="G41" s="191">
        <f>(SUM(G28:G32)+G33)/6</f>
        <v>0</v>
      </c>
      <c r="H41" s="191">
        <f>(SUM(H28:H32)+H33)/6</f>
        <v>0</v>
      </c>
      <c r="I41" s="191">
        <f>(SUM(I28:I32)+I33)/6</f>
        <v>0</v>
      </c>
      <c r="J41" s="191">
        <f>(SUM(J28:J32)+J33)/6</f>
        <v>0</v>
      </c>
      <c r="K41" s="191">
        <f>(SUM(K28:K32)+K33)/6</f>
        <v>0</v>
      </c>
      <c r="L41" s="191">
        <f>(SUM(L28:L32)+L33)/6</f>
        <v>0</v>
      </c>
      <c r="M41" s="191">
        <f>(SUM(M28:M32)+M33)/6</f>
        <v>0</v>
      </c>
      <c r="N41" s="191">
        <f>(SUM(N28:N32)+N33)/6</f>
        <v>0</v>
      </c>
      <c r="O41" s="191">
        <f>(SUM(O28:O32)+O33)/6</f>
        <v>0</v>
      </c>
      <c r="P41" s="191">
        <f>(SUM(P28:P32)+P33)/6</f>
        <v>0</v>
      </c>
      <c r="Q41" s="191">
        <f>(SUM(Q28:Q32)+Q33)/6</f>
        <v>0</v>
      </c>
      <c r="R41" s="191">
        <f>(SUM(R28:R32)+R33)/6</f>
        <v>0</v>
      </c>
      <c r="S41" s="191">
        <f>(SUM(S28:S32)+S33)/6</f>
        <v>0</v>
      </c>
      <c r="T41" s="191">
        <f>(SUM(T28:T32)+T33)/6</f>
        <v>0</v>
      </c>
      <c r="U41" s="191">
        <f>(SUM(U28:U32)+U33)/6</f>
        <v>0</v>
      </c>
      <c r="V41" s="191">
        <f>(SUM(V28:V32)+V33)/6</f>
        <v>0</v>
      </c>
      <c r="W41" s="191">
        <f>(SUM(W28:W32)+W33)/6</f>
        <v>0</v>
      </c>
      <c r="X41" s="191">
        <f>(SUM(X28:X32)+X33)/6</f>
        <v>0</v>
      </c>
      <c r="Y41" s="191">
        <f>(SUM(Y28:Y32)+Y33)/6</f>
        <v>0</v>
      </c>
      <c r="Z41" s="191">
        <f>(SUM(Z28:Z32)+Z33)/6</f>
        <v>0</v>
      </c>
      <c r="AA41" s="191">
        <f>(SUM(AA28:AA32)+AA33)/6</f>
        <v>0</v>
      </c>
      <c r="AB41" s="191">
        <f>(SUM(AB28:AB32)+AB33)/6</f>
        <v>0</v>
      </c>
      <c r="AC41" s="191">
        <f>(SUM(AC28:AC32)+AC33)/6</f>
        <v>0</v>
      </c>
      <c r="AD41" s="191">
        <f>(SUM(AD28:AD32)+AD33)/6</f>
        <v>0</v>
      </c>
      <c r="AE41" s="191">
        <f>(SUM(AE28:AE32)+AE33)/6</f>
        <v>0</v>
      </c>
      <c r="AF41" s="191">
        <f>(SUM(AF28:AF32)+AF33)/6</f>
        <v>0</v>
      </c>
      <c r="AG41" s="191">
        <f>(SUM(AG28:AG32)+AG33)/6</f>
        <v>0</v>
      </c>
      <c r="AH41" s="191">
        <f>(SUM(AH28:AH32)+AH33)/6</f>
        <v>0</v>
      </c>
      <c r="AI41" s="191">
        <f>(SUM(AI28:AI32)+AI33)/6</f>
        <v>0</v>
      </c>
      <c r="AJ41" s="191">
        <f>(SUM(AJ28:AJ32)+AJ33)/6</f>
        <v>0</v>
      </c>
      <c r="AK41" s="191">
        <f>(SUM(AK28:AK32)+AK33)/6</f>
        <v>0</v>
      </c>
      <c r="AL41" s="191">
        <f>(SUM(AL28:AL32)+AL33)/6</f>
        <v>0</v>
      </c>
      <c r="AM41" s="191">
        <f>(SUM(AM28:AM32)+AM33)/6</f>
        <v>0</v>
      </c>
      <c r="AN41" s="191">
        <f>(SUM(AN28:AN32)+AN33)/6</f>
        <v>0</v>
      </c>
      <c r="AO41" s="250"/>
    </row>
    <row r="42" spans="1:42" s="68" customFormat="1" hidden="1" x14ac:dyDescent="0.3">
      <c r="B42" s="188" t="s">
        <v>181</v>
      </c>
      <c r="C42" s="191">
        <f>SUM(C35:C37)/3</f>
        <v>0</v>
      </c>
      <c r="D42" s="191">
        <f>SUM(D35:D37)/3</f>
        <v>0</v>
      </c>
      <c r="E42" s="191">
        <f>SUM(E35:E37)/3</f>
        <v>0</v>
      </c>
      <c r="F42" s="191">
        <f>SUM(F35:F37)/3</f>
        <v>0</v>
      </c>
      <c r="G42" s="191">
        <f>SUM(G35:G37)/3</f>
        <v>0</v>
      </c>
      <c r="H42" s="191">
        <f>SUM(H35:H37)/3</f>
        <v>0</v>
      </c>
      <c r="I42" s="191">
        <f>SUM(I35:I37)/3</f>
        <v>0</v>
      </c>
      <c r="J42" s="191">
        <f>SUM(J35:J37)/3</f>
        <v>0</v>
      </c>
      <c r="K42" s="191">
        <f>SUM(K35:K37)/3</f>
        <v>0</v>
      </c>
      <c r="L42" s="191">
        <f>SUM(L35:L37)/3</f>
        <v>0</v>
      </c>
      <c r="M42" s="191">
        <f>SUM(M35:M37)/3</f>
        <v>0</v>
      </c>
      <c r="N42" s="191">
        <f>SUM(N35:N37)/3</f>
        <v>0</v>
      </c>
      <c r="O42" s="191">
        <f>SUM(O35:O37)/3</f>
        <v>0</v>
      </c>
      <c r="P42" s="191">
        <f>SUM(P35:P37)/3</f>
        <v>0</v>
      </c>
      <c r="Q42" s="191">
        <f>SUM(Q35:Q37)/3</f>
        <v>0</v>
      </c>
      <c r="R42" s="191">
        <f>SUM(R35:R37)/3</f>
        <v>0</v>
      </c>
      <c r="S42" s="191">
        <f>SUM(S35:S37)/3</f>
        <v>0</v>
      </c>
      <c r="T42" s="191">
        <f>SUM(T35:T37)/3</f>
        <v>0</v>
      </c>
      <c r="U42" s="191">
        <f>SUM(U35:U37)/3</f>
        <v>0</v>
      </c>
      <c r="V42" s="191">
        <f>SUM(V35:V37)/3</f>
        <v>0</v>
      </c>
      <c r="W42" s="191">
        <f>SUM(W35:W37)/3</f>
        <v>0</v>
      </c>
      <c r="X42" s="191">
        <f>SUM(X35:X37)/3</f>
        <v>0</v>
      </c>
      <c r="Y42" s="191">
        <f>SUM(Y35:Y37)/3</f>
        <v>0</v>
      </c>
      <c r="Z42" s="191">
        <f>SUM(Z35:Z37)/3</f>
        <v>0</v>
      </c>
      <c r="AA42" s="191">
        <f>SUM(AA35:AA37)/3</f>
        <v>0</v>
      </c>
      <c r="AB42" s="191">
        <f>SUM(AB35:AB37)/3</f>
        <v>0</v>
      </c>
      <c r="AC42" s="191">
        <f>SUM(AC35:AC37)/3</f>
        <v>0</v>
      </c>
      <c r="AD42" s="191">
        <f>SUM(AD35:AD37)/3</f>
        <v>0</v>
      </c>
      <c r="AE42" s="191">
        <f>SUM(AE35:AE37)/3</f>
        <v>0</v>
      </c>
      <c r="AF42" s="191">
        <f>SUM(AF35:AF37)/3</f>
        <v>0</v>
      </c>
      <c r="AG42" s="191">
        <f>SUM(AG35:AG37)/3</f>
        <v>0</v>
      </c>
      <c r="AH42" s="191">
        <f>SUM(AH35:AH37)/3</f>
        <v>0</v>
      </c>
      <c r="AI42" s="191">
        <f>SUM(AI35:AI37)/3</f>
        <v>0</v>
      </c>
      <c r="AJ42" s="191">
        <f>SUM(AJ35:AJ37)/3</f>
        <v>0</v>
      </c>
      <c r="AK42" s="191">
        <f>SUM(AK35:AK37)/3</f>
        <v>0</v>
      </c>
      <c r="AL42" s="191">
        <f>SUM(AL35:AL37)/3</f>
        <v>0</v>
      </c>
      <c r="AM42" s="191">
        <f>SUM(AM35:AM37)/3</f>
        <v>0</v>
      </c>
      <c r="AN42" s="191">
        <f>SUM(AN35:AN37)/3</f>
        <v>0</v>
      </c>
      <c r="AO42" s="250"/>
    </row>
    <row r="43" spans="1:42" s="68" customFormat="1" hidden="1" x14ac:dyDescent="0.3">
      <c r="B43" s="188" t="s">
        <v>182</v>
      </c>
      <c r="C43" s="191">
        <f>SUM(C39:C40)/2</f>
        <v>0</v>
      </c>
      <c r="D43" s="191">
        <f>SUM(D39:D40)/2</f>
        <v>0</v>
      </c>
      <c r="E43" s="191">
        <f>SUM(E39:E40)/2</f>
        <v>0</v>
      </c>
      <c r="F43" s="191">
        <f>SUM(F39:F40)/2</f>
        <v>0</v>
      </c>
      <c r="G43" s="191">
        <f>SUM(G39:G40)/2</f>
        <v>0</v>
      </c>
      <c r="H43" s="191">
        <f>SUM(H39:H40)/2</f>
        <v>0</v>
      </c>
      <c r="I43" s="191">
        <f>SUM(I39:I40)/2</f>
        <v>0</v>
      </c>
      <c r="J43" s="191">
        <f>SUM(J39:J40)/2</f>
        <v>0</v>
      </c>
      <c r="K43" s="191">
        <f>SUM(K39:K40)/2</f>
        <v>0</v>
      </c>
      <c r="L43" s="191">
        <f>SUM(L39:L40)/2</f>
        <v>0</v>
      </c>
      <c r="M43" s="191">
        <f>SUM(M39:M40)/2</f>
        <v>0</v>
      </c>
      <c r="N43" s="191">
        <f>SUM(N39:N40)/2</f>
        <v>0</v>
      </c>
      <c r="O43" s="191">
        <f>SUM(O39:O40)/2</f>
        <v>0</v>
      </c>
      <c r="P43" s="191">
        <f>SUM(P39:P40)/2</f>
        <v>0</v>
      </c>
      <c r="Q43" s="191">
        <f>SUM(Q39:Q40)/2</f>
        <v>0</v>
      </c>
      <c r="R43" s="191">
        <f>SUM(R39:R40)/2</f>
        <v>0</v>
      </c>
      <c r="S43" s="191">
        <f>SUM(S39:S40)/2</f>
        <v>0</v>
      </c>
      <c r="T43" s="191">
        <f>SUM(T39:T40)/2</f>
        <v>0</v>
      </c>
      <c r="U43" s="191">
        <f>SUM(U39:U40)/2</f>
        <v>0</v>
      </c>
      <c r="V43" s="191">
        <f>SUM(V39:V40)/2</f>
        <v>0</v>
      </c>
      <c r="W43" s="191">
        <f>SUM(W39:W40)/2</f>
        <v>0</v>
      </c>
      <c r="X43" s="191">
        <f>SUM(X39:X40)/2</f>
        <v>0</v>
      </c>
      <c r="Y43" s="191">
        <f>SUM(Y39:Y40)/2</f>
        <v>0</v>
      </c>
      <c r="Z43" s="191">
        <f>SUM(Z39:Z40)/2</f>
        <v>0</v>
      </c>
      <c r="AA43" s="191">
        <f>SUM(AA39:AA40)/2</f>
        <v>0</v>
      </c>
      <c r="AB43" s="191">
        <f>SUM(AB39:AB40)/2</f>
        <v>0</v>
      </c>
      <c r="AC43" s="191">
        <f>SUM(AC39:AC40)/2</f>
        <v>0</v>
      </c>
      <c r="AD43" s="191">
        <f>SUM(AD39:AD40)/2</f>
        <v>0</v>
      </c>
      <c r="AE43" s="191">
        <f>SUM(AE39:AE40)/2</f>
        <v>0</v>
      </c>
      <c r="AF43" s="191">
        <f>SUM(AF39:AF40)/2</f>
        <v>0</v>
      </c>
      <c r="AG43" s="191">
        <f>SUM(AG39:AG40)/2</f>
        <v>0</v>
      </c>
      <c r="AH43" s="191">
        <f>SUM(AH39:AH40)/2</f>
        <v>0</v>
      </c>
      <c r="AI43" s="191">
        <f>SUM(AI39:AI40)/2</f>
        <v>0</v>
      </c>
      <c r="AJ43" s="191">
        <f>SUM(AJ39:AJ40)/2</f>
        <v>0</v>
      </c>
      <c r="AK43" s="191">
        <f>SUM(AK39:AK40)/2</f>
        <v>0</v>
      </c>
      <c r="AL43" s="191">
        <f>SUM(AL39:AL40)/2</f>
        <v>0</v>
      </c>
      <c r="AM43" s="191">
        <f>SUM(AM39:AM40)/2</f>
        <v>0</v>
      </c>
      <c r="AN43" s="191">
        <f>SUM(AN39:AN40)/2</f>
        <v>0</v>
      </c>
      <c r="AO43" s="250"/>
    </row>
    <row r="44" spans="1:42" s="68" customFormat="1" hidden="1" x14ac:dyDescent="0.3">
      <c r="B44" s="189" t="s">
        <v>179</v>
      </c>
      <c r="C44" s="142">
        <f>SUM(C27:C40)</f>
        <v>0</v>
      </c>
      <c r="D44" s="142">
        <f>SUM(D27:D40)</f>
        <v>0</v>
      </c>
      <c r="E44" s="142">
        <f>SUM(E27:E40)</f>
        <v>0</v>
      </c>
      <c r="F44" s="142">
        <f>SUM(F27:F40)</f>
        <v>0</v>
      </c>
      <c r="G44" s="142">
        <f>SUM(G27:G40)</f>
        <v>0</v>
      </c>
      <c r="H44" s="142">
        <f>SUM(H27:H40)</f>
        <v>0</v>
      </c>
      <c r="I44" s="142">
        <f>SUM(I27:I40)</f>
        <v>0</v>
      </c>
      <c r="J44" s="142">
        <f>SUM(J27:J40)</f>
        <v>0</v>
      </c>
      <c r="K44" s="142">
        <f>SUM(K27:K40)</f>
        <v>0</v>
      </c>
      <c r="L44" s="142">
        <f>SUM(L27:L40)</f>
        <v>0</v>
      </c>
      <c r="M44" s="142">
        <f>SUM(M27:M40)</f>
        <v>0</v>
      </c>
      <c r="N44" s="142">
        <f>SUM(N27:N40)</f>
        <v>0</v>
      </c>
      <c r="O44" s="142">
        <f>SUM(O27:O40)</f>
        <v>0</v>
      </c>
      <c r="P44" s="142">
        <f>SUM(P27:P40)</f>
        <v>0</v>
      </c>
      <c r="Q44" s="142">
        <f>SUM(Q27:Q40)</f>
        <v>0</v>
      </c>
      <c r="R44" s="142">
        <f>SUM(R27:R40)</f>
        <v>0</v>
      </c>
      <c r="S44" s="142">
        <f>SUM(S27:S40)</f>
        <v>0</v>
      </c>
      <c r="T44" s="142">
        <f>SUM(T27:T40)</f>
        <v>0</v>
      </c>
      <c r="U44" s="142">
        <f>SUM(U27:U40)</f>
        <v>0</v>
      </c>
      <c r="V44" s="142">
        <f>SUM(V27:V40)</f>
        <v>0</v>
      </c>
      <c r="W44" s="142">
        <f>SUM(W27:W40)</f>
        <v>0</v>
      </c>
      <c r="X44" s="142">
        <f>SUM(X27:X40)</f>
        <v>0</v>
      </c>
      <c r="Y44" s="142">
        <f>SUM(Y27:Y40)</f>
        <v>0</v>
      </c>
      <c r="Z44" s="142">
        <f>SUM(Z27:Z40)</f>
        <v>0</v>
      </c>
      <c r="AA44" s="142">
        <f>SUM(AA27:AA40)</f>
        <v>0</v>
      </c>
      <c r="AB44" s="142">
        <f>SUM(AB27:AB40)</f>
        <v>0</v>
      </c>
      <c r="AC44" s="142">
        <f>SUM(AC27:AC40)</f>
        <v>0</v>
      </c>
      <c r="AD44" s="142">
        <f>SUM(AD27:AD40)</f>
        <v>0</v>
      </c>
      <c r="AE44" s="142">
        <f>SUM(AE27:AE40)</f>
        <v>0</v>
      </c>
      <c r="AF44" s="142">
        <f>SUM(AF27:AF40)</f>
        <v>0</v>
      </c>
      <c r="AG44" s="142">
        <f>SUM(AG27:AG40)</f>
        <v>0</v>
      </c>
      <c r="AH44" s="142">
        <f>SUM(AH27:AH40)</f>
        <v>0</v>
      </c>
      <c r="AI44" s="142">
        <f>SUM(AI27:AI40)</f>
        <v>0</v>
      </c>
      <c r="AJ44" s="142">
        <f>SUM(AJ27:AJ40)</f>
        <v>0</v>
      </c>
      <c r="AK44" s="142">
        <f>SUM(AK27:AK40)</f>
        <v>0</v>
      </c>
      <c r="AL44" s="142">
        <f>SUM(AL27:AL40)</f>
        <v>0</v>
      </c>
      <c r="AM44" s="142">
        <f>SUM(AM27:AM40)</f>
        <v>0</v>
      </c>
      <c r="AN44" s="142">
        <f>SUM(AN27:AN40)</f>
        <v>0</v>
      </c>
      <c r="AO44" s="250"/>
    </row>
    <row r="45" spans="1:42" s="68" customFormat="1" hidden="1" x14ac:dyDescent="0.3">
      <c r="B45" s="141" t="s">
        <v>178</v>
      </c>
      <c r="C45" s="140">
        <f>VLOOKUP(C44,' omrekening'!$B$2:$C$35,2)</f>
        <v>0</v>
      </c>
      <c r="D45" s="140">
        <f>VLOOKUP(D44,' omrekening'!$B$2:$C$35,2)</f>
        <v>0</v>
      </c>
      <c r="E45" s="140">
        <f>VLOOKUP(E44,' omrekening'!$B$2:$C$35,2)</f>
        <v>0</v>
      </c>
      <c r="F45" s="140">
        <f>VLOOKUP(F44,' omrekening'!$B$2:$C$35,2)</f>
        <v>0</v>
      </c>
      <c r="G45" s="140">
        <f>VLOOKUP(G44,' omrekening'!$B$2:$C$35,2)</f>
        <v>0</v>
      </c>
      <c r="H45" s="140">
        <f>VLOOKUP(H44,' omrekening'!$B$2:$C$35,2)</f>
        <v>0</v>
      </c>
      <c r="I45" s="140">
        <f>VLOOKUP(I44,' omrekening'!$B$2:$C$35,2)</f>
        <v>0</v>
      </c>
      <c r="J45" s="140">
        <f>VLOOKUP(J44,' omrekening'!$B$2:$C$35,2)</f>
        <v>0</v>
      </c>
      <c r="K45" s="140">
        <f>VLOOKUP(K44,' omrekening'!$B$2:$C$35,2)</f>
        <v>0</v>
      </c>
      <c r="L45" s="140">
        <f>VLOOKUP(L44,' omrekening'!$B$2:$C$35,2)</f>
        <v>0</v>
      </c>
      <c r="M45" s="140">
        <f>VLOOKUP(M44,' omrekening'!$B$2:$C$35,2)</f>
        <v>0</v>
      </c>
      <c r="N45" s="140">
        <f>VLOOKUP(N44,' omrekening'!$B$2:$C$35,2)</f>
        <v>0</v>
      </c>
      <c r="O45" s="140">
        <f>VLOOKUP(O44,' omrekening'!$B$2:$C$35,2)</f>
        <v>0</v>
      </c>
      <c r="P45" s="140">
        <f>VLOOKUP(P44,' omrekening'!$B$2:$C$35,2)</f>
        <v>0</v>
      </c>
      <c r="Q45" s="140">
        <f>VLOOKUP(Q44,' omrekening'!$B$2:$C$35,2)</f>
        <v>0</v>
      </c>
      <c r="R45" s="140">
        <f>VLOOKUP(R44,' omrekening'!$B$2:$C$35,2)</f>
        <v>0</v>
      </c>
      <c r="S45" s="140">
        <f>VLOOKUP(S44,' omrekening'!$B$2:$C$35,2)</f>
        <v>0</v>
      </c>
      <c r="T45" s="140">
        <f>VLOOKUP(T44,' omrekening'!$B$2:$C$35,2)</f>
        <v>0</v>
      </c>
      <c r="U45" s="140">
        <f>VLOOKUP(U44,' omrekening'!$B$2:$C$35,2)</f>
        <v>0</v>
      </c>
      <c r="V45" s="140">
        <f>VLOOKUP(V44,' omrekening'!$B$2:$C$35,2)</f>
        <v>0</v>
      </c>
      <c r="W45" s="140">
        <f>VLOOKUP(W44,' omrekening'!$B$2:$C$35,2)</f>
        <v>0</v>
      </c>
      <c r="X45" s="140">
        <f>VLOOKUP(X44,' omrekening'!$B$2:$C$35,2)</f>
        <v>0</v>
      </c>
      <c r="Y45" s="140">
        <f>VLOOKUP(Y44,' omrekening'!$B$2:$C$35,2)</f>
        <v>0</v>
      </c>
      <c r="Z45" s="140">
        <f>VLOOKUP(Z44,' omrekening'!$B$2:$C$35,2)</f>
        <v>0</v>
      </c>
      <c r="AA45" s="140">
        <f>VLOOKUP(AA44,' omrekening'!$B$2:$C$35,2)</f>
        <v>0</v>
      </c>
      <c r="AB45" s="140">
        <f>VLOOKUP(AB44,' omrekening'!$B$2:$C$35,2)</f>
        <v>0</v>
      </c>
      <c r="AC45" s="140">
        <f>VLOOKUP(AC44,' omrekening'!$B$2:$C$35,2)</f>
        <v>0</v>
      </c>
      <c r="AD45" s="140">
        <f>VLOOKUP(AD44,' omrekening'!$B$2:$C$35,2)</f>
        <v>0</v>
      </c>
      <c r="AE45" s="140">
        <f>VLOOKUP(AE44,' omrekening'!$B$2:$C$35,2)</f>
        <v>0</v>
      </c>
      <c r="AF45" s="140">
        <f>VLOOKUP(AF44,' omrekening'!$B$2:$C$35,2)</f>
        <v>0</v>
      </c>
      <c r="AG45" s="140">
        <f>VLOOKUP(AG44,' omrekening'!$B$2:$C$35,2)</f>
        <v>0</v>
      </c>
      <c r="AH45" s="140">
        <f>VLOOKUP(AH44,' omrekening'!$B$2:$C$35,2)</f>
        <v>0</v>
      </c>
      <c r="AI45" s="140">
        <f>VLOOKUP(AI44,' omrekening'!$B$2:$C$35,2)</f>
        <v>0</v>
      </c>
      <c r="AJ45" s="140">
        <f>VLOOKUP(AJ44,' omrekening'!$B$2:$C$35,2)</f>
        <v>0</v>
      </c>
      <c r="AK45" s="140">
        <f>VLOOKUP(AK44,' omrekening'!$B$2:$C$35,2)</f>
        <v>0</v>
      </c>
      <c r="AL45" s="140">
        <f>VLOOKUP(AL44,' omrekening'!$B$2:$C$35,2)</f>
        <v>0</v>
      </c>
      <c r="AM45" s="140">
        <f>VLOOKUP(AM44,' omrekening'!$B$2:$C$35,2)</f>
        <v>0</v>
      </c>
      <c r="AN45" s="140">
        <f>VLOOKUP(AN44,' omrekening'!$B$2:$C$35,2)</f>
        <v>0</v>
      </c>
      <c r="AO45" s="250"/>
    </row>
    <row r="46" spans="1:42" s="250" customFormat="1" x14ac:dyDescent="0.3">
      <c r="B46" s="316"/>
      <c r="C46" s="317"/>
      <c r="D46" s="317"/>
      <c r="E46" s="317"/>
      <c r="F46" s="317"/>
      <c r="G46" s="317"/>
      <c r="H46" s="317"/>
      <c r="I46" s="317"/>
      <c r="J46" s="317"/>
      <c r="K46" s="317"/>
      <c r="L46" s="317"/>
      <c r="M46" s="317"/>
      <c r="N46" s="317"/>
      <c r="O46" s="317"/>
      <c r="P46" s="317"/>
      <c r="Q46" s="317"/>
      <c r="R46" s="317"/>
      <c r="S46" s="317"/>
      <c r="T46" s="317"/>
      <c r="U46" s="317"/>
      <c r="V46" s="317"/>
      <c r="W46" s="317"/>
      <c r="X46" s="317"/>
      <c r="Y46" s="317"/>
      <c r="Z46" s="317"/>
      <c r="AA46" s="317"/>
      <c r="AB46" s="317"/>
      <c r="AC46" s="317"/>
      <c r="AD46" s="317"/>
      <c r="AE46" s="317"/>
      <c r="AF46" s="317"/>
      <c r="AG46" s="317"/>
      <c r="AH46" s="317"/>
      <c r="AI46" s="317"/>
      <c r="AJ46" s="317"/>
      <c r="AK46" s="317"/>
      <c r="AL46" s="317"/>
      <c r="AM46" s="317"/>
      <c r="AN46" s="317"/>
    </row>
    <row r="47" spans="1:42" s="71" customFormat="1" ht="23.4" x14ac:dyDescent="0.45">
      <c r="B47" s="341" t="s">
        <v>249</v>
      </c>
      <c r="C47" s="72"/>
      <c r="D47" s="72"/>
      <c r="E47" s="72"/>
      <c r="F47" s="72"/>
      <c r="G47" s="72"/>
      <c r="H47" s="72"/>
      <c r="I47" s="72"/>
      <c r="J47" s="72"/>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72"/>
      <c r="AJ47" s="175"/>
      <c r="AK47" s="72"/>
      <c r="AL47" s="72"/>
      <c r="AM47" s="72"/>
      <c r="AN47" s="72"/>
      <c r="AO47" s="73"/>
    </row>
    <row r="48" spans="1:42" s="370" customFormat="1" ht="15.6" x14ac:dyDescent="0.3">
      <c r="A48" s="364"/>
      <c r="B48" s="365" t="s">
        <v>224</v>
      </c>
      <c r="C48" s="366"/>
      <c r="D48" s="366"/>
      <c r="E48" s="366"/>
      <c r="F48" s="366"/>
      <c r="G48" s="367"/>
      <c r="H48" s="367"/>
      <c r="I48" s="367"/>
      <c r="J48" s="367"/>
      <c r="K48" s="366"/>
      <c r="L48" s="366"/>
      <c r="M48" s="366"/>
      <c r="N48" s="366"/>
      <c r="O48" s="367"/>
      <c r="P48" s="367"/>
      <c r="Q48" s="367"/>
      <c r="R48" s="367"/>
      <c r="S48" s="366"/>
      <c r="T48" s="366"/>
      <c r="U48" s="366"/>
      <c r="V48" s="366"/>
      <c r="W48" s="367"/>
      <c r="X48" s="367"/>
      <c r="Y48" s="367"/>
      <c r="Z48" s="367"/>
      <c r="AA48" s="366"/>
      <c r="AB48" s="366"/>
      <c r="AC48" s="366"/>
      <c r="AD48" s="366"/>
      <c r="AE48" s="367"/>
      <c r="AF48" s="367"/>
      <c r="AG48" s="367"/>
      <c r="AH48" s="367"/>
      <c r="AI48" s="366"/>
      <c r="AJ48" s="368"/>
      <c r="AK48" s="366"/>
      <c r="AL48" s="369"/>
      <c r="AM48" s="369"/>
      <c r="AN48" s="369"/>
      <c r="AO48" s="353"/>
    </row>
    <row r="49" spans="1:41" s="370" customFormat="1" ht="15.6" x14ac:dyDescent="0.3">
      <c r="A49" s="364"/>
      <c r="B49" s="365" t="s">
        <v>223</v>
      </c>
      <c r="C49" s="366"/>
      <c r="D49" s="366"/>
      <c r="E49" s="366"/>
      <c r="F49" s="366"/>
      <c r="G49" s="367"/>
      <c r="H49" s="367"/>
      <c r="I49" s="367"/>
      <c r="J49" s="367"/>
      <c r="K49" s="366"/>
      <c r="L49" s="366"/>
      <c r="M49" s="366"/>
      <c r="N49" s="366"/>
      <c r="O49" s="367"/>
      <c r="P49" s="367"/>
      <c r="Q49" s="367"/>
      <c r="R49" s="367"/>
      <c r="S49" s="366"/>
      <c r="T49" s="366"/>
      <c r="U49" s="366"/>
      <c r="V49" s="366"/>
      <c r="W49" s="367"/>
      <c r="X49" s="367"/>
      <c r="Y49" s="367"/>
      <c r="Z49" s="367"/>
      <c r="AA49" s="366"/>
      <c r="AB49" s="366"/>
      <c r="AC49" s="366"/>
      <c r="AD49" s="366"/>
      <c r="AE49" s="367"/>
      <c r="AF49" s="367"/>
      <c r="AG49" s="367"/>
      <c r="AH49" s="367"/>
      <c r="AI49" s="366"/>
      <c r="AJ49" s="368"/>
      <c r="AK49" s="366"/>
      <c r="AL49" s="369"/>
      <c r="AM49" s="369"/>
      <c r="AN49" s="369"/>
      <c r="AO49" s="353"/>
    </row>
    <row r="50" spans="1:41" s="370" customFormat="1" ht="15.6" x14ac:dyDescent="0.3">
      <c r="A50" s="364"/>
      <c r="B50" s="365" t="s">
        <v>225</v>
      </c>
      <c r="C50" s="366"/>
      <c r="D50" s="366"/>
      <c r="E50" s="366"/>
      <c r="F50" s="366"/>
      <c r="G50" s="367"/>
      <c r="H50" s="367"/>
      <c r="I50" s="367"/>
      <c r="J50" s="367"/>
      <c r="K50" s="366"/>
      <c r="L50" s="366"/>
      <c r="M50" s="366"/>
      <c r="N50" s="366"/>
      <c r="O50" s="367"/>
      <c r="P50" s="367"/>
      <c r="Q50" s="367"/>
      <c r="R50" s="367"/>
      <c r="S50" s="366"/>
      <c r="T50" s="366"/>
      <c r="U50" s="366"/>
      <c r="V50" s="366"/>
      <c r="W50" s="367"/>
      <c r="X50" s="367"/>
      <c r="Y50" s="367"/>
      <c r="Z50" s="367"/>
      <c r="AA50" s="366"/>
      <c r="AB50" s="366"/>
      <c r="AC50" s="366"/>
      <c r="AD50" s="366"/>
      <c r="AE50" s="367"/>
      <c r="AF50" s="367"/>
      <c r="AG50" s="367"/>
      <c r="AH50" s="367"/>
      <c r="AI50" s="366"/>
      <c r="AJ50" s="368"/>
      <c r="AK50" s="366"/>
      <c r="AL50" s="369"/>
      <c r="AM50" s="369"/>
      <c r="AN50" s="369"/>
      <c r="AO50" s="353"/>
    </row>
    <row r="51" spans="1:41" s="370" customFormat="1" ht="15.6" x14ac:dyDescent="0.3">
      <c r="A51" s="364"/>
      <c r="B51" s="370" t="s">
        <v>226</v>
      </c>
      <c r="C51" s="366"/>
      <c r="D51" s="366"/>
      <c r="E51" s="366"/>
      <c r="F51" s="366"/>
      <c r="G51" s="367"/>
      <c r="H51" s="367"/>
      <c r="I51" s="367"/>
      <c r="J51" s="367"/>
      <c r="K51" s="366"/>
      <c r="L51" s="366"/>
      <c r="M51" s="366"/>
      <c r="N51" s="366"/>
      <c r="O51" s="367"/>
      <c r="P51" s="367"/>
      <c r="Q51" s="367"/>
      <c r="R51" s="367"/>
      <c r="S51" s="366"/>
      <c r="T51" s="366"/>
      <c r="U51" s="366"/>
      <c r="V51" s="366"/>
      <c r="W51" s="367"/>
      <c r="X51" s="367"/>
      <c r="Y51" s="367"/>
      <c r="Z51" s="367"/>
      <c r="AA51" s="366"/>
      <c r="AB51" s="366"/>
      <c r="AC51" s="366"/>
      <c r="AD51" s="366"/>
      <c r="AE51" s="367"/>
      <c r="AF51" s="367"/>
      <c r="AG51" s="367"/>
      <c r="AH51" s="367"/>
      <c r="AI51" s="366"/>
      <c r="AJ51" s="368"/>
      <c r="AK51" s="366"/>
      <c r="AL51" s="369"/>
      <c r="AM51" s="369"/>
      <c r="AN51" s="369"/>
      <c r="AO51" s="353"/>
    </row>
    <row r="52" spans="1:41" s="71" customFormat="1" hidden="1" x14ac:dyDescent="0.3">
      <c r="B52" s="71" t="s">
        <v>44</v>
      </c>
      <c r="C52" s="315">
        <f t="shared" ref="C52:W52" si="3">SUM(C48:C51)</f>
        <v>0</v>
      </c>
      <c r="D52" s="315">
        <f t="shared" si="3"/>
        <v>0</v>
      </c>
      <c r="E52" s="315">
        <f t="shared" si="3"/>
        <v>0</v>
      </c>
      <c r="F52" s="315">
        <f t="shared" si="3"/>
        <v>0</v>
      </c>
      <c r="G52" s="315">
        <f t="shared" si="3"/>
        <v>0</v>
      </c>
      <c r="H52" s="315">
        <f t="shared" si="3"/>
        <v>0</v>
      </c>
      <c r="I52" s="315">
        <f t="shared" si="3"/>
        <v>0</v>
      </c>
      <c r="J52" s="315">
        <f t="shared" si="3"/>
        <v>0</v>
      </c>
      <c r="K52" s="315">
        <f t="shared" si="3"/>
        <v>0</v>
      </c>
      <c r="L52" s="315">
        <f t="shared" si="3"/>
        <v>0</v>
      </c>
      <c r="M52" s="315">
        <f t="shared" si="3"/>
        <v>0</v>
      </c>
      <c r="N52" s="315">
        <f t="shared" si="3"/>
        <v>0</v>
      </c>
      <c r="O52" s="315">
        <f t="shared" si="3"/>
        <v>0</v>
      </c>
      <c r="P52" s="315">
        <f t="shared" si="3"/>
        <v>0</v>
      </c>
      <c r="Q52" s="315">
        <f t="shared" si="3"/>
        <v>0</v>
      </c>
      <c r="R52" s="315">
        <f t="shared" si="3"/>
        <v>0</v>
      </c>
      <c r="S52" s="315">
        <f t="shared" si="3"/>
        <v>0</v>
      </c>
      <c r="T52" s="315">
        <f t="shared" si="3"/>
        <v>0</v>
      </c>
      <c r="U52" s="315">
        <f t="shared" si="3"/>
        <v>0</v>
      </c>
      <c r="V52" s="315">
        <f t="shared" si="3"/>
        <v>0</v>
      </c>
      <c r="W52" s="315">
        <f t="shared" si="3"/>
        <v>0</v>
      </c>
      <c r="X52" s="315">
        <f>SUM(X48:X51)</f>
        <v>0</v>
      </c>
      <c r="Y52" s="315">
        <f t="shared" ref="Y52:AH52" si="4">SUM(Y48:Y51)</f>
        <v>0</v>
      </c>
      <c r="Z52" s="315">
        <f t="shared" si="4"/>
        <v>0</v>
      </c>
      <c r="AA52" s="315">
        <f t="shared" si="4"/>
        <v>0</v>
      </c>
      <c r="AB52" s="315">
        <f t="shared" si="4"/>
        <v>0</v>
      </c>
      <c r="AC52" s="315">
        <f t="shared" si="4"/>
        <v>0</v>
      </c>
      <c r="AD52" s="315">
        <f t="shared" si="4"/>
        <v>0</v>
      </c>
      <c r="AE52" s="315">
        <f t="shared" si="4"/>
        <v>0</v>
      </c>
      <c r="AF52" s="315">
        <f t="shared" si="4"/>
        <v>0</v>
      </c>
      <c r="AG52" s="315">
        <f t="shared" si="4"/>
        <v>0</v>
      </c>
      <c r="AH52" s="315">
        <f t="shared" si="4"/>
        <v>0</v>
      </c>
      <c r="AJ52" s="176"/>
      <c r="AO52" s="73"/>
    </row>
    <row r="53" spans="1:41" s="71" customFormat="1" hidden="1" x14ac:dyDescent="0.3">
      <c r="B53" s="143" t="s">
        <v>201</v>
      </c>
      <c r="C53" s="242">
        <f>VLOOKUP(C52, ' omrekening'!$J$2:$K$14, 2)</f>
        <v>0</v>
      </c>
      <c r="D53" s="242">
        <f>VLOOKUP(D52, ' omrekening'!$J$2:$K$14, 2)</f>
        <v>0</v>
      </c>
      <c r="E53" s="242">
        <f>VLOOKUP(E52, ' omrekening'!$J$2:$K$14, 2)</f>
        <v>0</v>
      </c>
      <c r="F53" s="242">
        <f>VLOOKUP(F52, ' omrekening'!$J$2:$K$14, 2)</f>
        <v>0</v>
      </c>
      <c r="G53" s="242">
        <f>VLOOKUP(G52, ' omrekening'!$J$2:$K$14, 2)</f>
        <v>0</v>
      </c>
      <c r="H53" s="242">
        <f>VLOOKUP(H52, ' omrekening'!$J$2:$K$14, 2)</f>
        <v>0</v>
      </c>
      <c r="I53" s="242">
        <f>VLOOKUP(I52, ' omrekening'!$J$2:$K$14, 2)</f>
        <v>0</v>
      </c>
      <c r="J53" s="242">
        <f>VLOOKUP(J52, ' omrekening'!$J$2:$K$14, 2)</f>
        <v>0</v>
      </c>
      <c r="K53" s="242">
        <f>VLOOKUP(K52, ' omrekening'!$J$2:$K$14, 2)</f>
        <v>0</v>
      </c>
      <c r="L53" s="242">
        <f>VLOOKUP(L52, ' omrekening'!$J$2:$K$14, 2)</f>
        <v>0</v>
      </c>
      <c r="M53" s="242">
        <f>VLOOKUP(M52, ' omrekening'!$J$2:$K$14, 2)</f>
        <v>0</v>
      </c>
      <c r="N53" s="242">
        <f>VLOOKUP(N52, ' omrekening'!$J$2:$K$14, 2)</f>
        <v>0</v>
      </c>
      <c r="O53" s="242">
        <f>VLOOKUP(O52, ' omrekening'!$J$2:$K$14, 2)</f>
        <v>0</v>
      </c>
      <c r="P53" s="242">
        <f>VLOOKUP(P52, ' omrekening'!$J$2:$K$14, 2)</f>
        <v>0</v>
      </c>
      <c r="Q53" s="242">
        <f>VLOOKUP(Q52, ' omrekening'!$J$2:$K$14, 2)</f>
        <v>0</v>
      </c>
      <c r="R53" s="242">
        <f>VLOOKUP(R52, ' omrekening'!$J$2:$K$14, 2)</f>
        <v>0</v>
      </c>
      <c r="S53" s="242">
        <f>VLOOKUP(S52, ' omrekening'!$J$2:$K$14, 2)</f>
        <v>0</v>
      </c>
      <c r="T53" s="242">
        <f>VLOOKUP(T52, ' omrekening'!$J$2:$K$14, 2)</f>
        <v>0</v>
      </c>
      <c r="U53" s="242">
        <f>VLOOKUP(U52, ' omrekening'!$J$2:$K$14, 2)</f>
        <v>0</v>
      </c>
      <c r="V53" s="242">
        <f>VLOOKUP(V52, ' omrekening'!$J$2:$K$14, 2)</f>
        <v>0</v>
      </c>
      <c r="W53" s="242">
        <f>VLOOKUP(W52, ' omrekening'!$J$2:$K$14, 2)</f>
        <v>0</v>
      </c>
      <c r="X53" s="242">
        <f>VLOOKUP(X52, ' omrekening'!$J$2:$K$14, 2)</f>
        <v>0</v>
      </c>
      <c r="Y53" s="242">
        <f>VLOOKUP(Y52, ' omrekening'!$J$2:$K$14, 2)</f>
        <v>0</v>
      </c>
      <c r="Z53" s="242">
        <f>VLOOKUP(Z52, ' omrekening'!$J$2:$K$14, 2)</f>
        <v>0</v>
      </c>
      <c r="AA53" s="242">
        <f>VLOOKUP(AA52, ' omrekening'!$J$2:$K$14, 2)</f>
        <v>0</v>
      </c>
      <c r="AB53" s="242">
        <f>VLOOKUP(AB52, ' omrekening'!$J$2:$K$14, 2)</f>
        <v>0</v>
      </c>
      <c r="AC53" s="242">
        <f>VLOOKUP(AC52, ' omrekening'!$J$2:$K$14, 2)</f>
        <v>0</v>
      </c>
      <c r="AD53" s="242">
        <f>VLOOKUP(AD52, ' omrekening'!$J$2:$K$14, 2)</f>
        <v>0</v>
      </c>
      <c r="AE53" s="242">
        <f>VLOOKUP(AE52, ' omrekening'!$J$2:$K$14, 2)</f>
        <v>0</v>
      </c>
      <c r="AF53" s="242">
        <f>VLOOKUP(AF52, ' omrekening'!$J$2:$K$14, 2)</f>
        <v>0</v>
      </c>
      <c r="AG53" s="242">
        <f>VLOOKUP(AG52, ' omrekening'!$J$2:$K$14, 2)</f>
        <v>0</v>
      </c>
      <c r="AH53" s="242">
        <f>VLOOKUP(AH52, ' omrekening'!$J$2:$K$14, 2)</f>
        <v>0</v>
      </c>
      <c r="AI53" s="242">
        <f>VLOOKUP(AI48,' omrekening'!$J$2:$K$32,2)</f>
        <v>0</v>
      </c>
      <c r="AJ53" s="242">
        <f>VLOOKUP(AJ48,' omrekening'!$J$2:$K$32,2)</f>
        <v>0</v>
      </c>
      <c r="AK53" s="242">
        <f>VLOOKUP(AK48,' omrekening'!$J$2:$K$32,2)</f>
        <v>0</v>
      </c>
      <c r="AL53" s="242">
        <f>VLOOKUP(AL48,' omrekening'!$J$2:$K$32,2)</f>
        <v>0</v>
      </c>
      <c r="AM53" s="242">
        <f>VLOOKUP(AM48,' omrekening'!$J$2:$K$32,2)</f>
        <v>0</v>
      </c>
      <c r="AN53" s="242">
        <f>VLOOKUP(AN48,' omrekening'!$J$2:$K$32,2)</f>
        <v>0</v>
      </c>
      <c r="AO53" s="73"/>
    </row>
    <row r="54" spans="1:41" s="73" customFormat="1" x14ac:dyDescent="0.3">
      <c r="O54" s="177"/>
      <c r="AJ54" s="177"/>
    </row>
    <row r="55" spans="1:41" s="374" customFormat="1" ht="21" x14ac:dyDescent="0.4">
      <c r="A55" s="371"/>
      <c r="B55" s="337" t="s">
        <v>195</v>
      </c>
      <c r="C55" s="372">
        <f>C45</f>
        <v>0</v>
      </c>
      <c r="D55" s="372">
        <f t="shared" ref="D55:AH55" si="5">D45</f>
        <v>0</v>
      </c>
      <c r="E55" s="372">
        <f t="shared" si="5"/>
        <v>0</v>
      </c>
      <c r="F55" s="372">
        <f t="shared" si="5"/>
        <v>0</v>
      </c>
      <c r="G55" s="372">
        <f t="shared" si="5"/>
        <v>0</v>
      </c>
      <c r="H55" s="372">
        <f t="shared" si="5"/>
        <v>0</v>
      </c>
      <c r="I55" s="372">
        <f t="shared" si="5"/>
        <v>0</v>
      </c>
      <c r="J55" s="372">
        <f t="shared" si="5"/>
        <v>0</v>
      </c>
      <c r="K55" s="372">
        <f t="shared" si="5"/>
        <v>0</v>
      </c>
      <c r="L55" s="372">
        <f t="shared" si="5"/>
        <v>0</v>
      </c>
      <c r="M55" s="372">
        <f t="shared" si="5"/>
        <v>0</v>
      </c>
      <c r="N55" s="372">
        <f t="shared" si="5"/>
        <v>0</v>
      </c>
      <c r="O55" s="372">
        <f t="shared" si="5"/>
        <v>0</v>
      </c>
      <c r="P55" s="372">
        <f t="shared" si="5"/>
        <v>0</v>
      </c>
      <c r="Q55" s="372">
        <f t="shared" si="5"/>
        <v>0</v>
      </c>
      <c r="R55" s="372">
        <f t="shared" si="5"/>
        <v>0</v>
      </c>
      <c r="S55" s="372">
        <f t="shared" si="5"/>
        <v>0</v>
      </c>
      <c r="T55" s="372">
        <f t="shared" si="5"/>
        <v>0</v>
      </c>
      <c r="U55" s="372">
        <f t="shared" si="5"/>
        <v>0</v>
      </c>
      <c r="V55" s="372">
        <f t="shared" si="5"/>
        <v>0</v>
      </c>
      <c r="W55" s="372">
        <f t="shared" si="5"/>
        <v>0</v>
      </c>
      <c r="X55" s="372">
        <f t="shared" si="5"/>
        <v>0</v>
      </c>
      <c r="Y55" s="372">
        <f t="shared" si="5"/>
        <v>0</v>
      </c>
      <c r="Z55" s="372">
        <f t="shared" si="5"/>
        <v>0</v>
      </c>
      <c r="AA55" s="372">
        <f t="shared" si="5"/>
        <v>0</v>
      </c>
      <c r="AB55" s="372">
        <f t="shared" si="5"/>
        <v>0</v>
      </c>
      <c r="AC55" s="372">
        <f t="shared" si="5"/>
        <v>0</v>
      </c>
      <c r="AD55" s="372">
        <f t="shared" si="5"/>
        <v>0</v>
      </c>
      <c r="AE55" s="372">
        <f t="shared" si="5"/>
        <v>0</v>
      </c>
      <c r="AF55" s="372">
        <f t="shared" si="5"/>
        <v>0</v>
      </c>
      <c r="AG55" s="372">
        <f t="shared" si="5"/>
        <v>0</v>
      </c>
      <c r="AH55" s="372">
        <f t="shared" si="5"/>
        <v>0</v>
      </c>
      <c r="AI55" s="372">
        <f t="shared" ref="AI55:AN55" si="6">AI45</f>
        <v>0</v>
      </c>
      <c r="AJ55" s="372">
        <f t="shared" si="6"/>
        <v>0</v>
      </c>
      <c r="AK55" s="372">
        <f t="shared" si="6"/>
        <v>0</v>
      </c>
      <c r="AL55" s="372">
        <f t="shared" si="6"/>
        <v>0</v>
      </c>
      <c r="AM55" s="372">
        <f t="shared" si="6"/>
        <v>0</v>
      </c>
      <c r="AN55" s="372">
        <f t="shared" si="6"/>
        <v>0</v>
      </c>
      <c r="AO55" s="373"/>
    </row>
    <row r="56" spans="1:41" s="375" customFormat="1" ht="21" x14ac:dyDescent="0.4">
      <c r="B56" s="376" t="s">
        <v>196</v>
      </c>
      <c r="C56" s="377">
        <f>C24</f>
        <v>0</v>
      </c>
      <c r="D56" s="377">
        <f>D24</f>
        <v>0</v>
      </c>
      <c r="E56" s="377">
        <f>E24</f>
        <v>0</v>
      </c>
      <c r="F56" s="377">
        <f>F24</f>
        <v>0</v>
      </c>
      <c r="G56" s="377">
        <f>G24</f>
        <v>0</v>
      </c>
      <c r="H56" s="377">
        <f>H24</f>
        <v>0</v>
      </c>
      <c r="I56" s="377">
        <f>I24</f>
        <v>0</v>
      </c>
      <c r="J56" s="377">
        <f>J24</f>
        <v>0</v>
      </c>
      <c r="K56" s="377">
        <f>K24</f>
        <v>0</v>
      </c>
      <c r="L56" s="377">
        <f>L24</f>
        <v>0</v>
      </c>
      <c r="M56" s="377">
        <f>M24</f>
        <v>0</v>
      </c>
      <c r="N56" s="377">
        <f>N24</f>
        <v>0</v>
      </c>
      <c r="O56" s="377">
        <f>O24</f>
        <v>0</v>
      </c>
      <c r="P56" s="377">
        <f>P24</f>
        <v>0</v>
      </c>
      <c r="Q56" s="377">
        <f>Q24</f>
        <v>0</v>
      </c>
      <c r="R56" s="377">
        <f>R24</f>
        <v>0</v>
      </c>
      <c r="S56" s="377">
        <f>S24</f>
        <v>0</v>
      </c>
      <c r="T56" s="377">
        <f>T24</f>
        <v>0</v>
      </c>
      <c r="U56" s="377">
        <f>U24</f>
        <v>0</v>
      </c>
      <c r="V56" s="377">
        <f>V24</f>
        <v>0</v>
      </c>
      <c r="W56" s="377">
        <f>W24</f>
        <v>0</v>
      </c>
      <c r="X56" s="377">
        <f>X24</f>
        <v>0</v>
      </c>
      <c r="Y56" s="377">
        <f>Y24</f>
        <v>0</v>
      </c>
      <c r="Z56" s="377">
        <f>Z24</f>
        <v>0</v>
      </c>
      <c r="AA56" s="377">
        <f>AA24</f>
        <v>0</v>
      </c>
      <c r="AB56" s="377">
        <f>AB24</f>
        <v>0</v>
      </c>
      <c r="AC56" s="377">
        <f>AC24</f>
        <v>0</v>
      </c>
      <c r="AD56" s="377">
        <f>AD24</f>
        <v>0</v>
      </c>
      <c r="AE56" s="377">
        <f>AE24</f>
        <v>0</v>
      </c>
      <c r="AF56" s="377">
        <f>AF24</f>
        <v>0</v>
      </c>
      <c r="AG56" s="377">
        <f>AG24</f>
        <v>0</v>
      </c>
      <c r="AH56" s="377">
        <f>AH24</f>
        <v>0</v>
      </c>
      <c r="AI56" s="377">
        <f>AI24</f>
        <v>0</v>
      </c>
      <c r="AJ56" s="377">
        <f>AJ24</f>
        <v>0</v>
      </c>
      <c r="AK56" s="377">
        <f>AK24</f>
        <v>0</v>
      </c>
      <c r="AL56" s="377">
        <f>AL24</f>
        <v>0</v>
      </c>
      <c r="AM56" s="377">
        <f>AM24</f>
        <v>0</v>
      </c>
      <c r="AN56" s="377">
        <f>AN24</f>
        <v>0</v>
      </c>
      <c r="AO56" s="378"/>
    </row>
    <row r="57" spans="1:41" s="379" customFormat="1" ht="21" x14ac:dyDescent="0.4">
      <c r="B57" s="340" t="s">
        <v>197</v>
      </c>
      <c r="C57" s="380">
        <f>C53</f>
        <v>0</v>
      </c>
      <c r="D57" s="380">
        <f t="shared" ref="D57:AH57" si="7">D53</f>
        <v>0</v>
      </c>
      <c r="E57" s="380">
        <f t="shared" si="7"/>
        <v>0</v>
      </c>
      <c r="F57" s="380">
        <f t="shared" si="7"/>
        <v>0</v>
      </c>
      <c r="G57" s="380">
        <f t="shared" si="7"/>
        <v>0</v>
      </c>
      <c r="H57" s="380">
        <f t="shared" si="7"/>
        <v>0</v>
      </c>
      <c r="I57" s="380">
        <f t="shared" si="7"/>
        <v>0</v>
      </c>
      <c r="J57" s="380">
        <f t="shared" si="7"/>
        <v>0</v>
      </c>
      <c r="K57" s="380">
        <f t="shared" si="7"/>
        <v>0</v>
      </c>
      <c r="L57" s="380">
        <f t="shared" si="7"/>
        <v>0</v>
      </c>
      <c r="M57" s="380">
        <f t="shared" si="7"/>
        <v>0</v>
      </c>
      <c r="N57" s="380">
        <f t="shared" si="7"/>
        <v>0</v>
      </c>
      <c r="O57" s="380">
        <f t="shared" si="7"/>
        <v>0</v>
      </c>
      <c r="P57" s="380">
        <f t="shared" si="7"/>
        <v>0</v>
      </c>
      <c r="Q57" s="380">
        <f t="shared" si="7"/>
        <v>0</v>
      </c>
      <c r="R57" s="380">
        <f t="shared" si="7"/>
        <v>0</v>
      </c>
      <c r="S57" s="380">
        <f t="shared" si="7"/>
        <v>0</v>
      </c>
      <c r="T57" s="380">
        <f t="shared" si="7"/>
        <v>0</v>
      </c>
      <c r="U57" s="380">
        <f t="shared" si="7"/>
        <v>0</v>
      </c>
      <c r="V57" s="380">
        <f t="shared" si="7"/>
        <v>0</v>
      </c>
      <c r="W57" s="380">
        <f t="shared" si="7"/>
        <v>0</v>
      </c>
      <c r="X57" s="380">
        <f t="shared" si="7"/>
        <v>0</v>
      </c>
      <c r="Y57" s="380">
        <f t="shared" si="7"/>
        <v>0</v>
      </c>
      <c r="Z57" s="380">
        <f t="shared" si="7"/>
        <v>0</v>
      </c>
      <c r="AA57" s="380">
        <f t="shared" si="7"/>
        <v>0</v>
      </c>
      <c r="AB57" s="380">
        <f t="shared" si="7"/>
        <v>0</v>
      </c>
      <c r="AC57" s="380">
        <f t="shared" si="7"/>
        <v>0</v>
      </c>
      <c r="AD57" s="380">
        <f t="shared" si="7"/>
        <v>0</v>
      </c>
      <c r="AE57" s="380">
        <f t="shared" si="7"/>
        <v>0</v>
      </c>
      <c r="AF57" s="380">
        <f t="shared" si="7"/>
        <v>0</v>
      </c>
      <c r="AG57" s="380">
        <f t="shared" si="7"/>
        <v>0</v>
      </c>
      <c r="AH57" s="380">
        <f t="shared" si="7"/>
        <v>0</v>
      </c>
      <c r="AI57" s="380">
        <f t="shared" ref="AI57:AN57" si="8">AI53</f>
        <v>0</v>
      </c>
      <c r="AJ57" s="380">
        <f t="shared" si="8"/>
        <v>0</v>
      </c>
      <c r="AK57" s="380">
        <f t="shared" si="8"/>
        <v>0</v>
      </c>
      <c r="AL57" s="380">
        <f t="shared" si="8"/>
        <v>0</v>
      </c>
      <c r="AM57" s="380">
        <f t="shared" si="8"/>
        <v>0</v>
      </c>
      <c r="AN57" s="380">
        <f t="shared" si="8"/>
        <v>0</v>
      </c>
      <c r="AO57" s="381"/>
    </row>
    <row r="58" spans="1:41" s="385" customFormat="1" ht="21" x14ac:dyDescent="0.4">
      <c r="A58" s="382"/>
      <c r="B58" s="382" t="s">
        <v>45</v>
      </c>
      <c r="C58" s="383">
        <f>SUM(C55:C57)</f>
        <v>0</v>
      </c>
      <c r="D58" s="383">
        <f t="shared" ref="D58:AH58" si="9">SUM(D55:D57)</f>
        <v>0</v>
      </c>
      <c r="E58" s="383">
        <f t="shared" si="9"/>
        <v>0</v>
      </c>
      <c r="F58" s="383">
        <f t="shared" si="9"/>
        <v>0</v>
      </c>
      <c r="G58" s="383">
        <f t="shared" si="9"/>
        <v>0</v>
      </c>
      <c r="H58" s="383">
        <f t="shared" si="9"/>
        <v>0</v>
      </c>
      <c r="I58" s="383">
        <f t="shared" si="9"/>
        <v>0</v>
      </c>
      <c r="J58" s="383">
        <f t="shared" si="9"/>
        <v>0</v>
      </c>
      <c r="K58" s="383">
        <f t="shared" si="9"/>
        <v>0</v>
      </c>
      <c r="L58" s="383">
        <f t="shared" si="9"/>
        <v>0</v>
      </c>
      <c r="M58" s="383">
        <f t="shared" si="9"/>
        <v>0</v>
      </c>
      <c r="N58" s="383">
        <f t="shared" si="9"/>
        <v>0</v>
      </c>
      <c r="O58" s="383">
        <f t="shared" si="9"/>
        <v>0</v>
      </c>
      <c r="P58" s="383">
        <f t="shared" si="9"/>
        <v>0</v>
      </c>
      <c r="Q58" s="383">
        <f t="shared" si="9"/>
        <v>0</v>
      </c>
      <c r="R58" s="383">
        <f t="shared" si="9"/>
        <v>0</v>
      </c>
      <c r="S58" s="383">
        <f t="shared" si="9"/>
        <v>0</v>
      </c>
      <c r="T58" s="383">
        <f t="shared" si="9"/>
        <v>0</v>
      </c>
      <c r="U58" s="383">
        <f t="shared" si="9"/>
        <v>0</v>
      </c>
      <c r="V58" s="383">
        <f t="shared" si="9"/>
        <v>0</v>
      </c>
      <c r="W58" s="383">
        <f t="shared" si="9"/>
        <v>0</v>
      </c>
      <c r="X58" s="383">
        <f t="shared" si="9"/>
        <v>0</v>
      </c>
      <c r="Y58" s="383">
        <f t="shared" si="9"/>
        <v>0</v>
      </c>
      <c r="Z58" s="383">
        <f t="shared" si="9"/>
        <v>0</v>
      </c>
      <c r="AA58" s="383">
        <f t="shared" si="9"/>
        <v>0</v>
      </c>
      <c r="AB58" s="383">
        <f t="shared" si="9"/>
        <v>0</v>
      </c>
      <c r="AC58" s="383">
        <f t="shared" si="9"/>
        <v>0</v>
      </c>
      <c r="AD58" s="383">
        <f t="shared" si="9"/>
        <v>0</v>
      </c>
      <c r="AE58" s="383">
        <f t="shared" si="9"/>
        <v>0</v>
      </c>
      <c r="AF58" s="383">
        <f t="shared" si="9"/>
        <v>0</v>
      </c>
      <c r="AG58" s="383">
        <f t="shared" si="9"/>
        <v>0</v>
      </c>
      <c r="AH58" s="383">
        <f t="shared" si="9"/>
        <v>0</v>
      </c>
      <c r="AI58" s="383">
        <f t="shared" ref="D58:AL58" si="10">SUM(AI55:AI57)</f>
        <v>0</v>
      </c>
      <c r="AJ58" s="383">
        <f t="shared" si="10"/>
        <v>0</v>
      </c>
      <c r="AK58" s="383">
        <f t="shared" si="10"/>
        <v>0</v>
      </c>
      <c r="AL58" s="383">
        <f t="shared" si="10"/>
        <v>0</v>
      </c>
      <c r="AM58" s="383">
        <f t="shared" ref="AM58:AN58" si="11">SUM(AM55:AM57)</f>
        <v>0</v>
      </c>
      <c r="AN58" s="383">
        <f t="shared" si="11"/>
        <v>0</v>
      </c>
      <c r="AO58" s="384"/>
    </row>
    <row r="59" spans="1:41" s="65" customFormat="1" x14ac:dyDescent="0.3">
      <c r="C59" s="149"/>
      <c r="D59" s="149"/>
      <c r="E59" s="149"/>
      <c r="O59" s="178"/>
      <c r="AJ59" s="178"/>
    </row>
    <row r="60" spans="1:41" s="254" customFormat="1" ht="21" x14ac:dyDescent="0.4">
      <c r="B60" s="259" t="s">
        <v>232</v>
      </c>
      <c r="O60" s="255"/>
      <c r="AJ60" s="255"/>
    </row>
    <row r="61" spans="1:41" s="254" customFormat="1" ht="21" x14ac:dyDescent="0.4">
      <c r="B61" s="324" t="s">
        <v>233</v>
      </c>
      <c r="O61" s="255"/>
      <c r="AJ61" s="255"/>
    </row>
    <row r="62" spans="1:41" s="398" customFormat="1" x14ac:dyDescent="0.3">
      <c r="B62" s="401" t="s">
        <v>101</v>
      </c>
      <c r="O62" s="399"/>
      <c r="AJ62" s="399"/>
    </row>
    <row r="63" spans="1:41" s="65" customFormat="1" x14ac:dyDescent="0.3">
      <c r="B63" s="275" t="s">
        <v>104</v>
      </c>
      <c r="C63" s="273"/>
      <c r="D63" s="273"/>
      <c r="E63" s="273"/>
      <c r="F63" s="273"/>
      <c r="G63" s="273"/>
      <c r="H63" s="273"/>
      <c r="I63" s="273"/>
      <c r="J63" s="273"/>
      <c r="K63" s="273"/>
      <c r="L63" s="273"/>
      <c r="M63" s="273"/>
      <c r="N63" s="273"/>
      <c r="O63" s="274"/>
      <c r="P63" s="273"/>
      <c r="Q63" s="273"/>
      <c r="R63" s="273"/>
      <c r="S63" s="273"/>
      <c r="T63" s="273"/>
      <c r="U63" s="273"/>
      <c r="V63" s="273"/>
      <c r="W63" s="273"/>
      <c r="X63" s="273"/>
      <c r="Y63" s="273"/>
      <c r="Z63" s="273"/>
      <c r="AA63" s="273"/>
      <c r="AB63" s="273"/>
      <c r="AC63" s="273"/>
      <c r="AD63" s="273"/>
      <c r="AE63" s="273"/>
      <c r="AF63" s="273"/>
      <c r="AG63" s="273"/>
      <c r="AH63" s="273"/>
      <c r="AI63" s="273"/>
      <c r="AJ63" s="274"/>
      <c r="AK63" s="273"/>
      <c r="AL63" s="273"/>
      <c r="AM63" s="273"/>
      <c r="AN63" s="273"/>
    </row>
    <row r="64" spans="1:41" s="65" customFormat="1" x14ac:dyDescent="0.3">
      <c r="B64" s="275" t="s">
        <v>246</v>
      </c>
      <c r="C64" s="273"/>
      <c r="D64" s="273"/>
      <c r="E64" s="273"/>
      <c r="F64" s="273"/>
      <c r="G64" s="273"/>
      <c r="H64" s="273"/>
      <c r="I64" s="273"/>
      <c r="J64" s="273"/>
      <c r="K64" s="273"/>
      <c r="L64" s="273"/>
      <c r="M64" s="273"/>
      <c r="N64" s="273"/>
      <c r="O64" s="274"/>
      <c r="P64" s="273"/>
      <c r="Q64" s="273"/>
      <c r="R64" s="273"/>
      <c r="S64" s="273"/>
      <c r="T64" s="273"/>
      <c r="U64" s="273"/>
      <c r="V64" s="273"/>
      <c r="W64" s="273"/>
      <c r="X64" s="273"/>
      <c r="Y64" s="273"/>
      <c r="Z64" s="273"/>
      <c r="AA64" s="273"/>
      <c r="AB64" s="273"/>
      <c r="AC64" s="273"/>
      <c r="AD64" s="273"/>
      <c r="AE64" s="273"/>
      <c r="AF64" s="273"/>
      <c r="AG64" s="273"/>
      <c r="AH64" s="273"/>
      <c r="AI64" s="273"/>
      <c r="AJ64" s="274"/>
      <c r="AK64" s="273"/>
      <c r="AL64" s="273"/>
      <c r="AM64" s="273"/>
      <c r="AN64" s="273"/>
    </row>
    <row r="65" spans="2:16366" s="65" customFormat="1" x14ac:dyDescent="0.3">
      <c r="B65" s="276" t="s">
        <v>247</v>
      </c>
      <c r="C65" s="273"/>
      <c r="D65" s="273"/>
      <c r="E65" s="273"/>
      <c r="F65" s="273"/>
      <c r="G65" s="273"/>
      <c r="H65" s="273"/>
      <c r="I65" s="273"/>
      <c r="J65" s="273"/>
      <c r="K65" s="273"/>
      <c r="L65" s="273"/>
      <c r="M65" s="273"/>
      <c r="N65" s="273"/>
      <c r="O65" s="274"/>
      <c r="P65" s="273"/>
      <c r="Q65" s="273"/>
      <c r="R65" s="273"/>
      <c r="S65" s="273"/>
      <c r="T65" s="273"/>
      <c r="U65" s="273"/>
      <c r="V65" s="273"/>
      <c r="W65" s="273"/>
      <c r="X65" s="273"/>
      <c r="Y65" s="273"/>
      <c r="Z65" s="273"/>
      <c r="AA65" s="273"/>
      <c r="AB65" s="273"/>
      <c r="AC65" s="273"/>
      <c r="AD65" s="273"/>
      <c r="AE65" s="273"/>
      <c r="AF65" s="273"/>
      <c r="AG65" s="273"/>
      <c r="AH65" s="273"/>
      <c r="AI65" s="273"/>
      <c r="AJ65" s="274"/>
      <c r="AK65" s="273"/>
      <c r="AL65" s="273"/>
      <c r="AM65" s="273"/>
      <c r="AN65" s="273"/>
    </row>
    <row r="66" spans="2:16366" s="65" customFormat="1" x14ac:dyDescent="0.3">
      <c r="B66" s="276" t="s">
        <v>248</v>
      </c>
      <c r="C66" s="273"/>
      <c r="D66" s="273"/>
      <c r="E66" s="273"/>
      <c r="F66" s="273"/>
      <c r="G66" s="273"/>
      <c r="H66" s="273"/>
      <c r="I66" s="273"/>
      <c r="J66" s="273"/>
      <c r="K66" s="273"/>
      <c r="L66" s="273"/>
      <c r="M66" s="273"/>
      <c r="N66" s="273"/>
      <c r="O66" s="274"/>
      <c r="P66" s="273"/>
      <c r="Q66" s="273"/>
      <c r="R66" s="273"/>
      <c r="S66" s="273"/>
      <c r="T66" s="273"/>
      <c r="U66" s="273"/>
      <c r="V66" s="273"/>
      <c r="W66" s="273"/>
      <c r="X66" s="273"/>
      <c r="Y66" s="273"/>
      <c r="Z66" s="273"/>
      <c r="AA66" s="273"/>
      <c r="AB66" s="273"/>
      <c r="AC66" s="273"/>
      <c r="AD66" s="273"/>
      <c r="AE66" s="273"/>
      <c r="AF66" s="273"/>
      <c r="AG66" s="273"/>
      <c r="AH66" s="273"/>
      <c r="AI66" s="273"/>
      <c r="AJ66" s="274"/>
      <c r="AK66" s="273"/>
      <c r="AL66" s="273"/>
      <c r="AM66" s="273"/>
      <c r="AN66" s="273"/>
    </row>
    <row r="67" spans="2:16366" s="65" customFormat="1" x14ac:dyDescent="0.3">
      <c r="B67" s="277" t="s">
        <v>105</v>
      </c>
      <c r="C67" s="273"/>
      <c r="D67" s="273"/>
      <c r="E67" s="273"/>
      <c r="F67" s="273"/>
      <c r="G67" s="273"/>
      <c r="H67" s="273"/>
      <c r="I67" s="273"/>
      <c r="J67" s="273"/>
      <c r="K67" s="273"/>
      <c r="L67" s="273"/>
      <c r="M67" s="273"/>
      <c r="N67" s="273"/>
      <c r="O67" s="274"/>
      <c r="P67" s="273"/>
      <c r="Q67" s="273"/>
      <c r="R67" s="273"/>
      <c r="S67" s="273"/>
      <c r="T67" s="273"/>
      <c r="U67" s="273"/>
      <c r="V67" s="273"/>
      <c r="W67" s="273"/>
      <c r="X67" s="273"/>
      <c r="Y67" s="273"/>
      <c r="Z67" s="273"/>
      <c r="AA67" s="273"/>
      <c r="AB67" s="273"/>
      <c r="AC67" s="273"/>
      <c r="AD67" s="273"/>
      <c r="AE67" s="273"/>
      <c r="AF67" s="273"/>
      <c r="AG67" s="273"/>
      <c r="AH67" s="273"/>
      <c r="AI67" s="273"/>
      <c r="AJ67" s="274"/>
      <c r="AK67" s="273"/>
      <c r="AL67" s="273"/>
      <c r="AM67" s="273"/>
      <c r="AN67" s="273"/>
    </row>
    <row r="68" spans="2:16366" s="398" customFormat="1" x14ac:dyDescent="0.3">
      <c r="B68" s="397" t="s">
        <v>100</v>
      </c>
      <c r="O68" s="399"/>
      <c r="AJ68" s="399"/>
    </row>
    <row r="69" spans="2:16366" s="65" customFormat="1" x14ac:dyDescent="0.3">
      <c r="B69" s="275" t="s">
        <v>107</v>
      </c>
      <c r="C69" s="273"/>
      <c r="D69" s="273"/>
      <c r="E69" s="273"/>
      <c r="F69" s="273"/>
      <c r="G69" s="273"/>
      <c r="H69" s="273"/>
      <c r="I69" s="273"/>
      <c r="J69" s="273"/>
      <c r="K69" s="273"/>
      <c r="L69" s="273"/>
      <c r="M69" s="273"/>
      <c r="N69" s="273"/>
      <c r="O69" s="274"/>
      <c r="P69" s="273"/>
      <c r="Q69" s="273"/>
      <c r="R69" s="273"/>
      <c r="S69" s="273"/>
      <c r="T69" s="273"/>
      <c r="U69" s="273"/>
      <c r="V69" s="273"/>
      <c r="W69" s="273"/>
      <c r="X69" s="273"/>
      <c r="Y69" s="273"/>
      <c r="Z69" s="273"/>
      <c r="AA69" s="273"/>
      <c r="AB69" s="273"/>
      <c r="AC69" s="273"/>
      <c r="AD69" s="273"/>
      <c r="AE69" s="273"/>
      <c r="AF69" s="273"/>
      <c r="AG69" s="273"/>
      <c r="AH69" s="273"/>
      <c r="AI69" s="273"/>
      <c r="AJ69" s="274"/>
      <c r="AK69" s="273"/>
      <c r="AL69" s="273"/>
      <c r="AM69" s="273"/>
      <c r="AN69" s="273"/>
    </row>
    <row r="70" spans="2:16366" s="76" customFormat="1" x14ac:dyDescent="0.3">
      <c r="B70" s="279" t="s">
        <v>108</v>
      </c>
      <c r="C70" s="273"/>
      <c r="D70" s="273"/>
      <c r="E70" s="273"/>
      <c r="F70" s="273"/>
      <c r="G70" s="273"/>
      <c r="H70" s="273"/>
      <c r="I70" s="273"/>
      <c r="J70" s="273"/>
      <c r="K70" s="273"/>
      <c r="L70" s="273"/>
      <c r="M70" s="273"/>
      <c r="N70" s="273"/>
      <c r="O70" s="274"/>
      <c r="P70" s="273"/>
      <c r="Q70" s="273"/>
      <c r="R70" s="273"/>
      <c r="S70" s="273"/>
      <c r="T70" s="273"/>
      <c r="U70" s="273"/>
      <c r="V70" s="273"/>
      <c r="W70" s="273"/>
      <c r="X70" s="273"/>
      <c r="Y70" s="273"/>
      <c r="Z70" s="273"/>
      <c r="AA70" s="273"/>
      <c r="AB70" s="273"/>
      <c r="AC70" s="273"/>
      <c r="AD70" s="273"/>
      <c r="AE70" s="273"/>
      <c r="AF70" s="273"/>
      <c r="AG70" s="273"/>
      <c r="AH70" s="273"/>
      <c r="AI70" s="273"/>
      <c r="AJ70" s="274"/>
      <c r="AK70" s="273"/>
      <c r="AL70" s="273"/>
      <c r="AM70" s="273"/>
      <c r="AN70" s="273"/>
      <c r="AO70" s="253"/>
    </row>
    <row r="71" spans="2:16366" x14ac:dyDescent="0.3">
      <c r="B71" s="279" t="s">
        <v>109</v>
      </c>
      <c r="C71" s="273"/>
      <c r="D71" s="273"/>
      <c r="E71" s="273"/>
      <c r="F71" s="273"/>
      <c r="G71" s="273"/>
      <c r="H71" s="273"/>
      <c r="I71" s="273"/>
      <c r="J71" s="273"/>
      <c r="K71" s="273"/>
      <c r="L71" s="273"/>
      <c r="M71" s="273"/>
      <c r="N71" s="273"/>
      <c r="O71" s="274"/>
      <c r="P71" s="273"/>
      <c r="Q71" s="273"/>
      <c r="R71" s="273"/>
      <c r="S71" s="273"/>
      <c r="T71" s="273"/>
      <c r="U71" s="273"/>
      <c r="V71" s="273"/>
      <c r="W71" s="273"/>
      <c r="X71" s="273"/>
      <c r="Y71" s="273"/>
      <c r="Z71" s="273"/>
      <c r="AA71" s="273"/>
      <c r="AB71" s="273"/>
      <c r="AC71" s="273"/>
      <c r="AD71" s="273"/>
      <c r="AE71" s="273"/>
      <c r="AF71" s="273"/>
      <c r="AG71" s="273"/>
      <c r="AH71" s="273"/>
      <c r="AI71" s="273"/>
      <c r="AJ71" s="274"/>
      <c r="AK71" s="273"/>
      <c r="AL71" s="273"/>
      <c r="AM71" s="273"/>
      <c r="AN71" s="273"/>
    </row>
    <row r="72" spans="2:16366" s="400" customFormat="1" x14ac:dyDescent="0.3">
      <c r="B72" s="397" t="s">
        <v>99</v>
      </c>
      <c r="C72" s="398"/>
      <c r="D72" s="398"/>
      <c r="E72" s="398"/>
      <c r="F72" s="398"/>
      <c r="G72" s="398"/>
      <c r="H72" s="398"/>
      <c r="I72" s="398"/>
      <c r="J72" s="398"/>
      <c r="K72" s="398"/>
      <c r="L72" s="398"/>
      <c r="M72" s="398"/>
      <c r="N72" s="398"/>
      <c r="O72" s="399"/>
      <c r="P72" s="398"/>
      <c r="Q72" s="398"/>
      <c r="R72" s="398"/>
      <c r="S72" s="398"/>
      <c r="T72" s="398"/>
      <c r="U72" s="398"/>
      <c r="V72" s="398"/>
      <c r="W72" s="398"/>
      <c r="X72" s="398"/>
      <c r="Y72" s="398"/>
      <c r="Z72" s="398"/>
      <c r="AA72" s="398"/>
      <c r="AB72" s="398"/>
      <c r="AC72" s="398"/>
      <c r="AD72" s="398"/>
      <c r="AE72" s="398"/>
      <c r="AF72" s="398"/>
      <c r="AG72" s="398"/>
      <c r="AH72" s="398"/>
      <c r="AI72" s="398"/>
      <c r="AJ72" s="399"/>
      <c r="AK72" s="398"/>
      <c r="AL72" s="398"/>
      <c r="AM72" s="398"/>
      <c r="AN72" s="398"/>
    </row>
    <row r="73" spans="2:16366" x14ac:dyDescent="0.3">
      <c r="B73" s="279" t="s">
        <v>110</v>
      </c>
      <c r="C73" s="273"/>
      <c r="D73" s="273"/>
      <c r="E73" s="273"/>
      <c r="F73" s="273"/>
      <c r="G73" s="273"/>
      <c r="H73" s="273"/>
      <c r="I73" s="273"/>
      <c r="J73" s="273"/>
      <c r="K73" s="273"/>
      <c r="L73" s="273"/>
      <c r="M73" s="273"/>
      <c r="N73" s="273"/>
      <c r="O73" s="274"/>
      <c r="P73" s="273"/>
      <c r="Q73" s="273"/>
      <c r="R73" s="273"/>
      <c r="S73" s="273"/>
      <c r="T73" s="273"/>
      <c r="U73" s="273"/>
      <c r="V73" s="273"/>
      <c r="W73" s="273"/>
      <c r="X73" s="273"/>
      <c r="Y73" s="273"/>
      <c r="Z73" s="273"/>
      <c r="AA73" s="273"/>
      <c r="AB73" s="273"/>
      <c r="AC73" s="273"/>
      <c r="AD73" s="273"/>
      <c r="AE73" s="273"/>
      <c r="AF73" s="273"/>
      <c r="AG73" s="273"/>
      <c r="AH73" s="273"/>
      <c r="AI73" s="273"/>
      <c r="AJ73" s="274"/>
      <c r="AK73" s="273"/>
      <c r="AL73" s="273"/>
      <c r="AM73" s="273"/>
      <c r="AN73" s="273"/>
    </row>
    <row r="74" spans="2:16366" x14ac:dyDescent="0.3">
      <c r="B74" s="279" t="s">
        <v>111</v>
      </c>
      <c r="C74" s="273"/>
      <c r="D74" s="273"/>
      <c r="E74" s="273"/>
      <c r="F74" s="273"/>
      <c r="G74" s="273"/>
      <c r="H74" s="273"/>
      <c r="I74" s="273"/>
      <c r="J74" s="273"/>
      <c r="K74" s="273"/>
      <c r="L74" s="273"/>
      <c r="M74" s="273"/>
      <c r="N74" s="273"/>
      <c r="O74" s="274"/>
      <c r="P74" s="273"/>
      <c r="Q74" s="273"/>
      <c r="R74" s="273"/>
      <c r="S74" s="273"/>
      <c r="T74" s="273"/>
      <c r="U74" s="273"/>
      <c r="V74" s="273"/>
      <c r="W74" s="273"/>
      <c r="X74" s="273"/>
      <c r="Y74" s="273"/>
      <c r="Z74" s="273"/>
      <c r="AA74" s="273"/>
      <c r="AB74" s="273"/>
      <c r="AC74" s="273"/>
      <c r="AD74" s="273"/>
      <c r="AE74" s="273"/>
      <c r="AF74" s="273"/>
      <c r="AG74" s="273"/>
      <c r="AH74" s="273"/>
      <c r="AI74" s="273"/>
      <c r="AJ74" s="274"/>
      <c r="AK74" s="273"/>
      <c r="AL74" s="273"/>
      <c r="AM74" s="273"/>
      <c r="AN74" s="273"/>
    </row>
    <row r="75" spans="2:16366" x14ac:dyDescent="0.3">
      <c r="B75" s="278" t="s">
        <v>106</v>
      </c>
      <c r="C75" s="273"/>
      <c r="D75" s="273"/>
      <c r="E75" s="273"/>
      <c r="F75" s="273"/>
      <c r="G75" s="273"/>
      <c r="H75" s="273"/>
      <c r="I75" s="273"/>
      <c r="J75" s="273"/>
      <c r="K75" s="273"/>
      <c r="L75" s="273"/>
      <c r="M75" s="273"/>
      <c r="N75" s="273"/>
      <c r="O75" s="274"/>
      <c r="P75" s="273"/>
      <c r="Q75" s="273"/>
      <c r="R75" s="273"/>
      <c r="S75" s="273"/>
      <c r="T75" s="273"/>
      <c r="U75" s="273"/>
      <c r="V75" s="273"/>
      <c r="W75" s="273"/>
      <c r="X75" s="273"/>
      <c r="Y75" s="273"/>
      <c r="Z75" s="273"/>
      <c r="AA75" s="273"/>
      <c r="AB75" s="273"/>
      <c r="AC75" s="273"/>
      <c r="AD75" s="273"/>
      <c r="AE75" s="273"/>
      <c r="AF75" s="273"/>
      <c r="AG75" s="273"/>
      <c r="AH75" s="273"/>
      <c r="AI75" s="273"/>
      <c r="AJ75" s="274"/>
      <c r="AK75" s="273"/>
      <c r="AL75" s="273"/>
      <c r="AM75" s="273"/>
      <c r="AN75" s="273"/>
    </row>
    <row r="76" spans="2:16366" s="75" customFormat="1" hidden="1" x14ac:dyDescent="0.3">
      <c r="B76" s="280" t="s">
        <v>205</v>
      </c>
      <c r="C76" s="273"/>
      <c r="D76" s="273">
        <f t="shared" ref="D76:AH76" si="12">SUM(D63:D67,D69:D71,D73:D75)</f>
        <v>0</v>
      </c>
      <c r="E76" s="273">
        <f t="shared" si="12"/>
        <v>0</v>
      </c>
      <c r="F76" s="273">
        <f t="shared" si="12"/>
        <v>0</v>
      </c>
      <c r="G76" s="273">
        <f t="shared" si="12"/>
        <v>0</v>
      </c>
      <c r="H76" s="273">
        <f t="shared" si="12"/>
        <v>0</v>
      </c>
      <c r="I76" s="273">
        <f t="shared" si="12"/>
        <v>0</v>
      </c>
      <c r="J76" s="273">
        <f t="shared" si="12"/>
        <v>0</v>
      </c>
      <c r="K76" s="273">
        <f t="shared" si="12"/>
        <v>0</v>
      </c>
      <c r="L76" s="273">
        <f t="shared" si="12"/>
        <v>0</v>
      </c>
      <c r="M76" s="273">
        <f t="shared" si="12"/>
        <v>0</v>
      </c>
      <c r="N76" s="273">
        <f t="shared" si="12"/>
        <v>0</v>
      </c>
      <c r="O76" s="273">
        <f t="shared" si="12"/>
        <v>0</v>
      </c>
      <c r="P76" s="273">
        <f t="shared" si="12"/>
        <v>0</v>
      </c>
      <c r="Q76" s="273">
        <f t="shared" si="12"/>
        <v>0</v>
      </c>
      <c r="R76" s="273">
        <f t="shared" si="12"/>
        <v>0</v>
      </c>
      <c r="S76" s="273">
        <f t="shared" si="12"/>
        <v>0</v>
      </c>
      <c r="T76" s="273">
        <f t="shared" si="12"/>
        <v>0</v>
      </c>
      <c r="U76" s="273">
        <f t="shared" si="12"/>
        <v>0</v>
      </c>
      <c r="V76" s="273">
        <f t="shared" si="12"/>
        <v>0</v>
      </c>
      <c r="W76" s="273">
        <f t="shared" si="12"/>
        <v>0</v>
      </c>
      <c r="X76" s="273">
        <f t="shared" si="12"/>
        <v>0</v>
      </c>
      <c r="Y76" s="273">
        <f t="shared" si="12"/>
        <v>0</v>
      </c>
      <c r="Z76" s="273">
        <f t="shared" si="12"/>
        <v>0</v>
      </c>
      <c r="AA76" s="273">
        <f t="shared" si="12"/>
        <v>0</v>
      </c>
      <c r="AB76" s="273">
        <f t="shared" si="12"/>
        <v>0</v>
      </c>
      <c r="AC76" s="273">
        <f t="shared" si="12"/>
        <v>0</v>
      </c>
      <c r="AD76" s="273">
        <f t="shared" si="12"/>
        <v>0</v>
      </c>
      <c r="AE76" s="273">
        <f t="shared" si="12"/>
        <v>0</v>
      </c>
      <c r="AF76" s="273">
        <f t="shared" si="12"/>
        <v>0</v>
      </c>
      <c r="AG76" s="273">
        <f t="shared" si="12"/>
        <v>0</v>
      </c>
      <c r="AH76" s="273">
        <f t="shared" si="12"/>
        <v>0</v>
      </c>
      <c r="AI76" s="273"/>
      <c r="AJ76" s="274"/>
      <c r="AK76" s="273"/>
      <c r="AL76" s="273"/>
      <c r="AM76" s="273"/>
      <c r="AN76" s="273"/>
      <c r="AO76" s="252"/>
    </row>
    <row r="77" spans="2:16366" s="75" customFormat="1" ht="21" x14ac:dyDescent="0.4">
      <c r="B77" s="324" t="s">
        <v>236</v>
      </c>
      <c r="C77" s="254"/>
      <c r="D77" s="254"/>
      <c r="E77" s="254"/>
      <c r="F77" s="254"/>
      <c r="G77" s="254"/>
      <c r="H77" s="254"/>
      <c r="I77" s="254"/>
      <c r="J77" s="254"/>
      <c r="K77" s="254"/>
      <c r="L77" s="254"/>
      <c r="M77" s="254"/>
      <c r="N77" s="254"/>
      <c r="O77" s="255"/>
      <c r="P77" s="254"/>
      <c r="Q77" s="254"/>
      <c r="R77" s="254"/>
      <c r="S77" s="254"/>
      <c r="T77" s="254"/>
      <c r="U77" s="254"/>
      <c r="V77" s="254"/>
      <c r="W77" s="254"/>
      <c r="X77" s="254"/>
      <c r="Y77" s="254"/>
      <c r="Z77" s="254"/>
      <c r="AA77" s="254"/>
      <c r="AB77" s="254"/>
      <c r="AC77" s="254"/>
      <c r="AD77" s="254"/>
      <c r="AE77" s="254"/>
      <c r="AF77" s="254"/>
      <c r="AG77" s="254"/>
      <c r="AH77" s="254"/>
      <c r="AI77" s="254"/>
      <c r="AJ77" s="255"/>
      <c r="AK77" s="254"/>
      <c r="AL77" s="254"/>
      <c r="AM77" s="254"/>
      <c r="AN77" s="254"/>
      <c r="AO77" s="254"/>
      <c r="AP77" s="254"/>
      <c r="AQ77" s="254"/>
      <c r="AR77" s="254"/>
      <c r="AS77" s="254"/>
      <c r="AT77" s="254"/>
      <c r="AU77" s="254"/>
      <c r="AV77" s="254"/>
      <c r="AW77" s="254"/>
      <c r="AX77" s="254"/>
      <c r="AY77" s="254"/>
      <c r="AZ77" s="254"/>
      <c r="BA77" s="254"/>
      <c r="BB77" s="254"/>
      <c r="BC77" s="254"/>
      <c r="BD77" s="254"/>
      <c r="BE77" s="254"/>
      <c r="BF77" s="254"/>
      <c r="BG77" s="254"/>
      <c r="BH77" s="254"/>
      <c r="BI77" s="254"/>
      <c r="BJ77" s="254"/>
      <c r="BK77" s="254"/>
      <c r="BL77" s="254"/>
      <c r="BM77" s="254"/>
      <c r="BN77" s="254"/>
      <c r="BO77" s="254"/>
      <c r="BP77" s="254"/>
      <c r="BQ77" s="254"/>
      <c r="BR77" s="254"/>
      <c r="BS77" s="254"/>
      <c r="BT77" s="254"/>
      <c r="BU77" s="254"/>
      <c r="BV77" s="254"/>
      <c r="BW77" s="254"/>
      <c r="BX77" s="254"/>
      <c r="BY77" s="254"/>
      <c r="BZ77" s="254"/>
      <c r="CA77" s="254"/>
      <c r="CB77" s="254"/>
      <c r="CC77" s="254"/>
      <c r="CD77" s="254"/>
      <c r="CE77" s="254"/>
      <c r="CF77" s="254"/>
      <c r="CG77" s="254"/>
      <c r="CH77" s="254"/>
      <c r="CI77" s="254"/>
      <c r="CJ77" s="254"/>
      <c r="CK77" s="254"/>
      <c r="CL77" s="254"/>
      <c r="CM77" s="254"/>
      <c r="CN77" s="254"/>
      <c r="CO77" s="254"/>
      <c r="CP77" s="254"/>
      <c r="CQ77" s="254"/>
      <c r="CR77" s="254"/>
      <c r="CS77" s="254"/>
      <c r="CT77" s="254"/>
      <c r="CU77" s="254"/>
      <c r="CV77" s="254"/>
      <c r="CW77" s="254"/>
      <c r="CX77" s="254"/>
      <c r="CY77" s="254"/>
      <c r="CZ77" s="254"/>
      <c r="DA77" s="254"/>
      <c r="DB77" s="254"/>
      <c r="DC77" s="254"/>
      <c r="DD77" s="254"/>
      <c r="DE77" s="254"/>
      <c r="DF77" s="254"/>
      <c r="DG77" s="254"/>
      <c r="DH77" s="254"/>
      <c r="DI77" s="254"/>
      <c r="DJ77" s="254"/>
      <c r="DK77" s="254"/>
      <c r="DL77" s="254"/>
      <c r="DM77" s="254"/>
      <c r="DN77" s="254"/>
      <c r="DO77" s="254"/>
      <c r="DP77" s="254"/>
      <c r="DQ77" s="254"/>
      <c r="DR77" s="254"/>
      <c r="DS77" s="254"/>
      <c r="DT77" s="254"/>
      <c r="DU77" s="254"/>
      <c r="DV77" s="254"/>
      <c r="DW77" s="254"/>
      <c r="DX77" s="254"/>
      <c r="DY77" s="254"/>
      <c r="DZ77" s="254"/>
      <c r="EA77" s="254"/>
      <c r="EB77" s="254"/>
      <c r="EC77" s="254"/>
      <c r="ED77" s="254"/>
      <c r="EE77" s="254"/>
      <c r="EF77" s="254"/>
      <c r="EG77" s="254"/>
      <c r="EH77" s="254"/>
      <c r="EI77" s="254"/>
      <c r="EJ77" s="254"/>
      <c r="EK77" s="254"/>
      <c r="EL77" s="254"/>
      <c r="EM77" s="254"/>
      <c r="EN77" s="254"/>
      <c r="EO77" s="254"/>
      <c r="EP77" s="254"/>
      <c r="EQ77" s="254"/>
      <c r="ER77" s="254"/>
      <c r="ES77" s="254"/>
      <c r="ET77" s="254"/>
      <c r="EU77" s="254"/>
      <c r="EV77" s="254"/>
      <c r="EW77" s="254"/>
      <c r="EX77" s="254"/>
      <c r="EY77" s="254"/>
      <c r="EZ77" s="254"/>
      <c r="FA77" s="254"/>
      <c r="FB77" s="254"/>
      <c r="FC77" s="254"/>
      <c r="FD77" s="254"/>
      <c r="FE77" s="254"/>
      <c r="FF77" s="254"/>
      <c r="FG77" s="254"/>
      <c r="FH77" s="254"/>
      <c r="FI77" s="254"/>
      <c r="FJ77" s="254"/>
      <c r="FK77" s="254"/>
      <c r="FL77" s="254"/>
      <c r="FM77" s="254"/>
      <c r="FN77" s="254"/>
      <c r="FO77" s="254"/>
      <c r="FP77" s="254"/>
      <c r="FQ77" s="254"/>
      <c r="FR77" s="254"/>
      <c r="FS77" s="254"/>
      <c r="FT77" s="254"/>
      <c r="FU77" s="254"/>
      <c r="FV77" s="254"/>
      <c r="FW77" s="254"/>
      <c r="FX77" s="254"/>
      <c r="FY77" s="254"/>
      <c r="FZ77" s="254"/>
      <c r="GA77" s="254"/>
      <c r="GB77" s="254"/>
      <c r="GC77" s="254"/>
      <c r="GD77" s="254"/>
      <c r="GE77" s="254"/>
      <c r="GF77" s="254"/>
      <c r="GG77" s="254"/>
      <c r="GH77" s="254"/>
      <c r="GI77" s="254"/>
      <c r="GJ77" s="254"/>
      <c r="GK77" s="254"/>
      <c r="GL77" s="254"/>
      <c r="GM77" s="254"/>
      <c r="GN77" s="254"/>
      <c r="GO77" s="254"/>
      <c r="GP77" s="254"/>
      <c r="GQ77" s="254"/>
      <c r="GR77" s="254"/>
      <c r="GS77" s="254"/>
      <c r="GT77" s="254"/>
      <c r="GU77" s="254"/>
      <c r="GV77" s="254"/>
      <c r="GW77" s="254"/>
      <c r="GX77" s="254"/>
      <c r="GY77" s="254"/>
      <c r="GZ77" s="254"/>
      <c r="HA77" s="254"/>
      <c r="HB77" s="254"/>
      <c r="HC77" s="254"/>
      <c r="HD77" s="254"/>
      <c r="HE77" s="254"/>
      <c r="HF77" s="254"/>
      <c r="HG77" s="254"/>
      <c r="HH77" s="254"/>
      <c r="HI77" s="254"/>
      <c r="HJ77" s="254"/>
      <c r="HK77" s="254"/>
      <c r="HL77" s="254"/>
      <c r="HM77" s="254"/>
      <c r="HN77" s="254"/>
      <c r="HO77" s="254"/>
      <c r="HP77" s="254"/>
      <c r="HQ77" s="254"/>
      <c r="HR77" s="254"/>
      <c r="HS77" s="254"/>
      <c r="HT77" s="254"/>
      <c r="HU77" s="254"/>
      <c r="HV77" s="254"/>
      <c r="HW77" s="254"/>
      <c r="HX77" s="254"/>
      <c r="HY77" s="254"/>
      <c r="HZ77" s="254"/>
      <c r="IA77" s="254"/>
      <c r="IB77" s="254"/>
      <c r="IC77" s="254"/>
      <c r="ID77" s="254"/>
      <c r="IE77" s="254"/>
      <c r="IF77" s="254"/>
      <c r="IG77" s="254"/>
      <c r="IH77" s="254"/>
      <c r="II77" s="254"/>
      <c r="IJ77" s="254"/>
      <c r="IK77" s="254"/>
      <c r="IL77" s="254"/>
      <c r="IM77" s="254"/>
      <c r="IN77" s="254"/>
      <c r="IO77" s="254"/>
      <c r="IP77" s="254"/>
      <c r="IQ77" s="254"/>
      <c r="IR77" s="254"/>
      <c r="IS77" s="254"/>
      <c r="IT77" s="254"/>
      <c r="IU77" s="254"/>
      <c r="IV77" s="254"/>
      <c r="IW77" s="254"/>
      <c r="IX77" s="254"/>
      <c r="IY77" s="254"/>
      <c r="IZ77" s="254"/>
      <c r="JA77" s="254"/>
      <c r="JB77" s="254"/>
      <c r="JC77" s="254"/>
      <c r="JD77" s="254"/>
      <c r="JE77" s="254"/>
      <c r="JF77" s="254"/>
      <c r="JG77" s="254"/>
      <c r="JH77" s="254"/>
      <c r="JI77" s="254"/>
      <c r="JJ77" s="254"/>
      <c r="JK77" s="254"/>
      <c r="JL77" s="254"/>
      <c r="JM77" s="254"/>
      <c r="JN77" s="254"/>
      <c r="JO77" s="254"/>
      <c r="JP77" s="254"/>
      <c r="JQ77" s="254"/>
      <c r="JR77" s="254"/>
      <c r="JS77" s="254"/>
      <c r="JT77" s="254"/>
      <c r="JU77" s="254"/>
      <c r="JV77" s="254"/>
      <c r="JW77" s="254"/>
      <c r="JX77" s="254"/>
      <c r="JY77" s="254"/>
      <c r="JZ77" s="254"/>
      <c r="KA77" s="254"/>
      <c r="KB77" s="254"/>
      <c r="KC77" s="254"/>
      <c r="KD77" s="254"/>
      <c r="KE77" s="254"/>
      <c r="KF77" s="254"/>
      <c r="KG77" s="254"/>
      <c r="KH77" s="254"/>
      <c r="KI77" s="254"/>
      <c r="KJ77" s="254"/>
      <c r="KK77" s="254"/>
      <c r="KL77" s="254"/>
      <c r="KM77" s="254"/>
      <c r="KN77" s="254"/>
      <c r="KO77" s="254"/>
      <c r="KP77" s="254"/>
      <c r="KQ77" s="254"/>
      <c r="KR77" s="254"/>
      <c r="KS77" s="254"/>
      <c r="KT77" s="254"/>
      <c r="KU77" s="254"/>
      <c r="KV77" s="254"/>
      <c r="KW77" s="254"/>
      <c r="KX77" s="254"/>
      <c r="KY77" s="254"/>
      <c r="KZ77" s="254"/>
      <c r="LA77" s="254"/>
      <c r="LB77" s="254"/>
      <c r="LC77" s="254"/>
      <c r="LD77" s="254"/>
      <c r="LE77" s="254"/>
      <c r="LF77" s="254"/>
      <c r="LG77" s="254"/>
      <c r="LH77" s="254"/>
      <c r="LI77" s="254"/>
      <c r="LJ77" s="254"/>
      <c r="LK77" s="254"/>
      <c r="LL77" s="254"/>
      <c r="LM77" s="254"/>
      <c r="LN77" s="254"/>
      <c r="LO77" s="254"/>
      <c r="LP77" s="254"/>
      <c r="LQ77" s="254"/>
      <c r="LR77" s="254"/>
      <c r="LS77" s="254"/>
      <c r="LT77" s="254"/>
      <c r="LU77" s="254"/>
      <c r="LV77" s="254"/>
      <c r="LW77" s="254"/>
      <c r="LX77" s="254"/>
      <c r="LY77" s="254"/>
      <c r="LZ77" s="254"/>
      <c r="MA77" s="254"/>
      <c r="MB77" s="254"/>
      <c r="MC77" s="254"/>
      <c r="MD77" s="254"/>
      <c r="ME77" s="254"/>
      <c r="MF77" s="254"/>
      <c r="MG77" s="254"/>
      <c r="MH77" s="254"/>
      <c r="MI77" s="254"/>
      <c r="MJ77" s="254"/>
      <c r="MK77" s="254"/>
      <c r="ML77" s="254"/>
      <c r="MM77" s="254"/>
      <c r="MN77" s="254"/>
      <c r="MO77" s="254"/>
      <c r="MP77" s="254"/>
      <c r="MQ77" s="254"/>
      <c r="MR77" s="254"/>
      <c r="MS77" s="254"/>
      <c r="MT77" s="254"/>
      <c r="MU77" s="254"/>
      <c r="MV77" s="254"/>
      <c r="MW77" s="254"/>
      <c r="MX77" s="254"/>
      <c r="MY77" s="254"/>
      <c r="MZ77" s="254"/>
      <c r="NA77" s="254"/>
      <c r="NB77" s="254"/>
      <c r="NC77" s="254"/>
      <c r="ND77" s="254"/>
      <c r="NE77" s="254"/>
      <c r="NF77" s="254"/>
      <c r="NG77" s="254"/>
      <c r="NH77" s="254"/>
      <c r="NI77" s="254"/>
      <c r="NJ77" s="254"/>
      <c r="NK77" s="254"/>
      <c r="NL77" s="254"/>
      <c r="NM77" s="254"/>
      <c r="NN77" s="254"/>
      <c r="NO77" s="254"/>
      <c r="NP77" s="254"/>
      <c r="NQ77" s="254"/>
      <c r="NR77" s="254"/>
      <c r="NS77" s="254"/>
      <c r="NT77" s="254"/>
      <c r="NU77" s="254"/>
      <c r="NV77" s="254"/>
      <c r="NW77" s="254"/>
      <c r="NX77" s="254"/>
      <c r="NY77" s="254"/>
      <c r="NZ77" s="254"/>
      <c r="OA77" s="254"/>
      <c r="OB77" s="254"/>
      <c r="OC77" s="254"/>
      <c r="OD77" s="254"/>
      <c r="OE77" s="254"/>
      <c r="OF77" s="254"/>
      <c r="OG77" s="254"/>
      <c r="OH77" s="254"/>
      <c r="OI77" s="254"/>
      <c r="OJ77" s="254"/>
      <c r="OK77" s="254"/>
      <c r="OL77" s="254"/>
      <c r="OM77" s="254"/>
      <c r="ON77" s="254"/>
      <c r="OO77" s="254"/>
      <c r="OP77" s="254"/>
      <c r="OQ77" s="254"/>
      <c r="OR77" s="254"/>
      <c r="OS77" s="254"/>
      <c r="OT77" s="254"/>
      <c r="OU77" s="254"/>
      <c r="OV77" s="254"/>
      <c r="OW77" s="254"/>
      <c r="OX77" s="254"/>
      <c r="OY77" s="254"/>
      <c r="OZ77" s="254"/>
      <c r="PA77" s="254"/>
      <c r="PB77" s="254"/>
      <c r="PC77" s="254"/>
      <c r="PD77" s="254"/>
      <c r="PE77" s="254"/>
      <c r="PF77" s="254"/>
      <c r="PG77" s="254"/>
      <c r="PH77" s="254"/>
      <c r="PI77" s="254"/>
      <c r="PJ77" s="254"/>
      <c r="PK77" s="254"/>
      <c r="PL77" s="254"/>
      <c r="PM77" s="254"/>
      <c r="PN77" s="254"/>
      <c r="PO77" s="254"/>
      <c r="PP77" s="254"/>
      <c r="PQ77" s="254"/>
      <c r="PR77" s="254"/>
      <c r="PS77" s="254"/>
      <c r="PT77" s="254"/>
      <c r="PU77" s="254"/>
      <c r="PV77" s="254"/>
      <c r="PW77" s="254"/>
      <c r="PX77" s="254"/>
      <c r="PY77" s="254"/>
      <c r="PZ77" s="254"/>
      <c r="QA77" s="254"/>
      <c r="QB77" s="254"/>
      <c r="QC77" s="254"/>
      <c r="QD77" s="254"/>
      <c r="QE77" s="254"/>
      <c r="QF77" s="254"/>
      <c r="QG77" s="254"/>
      <c r="QH77" s="254"/>
      <c r="QI77" s="254"/>
      <c r="QJ77" s="254"/>
      <c r="QK77" s="254"/>
      <c r="QL77" s="254"/>
      <c r="QM77" s="254"/>
      <c r="QN77" s="254"/>
      <c r="QO77" s="254"/>
      <c r="QP77" s="254"/>
      <c r="QQ77" s="254"/>
      <c r="QR77" s="254"/>
      <c r="QS77" s="254"/>
      <c r="QT77" s="254"/>
      <c r="QU77" s="254"/>
      <c r="QV77" s="254"/>
      <c r="QW77" s="254"/>
      <c r="QX77" s="254"/>
      <c r="QY77" s="254"/>
      <c r="QZ77" s="254"/>
      <c r="RA77" s="254"/>
      <c r="RB77" s="254"/>
      <c r="RC77" s="254"/>
      <c r="RD77" s="254"/>
      <c r="RE77" s="254"/>
      <c r="RF77" s="254"/>
      <c r="RG77" s="254"/>
      <c r="RH77" s="254"/>
      <c r="RI77" s="254"/>
      <c r="RJ77" s="254"/>
      <c r="RK77" s="254"/>
      <c r="RL77" s="254"/>
      <c r="RM77" s="254"/>
      <c r="RN77" s="254"/>
      <c r="RO77" s="254"/>
      <c r="RP77" s="254"/>
      <c r="RQ77" s="254"/>
      <c r="RR77" s="254"/>
      <c r="RS77" s="254"/>
      <c r="RT77" s="254"/>
      <c r="RU77" s="254"/>
      <c r="RV77" s="254"/>
      <c r="RW77" s="254"/>
      <c r="RX77" s="254"/>
      <c r="RY77" s="254"/>
      <c r="RZ77" s="254"/>
      <c r="SA77" s="254"/>
      <c r="SB77" s="254"/>
      <c r="SC77" s="254"/>
      <c r="SD77" s="254"/>
      <c r="SE77" s="254"/>
      <c r="SF77" s="254"/>
      <c r="SG77" s="254"/>
      <c r="SH77" s="254"/>
      <c r="SI77" s="254"/>
      <c r="SJ77" s="254"/>
      <c r="SK77" s="254"/>
      <c r="SL77" s="254"/>
      <c r="SM77" s="254"/>
      <c r="SN77" s="254"/>
      <c r="SO77" s="254"/>
      <c r="SP77" s="254"/>
      <c r="SQ77" s="254"/>
      <c r="SR77" s="254"/>
      <c r="SS77" s="254"/>
      <c r="ST77" s="254"/>
      <c r="SU77" s="254"/>
      <c r="SV77" s="254"/>
      <c r="SW77" s="254"/>
      <c r="SX77" s="254"/>
      <c r="SY77" s="254"/>
      <c r="SZ77" s="254"/>
      <c r="TA77" s="254"/>
      <c r="TB77" s="254"/>
      <c r="TC77" s="254"/>
      <c r="TD77" s="254"/>
      <c r="TE77" s="254"/>
      <c r="TF77" s="254"/>
      <c r="TG77" s="254"/>
      <c r="TH77" s="254"/>
      <c r="TI77" s="254"/>
      <c r="TJ77" s="254"/>
      <c r="TK77" s="254"/>
      <c r="TL77" s="254"/>
      <c r="TM77" s="254"/>
      <c r="TN77" s="254"/>
      <c r="TO77" s="254"/>
      <c r="TP77" s="254"/>
      <c r="TQ77" s="254"/>
      <c r="TR77" s="254"/>
      <c r="TS77" s="254"/>
      <c r="TT77" s="254"/>
      <c r="TU77" s="254"/>
      <c r="TV77" s="254"/>
      <c r="TW77" s="254"/>
      <c r="TX77" s="254"/>
      <c r="TY77" s="254"/>
      <c r="TZ77" s="254"/>
      <c r="UA77" s="254"/>
      <c r="UB77" s="254"/>
      <c r="UC77" s="254"/>
      <c r="UD77" s="254"/>
      <c r="UE77" s="254"/>
      <c r="UF77" s="254"/>
      <c r="UG77" s="254"/>
      <c r="UH77" s="254"/>
      <c r="UI77" s="254"/>
      <c r="UJ77" s="254"/>
      <c r="UK77" s="254"/>
      <c r="UL77" s="254"/>
      <c r="UM77" s="254"/>
      <c r="UN77" s="254"/>
      <c r="UO77" s="254"/>
      <c r="UP77" s="254"/>
      <c r="UQ77" s="254"/>
      <c r="UR77" s="254"/>
      <c r="US77" s="254"/>
      <c r="UT77" s="254"/>
      <c r="UU77" s="254"/>
      <c r="UV77" s="254"/>
      <c r="UW77" s="254"/>
      <c r="UX77" s="254"/>
      <c r="UY77" s="254"/>
      <c r="UZ77" s="254"/>
      <c r="VA77" s="254"/>
      <c r="VB77" s="254"/>
      <c r="VC77" s="254"/>
      <c r="VD77" s="254"/>
      <c r="VE77" s="254"/>
      <c r="VF77" s="254"/>
      <c r="VG77" s="254"/>
      <c r="VH77" s="254"/>
      <c r="VI77" s="254"/>
      <c r="VJ77" s="254"/>
      <c r="VK77" s="254"/>
      <c r="VL77" s="254"/>
      <c r="VM77" s="254"/>
      <c r="VN77" s="254"/>
      <c r="VO77" s="254"/>
      <c r="VP77" s="254"/>
      <c r="VQ77" s="254"/>
      <c r="VR77" s="254"/>
      <c r="VS77" s="254"/>
      <c r="VT77" s="254"/>
      <c r="VU77" s="254"/>
      <c r="VV77" s="254"/>
      <c r="VW77" s="254"/>
      <c r="VX77" s="254"/>
      <c r="VY77" s="254"/>
      <c r="VZ77" s="254"/>
      <c r="WA77" s="254"/>
      <c r="WB77" s="254"/>
      <c r="WC77" s="254"/>
      <c r="WD77" s="254"/>
      <c r="WE77" s="254"/>
      <c r="WF77" s="254"/>
      <c r="WG77" s="254"/>
      <c r="WH77" s="254"/>
      <c r="WI77" s="254"/>
      <c r="WJ77" s="254"/>
      <c r="WK77" s="254"/>
      <c r="WL77" s="254"/>
      <c r="WM77" s="254"/>
      <c r="WN77" s="254"/>
      <c r="WO77" s="254"/>
      <c r="WP77" s="254"/>
      <c r="WQ77" s="254"/>
      <c r="WR77" s="254"/>
      <c r="WS77" s="254"/>
      <c r="WT77" s="254"/>
      <c r="WU77" s="254"/>
      <c r="WV77" s="254"/>
      <c r="WW77" s="254"/>
      <c r="WX77" s="254"/>
      <c r="WY77" s="254"/>
      <c r="WZ77" s="254"/>
      <c r="XA77" s="254"/>
      <c r="XB77" s="254"/>
      <c r="XC77" s="254"/>
      <c r="XD77" s="254"/>
      <c r="XE77" s="254"/>
      <c r="XF77" s="254"/>
      <c r="XG77" s="254"/>
      <c r="XH77" s="254"/>
      <c r="XI77" s="254"/>
      <c r="XJ77" s="254"/>
      <c r="XK77" s="254"/>
      <c r="XL77" s="254"/>
      <c r="XM77" s="254"/>
      <c r="XN77" s="254"/>
      <c r="XO77" s="254"/>
      <c r="XP77" s="254"/>
      <c r="XQ77" s="254"/>
      <c r="XR77" s="254"/>
      <c r="XS77" s="254"/>
      <c r="XT77" s="254"/>
      <c r="XU77" s="254"/>
      <c r="XV77" s="254"/>
      <c r="XW77" s="254"/>
      <c r="XX77" s="254"/>
      <c r="XY77" s="254"/>
      <c r="XZ77" s="254"/>
      <c r="YA77" s="254"/>
      <c r="YB77" s="254"/>
      <c r="YC77" s="254"/>
      <c r="YD77" s="254"/>
      <c r="YE77" s="254"/>
      <c r="YF77" s="254"/>
      <c r="YG77" s="254"/>
      <c r="YH77" s="254"/>
      <c r="YI77" s="254"/>
      <c r="YJ77" s="254"/>
      <c r="YK77" s="254"/>
      <c r="YL77" s="254"/>
      <c r="YM77" s="254"/>
      <c r="YN77" s="254"/>
      <c r="YO77" s="254"/>
      <c r="YP77" s="254"/>
      <c r="YQ77" s="254"/>
      <c r="YR77" s="254"/>
      <c r="YS77" s="254"/>
      <c r="YT77" s="254"/>
      <c r="YU77" s="254"/>
      <c r="YV77" s="254"/>
      <c r="YW77" s="254"/>
      <c r="YX77" s="254"/>
      <c r="YY77" s="254"/>
      <c r="YZ77" s="254"/>
      <c r="ZA77" s="254"/>
      <c r="ZB77" s="254"/>
      <c r="ZC77" s="254"/>
      <c r="ZD77" s="254"/>
      <c r="ZE77" s="254"/>
      <c r="ZF77" s="254"/>
      <c r="ZG77" s="254"/>
      <c r="ZH77" s="254"/>
      <c r="ZI77" s="254"/>
      <c r="ZJ77" s="254"/>
      <c r="ZK77" s="254"/>
      <c r="ZL77" s="254"/>
      <c r="ZM77" s="254"/>
      <c r="ZN77" s="254"/>
      <c r="ZO77" s="254"/>
      <c r="ZP77" s="254"/>
      <c r="ZQ77" s="254"/>
      <c r="ZR77" s="254"/>
      <c r="ZS77" s="254"/>
      <c r="ZT77" s="254"/>
      <c r="ZU77" s="254"/>
      <c r="ZV77" s="254"/>
      <c r="ZW77" s="254"/>
      <c r="ZX77" s="254"/>
      <c r="ZY77" s="254"/>
      <c r="ZZ77" s="254"/>
      <c r="AAA77" s="254"/>
      <c r="AAB77" s="254"/>
      <c r="AAC77" s="254"/>
      <c r="AAD77" s="254"/>
      <c r="AAE77" s="254"/>
      <c r="AAF77" s="254"/>
      <c r="AAG77" s="254"/>
      <c r="AAH77" s="254"/>
      <c r="AAI77" s="254"/>
      <c r="AAJ77" s="254"/>
      <c r="AAK77" s="254"/>
      <c r="AAL77" s="254"/>
      <c r="AAM77" s="254"/>
      <c r="AAN77" s="254"/>
      <c r="AAO77" s="254"/>
      <c r="AAP77" s="254"/>
      <c r="AAQ77" s="254"/>
      <c r="AAR77" s="254"/>
      <c r="AAS77" s="254"/>
      <c r="AAT77" s="254"/>
      <c r="AAU77" s="254"/>
      <c r="AAV77" s="254"/>
      <c r="AAW77" s="254"/>
      <c r="AAX77" s="254"/>
      <c r="AAY77" s="254"/>
      <c r="AAZ77" s="254"/>
      <c r="ABA77" s="254"/>
      <c r="ABB77" s="254"/>
      <c r="ABC77" s="254"/>
      <c r="ABD77" s="254"/>
      <c r="ABE77" s="254"/>
      <c r="ABF77" s="254"/>
      <c r="ABG77" s="254"/>
      <c r="ABH77" s="254"/>
      <c r="ABI77" s="254"/>
      <c r="ABJ77" s="254"/>
      <c r="ABK77" s="254"/>
      <c r="ABL77" s="254"/>
      <c r="ABM77" s="254"/>
      <c r="ABN77" s="254"/>
      <c r="ABO77" s="254"/>
      <c r="ABP77" s="254"/>
      <c r="ABQ77" s="254"/>
      <c r="ABR77" s="254"/>
      <c r="ABS77" s="254"/>
      <c r="ABT77" s="254"/>
      <c r="ABU77" s="254"/>
      <c r="ABV77" s="254"/>
      <c r="ABW77" s="254"/>
      <c r="ABX77" s="254"/>
      <c r="ABY77" s="254"/>
      <c r="ABZ77" s="254"/>
      <c r="ACA77" s="254"/>
      <c r="ACB77" s="254"/>
      <c r="ACC77" s="254"/>
      <c r="ACD77" s="254"/>
      <c r="ACE77" s="254"/>
      <c r="ACF77" s="254"/>
      <c r="ACG77" s="254"/>
      <c r="ACH77" s="254"/>
      <c r="ACI77" s="254"/>
      <c r="ACJ77" s="254"/>
      <c r="ACK77" s="254"/>
      <c r="ACL77" s="254"/>
      <c r="ACM77" s="254"/>
      <c r="ACN77" s="254"/>
      <c r="ACO77" s="254"/>
      <c r="ACP77" s="254"/>
      <c r="ACQ77" s="254"/>
      <c r="ACR77" s="254"/>
      <c r="ACS77" s="254"/>
      <c r="ACT77" s="254"/>
      <c r="ACU77" s="254"/>
      <c r="ACV77" s="254"/>
      <c r="ACW77" s="254"/>
      <c r="ACX77" s="254"/>
      <c r="ACY77" s="254"/>
      <c r="ACZ77" s="254"/>
      <c r="ADA77" s="254"/>
      <c r="ADB77" s="254"/>
      <c r="ADC77" s="254"/>
      <c r="ADD77" s="254"/>
      <c r="ADE77" s="254"/>
      <c r="ADF77" s="254"/>
      <c r="ADG77" s="254"/>
      <c r="ADH77" s="254"/>
      <c r="ADI77" s="254"/>
      <c r="ADJ77" s="254"/>
      <c r="ADK77" s="254"/>
      <c r="ADL77" s="254"/>
      <c r="ADM77" s="254"/>
      <c r="ADN77" s="254"/>
      <c r="ADO77" s="254"/>
      <c r="ADP77" s="254"/>
      <c r="ADQ77" s="254"/>
      <c r="ADR77" s="254"/>
      <c r="ADS77" s="254"/>
      <c r="ADT77" s="254"/>
      <c r="ADU77" s="254"/>
      <c r="ADV77" s="254"/>
      <c r="ADW77" s="254"/>
      <c r="ADX77" s="254"/>
      <c r="ADY77" s="254"/>
      <c r="ADZ77" s="254"/>
      <c r="AEA77" s="254"/>
      <c r="AEB77" s="254"/>
      <c r="AEC77" s="254"/>
      <c r="AED77" s="254"/>
      <c r="AEE77" s="254"/>
      <c r="AEF77" s="254"/>
      <c r="AEG77" s="254"/>
      <c r="AEH77" s="254"/>
      <c r="AEI77" s="254"/>
      <c r="AEJ77" s="254"/>
      <c r="AEK77" s="254"/>
      <c r="AEL77" s="254"/>
      <c r="AEM77" s="254"/>
      <c r="AEN77" s="254"/>
      <c r="AEO77" s="254"/>
      <c r="AEP77" s="254"/>
      <c r="AEQ77" s="254"/>
      <c r="AER77" s="254"/>
      <c r="AES77" s="254"/>
      <c r="AET77" s="254"/>
      <c r="AEU77" s="254"/>
      <c r="AEV77" s="254"/>
      <c r="AEW77" s="254"/>
      <c r="AEX77" s="254"/>
      <c r="AEY77" s="254"/>
      <c r="AEZ77" s="254"/>
      <c r="AFA77" s="254"/>
      <c r="AFB77" s="254"/>
      <c r="AFC77" s="254"/>
      <c r="AFD77" s="254"/>
      <c r="AFE77" s="254"/>
      <c r="AFF77" s="254"/>
      <c r="AFG77" s="254"/>
      <c r="AFH77" s="254"/>
      <c r="AFI77" s="254"/>
      <c r="AFJ77" s="254"/>
      <c r="AFK77" s="254"/>
      <c r="AFL77" s="254"/>
      <c r="AFM77" s="254"/>
      <c r="AFN77" s="254"/>
      <c r="AFO77" s="254"/>
      <c r="AFP77" s="254"/>
      <c r="AFQ77" s="254"/>
      <c r="AFR77" s="254"/>
      <c r="AFS77" s="254"/>
      <c r="AFT77" s="254"/>
      <c r="AFU77" s="254"/>
      <c r="AFV77" s="254"/>
      <c r="AFW77" s="254"/>
      <c r="AFX77" s="254"/>
      <c r="AFY77" s="254"/>
      <c r="AFZ77" s="254"/>
      <c r="AGA77" s="254"/>
      <c r="AGB77" s="254"/>
      <c r="AGC77" s="254"/>
      <c r="AGD77" s="254"/>
      <c r="AGE77" s="254"/>
      <c r="AGF77" s="254"/>
      <c r="AGG77" s="254"/>
      <c r="AGH77" s="254"/>
      <c r="AGI77" s="254"/>
      <c r="AGJ77" s="254"/>
      <c r="AGK77" s="254"/>
      <c r="AGL77" s="254"/>
      <c r="AGM77" s="254"/>
      <c r="AGN77" s="254"/>
      <c r="AGO77" s="254"/>
      <c r="AGP77" s="254"/>
      <c r="AGQ77" s="254"/>
      <c r="AGR77" s="254"/>
      <c r="AGS77" s="254"/>
      <c r="AGT77" s="254"/>
      <c r="AGU77" s="254"/>
      <c r="AGV77" s="254"/>
      <c r="AGW77" s="254"/>
      <c r="AGX77" s="254"/>
      <c r="AGY77" s="254"/>
      <c r="AGZ77" s="254"/>
      <c r="AHA77" s="254"/>
      <c r="AHB77" s="254"/>
      <c r="AHC77" s="254"/>
      <c r="AHD77" s="254"/>
      <c r="AHE77" s="254"/>
      <c r="AHF77" s="254"/>
      <c r="AHG77" s="254"/>
      <c r="AHH77" s="254"/>
      <c r="AHI77" s="254"/>
      <c r="AHJ77" s="254"/>
      <c r="AHK77" s="254"/>
      <c r="AHL77" s="254"/>
      <c r="AHM77" s="254"/>
      <c r="AHN77" s="254"/>
      <c r="AHO77" s="254"/>
      <c r="AHP77" s="254"/>
      <c r="AHQ77" s="254"/>
      <c r="AHR77" s="254"/>
      <c r="AHS77" s="254"/>
      <c r="AHT77" s="254"/>
      <c r="AHU77" s="254"/>
      <c r="AHV77" s="254"/>
      <c r="AHW77" s="254"/>
      <c r="AHX77" s="254"/>
      <c r="AHY77" s="254"/>
      <c r="AHZ77" s="254"/>
      <c r="AIA77" s="254"/>
      <c r="AIB77" s="254"/>
      <c r="AIC77" s="254"/>
      <c r="AID77" s="254"/>
      <c r="AIE77" s="254"/>
      <c r="AIF77" s="254"/>
      <c r="AIG77" s="254"/>
      <c r="AIH77" s="254"/>
      <c r="AII77" s="254"/>
      <c r="AIJ77" s="254"/>
      <c r="AIK77" s="254"/>
      <c r="AIL77" s="254"/>
      <c r="AIM77" s="254"/>
      <c r="AIN77" s="254"/>
      <c r="AIO77" s="254"/>
      <c r="AIP77" s="254"/>
      <c r="AIQ77" s="254"/>
      <c r="AIR77" s="254"/>
      <c r="AIS77" s="254"/>
      <c r="AIT77" s="254"/>
      <c r="AIU77" s="254"/>
      <c r="AIV77" s="254"/>
      <c r="AIW77" s="254"/>
      <c r="AIX77" s="254"/>
      <c r="AIY77" s="254"/>
      <c r="AIZ77" s="254"/>
      <c r="AJA77" s="254"/>
      <c r="AJB77" s="254"/>
      <c r="AJC77" s="254"/>
      <c r="AJD77" s="254"/>
      <c r="AJE77" s="254"/>
      <c r="AJF77" s="254"/>
      <c r="AJG77" s="254"/>
      <c r="AJH77" s="254"/>
      <c r="AJI77" s="254"/>
      <c r="AJJ77" s="254"/>
      <c r="AJK77" s="254"/>
      <c r="AJL77" s="254"/>
      <c r="AJM77" s="254"/>
      <c r="AJN77" s="254"/>
      <c r="AJO77" s="254"/>
      <c r="AJP77" s="254"/>
      <c r="AJQ77" s="254"/>
      <c r="AJR77" s="254"/>
      <c r="AJS77" s="254"/>
      <c r="AJT77" s="254"/>
      <c r="AJU77" s="254"/>
      <c r="AJV77" s="254"/>
      <c r="AJW77" s="254"/>
      <c r="AJX77" s="254"/>
      <c r="AJY77" s="254"/>
      <c r="AJZ77" s="254"/>
      <c r="AKA77" s="254"/>
      <c r="AKB77" s="254"/>
      <c r="AKC77" s="254"/>
      <c r="AKD77" s="254"/>
      <c r="AKE77" s="254"/>
      <c r="AKF77" s="254"/>
      <c r="AKG77" s="254"/>
      <c r="AKH77" s="254"/>
      <c r="AKI77" s="254"/>
      <c r="AKJ77" s="254"/>
      <c r="AKK77" s="254"/>
      <c r="AKL77" s="254"/>
      <c r="AKM77" s="254"/>
      <c r="AKN77" s="254"/>
      <c r="AKO77" s="254"/>
      <c r="AKP77" s="254"/>
      <c r="AKQ77" s="254"/>
      <c r="AKR77" s="254"/>
      <c r="AKS77" s="254"/>
      <c r="AKT77" s="254"/>
      <c r="AKU77" s="254"/>
      <c r="AKV77" s="254"/>
      <c r="AKW77" s="254"/>
      <c r="AKX77" s="254"/>
      <c r="AKY77" s="254"/>
      <c r="AKZ77" s="254"/>
      <c r="ALA77" s="254"/>
      <c r="ALB77" s="254"/>
      <c r="ALC77" s="254"/>
      <c r="ALD77" s="254"/>
      <c r="ALE77" s="254"/>
      <c r="ALF77" s="254"/>
      <c r="ALG77" s="254"/>
      <c r="ALH77" s="254"/>
      <c r="ALI77" s="254"/>
      <c r="ALJ77" s="254"/>
      <c r="ALK77" s="254"/>
      <c r="ALL77" s="254"/>
      <c r="ALM77" s="254"/>
      <c r="ALN77" s="254"/>
      <c r="ALO77" s="254"/>
      <c r="ALP77" s="254"/>
      <c r="ALQ77" s="254"/>
      <c r="ALR77" s="254"/>
      <c r="ALS77" s="254"/>
      <c r="ALT77" s="254"/>
      <c r="ALU77" s="254"/>
      <c r="ALV77" s="254"/>
      <c r="ALW77" s="254"/>
      <c r="ALX77" s="254"/>
      <c r="ALY77" s="254"/>
      <c r="ALZ77" s="254"/>
      <c r="AMA77" s="254"/>
      <c r="AMB77" s="254"/>
      <c r="AMC77" s="254"/>
      <c r="AMD77" s="254"/>
      <c r="AME77" s="254"/>
      <c r="AMF77" s="254"/>
      <c r="AMG77" s="254"/>
      <c r="AMH77" s="254"/>
      <c r="AMI77" s="254"/>
      <c r="AMJ77" s="254"/>
      <c r="AMK77" s="254"/>
      <c r="AML77" s="254"/>
      <c r="AMM77" s="254"/>
      <c r="AMN77" s="254"/>
      <c r="AMO77" s="254"/>
      <c r="AMP77" s="254"/>
      <c r="AMQ77" s="254"/>
      <c r="AMR77" s="254"/>
      <c r="AMS77" s="254"/>
      <c r="AMT77" s="254"/>
      <c r="AMU77" s="254"/>
      <c r="AMV77" s="254"/>
      <c r="AMW77" s="254"/>
      <c r="AMX77" s="254"/>
      <c r="AMY77" s="254"/>
      <c r="AMZ77" s="254"/>
      <c r="ANA77" s="254"/>
      <c r="ANB77" s="254"/>
      <c r="ANC77" s="254"/>
      <c r="AND77" s="254"/>
      <c r="ANE77" s="254"/>
      <c r="ANF77" s="254"/>
      <c r="ANG77" s="254"/>
      <c r="ANH77" s="254"/>
      <c r="ANI77" s="254"/>
      <c r="ANJ77" s="254"/>
      <c r="ANK77" s="254"/>
      <c r="ANL77" s="254"/>
      <c r="ANM77" s="254"/>
      <c r="ANN77" s="254"/>
      <c r="ANO77" s="254"/>
      <c r="ANP77" s="254"/>
      <c r="ANQ77" s="254"/>
      <c r="ANR77" s="254"/>
      <c r="ANS77" s="254"/>
      <c r="ANT77" s="254"/>
      <c r="ANU77" s="254"/>
      <c r="ANV77" s="254"/>
      <c r="ANW77" s="254"/>
      <c r="ANX77" s="254"/>
      <c r="ANY77" s="254"/>
      <c r="ANZ77" s="254"/>
      <c r="AOA77" s="254"/>
      <c r="AOB77" s="254"/>
      <c r="AOC77" s="254"/>
      <c r="AOD77" s="254"/>
      <c r="AOE77" s="254"/>
      <c r="AOF77" s="254"/>
      <c r="AOG77" s="254"/>
      <c r="AOH77" s="254"/>
      <c r="AOI77" s="254"/>
      <c r="AOJ77" s="254"/>
      <c r="AOK77" s="254"/>
      <c r="AOL77" s="254"/>
      <c r="AOM77" s="254"/>
      <c r="AON77" s="254"/>
      <c r="AOO77" s="254"/>
      <c r="AOP77" s="254"/>
      <c r="AOQ77" s="254"/>
      <c r="AOR77" s="254"/>
      <c r="AOS77" s="254"/>
      <c r="AOT77" s="254"/>
      <c r="AOU77" s="254"/>
      <c r="AOV77" s="254"/>
      <c r="AOW77" s="254"/>
      <c r="AOX77" s="254"/>
      <c r="AOY77" s="254"/>
      <c r="AOZ77" s="254"/>
      <c r="APA77" s="254"/>
      <c r="APB77" s="254"/>
      <c r="APC77" s="254"/>
      <c r="APD77" s="254"/>
      <c r="APE77" s="254"/>
      <c r="APF77" s="254"/>
      <c r="APG77" s="254"/>
      <c r="APH77" s="254"/>
      <c r="API77" s="254"/>
      <c r="APJ77" s="254"/>
      <c r="APK77" s="254"/>
      <c r="APL77" s="254"/>
      <c r="APM77" s="254"/>
      <c r="APN77" s="254"/>
      <c r="APO77" s="254"/>
      <c r="APP77" s="254"/>
      <c r="APQ77" s="254"/>
      <c r="APR77" s="254"/>
      <c r="APS77" s="254"/>
      <c r="APT77" s="254"/>
      <c r="APU77" s="254"/>
      <c r="APV77" s="254"/>
      <c r="APW77" s="254"/>
      <c r="APX77" s="254"/>
      <c r="APY77" s="254"/>
      <c r="APZ77" s="254"/>
      <c r="AQA77" s="254"/>
      <c r="AQB77" s="254"/>
      <c r="AQC77" s="254"/>
      <c r="AQD77" s="254"/>
      <c r="AQE77" s="254"/>
      <c r="AQF77" s="254"/>
      <c r="AQG77" s="254"/>
      <c r="AQH77" s="254"/>
      <c r="AQI77" s="254"/>
      <c r="AQJ77" s="254"/>
      <c r="AQK77" s="254"/>
      <c r="AQL77" s="254"/>
      <c r="AQM77" s="254"/>
      <c r="AQN77" s="254"/>
      <c r="AQO77" s="254"/>
      <c r="AQP77" s="254"/>
      <c r="AQQ77" s="254"/>
      <c r="AQR77" s="254"/>
      <c r="AQS77" s="254"/>
      <c r="AQT77" s="254"/>
      <c r="AQU77" s="254"/>
      <c r="AQV77" s="254"/>
      <c r="AQW77" s="254"/>
      <c r="AQX77" s="254"/>
      <c r="AQY77" s="254"/>
      <c r="AQZ77" s="254"/>
      <c r="ARA77" s="254"/>
      <c r="ARB77" s="254"/>
      <c r="ARC77" s="254"/>
      <c r="ARD77" s="254"/>
      <c r="ARE77" s="254"/>
      <c r="ARF77" s="254"/>
      <c r="ARG77" s="254"/>
      <c r="ARH77" s="254"/>
      <c r="ARI77" s="254"/>
      <c r="ARJ77" s="254"/>
      <c r="ARK77" s="254"/>
      <c r="ARL77" s="254"/>
      <c r="ARM77" s="254"/>
      <c r="ARN77" s="254"/>
      <c r="ARO77" s="254"/>
      <c r="ARP77" s="254"/>
      <c r="ARQ77" s="254"/>
      <c r="ARR77" s="254"/>
      <c r="ARS77" s="254"/>
      <c r="ART77" s="254"/>
      <c r="ARU77" s="254"/>
      <c r="ARV77" s="254"/>
      <c r="ARW77" s="254"/>
      <c r="ARX77" s="254"/>
      <c r="ARY77" s="254"/>
      <c r="ARZ77" s="254"/>
      <c r="ASA77" s="254"/>
      <c r="ASB77" s="254"/>
      <c r="ASC77" s="254"/>
      <c r="ASD77" s="254"/>
      <c r="ASE77" s="254"/>
      <c r="ASF77" s="254"/>
      <c r="ASG77" s="254"/>
      <c r="ASH77" s="254"/>
      <c r="ASI77" s="254"/>
      <c r="ASJ77" s="254"/>
      <c r="ASK77" s="254"/>
      <c r="ASL77" s="254"/>
      <c r="ASM77" s="254"/>
      <c r="ASN77" s="254"/>
      <c r="ASO77" s="254"/>
      <c r="ASP77" s="254"/>
      <c r="ASQ77" s="254"/>
      <c r="ASR77" s="254"/>
      <c r="ASS77" s="254"/>
      <c r="AST77" s="254"/>
      <c r="ASU77" s="254"/>
      <c r="ASV77" s="254"/>
      <c r="ASW77" s="254"/>
      <c r="ASX77" s="254"/>
      <c r="ASY77" s="254"/>
      <c r="ASZ77" s="254"/>
      <c r="ATA77" s="254"/>
      <c r="ATB77" s="254"/>
      <c r="ATC77" s="254"/>
      <c r="ATD77" s="254"/>
      <c r="ATE77" s="254"/>
      <c r="ATF77" s="254"/>
      <c r="ATG77" s="254"/>
      <c r="ATH77" s="254"/>
      <c r="ATI77" s="254"/>
      <c r="ATJ77" s="254"/>
      <c r="ATK77" s="254"/>
      <c r="ATL77" s="254"/>
      <c r="ATM77" s="254"/>
      <c r="ATN77" s="254"/>
      <c r="ATO77" s="254"/>
      <c r="ATP77" s="254"/>
      <c r="ATQ77" s="254"/>
      <c r="ATR77" s="254"/>
      <c r="ATS77" s="254"/>
      <c r="ATT77" s="254"/>
      <c r="ATU77" s="254"/>
      <c r="ATV77" s="254"/>
      <c r="ATW77" s="254"/>
      <c r="ATX77" s="254"/>
      <c r="ATY77" s="254"/>
      <c r="ATZ77" s="254"/>
      <c r="AUA77" s="254"/>
      <c r="AUB77" s="254"/>
      <c r="AUC77" s="254"/>
      <c r="AUD77" s="254"/>
      <c r="AUE77" s="254"/>
      <c r="AUF77" s="254"/>
      <c r="AUG77" s="254"/>
      <c r="AUH77" s="254"/>
      <c r="AUI77" s="254"/>
      <c r="AUJ77" s="254"/>
      <c r="AUK77" s="254"/>
      <c r="AUL77" s="254"/>
      <c r="AUM77" s="254"/>
      <c r="AUN77" s="254"/>
      <c r="AUO77" s="254"/>
      <c r="AUP77" s="254"/>
      <c r="AUQ77" s="254"/>
      <c r="AUR77" s="254"/>
      <c r="AUS77" s="254"/>
      <c r="AUT77" s="254"/>
      <c r="AUU77" s="254"/>
      <c r="AUV77" s="254"/>
      <c r="AUW77" s="254"/>
      <c r="AUX77" s="254"/>
      <c r="AUY77" s="254"/>
      <c r="AUZ77" s="254"/>
      <c r="AVA77" s="254"/>
      <c r="AVB77" s="254"/>
      <c r="AVC77" s="254"/>
      <c r="AVD77" s="254"/>
      <c r="AVE77" s="254"/>
      <c r="AVF77" s="254"/>
      <c r="AVG77" s="254"/>
      <c r="AVH77" s="254"/>
      <c r="AVI77" s="254"/>
      <c r="AVJ77" s="254"/>
      <c r="AVK77" s="254"/>
      <c r="AVL77" s="254"/>
      <c r="AVM77" s="254"/>
      <c r="AVN77" s="254"/>
      <c r="AVO77" s="254"/>
      <c r="AVP77" s="254"/>
      <c r="AVQ77" s="254"/>
      <c r="AVR77" s="254"/>
      <c r="AVS77" s="254"/>
      <c r="AVT77" s="254"/>
      <c r="AVU77" s="254"/>
      <c r="AVV77" s="254"/>
      <c r="AVW77" s="254"/>
      <c r="AVX77" s="254"/>
      <c r="AVY77" s="254"/>
      <c r="AVZ77" s="254"/>
      <c r="AWA77" s="254"/>
      <c r="AWB77" s="254"/>
      <c r="AWC77" s="254"/>
      <c r="AWD77" s="254"/>
      <c r="AWE77" s="254"/>
      <c r="AWF77" s="254"/>
      <c r="AWG77" s="254"/>
      <c r="AWH77" s="254"/>
      <c r="AWI77" s="254"/>
      <c r="AWJ77" s="254"/>
      <c r="AWK77" s="254"/>
      <c r="AWL77" s="254"/>
      <c r="AWM77" s="254"/>
      <c r="AWN77" s="254"/>
      <c r="AWO77" s="254"/>
      <c r="AWP77" s="254"/>
      <c r="AWQ77" s="254"/>
      <c r="AWR77" s="254"/>
      <c r="AWS77" s="254"/>
      <c r="AWT77" s="254"/>
      <c r="AWU77" s="254"/>
      <c r="AWV77" s="254"/>
      <c r="AWW77" s="254"/>
      <c r="AWX77" s="254"/>
      <c r="AWY77" s="254"/>
      <c r="AWZ77" s="254"/>
      <c r="AXA77" s="254"/>
      <c r="AXB77" s="254"/>
      <c r="AXC77" s="254"/>
      <c r="AXD77" s="254"/>
      <c r="AXE77" s="254"/>
      <c r="AXF77" s="254"/>
      <c r="AXG77" s="254"/>
      <c r="AXH77" s="254"/>
      <c r="AXI77" s="254"/>
      <c r="AXJ77" s="254"/>
      <c r="AXK77" s="254"/>
      <c r="AXL77" s="254"/>
      <c r="AXM77" s="254"/>
      <c r="AXN77" s="254"/>
      <c r="AXO77" s="254"/>
      <c r="AXP77" s="254"/>
      <c r="AXQ77" s="254"/>
      <c r="AXR77" s="254"/>
      <c r="AXS77" s="254"/>
      <c r="AXT77" s="254"/>
      <c r="AXU77" s="254"/>
      <c r="AXV77" s="254"/>
      <c r="AXW77" s="254"/>
      <c r="AXX77" s="254"/>
      <c r="AXY77" s="254"/>
      <c r="AXZ77" s="254"/>
      <c r="AYA77" s="254"/>
      <c r="AYB77" s="254"/>
      <c r="AYC77" s="254"/>
      <c r="AYD77" s="254"/>
      <c r="AYE77" s="254"/>
      <c r="AYF77" s="254"/>
      <c r="AYG77" s="254"/>
      <c r="AYH77" s="254"/>
      <c r="AYI77" s="254"/>
      <c r="AYJ77" s="254"/>
      <c r="AYK77" s="254"/>
      <c r="AYL77" s="254"/>
      <c r="AYM77" s="254"/>
      <c r="AYN77" s="254"/>
      <c r="AYO77" s="254"/>
      <c r="AYP77" s="254"/>
      <c r="AYQ77" s="254"/>
      <c r="AYR77" s="254"/>
      <c r="AYS77" s="254"/>
      <c r="AYT77" s="254"/>
      <c r="AYU77" s="254"/>
      <c r="AYV77" s="254"/>
      <c r="AYW77" s="254"/>
      <c r="AYX77" s="254"/>
      <c r="AYY77" s="254"/>
      <c r="AYZ77" s="254"/>
      <c r="AZA77" s="254"/>
      <c r="AZB77" s="254"/>
      <c r="AZC77" s="254"/>
      <c r="AZD77" s="254"/>
      <c r="AZE77" s="254"/>
      <c r="AZF77" s="254"/>
      <c r="AZG77" s="254"/>
      <c r="AZH77" s="254"/>
      <c r="AZI77" s="254"/>
      <c r="AZJ77" s="254"/>
      <c r="AZK77" s="254"/>
      <c r="AZL77" s="254"/>
      <c r="AZM77" s="254"/>
      <c r="AZN77" s="254"/>
      <c r="AZO77" s="254"/>
      <c r="AZP77" s="254"/>
      <c r="AZQ77" s="254"/>
      <c r="AZR77" s="254"/>
      <c r="AZS77" s="254"/>
      <c r="AZT77" s="254"/>
      <c r="AZU77" s="254"/>
      <c r="AZV77" s="254"/>
      <c r="AZW77" s="254"/>
      <c r="AZX77" s="254"/>
      <c r="AZY77" s="254"/>
      <c r="AZZ77" s="254"/>
      <c r="BAA77" s="254"/>
      <c r="BAB77" s="254"/>
      <c r="BAC77" s="254"/>
      <c r="BAD77" s="254"/>
      <c r="BAE77" s="254"/>
      <c r="BAF77" s="254"/>
      <c r="BAG77" s="254"/>
      <c r="BAH77" s="254"/>
      <c r="BAI77" s="254"/>
      <c r="BAJ77" s="254"/>
      <c r="BAK77" s="254"/>
      <c r="BAL77" s="254"/>
      <c r="BAM77" s="254"/>
      <c r="BAN77" s="254"/>
      <c r="BAO77" s="254"/>
      <c r="BAP77" s="254"/>
      <c r="BAQ77" s="254"/>
      <c r="BAR77" s="254"/>
      <c r="BAS77" s="254"/>
      <c r="BAT77" s="254"/>
      <c r="BAU77" s="254"/>
      <c r="BAV77" s="254"/>
      <c r="BAW77" s="254"/>
      <c r="BAX77" s="254"/>
      <c r="BAY77" s="254"/>
      <c r="BAZ77" s="254"/>
      <c r="BBA77" s="254"/>
      <c r="BBB77" s="254"/>
      <c r="BBC77" s="254"/>
      <c r="BBD77" s="254"/>
      <c r="BBE77" s="254"/>
      <c r="BBF77" s="254"/>
      <c r="BBG77" s="254"/>
      <c r="BBH77" s="254"/>
      <c r="BBI77" s="254"/>
      <c r="BBJ77" s="254"/>
      <c r="BBK77" s="254"/>
      <c r="BBL77" s="254"/>
      <c r="BBM77" s="254"/>
      <c r="BBN77" s="254"/>
      <c r="BBO77" s="254"/>
      <c r="BBP77" s="254"/>
      <c r="BBQ77" s="254"/>
      <c r="BBR77" s="254"/>
      <c r="BBS77" s="254"/>
      <c r="BBT77" s="254"/>
      <c r="BBU77" s="254"/>
      <c r="BBV77" s="254"/>
      <c r="BBW77" s="254"/>
      <c r="BBX77" s="254"/>
      <c r="BBY77" s="254"/>
      <c r="BBZ77" s="254"/>
      <c r="BCA77" s="254"/>
      <c r="BCB77" s="254"/>
      <c r="BCC77" s="254"/>
      <c r="BCD77" s="254"/>
      <c r="BCE77" s="254"/>
      <c r="BCF77" s="254"/>
      <c r="BCG77" s="254"/>
      <c r="BCH77" s="254"/>
      <c r="BCI77" s="254"/>
      <c r="BCJ77" s="254"/>
      <c r="BCK77" s="254"/>
      <c r="BCL77" s="254"/>
      <c r="BCM77" s="254"/>
      <c r="BCN77" s="254"/>
      <c r="BCO77" s="254"/>
      <c r="BCP77" s="254"/>
      <c r="BCQ77" s="254"/>
      <c r="BCR77" s="254"/>
      <c r="BCS77" s="254"/>
      <c r="BCT77" s="254"/>
      <c r="BCU77" s="254"/>
      <c r="BCV77" s="254"/>
      <c r="BCW77" s="254"/>
      <c r="BCX77" s="254"/>
      <c r="BCY77" s="254"/>
      <c r="BCZ77" s="254"/>
      <c r="BDA77" s="254"/>
      <c r="BDB77" s="254"/>
      <c r="BDC77" s="254"/>
      <c r="BDD77" s="254"/>
      <c r="BDE77" s="254"/>
      <c r="BDF77" s="254"/>
      <c r="BDG77" s="254"/>
      <c r="BDH77" s="254"/>
      <c r="BDI77" s="254"/>
      <c r="BDJ77" s="254"/>
      <c r="BDK77" s="254"/>
      <c r="BDL77" s="254"/>
      <c r="BDM77" s="254"/>
      <c r="BDN77" s="254"/>
      <c r="BDO77" s="254"/>
      <c r="BDP77" s="254"/>
      <c r="BDQ77" s="254"/>
      <c r="BDR77" s="254"/>
      <c r="BDS77" s="254"/>
      <c r="BDT77" s="254"/>
      <c r="BDU77" s="254"/>
      <c r="BDV77" s="254"/>
      <c r="BDW77" s="254"/>
      <c r="BDX77" s="254"/>
      <c r="BDY77" s="254"/>
      <c r="BDZ77" s="254"/>
      <c r="BEA77" s="254"/>
      <c r="BEB77" s="254"/>
      <c r="BEC77" s="254"/>
      <c r="BED77" s="254"/>
      <c r="BEE77" s="254"/>
      <c r="BEF77" s="254"/>
      <c r="BEG77" s="254"/>
      <c r="BEH77" s="254"/>
      <c r="BEI77" s="254"/>
      <c r="BEJ77" s="254"/>
      <c r="BEK77" s="254"/>
      <c r="BEL77" s="254"/>
      <c r="BEM77" s="254"/>
      <c r="BEN77" s="254"/>
      <c r="BEO77" s="254"/>
      <c r="BEP77" s="254"/>
      <c r="BEQ77" s="254"/>
      <c r="BER77" s="254"/>
      <c r="BES77" s="254"/>
      <c r="BET77" s="254"/>
      <c r="BEU77" s="254"/>
      <c r="BEV77" s="254"/>
      <c r="BEW77" s="254"/>
      <c r="BEX77" s="254"/>
      <c r="BEY77" s="254"/>
      <c r="BEZ77" s="254"/>
      <c r="BFA77" s="254"/>
      <c r="BFB77" s="254"/>
      <c r="BFC77" s="254"/>
      <c r="BFD77" s="254"/>
      <c r="BFE77" s="254"/>
      <c r="BFF77" s="254"/>
      <c r="BFG77" s="254"/>
      <c r="BFH77" s="254"/>
      <c r="BFI77" s="254"/>
      <c r="BFJ77" s="254"/>
      <c r="BFK77" s="254"/>
      <c r="BFL77" s="254"/>
      <c r="BFM77" s="254"/>
      <c r="BFN77" s="254"/>
      <c r="BFO77" s="254"/>
      <c r="BFP77" s="254"/>
      <c r="BFQ77" s="254"/>
      <c r="BFR77" s="254"/>
      <c r="BFS77" s="254"/>
      <c r="BFT77" s="254"/>
      <c r="BFU77" s="254"/>
      <c r="BFV77" s="254"/>
      <c r="BFW77" s="254"/>
      <c r="BFX77" s="254"/>
      <c r="BFY77" s="254"/>
      <c r="BFZ77" s="254"/>
      <c r="BGA77" s="254"/>
      <c r="BGB77" s="254"/>
      <c r="BGC77" s="254"/>
      <c r="BGD77" s="254"/>
      <c r="BGE77" s="254"/>
      <c r="BGF77" s="254"/>
      <c r="BGG77" s="254"/>
      <c r="BGH77" s="254"/>
      <c r="BGI77" s="254"/>
      <c r="BGJ77" s="254"/>
      <c r="BGK77" s="254"/>
      <c r="BGL77" s="254"/>
      <c r="BGM77" s="254"/>
      <c r="BGN77" s="254"/>
      <c r="BGO77" s="254"/>
      <c r="BGP77" s="254"/>
      <c r="BGQ77" s="254"/>
      <c r="BGR77" s="254"/>
      <c r="BGS77" s="254"/>
      <c r="BGT77" s="254"/>
      <c r="BGU77" s="254"/>
      <c r="BGV77" s="254"/>
      <c r="BGW77" s="254"/>
      <c r="BGX77" s="254"/>
      <c r="BGY77" s="254"/>
      <c r="BGZ77" s="254"/>
      <c r="BHA77" s="254"/>
      <c r="BHB77" s="254"/>
      <c r="BHC77" s="254"/>
      <c r="BHD77" s="254"/>
      <c r="BHE77" s="254"/>
      <c r="BHF77" s="254"/>
      <c r="BHG77" s="254"/>
      <c r="BHH77" s="254"/>
      <c r="BHI77" s="254"/>
      <c r="BHJ77" s="254"/>
      <c r="BHK77" s="254"/>
      <c r="BHL77" s="254"/>
      <c r="BHM77" s="254"/>
      <c r="BHN77" s="254"/>
      <c r="BHO77" s="254"/>
      <c r="BHP77" s="254"/>
      <c r="BHQ77" s="254"/>
      <c r="BHR77" s="254"/>
      <c r="BHS77" s="254"/>
      <c r="BHT77" s="254"/>
      <c r="BHU77" s="254"/>
      <c r="BHV77" s="254"/>
      <c r="BHW77" s="254"/>
      <c r="BHX77" s="254"/>
      <c r="BHY77" s="254"/>
      <c r="BHZ77" s="254"/>
      <c r="BIA77" s="254"/>
      <c r="BIB77" s="254"/>
      <c r="BIC77" s="254"/>
      <c r="BID77" s="254"/>
      <c r="BIE77" s="254"/>
      <c r="BIF77" s="254"/>
      <c r="BIG77" s="254"/>
      <c r="BIH77" s="254"/>
      <c r="BII77" s="254"/>
      <c r="BIJ77" s="254"/>
      <c r="BIK77" s="254"/>
      <c r="BIL77" s="254"/>
      <c r="BIM77" s="254"/>
      <c r="BIN77" s="254"/>
      <c r="BIO77" s="254"/>
      <c r="BIP77" s="254"/>
      <c r="BIQ77" s="254"/>
      <c r="BIR77" s="254"/>
      <c r="BIS77" s="254"/>
      <c r="BIT77" s="254"/>
      <c r="BIU77" s="254"/>
      <c r="BIV77" s="254"/>
      <c r="BIW77" s="254"/>
      <c r="BIX77" s="254"/>
      <c r="BIY77" s="254"/>
      <c r="BIZ77" s="254"/>
      <c r="BJA77" s="254"/>
      <c r="BJB77" s="254"/>
      <c r="BJC77" s="254"/>
      <c r="BJD77" s="254"/>
      <c r="BJE77" s="254"/>
      <c r="BJF77" s="254"/>
      <c r="BJG77" s="254"/>
      <c r="BJH77" s="254"/>
      <c r="BJI77" s="254"/>
      <c r="BJJ77" s="254"/>
      <c r="BJK77" s="254"/>
      <c r="BJL77" s="254"/>
      <c r="BJM77" s="254"/>
      <c r="BJN77" s="254"/>
      <c r="BJO77" s="254"/>
      <c r="BJP77" s="254"/>
      <c r="BJQ77" s="254"/>
      <c r="BJR77" s="254"/>
      <c r="BJS77" s="254"/>
      <c r="BJT77" s="254"/>
      <c r="BJU77" s="254"/>
      <c r="BJV77" s="254"/>
      <c r="BJW77" s="254"/>
      <c r="BJX77" s="254"/>
      <c r="BJY77" s="254"/>
      <c r="BJZ77" s="254"/>
      <c r="BKA77" s="254"/>
      <c r="BKB77" s="254"/>
      <c r="BKC77" s="254"/>
      <c r="BKD77" s="254"/>
      <c r="BKE77" s="254"/>
      <c r="BKF77" s="254"/>
      <c r="BKG77" s="254"/>
      <c r="BKH77" s="254"/>
      <c r="BKI77" s="254"/>
      <c r="BKJ77" s="254"/>
      <c r="BKK77" s="254"/>
      <c r="BKL77" s="254"/>
      <c r="BKM77" s="254"/>
      <c r="BKN77" s="254"/>
      <c r="BKO77" s="254"/>
      <c r="BKP77" s="254"/>
      <c r="BKQ77" s="254"/>
      <c r="BKR77" s="254"/>
      <c r="BKS77" s="254"/>
      <c r="BKT77" s="254"/>
      <c r="BKU77" s="254"/>
      <c r="BKV77" s="254"/>
      <c r="BKW77" s="254"/>
      <c r="BKX77" s="254"/>
      <c r="BKY77" s="254"/>
      <c r="BKZ77" s="254"/>
      <c r="BLA77" s="254"/>
      <c r="BLB77" s="254"/>
      <c r="BLC77" s="254"/>
      <c r="BLD77" s="254"/>
      <c r="BLE77" s="254"/>
      <c r="BLF77" s="254"/>
      <c r="BLG77" s="254"/>
      <c r="BLH77" s="254"/>
      <c r="BLI77" s="254"/>
      <c r="BLJ77" s="254"/>
      <c r="BLK77" s="254"/>
      <c r="BLL77" s="254"/>
      <c r="BLM77" s="254"/>
      <c r="BLN77" s="254"/>
      <c r="BLO77" s="254"/>
      <c r="BLP77" s="254"/>
      <c r="BLQ77" s="254"/>
      <c r="BLR77" s="254"/>
      <c r="BLS77" s="254"/>
      <c r="BLT77" s="254"/>
      <c r="BLU77" s="254"/>
      <c r="BLV77" s="254"/>
      <c r="BLW77" s="254"/>
      <c r="BLX77" s="254"/>
      <c r="BLY77" s="254"/>
      <c r="BLZ77" s="254"/>
      <c r="BMA77" s="254"/>
      <c r="BMB77" s="254"/>
      <c r="BMC77" s="254"/>
      <c r="BMD77" s="254"/>
      <c r="BME77" s="254"/>
      <c r="BMF77" s="254"/>
      <c r="BMG77" s="254"/>
      <c r="BMH77" s="254"/>
      <c r="BMI77" s="254"/>
      <c r="BMJ77" s="254"/>
      <c r="BMK77" s="254"/>
      <c r="BML77" s="254"/>
      <c r="BMM77" s="254"/>
      <c r="BMN77" s="254"/>
      <c r="BMO77" s="254"/>
      <c r="BMP77" s="254"/>
      <c r="BMQ77" s="254"/>
      <c r="BMR77" s="254"/>
      <c r="BMS77" s="254"/>
      <c r="BMT77" s="254"/>
      <c r="BMU77" s="254"/>
      <c r="BMV77" s="254"/>
      <c r="BMW77" s="254"/>
      <c r="BMX77" s="254"/>
      <c r="BMY77" s="254"/>
      <c r="BMZ77" s="254"/>
      <c r="BNA77" s="254"/>
      <c r="BNB77" s="254"/>
      <c r="BNC77" s="254"/>
      <c r="BND77" s="254"/>
      <c r="BNE77" s="254"/>
      <c r="BNF77" s="254"/>
      <c r="BNG77" s="254"/>
      <c r="BNH77" s="254"/>
      <c r="BNI77" s="254"/>
      <c r="BNJ77" s="254"/>
      <c r="BNK77" s="254"/>
      <c r="BNL77" s="254"/>
      <c r="BNM77" s="254"/>
      <c r="BNN77" s="254"/>
      <c r="BNO77" s="254"/>
      <c r="BNP77" s="254"/>
      <c r="BNQ77" s="254"/>
      <c r="BNR77" s="254"/>
      <c r="BNS77" s="254"/>
      <c r="BNT77" s="254"/>
      <c r="BNU77" s="254"/>
      <c r="BNV77" s="254"/>
      <c r="BNW77" s="254"/>
      <c r="BNX77" s="254"/>
      <c r="BNY77" s="254"/>
      <c r="BNZ77" s="254"/>
      <c r="BOA77" s="254"/>
      <c r="BOB77" s="254"/>
      <c r="BOC77" s="254"/>
      <c r="BOD77" s="254"/>
      <c r="BOE77" s="254"/>
      <c r="BOF77" s="254"/>
      <c r="BOG77" s="254"/>
      <c r="BOH77" s="254"/>
      <c r="BOI77" s="254"/>
      <c r="BOJ77" s="254"/>
      <c r="BOK77" s="254"/>
      <c r="BOL77" s="254"/>
      <c r="BOM77" s="254"/>
      <c r="BON77" s="254"/>
      <c r="BOO77" s="254"/>
      <c r="BOP77" s="254"/>
      <c r="BOQ77" s="254"/>
      <c r="BOR77" s="254"/>
      <c r="BOS77" s="254"/>
      <c r="BOT77" s="254"/>
      <c r="BOU77" s="254"/>
      <c r="BOV77" s="254"/>
      <c r="BOW77" s="254"/>
      <c r="BOX77" s="254"/>
      <c r="BOY77" s="254"/>
      <c r="BOZ77" s="254"/>
      <c r="BPA77" s="254"/>
      <c r="BPB77" s="254"/>
      <c r="BPC77" s="254"/>
      <c r="BPD77" s="254"/>
      <c r="BPE77" s="254"/>
      <c r="BPF77" s="254"/>
      <c r="BPG77" s="254"/>
      <c r="BPH77" s="254"/>
      <c r="BPI77" s="254"/>
      <c r="BPJ77" s="254"/>
      <c r="BPK77" s="254"/>
      <c r="BPL77" s="254"/>
      <c r="BPM77" s="254"/>
      <c r="BPN77" s="254"/>
      <c r="BPO77" s="254"/>
      <c r="BPP77" s="254"/>
      <c r="BPQ77" s="254"/>
      <c r="BPR77" s="254"/>
      <c r="BPS77" s="254"/>
      <c r="BPT77" s="254"/>
      <c r="BPU77" s="254"/>
      <c r="BPV77" s="254"/>
      <c r="BPW77" s="254"/>
      <c r="BPX77" s="254"/>
      <c r="BPY77" s="254"/>
      <c r="BPZ77" s="254"/>
      <c r="BQA77" s="254"/>
      <c r="BQB77" s="254"/>
      <c r="BQC77" s="254"/>
      <c r="BQD77" s="254"/>
      <c r="BQE77" s="254"/>
      <c r="BQF77" s="254"/>
      <c r="BQG77" s="254"/>
      <c r="BQH77" s="254"/>
      <c r="BQI77" s="254"/>
      <c r="BQJ77" s="254"/>
      <c r="BQK77" s="254"/>
      <c r="BQL77" s="254"/>
      <c r="BQM77" s="254"/>
      <c r="BQN77" s="254"/>
      <c r="BQO77" s="254"/>
      <c r="BQP77" s="254"/>
      <c r="BQQ77" s="254"/>
      <c r="BQR77" s="254"/>
      <c r="BQS77" s="254"/>
      <c r="BQT77" s="254"/>
      <c r="BQU77" s="254"/>
      <c r="BQV77" s="254"/>
      <c r="BQW77" s="254"/>
      <c r="BQX77" s="254"/>
      <c r="BQY77" s="254"/>
      <c r="BQZ77" s="254"/>
      <c r="BRA77" s="254"/>
      <c r="BRB77" s="254"/>
      <c r="BRC77" s="254"/>
      <c r="BRD77" s="254"/>
      <c r="BRE77" s="254"/>
      <c r="BRF77" s="254"/>
      <c r="BRG77" s="254"/>
      <c r="BRH77" s="254"/>
      <c r="BRI77" s="254"/>
      <c r="BRJ77" s="254"/>
      <c r="BRK77" s="254"/>
      <c r="BRL77" s="254"/>
      <c r="BRM77" s="254"/>
      <c r="BRN77" s="254"/>
      <c r="BRO77" s="254"/>
      <c r="BRP77" s="254"/>
      <c r="BRQ77" s="254"/>
      <c r="BRR77" s="254"/>
      <c r="BRS77" s="254"/>
      <c r="BRT77" s="254"/>
      <c r="BRU77" s="254"/>
      <c r="BRV77" s="254"/>
      <c r="BRW77" s="254"/>
      <c r="BRX77" s="254"/>
      <c r="BRY77" s="254"/>
      <c r="BRZ77" s="254"/>
      <c r="BSA77" s="254"/>
      <c r="BSB77" s="254"/>
      <c r="BSC77" s="254"/>
      <c r="BSD77" s="254"/>
      <c r="BSE77" s="254"/>
      <c r="BSF77" s="254"/>
      <c r="BSG77" s="254"/>
      <c r="BSH77" s="254"/>
      <c r="BSI77" s="254"/>
      <c r="BSJ77" s="254"/>
      <c r="BSK77" s="254"/>
      <c r="BSL77" s="254"/>
      <c r="BSM77" s="254"/>
      <c r="BSN77" s="254"/>
      <c r="BSO77" s="254"/>
      <c r="BSP77" s="254"/>
      <c r="BSQ77" s="254"/>
      <c r="BSR77" s="254"/>
      <c r="BSS77" s="254"/>
      <c r="BST77" s="254"/>
      <c r="BSU77" s="254"/>
      <c r="BSV77" s="254"/>
      <c r="BSW77" s="254"/>
      <c r="BSX77" s="254"/>
      <c r="BSY77" s="254"/>
      <c r="BSZ77" s="254"/>
      <c r="BTA77" s="254"/>
      <c r="BTB77" s="254"/>
      <c r="BTC77" s="254"/>
      <c r="BTD77" s="254"/>
      <c r="BTE77" s="254"/>
      <c r="BTF77" s="254"/>
      <c r="BTG77" s="254"/>
      <c r="BTH77" s="254"/>
      <c r="BTI77" s="254"/>
      <c r="BTJ77" s="254"/>
      <c r="BTK77" s="254"/>
      <c r="BTL77" s="254"/>
      <c r="BTM77" s="254"/>
      <c r="BTN77" s="254"/>
      <c r="BTO77" s="254"/>
      <c r="BTP77" s="254"/>
      <c r="BTQ77" s="254"/>
      <c r="BTR77" s="254"/>
      <c r="BTS77" s="254"/>
      <c r="BTT77" s="254"/>
      <c r="BTU77" s="254"/>
      <c r="BTV77" s="254"/>
      <c r="BTW77" s="254"/>
      <c r="BTX77" s="254"/>
      <c r="BTY77" s="254"/>
      <c r="BTZ77" s="254"/>
      <c r="BUA77" s="254"/>
      <c r="BUB77" s="254"/>
      <c r="BUC77" s="254"/>
      <c r="BUD77" s="254"/>
      <c r="BUE77" s="254"/>
      <c r="BUF77" s="254"/>
      <c r="BUG77" s="254"/>
      <c r="BUH77" s="254"/>
      <c r="BUI77" s="254"/>
      <c r="BUJ77" s="254"/>
      <c r="BUK77" s="254"/>
      <c r="BUL77" s="254"/>
      <c r="BUM77" s="254"/>
      <c r="BUN77" s="254"/>
      <c r="BUO77" s="254"/>
      <c r="BUP77" s="254"/>
      <c r="BUQ77" s="254"/>
      <c r="BUR77" s="254"/>
      <c r="BUS77" s="254"/>
      <c r="BUT77" s="254"/>
      <c r="BUU77" s="254"/>
      <c r="BUV77" s="254"/>
      <c r="BUW77" s="254"/>
      <c r="BUX77" s="254"/>
      <c r="BUY77" s="254"/>
      <c r="BUZ77" s="254"/>
      <c r="BVA77" s="254"/>
      <c r="BVB77" s="254"/>
      <c r="BVC77" s="254"/>
      <c r="BVD77" s="254"/>
      <c r="BVE77" s="254"/>
      <c r="BVF77" s="254"/>
      <c r="BVG77" s="254"/>
      <c r="BVH77" s="254"/>
      <c r="BVI77" s="254"/>
      <c r="BVJ77" s="254"/>
      <c r="BVK77" s="254"/>
      <c r="BVL77" s="254"/>
      <c r="BVM77" s="254"/>
      <c r="BVN77" s="254"/>
      <c r="BVO77" s="254"/>
      <c r="BVP77" s="254"/>
      <c r="BVQ77" s="254"/>
      <c r="BVR77" s="254"/>
      <c r="BVS77" s="254"/>
      <c r="BVT77" s="254"/>
      <c r="BVU77" s="254"/>
      <c r="BVV77" s="254"/>
      <c r="BVW77" s="254"/>
      <c r="BVX77" s="254"/>
      <c r="BVY77" s="254"/>
      <c r="BVZ77" s="254"/>
      <c r="BWA77" s="254"/>
      <c r="BWB77" s="254"/>
      <c r="BWC77" s="254"/>
      <c r="BWD77" s="254"/>
      <c r="BWE77" s="254"/>
      <c r="BWF77" s="254"/>
      <c r="BWG77" s="254"/>
      <c r="BWH77" s="254"/>
      <c r="BWI77" s="254"/>
      <c r="BWJ77" s="254"/>
      <c r="BWK77" s="254"/>
      <c r="BWL77" s="254"/>
      <c r="BWM77" s="254"/>
      <c r="BWN77" s="254"/>
      <c r="BWO77" s="254"/>
      <c r="BWP77" s="254"/>
      <c r="BWQ77" s="254"/>
      <c r="BWR77" s="254"/>
      <c r="BWS77" s="254"/>
      <c r="BWT77" s="254"/>
      <c r="BWU77" s="254"/>
      <c r="BWV77" s="254"/>
      <c r="BWW77" s="254"/>
      <c r="BWX77" s="254"/>
      <c r="BWY77" s="254"/>
      <c r="BWZ77" s="254"/>
      <c r="BXA77" s="254"/>
      <c r="BXB77" s="254"/>
      <c r="BXC77" s="254"/>
      <c r="BXD77" s="254"/>
      <c r="BXE77" s="254"/>
      <c r="BXF77" s="254"/>
      <c r="BXG77" s="254"/>
      <c r="BXH77" s="254"/>
      <c r="BXI77" s="254"/>
      <c r="BXJ77" s="254"/>
      <c r="BXK77" s="254"/>
      <c r="BXL77" s="254"/>
      <c r="BXM77" s="254"/>
      <c r="BXN77" s="254"/>
      <c r="BXO77" s="254"/>
      <c r="BXP77" s="254"/>
      <c r="BXQ77" s="254"/>
      <c r="BXR77" s="254"/>
      <c r="BXS77" s="254"/>
      <c r="BXT77" s="254"/>
      <c r="BXU77" s="254"/>
      <c r="BXV77" s="254"/>
      <c r="BXW77" s="254"/>
      <c r="BXX77" s="254"/>
      <c r="BXY77" s="254"/>
      <c r="BXZ77" s="254"/>
      <c r="BYA77" s="254"/>
      <c r="BYB77" s="254"/>
      <c r="BYC77" s="254"/>
      <c r="BYD77" s="254"/>
      <c r="BYE77" s="254"/>
      <c r="BYF77" s="254"/>
      <c r="BYG77" s="254"/>
      <c r="BYH77" s="254"/>
      <c r="BYI77" s="254"/>
      <c r="BYJ77" s="254"/>
      <c r="BYK77" s="254"/>
      <c r="BYL77" s="254"/>
      <c r="BYM77" s="254"/>
      <c r="BYN77" s="254"/>
      <c r="BYO77" s="254"/>
      <c r="BYP77" s="254"/>
      <c r="BYQ77" s="254"/>
      <c r="BYR77" s="254"/>
      <c r="BYS77" s="254"/>
      <c r="BYT77" s="254"/>
      <c r="BYU77" s="254"/>
      <c r="BYV77" s="254"/>
      <c r="BYW77" s="254"/>
      <c r="BYX77" s="254"/>
      <c r="BYY77" s="254"/>
      <c r="BYZ77" s="254"/>
      <c r="BZA77" s="254"/>
      <c r="BZB77" s="254"/>
      <c r="BZC77" s="254"/>
      <c r="BZD77" s="254"/>
      <c r="BZE77" s="254"/>
      <c r="BZF77" s="254"/>
      <c r="BZG77" s="254"/>
      <c r="BZH77" s="254"/>
      <c r="BZI77" s="254"/>
      <c r="BZJ77" s="254"/>
      <c r="BZK77" s="254"/>
      <c r="BZL77" s="254"/>
      <c r="BZM77" s="254"/>
      <c r="BZN77" s="254"/>
      <c r="BZO77" s="254"/>
      <c r="BZP77" s="254"/>
      <c r="BZQ77" s="254"/>
      <c r="BZR77" s="254"/>
      <c r="BZS77" s="254"/>
      <c r="BZT77" s="254"/>
      <c r="BZU77" s="254"/>
      <c r="BZV77" s="254"/>
      <c r="BZW77" s="254"/>
      <c r="BZX77" s="254"/>
      <c r="BZY77" s="254"/>
      <c r="BZZ77" s="254"/>
      <c r="CAA77" s="254"/>
      <c r="CAB77" s="254"/>
      <c r="CAC77" s="254"/>
      <c r="CAD77" s="254"/>
      <c r="CAE77" s="254"/>
      <c r="CAF77" s="254"/>
      <c r="CAG77" s="254"/>
      <c r="CAH77" s="254"/>
      <c r="CAI77" s="254"/>
      <c r="CAJ77" s="254"/>
      <c r="CAK77" s="254"/>
      <c r="CAL77" s="254"/>
      <c r="CAM77" s="254"/>
      <c r="CAN77" s="254"/>
      <c r="CAO77" s="254"/>
      <c r="CAP77" s="254"/>
      <c r="CAQ77" s="254"/>
      <c r="CAR77" s="254"/>
      <c r="CAS77" s="254"/>
      <c r="CAT77" s="254"/>
      <c r="CAU77" s="254"/>
      <c r="CAV77" s="254"/>
      <c r="CAW77" s="254"/>
      <c r="CAX77" s="254"/>
      <c r="CAY77" s="254"/>
      <c r="CAZ77" s="254"/>
      <c r="CBA77" s="254"/>
      <c r="CBB77" s="254"/>
      <c r="CBC77" s="254"/>
      <c r="CBD77" s="254"/>
      <c r="CBE77" s="254"/>
      <c r="CBF77" s="254"/>
      <c r="CBG77" s="254"/>
      <c r="CBH77" s="254"/>
      <c r="CBI77" s="254"/>
      <c r="CBJ77" s="254"/>
      <c r="CBK77" s="254"/>
      <c r="CBL77" s="254"/>
      <c r="CBM77" s="254"/>
      <c r="CBN77" s="254"/>
      <c r="CBO77" s="254"/>
      <c r="CBP77" s="254"/>
      <c r="CBQ77" s="254"/>
      <c r="CBR77" s="254"/>
      <c r="CBS77" s="254"/>
      <c r="CBT77" s="254"/>
      <c r="CBU77" s="254"/>
      <c r="CBV77" s="254"/>
      <c r="CBW77" s="254"/>
      <c r="CBX77" s="254"/>
      <c r="CBY77" s="254"/>
      <c r="CBZ77" s="254"/>
      <c r="CCA77" s="254"/>
      <c r="CCB77" s="254"/>
      <c r="CCC77" s="254"/>
      <c r="CCD77" s="254"/>
      <c r="CCE77" s="254"/>
      <c r="CCF77" s="254"/>
      <c r="CCG77" s="254"/>
      <c r="CCH77" s="254"/>
      <c r="CCI77" s="254"/>
      <c r="CCJ77" s="254"/>
      <c r="CCK77" s="254"/>
      <c r="CCL77" s="254"/>
      <c r="CCM77" s="254"/>
      <c r="CCN77" s="254"/>
      <c r="CCO77" s="254"/>
      <c r="CCP77" s="254"/>
      <c r="CCQ77" s="254"/>
      <c r="CCR77" s="254"/>
      <c r="CCS77" s="254"/>
      <c r="CCT77" s="254"/>
      <c r="CCU77" s="254"/>
      <c r="CCV77" s="254"/>
      <c r="CCW77" s="254"/>
      <c r="CCX77" s="254"/>
      <c r="CCY77" s="254"/>
      <c r="CCZ77" s="254"/>
      <c r="CDA77" s="254"/>
      <c r="CDB77" s="254"/>
      <c r="CDC77" s="254"/>
      <c r="CDD77" s="254"/>
      <c r="CDE77" s="254"/>
      <c r="CDF77" s="254"/>
      <c r="CDG77" s="254"/>
      <c r="CDH77" s="254"/>
      <c r="CDI77" s="254"/>
      <c r="CDJ77" s="254"/>
      <c r="CDK77" s="254"/>
      <c r="CDL77" s="254"/>
      <c r="CDM77" s="254"/>
      <c r="CDN77" s="254"/>
      <c r="CDO77" s="254"/>
      <c r="CDP77" s="254"/>
      <c r="CDQ77" s="254"/>
      <c r="CDR77" s="254"/>
      <c r="CDS77" s="254"/>
      <c r="CDT77" s="254"/>
      <c r="CDU77" s="254"/>
      <c r="CDV77" s="254"/>
      <c r="CDW77" s="254"/>
      <c r="CDX77" s="254"/>
      <c r="CDY77" s="254"/>
      <c r="CDZ77" s="254"/>
      <c r="CEA77" s="254"/>
      <c r="CEB77" s="254"/>
      <c r="CEC77" s="254"/>
      <c r="CED77" s="254"/>
      <c r="CEE77" s="254"/>
      <c r="CEF77" s="254"/>
      <c r="CEG77" s="254"/>
      <c r="CEH77" s="254"/>
      <c r="CEI77" s="254"/>
      <c r="CEJ77" s="254"/>
      <c r="CEK77" s="254"/>
      <c r="CEL77" s="254"/>
      <c r="CEM77" s="254"/>
      <c r="CEN77" s="254"/>
      <c r="CEO77" s="254"/>
      <c r="CEP77" s="254"/>
      <c r="CEQ77" s="254"/>
      <c r="CER77" s="254"/>
      <c r="CES77" s="254"/>
      <c r="CET77" s="254"/>
      <c r="CEU77" s="254"/>
      <c r="CEV77" s="254"/>
      <c r="CEW77" s="254"/>
      <c r="CEX77" s="254"/>
      <c r="CEY77" s="254"/>
      <c r="CEZ77" s="254"/>
      <c r="CFA77" s="254"/>
      <c r="CFB77" s="254"/>
      <c r="CFC77" s="254"/>
      <c r="CFD77" s="254"/>
      <c r="CFE77" s="254"/>
      <c r="CFF77" s="254"/>
      <c r="CFG77" s="254"/>
      <c r="CFH77" s="254"/>
      <c r="CFI77" s="254"/>
      <c r="CFJ77" s="254"/>
      <c r="CFK77" s="254"/>
      <c r="CFL77" s="254"/>
      <c r="CFM77" s="254"/>
      <c r="CFN77" s="254"/>
      <c r="CFO77" s="254"/>
      <c r="CFP77" s="254"/>
      <c r="CFQ77" s="254"/>
      <c r="CFR77" s="254"/>
      <c r="CFS77" s="254"/>
      <c r="CFT77" s="254"/>
      <c r="CFU77" s="254"/>
      <c r="CFV77" s="254"/>
      <c r="CFW77" s="254"/>
      <c r="CFX77" s="254"/>
      <c r="CFY77" s="254"/>
      <c r="CFZ77" s="254"/>
      <c r="CGA77" s="254"/>
      <c r="CGB77" s="254"/>
      <c r="CGC77" s="254"/>
      <c r="CGD77" s="254"/>
      <c r="CGE77" s="254"/>
      <c r="CGF77" s="254"/>
      <c r="CGG77" s="254"/>
      <c r="CGH77" s="254"/>
      <c r="CGI77" s="254"/>
      <c r="CGJ77" s="254"/>
      <c r="CGK77" s="254"/>
      <c r="CGL77" s="254"/>
      <c r="CGM77" s="254"/>
      <c r="CGN77" s="254"/>
      <c r="CGO77" s="254"/>
      <c r="CGP77" s="254"/>
      <c r="CGQ77" s="254"/>
      <c r="CGR77" s="254"/>
      <c r="CGS77" s="254"/>
      <c r="CGT77" s="254"/>
      <c r="CGU77" s="254"/>
      <c r="CGV77" s="254"/>
      <c r="CGW77" s="254"/>
      <c r="CGX77" s="254"/>
      <c r="CGY77" s="254"/>
      <c r="CGZ77" s="254"/>
      <c r="CHA77" s="254"/>
      <c r="CHB77" s="254"/>
      <c r="CHC77" s="254"/>
      <c r="CHD77" s="254"/>
      <c r="CHE77" s="254"/>
      <c r="CHF77" s="254"/>
      <c r="CHG77" s="254"/>
      <c r="CHH77" s="254"/>
      <c r="CHI77" s="254"/>
      <c r="CHJ77" s="254"/>
      <c r="CHK77" s="254"/>
      <c r="CHL77" s="254"/>
      <c r="CHM77" s="254"/>
      <c r="CHN77" s="254"/>
      <c r="CHO77" s="254"/>
      <c r="CHP77" s="254"/>
      <c r="CHQ77" s="254"/>
      <c r="CHR77" s="254"/>
      <c r="CHS77" s="254"/>
      <c r="CHT77" s="254"/>
      <c r="CHU77" s="254"/>
      <c r="CHV77" s="254"/>
      <c r="CHW77" s="254"/>
      <c r="CHX77" s="254"/>
      <c r="CHY77" s="254"/>
      <c r="CHZ77" s="254"/>
      <c r="CIA77" s="254"/>
      <c r="CIB77" s="254"/>
      <c r="CIC77" s="254"/>
      <c r="CID77" s="254"/>
      <c r="CIE77" s="254"/>
      <c r="CIF77" s="254"/>
      <c r="CIG77" s="254"/>
      <c r="CIH77" s="254"/>
      <c r="CII77" s="254"/>
      <c r="CIJ77" s="254"/>
      <c r="CIK77" s="254"/>
      <c r="CIL77" s="254"/>
      <c r="CIM77" s="254"/>
      <c r="CIN77" s="254"/>
      <c r="CIO77" s="254"/>
      <c r="CIP77" s="254"/>
      <c r="CIQ77" s="254"/>
      <c r="CIR77" s="254"/>
      <c r="CIS77" s="254"/>
      <c r="CIT77" s="254"/>
      <c r="CIU77" s="254"/>
      <c r="CIV77" s="254"/>
      <c r="CIW77" s="254"/>
      <c r="CIX77" s="254"/>
      <c r="CIY77" s="254"/>
      <c r="CIZ77" s="254"/>
      <c r="CJA77" s="254"/>
      <c r="CJB77" s="254"/>
      <c r="CJC77" s="254"/>
      <c r="CJD77" s="254"/>
      <c r="CJE77" s="254"/>
      <c r="CJF77" s="254"/>
      <c r="CJG77" s="254"/>
      <c r="CJH77" s="254"/>
      <c r="CJI77" s="254"/>
      <c r="CJJ77" s="254"/>
      <c r="CJK77" s="254"/>
      <c r="CJL77" s="254"/>
      <c r="CJM77" s="254"/>
      <c r="CJN77" s="254"/>
      <c r="CJO77" s="254"/>
      <c r="CJP77" s="254"/>
      <c r="CJQ77" s="254"/>
      <c r="CJR77" s="254"/>
      <c r="CJS77" s="254"/>
      <c r="CJT77" s="254"/>
      <c r="CJU77" s="254"/>
      <c r="CJV77" s="254"/>
      <c r="CJW77" s="254"/>
      <c r="CJX77" s="254"/>
      <c r="CJY77" s="254"/>
      <c r="CJZ77" s="254"/>
      <c r="CKA77" s="254"/>
      <c r="CKB77" s="254"/>
      <c r="CKC77" s="254"/>
      <c r="CKD77" s="254"/>
      <c r="CKE77" s="254"/>
      <c r="CKF77" s="254"/>
      <c r="CKG77" s="254"/>
      <c r="CKH77" s="254"/>
      <c r="CKI77" s="254"/>
      <c r="CKJ77" s="254"/>
      <c r="CKK77" s="254"/>
      <c r="CKL77" s="254"/>
      <c r="CKM77" s="254"/>
      <c r="CKN77" s="254"/>
      <c r="CKO77" s="254"/>
      <c r="CKP77" s="254"/>
      <c r="CKQ77" s="254"/>
      <c r="CKR77" s="254"/>
      <c r="CKS77" s="254"/>
      <c r="CKT77" s="254"/>
      <c r="CKU77" s="254"/>
      <c r="CKV77" s="254"/>
      <c r="CKW77" s="254"/>
      <c r="CKX77" s="254"/>
      <c r="CKY77" s="254"/>
      <c r="CKZ77" s="254"/>
      <c r="CLA77" s="254"/>
      <c r="CLB77" s="254"/>
      <c r="CLC77" s="254"/>
      <c r="CLD77" s="254"/>
      <c r="CLE77" s="254"/>
      <c r="CLF77" s="254"/>
      <c r="CLG77" s="254"/>
      <c r="CLH77" s="254"/>
      <c r="CLI77" s="254"/>
      <c r="CLJ77" s="254"/>
      <c r="CLK77" s="254"/>
      <c r="CLL77" s="254"/>
      <c r="CLM77" s="254"/>
      <c r="CLN77" s="254"/>
      <c r="CLO77" s="254"/>
      <c r="CLP77" s="254"/>
      <c r="CLQ77" s="254"/>
      <c r="CLR77" s="254"/>
      <c r="CLS77" s="254"/>
      <c r="CLT77" s="254"/>
      <c r="CLU77" s="254"/>
      <c r="CLV77" s="254"/>
      <c r="CLW77" s="254"/>
      <c r="CLX77" s="254"/>
      <c r="CLY77" s="254"/>
      <c r="CLZ77" s="254"/>
      <c r="CMA77" s="254"/>
      <c r="CMB77" s="254"/>
      <c r="CMC77" s="254"/>
      <c r="CMD77" s="254"/>
      <c r="CME77" s="254"/>
      <c r="CMF77" s="254"/>
      <c r="CMG77" s="254"/>
      <c r="CMH77" s="254"/>
      <c r="CMI77" s="254"/>
      <c r="CMJ77" s="254"/>
      <c r="CMK77" s="254"/>
      <c r="CML77" s="254"/>
      <c r="CMM77" s="254"/>
      <c r="CMN77" s="254"/>
      <c r="CMO77" s="254"/>
      <c r="CMP77" s="254"/>
      <c r="CMQ77" s="254"/>
      <c r="CMR77" s="254"/>
      <c r="CMS77" s="254"/>
      <c r="CMT77" s="254"/>
      <c r="CMU77" s="254"/>
      <c r="CMV77" s="254"/>
      <c r="CMW77" s="254"/>
      <c r="CMX77" s="254"/>
      <c r="CMY77" s="254"/>
      <c r="CMZ77" s="254"/>
      <c r="CNA77" s="254"/>
      <c r="CNB77" s="254"/>
      <c r="CNC77" s="254"/>
      <c r="CND77" s="254"/>
      <c r="CNE77" s="254"/>
      <c r="CNF77" s="254"/>
      <c r="CNG77" s="254"/>
      <c r="CNH77" s="254"/>
      <c r="CNI77" s="254"/>
      <c r="CNJ77" s="254"/>
      <c r="CNK77" s="254"/>
      <c r="CNL77" s="254"/>
      <c r="CNM77" s="254"/>
      <c r="CNN77" s="254"/>
      <c r="CNO77" s="254"/>
      <c r="CNP77" s="254"/>
      <c r="CNQ77" s="254"/>
      <c r="CNR77" s="254"/>
      <c r="CNS77" s="254"/>
      <c r="CNT77" s="254"/>
      <c r="CNU77" s="254"/>
      <c r="CNV77" s="254"/>
      <c r="CNW77" s="254"/>
      <c r="CNX77" s="254"/>
      <c r="CNY77" s="254"/>
      <c r="CNZ77" s="254"/>
      <c r="COA77" s="254"/>
      <c r="COB77" s="254"/>
      <c r="COC77" s="254"/>
      <c r="COD77" s="254"/>
      <c r="COE77" s="254"/>
      <c r="COF77" s="254"/>
      <c r="COG77" s="254"/>
      <c r="COH77" s="254"/>
      <c r="COI77" s="254"/>
      <c r="COJ77" s="254"/>
      <c r="COK77" s="254"/>
      <c r="COL77" s="254"/>
      <c r="COM77" s="254"/>
      <c r="CON77" s="254"/>
      <c r="COO77" s="254"/>
      <c r="COP77" s="254"/>
      <c r="COQ77" s="254"/>
      <c r="COR77" s="254"/>
      <c r="COS77" s="254"/>
      <c r="COT77" s="254"/>
      <c r="COU77" s="254"/>
      <c r="COV77" s="254"/>
      <c r="COW77" s="254"/>
      <c r="COX77" s="254"/>
      <c r="COY77" s="254"/>
      <c r="COZ77" s="254"/>
      <c r="CPA77" s="254"/>
      <c r="CPB77" s="254"/>
      <c r="CPC77" s="254"/>
      <c r="CPD77" s="254"/>
      <c r="CPE77" s="254"/>
      <c r="CPF77" s="254"/>
      <c r="CPG77" s="254"/>
      <c r="CPH77" s="254"/>
      <c r="CPI77" s="254"/>
      <c r="CPJ77" s="254"/>
      <c r="CPK77" s="254"/>
      <c r="CPL77" s="254"/>
      <c r="CPM77" s="254"/>
      <c r="CPN77" s="254"/>
      <c r="CPO77" s="254"/>
      <c r="CPP77" s="254"/>
      <c r="CPQ77" s="254"/>
      <c r="CPR77" s="254"/>
      <c r="CPS77" s="254"/>
      <c r="CPT77" s="254"/>
      <c r="CPU77" s="254"/>
      <c r="CPV77" s="254"/>
      <c r="CPW77" s="254"/>
      <c r="CPX77" s="254"/>
      <c r="CPY77" s="254"/>
      <c r="CPZ77" s="254"/>
      <c r="CQA77" s="254"/>
      <c r="CQB77" s="254"/>
      <c r="CQC77" s="254"/>
      <c r="CQD77" s="254"/>
      <c r="CQE77" s="254"/>
      <c r="CQF77" s="254"/>
      <c r="CQG77" s="254"/>
      <c r="CQH77" s="254"/>
      <c r="CQI77" s="254"/>
      <c r="CQJ77" s="254"/>
      <c r="CQK77" s="254"/>
      <c r="CQL77" s="254"/>
      <c r="CQM77" s="254"/>
      <c r="CQN77" s="254"/>
      <c r="CQO77" s="254"/>
      <c r="CQP77" s="254"/>
      <c r="CQQ77" s="254"/>
      <c r="CQR77" s="254"/>
      <c r="CQS77" s="254"/>
      <c r="CQT77" s="254"/>
      <c r="CQU77" s="254"/>
      <c r="CQV77" s="254"/>
      <c r="CQW77" s="254"/>
      <c r="CQX77" s="254"/>
      <c r="CQY77" s="254"/>
      <c r="CQZ77" s="254"/>
      <c r="CRA77" s="254"/>
      <c r="CRB77" s="254"/>
      <c r="CRC77" s="254"/>
      <c r="CRD77" s="254"/>
      <c r="CRE77" s="254"/>
      <c r="CRF77" s="254"/>
      <c r="CRG77" s="254"/>
      <c r="CRH77" s="254"/>
      <c r="CRI77" s="254"/>
      <c r="CRJ77" s="254"/>
      <c r="CRK77" s="254"/>
      <c r="CRL77" s="254"/>
      <c r="CRM77" s="254"/>
      <c r="CRN77" s="254"/>
      <c r="CRO77" s="254"/>
      <c r="CRP77" s="254"/>
      <c r="CRQ77" s="254"/>
      <c r="CRR77" s="254"/>
      <c r="CRS77" s="254"/>
      <c r="CRT77" s="254"/>
      <c r="CRU77" s="254"/>
      <c r="CRV77" s="254"/>
      <c r="CRW77" s="254"/>
      <c r="CRX77" s="254"/>
      <c r="CRY77" s="254"/>
      <c r="CRZ77" s="254"/>
      <c r="CSA77" s="254"/>
      <c r="CSB77" s="254"/>
      <c r="CSC77" s="254"/>
      <c r="CSD77" s="254"/>
      <c r="CSE77" s="254"/>
      <c r="CSF77" s="254"/>
      <c r="CSG77" s="254"/>
      <c r="CSH77" s="254"/>
      <c r="CSI77" s="254"/>
      <c r="CSJ77" s="254"/>
      <c r="CSK77" s="254"/>
      <c r="CSL77" s="254"/>
      <c r="CSM77" s="254"/>
      <c r="CSN77" s="254"/>
      <c r="CSO77" s="254"/>
      <c r="CSP77" s="254"/>
      <c r="CSQ77" s="254"/>
      <c r="CSR77" s="254"/>
      <c r="CSS77" s="254"/>
      <c r="CST77" s="254"/>
      <c r="CSU77" s="254"/>
      <c r="CSV77" s="254"/>
      <c r="CSW77" s="254"/>
      <c r="CSX77" s="254"/>
      <c r="CSY77" s="254"/>
      <c r="CSZ77" s="254"/>
      <c r="CTA77" s="254"/>
      <c r="CTB77" s="254"/>
      <c r="CTC77" s="254"/>
      <c r="CTD77" s="254"/>
      <c r="CTE77" s="254"/>
      <c r="CTF77" s="254"/>
      <c r="CTG77" s="254"/>
      <c r="CTH77" s="254"/>
      <c r="CTI77" s="254"/>
      <c r="CTJ77" s="254"/>
      <c r="CTK77" s="254"/>
      <c r="CTL77" s="254"/>
      <c r="CTM77" s="254"/>
      <c r="CTN77" s="254"/>
      <c r="CTO77" s="254"/>
      <c r="CTP77" s="254"/>
      <c r="CTQ77" s="254"/>
      <c r="CTR77" s="254"/>
      <c r="CTS77" s="254"/>
      <c r="CTT77" s="254"/>
      <c r="CTU77" s="254"/>
      <c r="CTV77" s="254"/>
      <c r="CTW77" s="254"/>
      <c r="CTX77" s="254"/>
      <c r="CTY77" s="254"/>
      <c r="CTZ77" s="254"/>
      <c r="CUA77" s="254"/>
      <c r="CUB77" s="254"/>
      <c r="CUC77" s="254"/>
      <c r="CUD77" s="254"/>
      <c r="CUE77" s="254"/>
      <c r="CUF77" s="254"/>
      <c r="CUG77" s="254"/>
      <c r="CUH77" s="254"/>
      <c r="CUI77" s="254"/>
      <c r="CUJ77" s="254"/>
      <c r="CUK77" s="254"/>
      <c r="CUL77" s="254"/>
      <c r="CUM77" s="254"/>
      <c r="CUN77" s="254"/>
      <c r="CUO77" s="254"/>
      <c r="CUP77" s="254"/>
      <c r="CUQ77" s="254"/>
      <c r="CUR77" s="254"/>
      <c r="CUS77" s="254"/>
      <c r="CUT77" s="254"/>
      <c r="CUU77" s="254"/>
      <c r="CUV77" s="254"/>
      <c r="CUW77" s="254"/>
      <c r="CUX77" s="254"/>
      <c r="CUY77" s="254"/>
      <c r="CUZ77" s="254"/>
      <c r="CVA77" s="254"/>
      <c r="CVB77" s="254"/>
      <c r="CVC77" s="254"/>
      <c r="CVD77" s="254"/>
      <c r="CVE77" s="254"/>
      <c r="CVF77" s="254"/>
      <c r="CVG77" s="254"/>
      <c r="CVH77" s="254"/>
      <c r="CVI77" s="254"/>
      <c r="CVJ77" s="254"/>
      <c r="CVK77" s="254"/>
      <c r="CVL77" s="254"/>
      <c r="CVM77" s="254"/>
      <c r="CVN77" s="254"/>
      <c r="CVO77" s="254"/>
      <c r="CVP77" s="254"/>
      <c r="CVQ77" s="254"/>
      <c r="CVR77" s="254"/>
      <c r="CVS77" s="254"/>
      <c r="CVT77" s="254"/>
      <c r="CVU77" s="254"/>
      <c r="CVV77" s="254"/>
      <c r="CVW77" s="254"/>
      <c r="CVX77" s="254"/>
      <c r="CVY77" s="254"/>
      <c r="CVZ77" s="254"/>
      <c r="CWA77" s="254"/>
      <c r="CWB77" s="254"/>
      <c r="CWC77" s="254"/>
      <c r="CWD77" s="254"/>
      <c r="CWE77" s="254"/>
      <c r="CWF77" s="254"/>
      <c r="CWG77" s="254"/>
      <c r="CWH77" s="254"/>
      <c r="CWI77" s="254"/>
      <c r="CWJ77" s="254"/>
      <c r="CWK77" s="254"/>
      <c r="CWL77" s="254"/>
      <c r="CWM77" s="254"/>
      <c r="CWN77" s="254"/>
      <c r="CWO77" s="254"/>
      <c r="CWP77" s="254"/>
      <c r="CWQ77" s="254"/>
      <c r="CWR77" s="254"/>
      <c r="CWS77" s="254"/>
      <c r="CWT77" s="254"/>
      <c r="CWU77" s="254"/>
      <c r="CWV77" s="254"/>
      <c r="CWW77" s="254"/>
      <c r="CWX77" s="254"/>
      <c r="CWY77" s="254"/>
      <c r="CWZ77" s="254"/>
      <c r="CXA77" s="254"/>
      <c r="CXB77" s="254"/>
      <c r="CXC77" s="254"/>
      <c r="CXD77" s="254"/>
      <c r="CXE77" s="254"/>
      <c r="CXF77" s="254"/>
      <c r="CXG77" s="254"/>
      <c r="CXH77" s="254"/>
      <c r="CXI77" s="254"/>
      <c r="CXJ77" s="254"/>
      <c r="CXK77" s="254"/>
      <c r="CXL77" s="254"/>
      <c r="CXM77" s="254"/>
      <c r="CXN77" s="254"/>
      <c r="CXO77" s="254"/>
      <c r="CXP77" s="254"/>
      <c r="CXQ77" s="254"/>
      <c r="CXR77" s="254"/>
      <c r="CXS77" s="254"/>
      <c r="CXT77" s="254"/>
      <c r="CXU77" s="254"/>
      <c r="CXV77" s="254"/>
      <c r="CXW77" s="254"/>
      <c r="CXX77" s="254"/>
      <c r="CXY77" s="254"/>
      <c r="CXZ77" s="254"/>
      <c r="CYA77" s="254"/>
      <c r="CYB77" s="254"/>
      <c r="CYC77" s="254"/>
      <c r="CYD77" s="254"/>
      <c r="CYE77" s="254"/>
      <c r="CYF77" s="254"/>
      <c r="CYG77" s="254"/>
      <c r="CYH77" s="254"/>
      <c r="CYI77" s="254"/>
      <c r="CYJ77" s="254"/>
      <c r="CYK77" s="254"/>
      <c r="CYL77" s="254"/>
      <c r="CYM77" s="254"/>
      <c r="CYN77" s="254"/>
      <c r="CYO77" s="254"/>
      <c r="CYP77" s="254"/>
      <c r="CYQ77" s="254"/>
      <c r="CYR77" s="254"/>
      <c r="CYS77" s="254"/>
      <c r="CYT77" s="254"/>
      <c r="CYU77" s="254"/>
      <c r="CYV77" s="254"/>
      <c r="CYW77" s="254"/>
      <c r="CYX77" s="254"/>
      <c r="CYY77" s="254"/>
      <c r="CYZ77" s="254"/>
      <c r="CZA77" s="254"/>
      <c r="CZB77" s="254"/>
      <c r="CZC77" s="254"/>
      <c r="CZD77" s="254"/>
      <c r="CZE77" s="254"/>
      <c r="CZF77" s="254"/>
      <c r="CZG77" s="254"/>
      <c r="CZH77" s="254"/>
      <c r="CZI77" s="254"/>
      <c r="CZJ77" s="254"/>
      <c r="CZK77" s="254"/>
      <c r="CZL77" s="254"/>
      <c r="CZM77" s="254"/>
      <c r="CZN77" s="254"/>
      <c r="CZO77" s="254"/>
      <c r="CZP77" s="254"/>
      <c r="CZQ77" s="254"/>
      <c r="CZR77" s="254"/>
      <c r="CZS77" s="254"/>
      <c r="CZT77" s="254"/>
      <c r="CZU77" s="254"/>
      <c r="CZV77" s="254"/>
      <c r="CZW77" s="254"/>
      <c r="CZX77" s="254"/>
      <c r="CZY77" s="254"/>
      <c r="CZZ77" s="254"/>
      <c r="DAA77" s="254"/>
      <c r="DAB77" s="254"/>
      <c r="DAC77" s="254"/>
      <c r="DAD77" s="254"/>
      <c r="DAE77" s="254"/>
      <c r="DAF77" s="254"/>
      <c r="DAG77" s="254"/>
      <c r="DAH77" s="254"/>
      <c r="DAI77" s="254"/>
      <c r="DAJ77" s="254"/>
      <c r="DAK77" s="254"/>
      <c r="DAL77" s="254"/>
      <c r="DAM77" s="254"/>
      <c r="DAN77" s="254"/>
      <c r="DAO77" s="254"/>
      <c r="DAP77" s="254"/>
      <c r="DAQ77" s="254"/>
      <c r="DAR77" s="254"/>
      <c r="DAS77" s="254"/>
      <c r="DAT77" s="254"/>
      <c r="DAU77" s="254"/>
      <c r="DAV77" s="254"/>
      <c r="DAW77" s="254"/>
      <c r="DAX77" s="254"/>
      <c r="DAY77" s="254"/>
      <c r="DAZ77" s="254"/>
      <c r="DBA77" s="254"/>
      <c r="DBB77" s="254"/>
      <c r="DBC77" s="254"/>
      <c r="DBD77" s="254"/>
      <c r="DBE77" s="254"/>
      <c r="DBF77" s="254"/>
      <c r="DBG77" s="254"/>
      <c r="DBH77" s="254"/>
      <c r="DBI77" s="254"/>
      <c r="DBJ77" s="254"/>
      <c r="DBK77" s="254"/>
      <c r="DBL77" s="254"/>
      <c r="DBM77" s="254"/>
      <c r="DBN77" s="254"/>
      <c r="DBO77" s="254"/>
      <c r="DBP77" s="254"/>
      <c r="DBQ77" s="254"/>
      <c r="DBR77" s="254"/>
      <c r="DBS77" s="254"/>
      <c r="DBT77" s="254"/>
      <c r="DBU77" s="254"/>
      <c r="DBV77" s="254"/>
      <c r="DBW77" s="254"/>
      <c r="DBX77" s="254"/>
      <c r="DBY77" s="254"/>
      <c r="DBZ77" s="254"/>
      <c r="DCA77" s="254"/>
      <c r="DCB77" s="254"/>
      <c r="DCC77" s="254"/>
      <c r="DCD77" s="254"/>
      <c r="DCE77" s="254"/>
      <c r="DCF77" s="254"/>
      <c r="DCG77" s="254"/>
      <c r="DCH77" s="254"/>
      <c r="DCI77" s="254"/>
      <c r="DCJ77" s="254"/>
      <c r="DCK77" s="254"/>
      <c r="DCL77" s="254"/>
      <c r="DCM77" s="254"/>
      <c r="DCN77" s="254"/>
      <c r="DCO77" s="254"/>
      <c r="DCP77" s="254"/>
      <c r="DCQ77" s="254"/>
      <c r="DCR77" s="254"/>
      <c r="DCS77" s="254"/>
      <c r="DCT77" s="254"/>
      <c r="DCU77" s="254"/>
      <c r="DCV77" s="254"/>
      <c r="DCW77" s="254"/>
      <c r="DCX77" s="254"/>
      <c r="DCY77" s="254"/>
      <c r="DCZ77" s="254"/>
      <c r="DDA77" s="254"/>
      <c r="DDB77" s="254"/>
      <c r="DDC77" s="254"/>
      <c r="DDD77" s="254"/>
      <c r="DDE77" s="254"/>
      <c r="DDF77" s="254"/>
      <c r="DDG77" s="254"/>
      <c r="DDH77" s="254"/>
      <c r="DDI77" s="254"/>
      <c r="DDJ77" s="254"/>
      <c r="DDK77" s="254"/>
      <c r="DDL77" s="254"/>
      <c r="DDM77" s="254"/>
      <c r="DDN77" s="254"/>
      <c r="DDO77" s="254"/>
      <c r="DDP77" s="254"/>
      <c r="DDQ77" s="254"/>
      <c r="DDR77" s="254"/>
      <c r="DDS77" s="254"/>
      <c r="DDT77" s="254"/>
      <c r="DDU77" s="254"/>
      <c r="DDV77" s="254"/>
      <c r="DDW77" s="254"/>
      <c r="DDX77" s="254"/>
      <c r="DDY77" s="254"/>
      <c r="DDZ77" s="254"/>
      <c r="DEA77" s="254"/>
      <c r="DEB77" s="254"/>
      <c r="DEC77" s="254"/>
      <c r="DED77" s="254"/>
      <c r="DEE77" s="254"/>
      <c r="DEF77" s="254"/>
      <c r="DEG77" s="254"/>
      <c r="DEH77" s="254"/>
      <c r="DEI77" s="254"/>
      <c r="DEJ77" s="254"/>
      <c r="DEK77" s="254"/>
      <c r="DEL77" s="254"/>
      <c r="DEM77" s="254"/>
      <c r="DEN77" s="254"/>
      <c r="DEO77" s="254"/>
      <c r="DEP77" s="254"/>
      <c r="DEQ77" s="254"/>
      <c r="DER77" s="254"/>
      <c r="DES77" s="254"/>
      <c r="DET77" s="254"/>
      <c r="DEU77" s="254"/>
      <c r="DEV77" s="254"/>
      <c r="DEW77" s="254"/>
      <c r="DEX77" s="254"/>
      <c r="DEY77" s="254"/>
      <c r="DEZ77" s="254"/>
      <c r="DFA77" s="254"/>
      <c r="DFB77" s="254"/>
      <c r="DFC77" s="254"/>
      <c r="DFD77" s="254"/>
      <c r="DFE77" s="254"/>
      <c r="DFF77" s="254"/>
      <c r="DFG77" s="254"/>
      <c r="DFH77" s="254"/>
      <c r="DFI77" s="254"/>
      <c r="DFJ77" s="254"/>
      <c r="DFK77" s="254"/>
      <c r="DFL77" s="254"/>
      <c r="DFM77" s="254"/>
      <c r="DFN77" s="254"/>
      <c r="DFO77" s="254"/>
      <c r="DFP77" s="254"/>
      <c r="DFQ77" s="254"/>
      <c r="DFR77" s="254"/>
      <c r="DFS77" s="254"/>
      <c r="DFT77" s="254"/>
      <c r="DFU77" s="254"/>
      <c r="DFV77" s="254"/>
      <c r="DFW77" s="254"/>
      <c r="DFX77" s="254"/>
      <c r="DFY77" s="254"/>
      <c r="DFZ77" s="254"/>
      <c r="DGA77" s="254"/>
      <c r="DGB77" s="254"/>
      <c r="DGC77" s="254"/>
      <c r="DGD77" s="254"/>
      <c r="DGE77" s="254"/>
      <c r="DGF77" s="254"/>
      <c r="DGG77" s="254"/>
      <c r="DGH77" s="254"/>
      <c r="DGI77" s="254"/>
      <c r="DGJ77" s="254"/>
      <c r="DGK77" s="254"/>
      <c r="DGL77" s="254"/>
      <c r="DGM77" s="254"/>
      <c r="DGN77" s="254"/>
      <c r="DGO77" s="254"/>
      <c r="DGP77" s="254"/>
      <c r="DGQ77" s="254"/>
      <c r="DGR77" s="254"/>
      <c r="DGS77" s="254"/>
      <c r="DGT77" s="254"/>
      <c r="DGU77" s="254"/>
      <c r="DGV77" s="254"/>
      <c r="DGW77" s="254"/>
      <c r="DGX77" s="254"/>
      <c r="DGY77" s="254"/>
      <c r="DGZ77" s="254"/>
      <c r="DHA77" s="254"/>
      <c r="DHB77" s="254"/>
      <c r="DHC77" s="254"/>
      <c r="DHD77" s="254"/>
      <c r="DHE77" s="254"/>
      <c r="DHF77" s="254"/>
      <c r="DHG77" s="254"/>
      <c r="DHH77" s="254"/>
      <c r="DHI77" s="254"/>
      <c r="DHJ77" s="254"/>
      <c r="DHK77" s="254"/>
      <c r="DHL77" s="254"/>
      <c r="DHM77" s="254"/>
      <c r="DHN77" s="254"/>
      <c r="DHO77" s="254"/>
      <c r="DHP77" s="254"/>
      <c r="DHQ77" s="254"/>
      <c r="DHR77" s="254"/>
      <c r="DHS77" s="254"/>
      <c r="DHT77" s="254"/>
      <c r="DHU77" s="254"/>
      <c r="DHV77" s="254"/>
      <c r="DHW77" s="254"/>
      <c r="DHX77" s="254"/>
      <c r="DHY77" s="254"/>
      <c r="DHZ77" s="254"/>
      <c r="DIA77" s="254"/>
      <c r="DIB77" s="254"/>
      <c r="DIC77" s="254"/>
      <c r="DID77" s="254"/>
      <c r="DIE77" s="254"/>
      <c r="DIF77" s="254"/>
      <c r="DIG77" s="254"/>
      <c r="DIH77" s="254"/>
      <c r="DII77" s="254"/>
      <c r="DIJ77" s="254"/>
      <c r="DIK77" s="254"/>
      <c r="DIL77" s="254"/>
      <c r="DIM77" s="254"/>
      <c r="DIN77" s="254"/>
      <c r="DIO77" s="254"/>
      <c r="DIP77" s="254"/>
      <c r="DIQ77" s="254"/>
      <c r="DIR77" s="254"/>
      <c r="DIS77" s="254"/>
      <c r="DIT77" s="254"/>
      <c r="DIU77" s="254"/>
      <c r="DIV77" s="254"/>
      <c r="DIW77" s="254"/>
      <c r="DIX77" s="254"/>
      <c r="DIY77" s="254"/>
      <c r="DIZ77" s="254"/>
      <c r="DJA77" s="254"/>
      <c r="DJB77" s="254"/>
      <c r="DJC77" s="254"/>
      <c r="DJD77" s="254"/>
      <c r="DJE77" s="254"/>
      <c r="DJF77" s="254"/>
      <c r="DJG77" s="254"/>
      <c r="DJH77" s="254"/>
      <c r="DJI77" s="254"/>
      <c r="DJJ77" s="254"/>
      <c r="DJK77" s="254"/>
      <c r="DJL77" s="254"/>
      <c r="DJM77" s="254"/>
      <c r="DJN77" s="254"/>
      <c r="DJO77" s="254"/>
      <c r="DJP77" s="254"/>
      <c r="DJQ77" s="254"/>
      <c r="DJR77" s="254"/>
      <c r="DJS77" s="254"/>
      <c r="DJT77" s="254"/>
      <c r="DJU77" s="254"/>
      <c r="DJV77" s="254"/>
      <c r="DJW77" s="254"/>
      <c r="DJX77" s="254"/>
      <c r="DJY77" s="254"/>
      <c r="DJZ77" s="254"/>
      <c r="DKA77" s="254"/>
      <c r="DKB77" s="254"/>
      <c r="DKC77" s="254"/>
      <c r="DKD77" s="254"/>
      <c r="DKE77" s="254"/>
      <c r="DKF77" s="254"/>
      <c r="DKG77" s="254"/>
      <c r="DKH77" s="254"/>
      <c r="DKI77" s="254"/>
      <c r="DKJ77" s="254"/>
      <c r="DKK77" s="254"/>
      <c r="DKL77" s="254"/>
      <c r="DKM77" s="254"/>
      <c r="DKN77" s="254"/>
      <c r="DKO77" s="254"/>
      <c r="DKP77" s="254"/>
      <c r="DKQ77" s="254"/>
      <c r="DKR77" s="254"/>
      <c r="DKS77" s="254"/>
      <c r="DKT77" s="254"/>
      <c r="DKU77" s="254"/>
      <c r="DKV77" s="254"/>
      <c r="DKW77" s="254"/>
      <c r="DKX77" s="254"/>
      <c r="DKY77" s="254"/>
      <c r="DKZ77" s="254"/>
      <c r="DLA77" s="254"/>
      <c r="DLB77" s="254"/>
      <c r="DLC77" s="254"/>
      <c r="DLD77" s="254"/>
      <c r="DLE77" s="254"/>
      <c r="DLF77" s="254"/>
      <c r="DLG77" s="254"/>
      <c r="DLH77" s="254"/>
      <c r="DLI77" s="254"/>
      <c r="DLJ77" s="254"/>
      <c r="DLK77" s="254"/>
      <c r="DLL77" s="254"/>
      <c r="DLM77" s="254"/>
      <c r="DLN77" s="254"/>
      <c r="DLO77" s="254"/>
      <c r="DLP77" s="254"/>
      <c r="DLQ77" s="254"/>
      <c r="DLR77" s="254"/>
      <c r="DLS77" s="254"/>
      <c r="DLT77" s="254"/>
      <c r="DLU77" s="254"/>
      <c r="DLV77" s="254"/>
      <c r="DLW77" s="254"/>
      <c r="DLX77" s="254"/>
      <c r="DLY77" s="254"/>
      <c r="DLZ77" s="254"/>
      <c r="DMA77" s="254"/>
      <c r="DMB77" s="254"/>
      <c r="DMC77" s="254"/>
      <c r="DMD77" s="254"/>
      <c r="DME77" s="254"/>
      <c r="DMF77" s="254"/>
      <c r="DMG77" s="254"/>
      <c r="DMH77" s="254"/>
      <c r="DMI77" s="254"/>
      <c r="DMJ77" s="254"/>
      <c r="DMK77" s="254"/>
      <c r="DML77" s="254"/>
      <c r="DMM77" s="254"/>
      <c r="DMN77" s="254"/>
      <c r="DMO77" s="254"/>
      <c r="DMP77" s="254"/>
      <c r="DMQ77" s="254"/>
      <c r="DMR77" s="254"/>
      <c r="DMS77" s="254"/>
      <c r="DMT77" s="254"/>
      <c r="DMU77" s="254"/>
      <c r="DMV77" s="254"/>
      <c r="DMW77" s="254"/>
      <c r="DMX77" s="254"/>
      <c r="DMY77" s="254"/>
      <c r="DMZ77" s="254"/>
      <c r="DNA77" s="254"/>
      <c r="DNB77" s="254"/>
      <c r="DNC77" s="254"/>
      <c r="DND77" s="254"/>
      <c r="DNE77" s="254"/>
      <c r="DNF77" s="254"/>
      <c r="DNG77" s="254"/>
      <c r="DNH77" s="254"/>
      <c r="DNI77" s="254"/>
      <c r="DNJ77" s="254"/>
      <c r="DNK77" s="254"/>
      <c r="DNL77" s="254"/>
      <c r="DNM77" s="254"/>
      <c r="DNN77" s="254"/>
      <c r="DNO77" s="254"/>
      <c r="DNP77" s="254"/>
      <c r="DNQ77" s="254"/>
      <c r="DNR77" s="254"/>
      <c r="DNS77" s="254"/>
      <c r="DNT77" s="254"/>
      <c r="DNU77" s="254"/>
      <c r="DNV77" s="254"/>
      <c r="DNW77" s="254"/>
      <c r="DNX77" s="254"/>
      <c r="DNY77" s="254"/>
      <c r="DNZ77" s="254"/>
      <c r="DOA77" s="254"/>
      <c r="DOB77" s="254"/>
      <c r="DOC77" s="254"/>
      <c r="DOD77" s="254"/>
      <c r="DOE77" s="254"/>
      <c r="DOF77" s="254"/>
      <c r="DOG77" s="254"/>
      <c r="DOH77" s="254"/>
      <c r="DOI77" s="254"/>
      <c r="DOJ77" s="254"/>
      <c r="DOK77" s="254"/>
      <c r="DOL77" s="254"/>
      <c r="DOM77" s="254"/>
      <c r="DON77" s="254"/>
      <c r="DOO77" s="254"/>
      <c r="DOP77" s="254"/>
      <c r="DOQ77" s="254"/>
      <c r="DOR77" s="254"/>
      <c r="DOS77" s="254"/>
      <c r="DOT77" s="254"/>
      <c r="DOU77" s="254"/>
      <c r="DOV77" s="254"/>
      <c r="DOW77" s="254"/>
      <c r="DOX77" s="254"/>
      <c r="DOY77" s="254"/>
      <c r="DOZ77" s="254"/>
      <c r="DPA77" s="254"/>
      <c r="DPB77" s="254"/>
      <c r="DPC77" s="254"/>
      <c r="DPD77" s="254"/>
      <c r="DPE77" s="254"/>
      <c r="DPF77" s="254"/>
      <c r="DPG77" s="254"/>
      <c r="DPH77" s="254"/>
      <c r="DPI77" s="254"/>
      <c r="DPJ77" s="254"/>
      <c r="DPK77" s="254"/>
      <c r="DPL77" s="254"/>
      <c r="DPM77" s="254"/>
      <c r="DPN77" s="254"/>
      <c r="DPO77" s="254"/>
      <c r="DPP77" s="254"/>
      <c r="DPQ77" s="254"/>
      <c r="DPR77" s="254"/>
      <c r="DPS77" s="254"/>
      <c r="DPT77" s="254"/>
      <c r="DPU77" s="254"/>
      <c r="DPV77" s="254"/>
      <c r="DPW77" s="254"/>
      <c r="DPX77" s="254"/>
      <c r="DPY77" s="254"/>
      <c r="DPZ77" s="254"/>
      <c r="DQA77" s="254"/>
      <c r="DQB77" s="254"/>
      <c r="DQC77" s="254"/>
      <c r="DQD77" s="254"/>
      <c r="DQE77" s="254"/>
      <c r="DQF77" s="254"/>
      <c r="DQG77" s="254"/>
      <c r="DQH77" s="254"/>
      <c r="DQI77" s="254"/>
      <c r="DQJ77" s="254"/>
      <c r="DQK77" s="254"/>
      <c r="DQL77" s="254"/>
      <c r="DQM77" s="254"/>
      <c r="DQN77" s="254"/>
      <c r="DQO77" s="254"/>
      <c r="DQP77" s="254"/>
      <c r="DQQ77" s="254"/>
      <c r="DQR77" s="254"/>
      <c r="DQS77" s="254"/>
      <c r="DQT77" s="254"/>
      <c r="DQU77" s="254"/>
      <c r="DQV77" s="254"/>
      <c r="DQW77" s="254"/>
      <c r="DQX77" s="254"/>
      <c r="DQY77" s="254"/>
      <c r="DQZ77" s="254"/>
      <c r="DRA77" s="254"/>
      <c r="DRB77" s="254"/>
      <c r="DRC77" s="254"/>
      <c r="DRD77" s="254"/>
      <c r="DRE77" s="254"/>
      <c r="DRF77" s="254"/>
      <c r="DRG77" s="254"/>
      <c r="DRH77" s="254"/>
      <c r="DRI77" s="254"/>
      <c r="DRJ77" s="254"/>
      <c r="DRK77" s="254"/>
      <c r="DRL77" s="254"/>
      <c r="DRM77" s="254"/>
      <c r="DRN77" s="254"/>
      <c r="DRO77" s="254"/>
      <c r="DRP77" s="254"/>
      <c r="DRQ77" s="254"/>
      <c r="DRR77" s="254"/>
      <c r="DRS77" s="254"/>
      <c r="DRT77" s="254"/>
      <c r="DRU77" s="254"/>
      <c r="DRV77" s="254"/>
      <c r="DRW77" s="254"/>
      <c r="DRX77" s="254"/>
      <c r="DRY77" s="254"/>
      <c r="DRZ77" s="254"/>
      <c r="DSA77" s="254"/>
      <c r="DSB77" s="254"/>
      <c r="DSC77" s="254"/>
      <c r="DSD77" s="254"/>
      <c r="DSE77" s="254"/>
      <c r="DSF77" s="254"/>
      <c r="DSG77" s="254"/>
      <c r="DSH77" s="254"/>
      <c r="DSI77" s="254"/>
      <c r="DSJ77" s="254"/>
      <c r="DSK77" s="254"/>
      <c r="DSL77" s="254"/>
      <c r="DSM77" s="254"/>
      <c r="DSN77" s="254"/>
      <c r="DSO77" s="254"/>
      <c r="DSP77" s="254"/>
      <c r="DSQ77" s="254"/>
      <c r="DSR77" s="254"/>
      <c r="DSS77" s="254"/>
      <c r="DST77" s="254"/>
      <c r="DSU77" s="254"/>
      <c r="DSV77" s="254"/>
      <c r="DSW77" s="254"/>
      <c r="DSX77" s="254"/>
      <c r="DSY77" s="254"/>
      <c r="DSZ77" s="254"/>
      <c r="DTA77" s="254"/>
      <c r="DTB77" s="254"/>
      <c r="DTC77" s="254"/>
      <c r="DTD77" s="254"/>
      <c r="DTE77" s="254"/>
      <c r="DTF77" s="254"/>
      <c r="DTG77" s="254"/>
      <c r="DTH77" s="254"/>
      <c r="DTI77" s="254"/>
      <c r="DTJ77" s="254"/>
      <c r="DTK77" s="254"/>
      <c r="DTL77" s="254"/>
      <c r="DTM77" s="254"/>
      <c r="DTN77" s="254"/>
      <c r="DTO77" s="254"/>
      <c r="DTP77" s="254"/>
      <c r="DTQ77" s="254"/>
      <c r="DTR77" s="254"/>
      <c r="DTS77" s="254"/>
      <c r="DTT77" s="254"/>
      <c r="DTU77" s="254"/>
      <c r="DTV77" s="254"/>
      <c r="DTW77" s="254"/>
      <c r="DTX77" s="254"/>
      <c r="DTY77" s="254"/>
      <c r="DTZ77" s="254"/>
      <c r="DUA77" s="254"/>
      <c r="DUB77" s="254"/>
      <c r="DUC77" s="254"/>
      <c r="DUD77" s="254"/>
      <c r="DUE77" s="254"/>
      <c r="DUF77" s="254"/>
      <c r="DUG77" s="254"/>
      <c r="DUH77" s="254"/>
      <c r="DUI77" s="254"/>
      <c r="DUJ77" s="254"/>
      <c r="DUK77" s="254"/>
      <c r="DUL77" s="254"/>
      <c r="DUM77" s="254"/>
      <c r="DUN77" s="254"/>
      <c r="DUO77" s="254"/>
      <c r="DUP77" s="254"/>
      <c r="DUQ77" s="254"/>
      <c r="DUR77" s="254"/>
      <c r="DUS77" s="254"/>
      <c r="DUT77" s="254"/>
      <c r="DUU77" s="254"/>
      <c r="DUV77" s="254"/>
      <c r="DUW77" s="254"/>
      <c r="DUX77" s="254"/>
      <c r="DUY77" s="254"/>
      <c r="DUZ77" s="254"/>
      <c r="DVA77" s="254"/>
      <c r="DVB77" s="254"/>
      <c r="DVC77" s="254"/>
      <c r="DVD77" s="254"/>
      <c r="DVE77" s="254"/>
      <c r="DVF77" s="254"/>
      <c r="DVG77" s="254"/>
      <c r="DVH77" s="254"/>
      <c r="DVI77" s="254"/>
      <c r="DVJ77" s="254"/>
      <c r="DVK77" s="254"/>
      <c r="DVL77" s="254"/>
      <c r="DVM77" s="254"/>
      <c r="DVN77" s="254"/>
      <c r="DVO77" s="254"/>
      <c r="DVP77" s="254"/>
      <c r="DVQ77" s="254"/>
      <c r="DVR77" s="254"/>
      <c r="DVS77" s="254"/>
      <c r="DVT77" s="254"/>
      <c r="DVU77" s="254"/>
      <c r="DVV77" s="254"/>
      <c r="DVW77" s="254"/>
      <c r="DVX77" s="254"/>
      <c r="DVY77" s="254"/>
      <c r="DVZ77" s="254"/>
      <c r="DWA77" s="254"/>
      <c r="DWB77" s="254"/>
      <c r="DWC77" s="254"/>
      <c r="DWD77" s="254"/>
      <c r="DWE77" s="254"/>
      <c r="DWF77" s="254"/>
      <c r="DWG77" s="254"/>
      <c r="DWH77" s="254"/>
      <c r="DWI77" s="254"/>
      <c r="DWJ77" s="254"/>
      <c r="DWK77" s="254"/>
      <c r="DWL77" s="254"/>
      <c r="DWM77" s="254"/>
      <c r="DWN77" s="254"/>
      <c r="DWO77" s="254"/>
      <c r="DWP77" s="254"/>
      <c r="DWQ77" s="254"/>
      <c r="DWR77" s="254"/>
      <c r="DWS77" s="254"/>
      <c r="DWT77" s="254"/>
      <c r="DWU77" s="254"/>
      <c r="DWV77" s="254"/>
      <c r="DWW77" s="254"/>
      <c r="DWX77" s="254"/>
      <c r="DWY77" s="254"/>
      <c r="DWZ77" s="254"/>
      <c r="DXA77" s="254"/>
      <c r="DXB77" s="254"/>
      <c r="DXC77" s="254"/>
      <c r="DXD77" s="254"/>
      <c r="DXE77" s="254"/>
      <c r="DXF77" s="254"/>
      <c r="DXG77" s="254"/>
      <c r="DXH77" s="254"/>
      <c r="DXI77" s="254"/>
      <c r="DXJ77" s="254"/>
      <c r="DXK77" s="254"/>
      <c r="DXL77" s="254"/>
      <c r="DXM77" s="254"/>
      <c r="DXN77" s="254"/>
      <c r="DXO77" s="254"/>
      <c r="DXP77" s="254"/>
      <c r="DXQ77" s="254"/>
      <c r="DXR77" s="254"/>
      <c r="DXS77" s="254"/>
      <c r="DXT77" s="254"/>
      <c r="DXU77" s="254"/>
      <c r="DXV77" s="254"/>
      <c r="DXW77" s="254"/>
      <c r="DXX77" s="254"/>
      <c r="DXY77" s="254"/>
      <c r="DXZ77" s="254"/>
      <c r="DYA77" s="254"/>
      <c r="DYB77" s="254"/>
      <c r="DYC77" s="254"/>
      <c r="DYD77" s="254"/>
      <c r="DYE77" s="254"/>
      <c r="DYF77" s="254"/>
      <c r="DYG77" s="254"/>
      <c r="DYH77" s="254"/>
      <c r="DYI77" s="254"/>
      <c r="DYJ77" s="254"/>
      <c r="DYK77" s="254"/>
      <c r="DYL77" s="254"/>
      <c r="DYM77" s="254"/>
      <c r="DYN77" s="254"/>
      <c r="DYO77" s="254"/>
      <c r="DYP77" s="254"/>
      <c r="DYQ77" s="254"/>
      <c r="DYR77" s="254"/>
      <c r="DYS77" s="254"/>
      <c r="DYT77" s="254"/>
      <c r="DYU77" s="254"/>
      <c r="DYV77" s="254"/>
      <c r="DYW77" s="254"/>
      <c r="DYX77" s="254"/>
      <c r="DYY77" s="254"/>
      <c r="DYZ77" s="254"/>
      <c r="DZA77" s="254"/>
      <c r="DZB77" s="254"/>
      <c r="DZC77" s="254"/>
      <c r="DZD77" s="254"/>
      <c r="DZE77" s="254"/>
      <c r="DZF77" s="254"/>
      <c r="DZG77" s="254"/>
      <c r="DZH77" s="254"/>
      <c r="DZI77" s="254"/>
      <c r="DZJ77" s="254"/>
      <c r="DZK77" s="254"/>
      <c r="DZL77" s="254"/>
      <c r="DZM77" s="254"/>
      <c r="DZN77" s="254"/>
      <c r="DZO77" s="254"/>
      <c r="DZP77" s="254"/>
      <c r="DZQ77" s="254"/>
      <c r="DZR77" s="254"/>
      <c r="DZS77" s="254"/>
      <c r="DZT77" s="254"/>
      <c r="DZU77" s="254"/>
      <c r="DZV77" s="254"/>
      <c r="DZW77" s="254"/>
      <c r="DZX77" s="254"/>
      <c r="DZY77" s="254"/>
      <c r="DZZ77" s="254"/>
      <c r="EAA77" s="254"/>
      <c r="EAB77" s="254"/>
      <c r="EAC77" s="254"/>
      <c r="EAD77" s="254"/>
      <c r="EAE77" s="254"/>
      <c r="EAF77" s="254"/>
      <c r="EAG77" s="254"/>
      <c r="EAH77" s="254"/>
      <c r="EAI77" s="254"/>
      <c r="EAJ77" s="254"/>
      <c r="EAK77" s="254"/>
      <c r="EAL77" s="254"/>
      <c r="EAM77" s="254"/>
      <c r="EAN77" s="254"/>
      <c r="EAO77" s="254"/>
      <c r="EAP77" s="254"/>
      <c r="EAQ77" s="254"/>
      <c r="EAR77" s="254"/>
      <c r="EAS77" s="254"/>
      <c r="EAT77" s="254"/>
      <c r="EAU77" s="254"/>
      <c r="EAV77" s="254"/>
      <c r="EAW77" s="254"/>
      <c r="EAX77" s="254"/>
      <c r="EAY77" s="254"/>
      <c r="EAZ77" s="254"/>
      <c r="EBA77" s="254"/>
      <c r="EBB77" s="254"/>
      <c r="EBC77" s="254"/>
      <c r="EBD77" s="254"/>
      <c r="EBE77" s="254"/>
      <c r="EBF77" s="254"/>
      <c r="EBG77" s="254"/>
      <c r="EBH77" s="254"/>
      <c r="EBI77" s="254"/>
      <c r="EBJ77" s="254"/>
      <c r="EBK77" s="254"/>
      <c r="EBL77" s="254"/>
      <c r="EBM77" s="254"/>
      <c r="EBN77" s="254"/>
      <c r="EBO77" s="254"/>
      <c r="EBP77" s="254"/>
      <c r="EBQ77" s="254"/>
      <c r="EBR77" s="254"/>
      <c r="EBS77" s="254"/>
      <c r="EBT77" s="254"/>
      <c r="EBU77" s="254"/>
      <c r="EBV77" s="254"/>
      <c r="EBW77" s="254"/>
      <c r="EBX77" s="254"/>
      <c r="EBY77" s="254"/>
      <c r="EBZ77" s="254"/>
      <c r="ECA77" s="254"/>
      <c r="ECB77" s="254"/>
      <c r="ECC77" s="254"/>
      <c r="ECD77" s="254"/>
      <c r="ECE77" s="254"/>
      <c r="ECF77" s="254"/>
      <c r="ECG77" s="254"/>
      <c r="ECH77" s="254"/>
      <c r="ECI77" s="254"/>
      <c r="ECJ77" s="254"/>
      <c r="ECK77" s="254"/>
      <c r="ECL77" s="254"/>
      <c r="ECM77" s="254"/>
      <c r="ECN77" s="254"/>
      <c r="ECO77" s="254"/>
      <c r="ECP77" s="254"/>
      <c r="ECQ77" s="254"/>
      <c r="ECR77" s="254"/>
      <c r="ECS77" s="254"/>
      <c r="ECT77" s="254"/>
      <c r="ECU77" s="254"/>
      <c r="ECV77" s="254"/>
      <c r="ECW77" s="254"/>
      <c r="ECX77" s="254"/>
      <c r="ECY77" s="254"/>
      <c r="ECZ77" s="254"/>
      <c r="EDA77" s="254"/>
      <c r="EDB77" s="254"/>
      <c r="EDC77" s="254"/>
      <c r="EDD77" s="254"/>
      <c r="EDE77" s="254"/>
      <c r="EDF77" s="254"/>
      <c r="EDG77" s="254"/>
      <c r="EDH77" s="254"/>
      <c r="EDI77" s="254"/>
      <c r="EDJ77" s="254"/>
      <c r="EDK77" s="254"/>
      <c r="EDL77" s="254"/>
      <c r="EDM77" s="254"/>
      <c r="EDN77" s="254"/>
      <c r="EDO77" s="254"/>
      <c r="EDP77" s="254"/>
      <c r="EDQ77" s="254"/>
      <c r="EDR77" s="254"/>
      <c r="EDS77" s="254"/>
      <c r="EDT77" s="254"/>
      <c r="EDU77" s="254"/>
      <c r="EDV77" s="254"/>
      <c r="EDW77" s="254"/>
      <c r="EDX77" s="254"/>
      <c r="EDY77" s="254"/>
      <c r="EDZ77" s="254"/>
      <c r="EEA77" s="254"/>
      <c r="EEB77" s="254"/>
      <c r="EEC77" s="254"/>
      <c r="EED77" s="254"/>
      <c r="EEE77" s="254"/>
      <c r="EEF77" s="254"/>
      <c r="EEG77" s="254"/>
      <c r="EEH77" s="254"/>
      <c r="EEI77" s="254"/>
      <c r="EEJ77" s="254"/>
      <c r="EEK77" s="254"/>
      <c r="EEL77" s="254"/>
      <c r="EEM77" s="254"/>
      <c r="EEN77" s="254"/>
      <c r="EEO77" s="254"/>
      <c r="EEP77" s="254"/>
      <c r="EEQ77" s="254"/>
      <c r="EER77" s="254"/>
      <c r="EES77" s="254"/>
      <c r="EET77" s="254"/>
      <c r="EEU77" s="254"/>
      <c r="EEV77" s="254"/>
      <c r="EEW77" s="254"/>
      <c r="EEX77" s="254"/>
      <c r="EEY77" s="254"/>
      <c r="EEZ77" s="254"/>
      <c r="EFA77" s="254"/>
      <c r="EFB77" s="254"/>
      <c r="EFC77" s="254"/>
      <c r="EFD77" s="254"/>
      <c r="EFE77" s="254"/>
      <c r="EFF77" s="254"/>
      <c r="EFG77" s="254"/>
      <c r="EFH77" s="254"/>
      <c r="EFI77" s="254"/>
      <c r="EFJ77" s="254"/>
      <c r="EFK77" s="254"/>
      <c r="EFL77" s="254"/>
      <c r="EFM77" s="254"/>
      <c r="EFN77" s="254"/>
      <c r="EFO77" s="254"/>
      <c r="EFP77" s="254"/>
      <c r="EFQ77" s="254"/>
      <c r="EFR77" s="254"/>
      <c r="EFS77" s="254"/>
      <c r="EFT77" s="254"/>
      <c r="EFU77" s="254"/>
      <c r="EFV77" s="254"/>
      <c r="EFW77" s="254"/>
      <c r="EFX77" s="254"/>
      <c r="EFY77" s="254"/>
      <c r="EFZ77" s="254"/>
      <c r="EGA77" s="254"/>
      <c r="EGB77" s="254"/>
      <c r="EGC77" s="254"/>
      <c r="EGD77" s="254"/>
      <c r="EGE77" s="254"/>
      <c r="EGF77" s="254"/>
      <c r="EGG77" s="254"/>
      <c r="EGH77" s="254"/>
      <c r="EGI77" s="254"/>
      <c r="EGJ77" s="254"/>
      <c r="EGK77" s="254"/>
      <c r="EGL77" s="254"/>
      <c r="EGM77" s="254"/>
      <c r="EGN77" s="254"/>
      <c r="EGO77" s="254"/>
      <c r="EGP77" s="254"/>
      <c r="EGQ77" s="254"/>
      <c r="EGR77" s="254"/>
      <c r="EGS77" s="254"/>
      <c r="EGT77" s="254"/>
      <c r="EGU77" s="254"/>
      <c r="EGV77" s="254"/>
      <c r="EGW77" s="254"/>
      <c r="EGX77" s="254"/>
      <c r="EGY77" s="254"/>
      <c r="EGZ77" s="254"/>
      <c r="EHA77" s="254"/>
      <c r="EHB77" s="254"/>
      <c r="EHC77" s="254"/>
      <c r="EHD77" s="254"/>
      <c r="EHE77" s="254"/>
      <c r="EHF77" s="254"/>
      <c r="EHG77" s="254"/>
      <c r="EHH77" s="254"/>
      <c r="EHI77" s="254"/>
      <c r="EHJ77" s="254"/>
      <c r="EHK77" s="254"/>
      <c r="EHL77" s="254"/>
      <c r="EHM77" s="254"/>
      <c r="EHN77" s="254"/>
      <c r="EHO77" s="254"/>
      <c r="EHP77" s="254"/>
      <c r="EHQ77" s="254"/>
      <c r="EHR77" s="254"/>
      <c r="EHS77" s="254"/>
      <c r="EHT77" s="254"/>
      <c r="EHU77" s="254"/>
      <c r="EHV77" s="254"/>
      <c r="EHW77" s="254"/>
      <c r="EHX77" s="254"/>
      <c r="EHY77" s="254"/>
      <c r="EHZ77" s="254"/>
      <c r="EIA77" s="254"/>
      <c r="EIB77" s="254"/>
      <c r="EIC77" s="254"/>
      <c r="EID77" s="254"/>
      <c r="EIE77" s="254"/>
      <c r="EIF77" s="254"/>
      <c r="EIG77" s="254"/>
      <c r="EIH77" s="254"/>
      <c r="EII77" s="254"/>
      <c r="EIJ77" s="254"/>
      <c r="EIK77" s="254"/>
      <c r="EIL77" s="254"/>
      <c r="EIM77" s="254"/>
      <c r="EIN77" s="254"/>
      <c r="EIO77" s="254"/>
      <c r="EIP77" s="254"/>
      <c r="EIQ77" s="254"/>
      <c r="EIR77" s="254"/>
      <c r="EIS77" s="254"/>
      <c r="EIT77" s="254"/>
      <c r="EIU77" s="254"/>
      <c r="EIV77" s="254"/>
      <c r="EIW77" s="254"/>
      <c r="EIX77" s="254"/>
      <c r="EIY77" s="254"/>
      <c r="EIZ77" s="254"/>
      <c r="EJA77" s="254"/>
      <c r="EJB77" s="254"/>
      <c r="EJC77" s="254"/>
      <c r="EJD77" s="254"/>
      <c r="EJE77" s="254"/>
      <c r="EJF77" s="254"/>
      <c r="EJG77" s="254"/>
      <c r="EJH77" s="254"/>
      <c r="EJI77" s="254"/>
      <c r="EJJ77" s="254"/>
      <c r="EJK77" s="254"/>
      <c r="EJL77" s="254"/>
      <c r="EJM77" s="254"/>
      <c r="EJN77" s="254"/>
      <c r="EJO77" s="254"/>
      <c r="EJP77" s="254"/>
      <c r="EJQ77" s="254"/>
      <c r="EJR77" s="254"/>
      <c r="EJS77" s="254"/>
      <c r="EJT77" s="254"/>
      <c r="EJU77" s="254"/>
      <c r="EJV77" s="254"/>
      <c r="EJW77" s="254"/>
      <c r="EJX77" s="254"/>
      <c r="EJY77" s="254"/>
      <c r="EJZ77" s="254"/>
      <c r="EKA77" s="254"/>
      <c r="EKB77" s="254"/>
      <c r="EKC77" s="254"/>
      <c r="EKD77" s="254"/>
      <c r="EKE77" s="254"/>
      <c r="EKF77" s="254"/>
      <c r="EKG77" s="254"/>
      <c r="EKH77" s="254"/>
      <c r="EKI77" s="254"/>
      <c r="EKJ77" s="254"/>
      <c r="EKK77" s="254"/>
      <c r="EKL77" s="254"/>
      <c r="EKM77" s="254"/>
      <c r="EKN77" s="254"/>
      <c r="EKO77" s="254"/>
      <c r="EKP77" s="254"/>
      <c r="EKQ77" s="254"/>
      <c r="EKR77" s="254"/>
      <c r="EKS77" s="254"/>
      <c r="EKT77" s="254"/>
      <c r="EKU77" s="254"/>
      <c r="EKV77" s="254"/>
      <c r="EKW77" s="254"/>
      <c r="EKX77" s="254"/>
      <c r="EKY77" s="254"/>
      <c r="EKZ77" s="254"/>
      <c r="ELA77" s="254"/>
      <c r="ELB77" s="254"/>
      <c r="ELC77" s="254"/>
      <c r="ELD77" s="254"/>
      <c r="ELE77" s="254"/>
      <c r="ELF77" s="254"/>
      <c r="ELG77" s="254"/>
      <c r="ELH77" s="254"/>
      <c r="ELI77" s="254"/>
      <c r="ELJ77" s="254"/>
      <c r="ELK77" s="254"/>
      <c r="ELL77" s="254"/>
      <c r="ELM77" s="254"/>
      <c r="ELN77" s="254"/>
      <c r="ELO77" s="254"/>
      <c r="ELP77" s="254"/>
      <c r="ELQ77" s="254"/>
      <c r="ELR77" s="254"/>
      <c r="ELS77" s="254"/>
      <c r="ELT77" s="254"/>
      <c r="ELU77" s="254"/>
      <c r="ELV77" s="254"/>
      <c r="ELW77" s="254"/>
      <c r="ELX77" s="254"/>
      <c r="ELY77" s="254"/>
      <c r="ELZ77" s="254"/>
      <c r="EMA77" s="254"/>
      <c r="EMB77" s="254"/>
      <c r="EMC77" s="254"/>
      <c r="EMD77" s="254"/>
      <c r="EME77" s="254"/>
      <c r="EMF77" s="254"/>
      <c r="EMG77" s="254"/>
      <c r="EMH77" s="254"/>
      <c r="EMI77" s="254"/>
      <c r="EMJ77" s="254"/>
      <c r="EMK77" s="254"/>
      <c r="EML77" s="254"/>
      <c r="EMM77" s="254"/>
      <c r="EMN77" s="254"/>
      <c r="EMO77" s="254"/>
      <c r="EMP77" s="254"/>
      <c r="EMQ77" s="254"/>
      <c r="EMR77" s="254"/>
      <c r="EMS77" s="254"/>
      <c r="EMT77" s="254"/>
      <c r="EMU77" s="254"/>
      <c r="EMV77" s="254"/>
      <c r="EMW77" s="254"/>
      <c r="EMX77" s="254"/>
      <c r="EMY77" s="254"/>
      <c r="EMZ77" s="254"/>
      <c r="ENA77" s="254"/>
      <c r="ENB77" s="254"/>
      <c r="ENC77" s="254"/>
      <c r="END77" s="254"/>
      <c r="ENE77" s="254"/>
      <c r="ENF77" s="254"/>
      <c r="ENG77" s="254"/>
      <c r="ENH77" s="254"/>
      <c r="ENI77" s="254"/>
      <c r="ENJ77" s="254"/>
      <c r="ENK77" s="254"/>
      <c r="ENL77" s="254"/>
      <c r="ENM77" s="254"/>
      <c r="ENN77" s="254"/>
      <c r="ENO77" s="254"/>
      <c r="ENP77" s="254"/>
      <c r="ENQ77" s="254"/>
      <c r="ENR77" s="254"/>
      <c r="ENS77" s="254"/>
      <c r="ENT77" s="254"/>
      <c r="ENU77" s="254"/>
      <c r="ENV77" s="254"/>
      <c r="ENW77" s="254"/>
      <c r="ENX77" s="254"/>
      <c r="ENY77" s="254"/>
      <c r="ENZ77" s="254"/>
      <c r="EOA77" s="254"/>
      <c r="EOB77" s="254"/>
      <c r="EOC77" s="254"/>
      <c r="EOD77" s="254"/>
      <c r="EOE77" s="254"/>
      <c r="EOF77" s="254"/>
      <c r="EOG77" s="254"/>
      <c r="EOH77" s="254"/>
      <c r="EOI77" s="254"/>
      <c r="EOJ77" s="254"/>
      <c r="EOK77" s="254"/>
      <c r="EOL77" s="254"/>
      <c r="EOM77" s="254"/>
      <c r="EON77" s="254"/>
      <c r="EOO77" s="254"/>
      <c r="EOP77" s="254"/>
      <c r="EOQ77" s="254"/>
      <c r="EOR77" s="254"/>
      <c r="EOS77" s="254"/>
      <c r="EOT77" s="254"/>
      <c r="EOU77" s="254"/>
      <c r="EOV77" s="254"/>
      <c r="EOW77" s="254"/>
      <c r="EOX77" s="254"/>
      <c r="EOY77" s="254"/>
      <c r="EOZ77" s="254"/>
      <c r="EPA77" s="254"/>
      <c r="EPB77" s="254"/>
      <c r="EPC77" s="254"/>
      <c r="EPD77" s="254"/>
      <c r="EPE77" s="254"/>
      <c r="EPF77" s="254"/>
      <c r="EPG77" s="254"/>
      <c r="EPH77" s="254"/>
      <c r="EPI77" s="254"/>
      <c r="EPJ77" s="254"/>
      <c r="EPK77" s="254"/>
      <c r="EPL77" s="254"/>
      <c r="EPM77" s="254"/>
      <c r="EPN77" s="254"/>
      <c r="EPO77" s="254"/>
      <c r="EPP77" s="254"/>
      <c r="EPQ77" s="254"/>
      <c r="EPR77" s="254"/>
      <c r="EPS77" s="254"/>
      <c r="EPT77" s="254"/>
      <c r="EPU77" s="254"/>
      <c r="EPV77" s="254"/>
      <c r="EPW77" s="254"/>
      <c r="EPX77" s="254"/>
      <c r="EPY77" s="254"/>
      <c r="EPZ77" s="254"/>
      <c r="EQA77" s="254"/>
      <c r="EQB77" s="254"/>
      <c r="EQC77" s="254"/>
      <c r="EQD77" s="254"/>
      <c r="EQE77" s="254"/>
      <c r="EQF77" s="254"/>
      <c r="EQG77" s="254"/>
      <c r="EQH77" s="254"/>
      <c r="EQI77" s="254"/>
      <c r="EQJ77" s="254"/>
      <c r="EQK77" s="254"/>
      <c r="EQL77" s="254"/>
      <c r="EQM77" s="254"/>
      <c r="EQN77" s="254"/>
      <c r="EQO77" s="254"/>
      <c r="EQP77" s="254"/>
      <c r="EQQ77" s="254"/>
      <c r="EQR77" s="254"/>
      <c r="EQS77" s="254"/>
      <c r="EQT77" s="254"/>
      <c r="EQU77" s="254"/>
      <c r="EQV77" s="254"/>
      <c r="EQW77" s="254"/>
      <c r="EQX77" s="254"/>
      <c r="EQY77" s="254"/>
      <c r="EQZ77" s="254"/>
      <c r="ERA77" s="254"/>
      <c r="ERB77" s="254"/>
      <c r="ERC77" s="254"/>
      <c r="ERD77" s="254"/>
      <c r="ERE77" s="254"/>
      <c r="ERF77" s="254"/>
      <c r="ERG77" s="254"/>
      <c r="ERH77" s="254"/>
      <c r="ERI77" s="254"/>
      <c r="ERJ77" s="254"/>
      <c r="ERK77" s="254"/>
      <c r="ERL77" s="254"/>
      <c r="ERM77" s="254"/>
      <c r="ERN77" s="254"/>
      <c r="ERO77" s="254"/>
      <c r="ERP77" s="254"/>
      <c r="ERQ77" s="254"/>
      <c r="ERR77" s="254"/>
      <c r="ERS77" s="254"/>
      <c r="ERT77" s="254"/>
      <c r="ERU77" s="254"/>
      <c r="ERV77" s="254"/>
      <c r="ERW77" s="254"/>
      <c r="ERX77" s="254"/>
      <c r="ERY77" s="254"/>
      <c r="ERZ77" s="254"/>
      <c r="ESA77" s="254"/>
      <c r="ESB77" s="254"/>
      <c r="ESC77" s="254"/>
      <c r="ESD77" s="254"/>
      <c r="ESE77" s="254"/>
      <c r="ESF77" s="254"/>
      <c r="ESG77" s="254"/>
      <c r="ESH77" s="254"/>
      <c r="ESI77" s="254"/>
      <c r="ESJ77" s="254"/>
      <c r="ESK77" s="254"/>
      <c r="ESL77" s="254"/>
      <c r="ESM77" s="254"/>
      <c r="ESN77" s="254"/>
      <c r="ESO77" s="254"/>
      <c r="ESP77" s="254"/>
      <c r="ESQ77" s="254"/>
      <c r="ESR77" s="254"/>
      <c r="ESS77" s="254"/>
      <c r="EST77" s="254"/>
      <c r="ESU77" s="254"/>
      <c r="ESV77" s="254"/>
      <c r="ESW77" s="254"/>
      <c r="ESX77" s="254"/>
      <c r="ESY77" s="254"/>
      <c r="ESZ77" s="254"/>
      <c r="ETA77" s="254"/>
      <c r="ETB77" s="254"/>
      <c r="ETC77" s="254"/>
      <c r="ETD77" s="254"/>
      <c r="ETE77" s="254"/>
      <c r="ETF77" s="254"/>
      <c r="ETG77" s="254"/>
      <c r="ETH77" s="254"/>
      <c r="ETI77" s="254"/>
      <c r="ETJ77" s="254"/>
      <c r="ETK77" s="254"/>
      <c r="ETL77" s="254"/>
      <c r="ETM77" s="254"/>
      <c r="ETN77" s="254"/>
      <c r="ETO77" s="254"/>
      <c r="ETP77" s="254"/>
      <c r="ETQ77" s="254"/>
      <c r="ETR77" s="254"/>
      <c r="ETS77" s="254"/>
      <c r="ETT77" s="254"/>
      <c r="ETU77" s="254"/>
      <c r="ETV77" s="254"/>
      <c r="ETW77" s="254"/>
      <c r="ETX77" s="254"/>
      <c r="ETY77" s="254"/>
      <c r="ETZ77" s="254"/>
      <c r="EUA77" s="254"/>
      <c r="EUB77" s="254"/>
      <c r="EUC77" s="254"/>
      <c r="EUD77" s="254"/>
      <c r="EUE77" s="254"/>
      <c r="EUF77" s="254"/>
      <c r="EUG77" s="254"/>
      <c r="EUH77" s="254"/>
      <c r="EUI77" s="254"/>
      <c r="EUJ77" s="254"/>
      <c r="EUK77" s="254"/>
      <c r="EUL77" s="254"/>
      <c r="EUM77" s="254"/>
      <c r="EUN77" s="254"/>
      <c r="EUO77" s="254"/>
      <c r="EUP77" s="254"/>
      <c r="EUQ77" s="254"/>
      <c r="EUR77" s="254"/>
      <c r="EUS77" s="254"/>
      <c r="EUT77" s="254"/>
      <c r="EUU77" s="254"/>
      <c r="EUV77" s="254"/>
      <c r="EUW77" s="254"/>
      <c r="EUX77" s="254"/>
      <c r="EUY77" s="254"/>
      <c r="EUZ77" s="254"/>
      <c r="EVA77" s="254"/>
      <c r="EVB77" s="254"/>
      <c r="EVC77" s="254"/>
      <c r="EVD77" s="254"/>
      <c r="EVE77" s="254"/>
      <c r="EVF77" s="254"/>
      <c r="EVG77" s="254"/>
      <c r="EVH77" s="254"/>
      <c r="EVI77" s="254"/>
      <c r="EVJ77" s="254"/>
      <c r="EVK77" s="254"/>
      <c r="EVL77" s="254"/>
      <c r="EVM77" s="254"/>
      <c r="EVN77" s="254"/>
      <c r="EVO77" s="254"/>
      <c r="EVP77" s="254"/>
      <c r="EVQ77" s="254"/>
      <c r="EVR77" s="254"/>
      <c r="EVS77" s="254"/>
      <c r="EVT77" s="254"/>
      <c r="EVU77" s="254"/>
      <c r="EVV77" s="254"/>
      <c r="EVW77" s="254"/>
      <c r="EVX77" s="254"/>
      <c r="EVY77" s="254"/>
      <c r="EVZ77" s="254"/>
      <c r="EWA77" s="254"/>
      <c r="EWB77" s="254"/>
      <c r="EWC77" s="254"/>
      <c r="EWD77" s="254"/>
      <c r="EWE77" s="254"/>
      <c r="EWF77" s="254"/>
      <c r="EWG77" s="254"/>
      <c r="EWH77" s="254"/>
      <c r="EWI77" s="254"/>
      <c r="EWJ77" s="254"/>
      <c r="EWK77" s="254"/>
      <c r="EWL77" s="254"/>
      <c r="EWM77" s="254"/>
      <c r="EWN77" s="254"/>
      <c r="EWO77" s="254"/>
      <c r="EWP77" s="254"/>
      <c r="EWQ77" s="254"/>
      <c r="EWR77" s="254"/>
      <c r="EWS77" s="254"/>
      <c r="EWT77" s="254"/>
      <c r="EWU77" s="254"/>
      <c r="EWV77" s="254"/>
      <c r="EWW77" s="254"/>
      <c r="EWX77" s="254"/>
      <c r="EWY77" s="254"/>
      <c r="EWZ77" s="254"/>
      <c r="EXA77" s="254"/>
      <c r="EXB77" s="254"/>
      <c r="EXC77" s="254"/>
      <c r="EXD77" s="254"/>
      <c r="EXE77" s="254"/>
      <c r="EXF77" s="254"/>
      <c r="EXG77" s="254"/>
      <c r="EXH77" s="254"/>
      <c r="EXI77" s="254"/>
      <c r="EXJ77" s="254"/>
      <c r="EXK77" s="254"/>
      <c r="EXL77" s="254"/>
      <c r="EXM77" s="254"/>
      <c r="EXN77" s="254"/>
      <c r="EXO77" s="254"/>
      <c r="EXP77" s="254"/>
      <c r="EXQ77" s="254"/>
      <c r="EXR77" s="254"/>
      <c r="EXS77" s="254"/>
      <c r="EXT77" s="254"/>
      <c r="EXU77" s="254"/>
      <c r="EXV77" s="254"/>
      <c r="EXW77" s="254"/>
      <c r="EXX77" s="254"/>
      <c r="EXY77" s="254"/>
      <c r="EXZ77" s="254"/>
      <c r="EYA77" s="254"/>
      <c r="EYB77" s="254"/>
      <c r="EYC77" s="254"/>
      <c r="EYD77" s="254"/>
      <c r="EYE77" s="254"/>
      <c r="EYF77" s="254"/>
      <c r="EYG77" s="254"/>
      <c r="EYH77" s="254"/>
      <c r="EYI77" s="254"/>
      <c r="EYJ77" s="254"/>
      <c r="EYK77" s="254"/>
      <c r="EYL77" s="254"/>
      <c r="EYM77" s="254"/>
      <c r="EYN77" s="254"/>
      <c r="EYO77" s="254"/>
      <c r="EYP77" s="254"/>
      <c r="EYQ77" s="254"/>
      <c r="EYR77" s="254"/>
      <c r="EYS77" s="254"/>
      <c r="EYT77" s="254"/>
      <c r="EYU77" s="254"/>
      <c r="EYV77" s="254"/>
      <c r="EYW77" s="254"/>
      <c r="EYX77" s="254"/>
      <c r="EYY77" s="254"/>
      <c r="EYZ77" s="254"/>
      <c r="EZA77" s="254"/>
      <c r="EZB77" s="254"/>
      <c r="EZC77" s="254"/>
      <c r="EZD77" s="254"/>
      <c r="EZE77" s="254"/>
      <c r="EZF77" s="254"/>
      <c r="EZG77" s="254"/>
      <c r="EZH77" s="254"/>
      <c r="EZI77" s="254"/>
      <c r="EZJ77" s="254"/>
      <c r="EZK77" s="254"/>
      <c r="EZL77" s="254"/>
      <c r="EZM77" s="254"/>
      <c r="EZN77" s="254"/>
      <c r="EZO77" s="254"/>
      <c r="EZP77" s="254"/>
      <c r="EZQ77" s="254"/>
      <c r="EZR77" s="254"/>
      <c r="EZS77" s="254"/>
      <c r="EZT77" s="254"/>
      <c r="EZU77" s="254"/>
      <c r="EZV77" s="254"/>
      <c r="EZW77" s="254"/>
      <c r="EZX77" s="254"/>
      <c r="EZY77" s="254"/>
      <c r="EZZ77" s="254"/>
      <c r="FAA77" s="254"/>
      <c r="FAB77" s="254"/>
      <c r="FAC77" s="254"/>
      <c r="FAD77" s="254"/>
      <c r="FAE77" s="254"/>
      <c r="FAF77" s="254"/>
      <c r="FAG77" s="254"/>
      <c r="FAH77" s="254"/>
      <c r="FAI77" s="254"/>
      <c r="FAJ77" s="254"/>
      <c r="FAK77" s="254"/>
      <c r="FAL77" s="254"/>
      <c r="FAM77" s="254"/>
      <c r="FAN77" s="254"/>
      <c r="FAO77" s="254"/>
      <c r="FAP77" s="254"/>
      <c r="FAQ77" s="254"/>
      <c r="FAR77" s="254"/>
      <c r="FAS77" s="254"/>
      <c r="FAT77" s="254"/>
      <c r="FAU77" s="254"/>
      <c r="FAV77" s="254"/>
      <c r="FAW77" s="254"/>
      <c r="FAX77" s="254"/>
      <c r="FAY77" s="254"/>
      <c r="FAZ77" s="254"/>
      <c r="FBA77" s="254"/>
      <c r="FBB77" s="254"/>
      <c r="FBC77" s="254"/>
      <c r="FBD77" s="254"/>
      <c r="FBE77" s="254"/>
      <c r="FBF77" s="254"/>
      <c r="FBG77" s="254"/>
      <c r="FBH77" s="254"/>
      <c r="FBI77" s="254"/>
      <c r="FBJ77" s="254"/>
      <c r="FBK77" s="254"/>
      <c r="FBL77" s="254"/>
      <c r="FBM77" s="254"/>
      <c r="FBN77" s="254"/>
      <c r="FBO77" s="254"/>
      <c r="FBP77" s="254"/>
      <c r="FBQ77" s="254"/>
      <c r="FBR77" s="254"/>
      <c r="FBS77" s="254"/>
      <c r="FBT77" s="254"/>
      <c r="FBU77" s="254"/>
      <c r="FBV77" s="254"/>
      <c r="FBW77" s="254"/>
      <c r="FBX77" s="254"/>
      <c r="FBY77" s="254"/>
      <c r="FBZ77" s="254"/>
      <c r="FCA77" s="254"/>
      <c r="FCB77" s="254"/>
      <c r="FCC77" s="254"/>
      <c r="FCD77" s="254"/>
      <c r="FCE77" s="254"/>
      <c r="FCF77" s="254"/>
      <c r="FCG77" s="254"/>
      <c r="FCH77" s="254"/>
      <c r="FCI77" s="254"/>
      <c r="FCJ77" s="254"/>
      <c r="FCK77" s="254"/>
      <c r="FCL77" s="254"/>
      <c r="FCM77" s="254"/>
      <c r="FCN77" s="254"/>
      <c r="FCO77" s="254"/>
      <c r="FCP77" s="254"/>
      <c r="FCQ77" s="254"/>
      <c r="FCR77" s="254"/>
      <c r="FCS77" s="254"/>
      <c r="FCT77" s="254"/>
      <c r="FCU77" s="254"/>
      <c r="FCV77" s="254"/>
      <c r="FCW77" s="254"/>
      <c r="FCX77" s="254"/>
      <c r="FCY77" s="254"/>
      <c r="FCZ77" s="254"/>
      <c r="FDA77" s="254"/>
      <c r="FDB77" s="254"/>
      <c r="FDC77" s="254"/>
      <c r="FDD77" s="254"/>
      <c r="FDE77" s="254"/>
      <c r="FDF77" s="254"/>
      <c r="FDG77" s="254"/>
      <c r="FDH77" s="254"/>
      <c r="FDI77" s="254"/>
      <c r="FDJ77" s="254"/>
      <c r="FDK77" s="254"/>
      <c r="FDL77" s="254"/>
      <c r="FDM77" s="254"/>
      <c r="FDN77" s="254"/>
      <c r="FDO77" s="254"/>
      <c r="FDP77" s="254"/>
      <c r="FDQ77" s="254"/>
      <c r="FDR77" s="254"/>
      <c r="FDS77" s="254"/>
      <c r="FDT77" s="254"/>
      <c r="FDU77" s="254"/>
      <c r="FDV77" s="254"/>
      <c r="FDW77" s="254"/>
      <c r="FDX77" s="254"/>
      <c r="FDY77" s="254"/>
      <c r="FDZ77" s="254"/>
      <c r="FEA77" s="254"/>
      <c r="FEB77" s="254"/>
      <c r="FEC77" s="254"/>
      <c r="FED77" s="254"/>
      <c r="FEE77" s="254"/>
      <c r="FEF77" s="254"/>
      <c r="FEG77" s="254"/>
      <c r="FEH77" s="254"/>
      <c r="FEI77" s="254"/>
      <c r="FEJ77" s="254"/>
      <c r="FEK77" s="254"/>
      <c r="FEL77" s="254"/>
      <c r="FEM77" s="254"/>
      <c r="FEN77" s="254"/>
      <c r="FEO77" s="254"/>
      <c r="FEP77" s="254"/>
      <c r="FEQ77" s="254"/>
      <c r="FER77" s="254"/>
      <c r="FES77" s="254"/>
      <c r="FET77" s="254"/>
      <c r="FEU77" s="254"/>
      <c r="FEV77" s="254"/>
      <c r="FEW77" s="254"/>
      <c r="FEX77" s="254"/>
      <c r="FEY77" s="254"/>
      <c r="FEZ77" s="254"/>
      <c r="FFA77" s="254"/>
      <c r="FFB77" s="254"/>
      <c r="FFC77" s="254"/>
      <c r="FFD77" s="254"/>
      <c r="FFE77" s="254"/>
      <c r="FFF77" s="254"/>
      <c r="FFG77" s="254"/>
      <c r="FFH77" s="254"/>
      <c r="FFI77" s="254"/>
      <c r="FFJ77" s="254"/>
      <c r="FFK77" s="254"/>
      <c r="FFL77" s="254"/>
      <c r="FFM77" s="254"/>
      <c r="FFN77" s="254"/>
      <c r="FFO77" s="254"/>
      <c r="FFP77" s="254"/>
      <c r="FFQ77" s="254"/>
      <c r="FFR77" s="254"/>
      <c r="FFS77" s="254"/>
      <c r="FFT77" s="254"/>
      <c r="FFU77" s="254"/>
      <c r="FFV77" s="254"/>
      <c r="FFW77" s="254"/>
      <c r="FFX77" s="254"/>
      <c r="FFY77" s="254"/>
      <c r="FFZ77" s="254"/>
      <c r="FGA77" s="254"/>
      <c r="FGB77" s="254"/>
      <c r="FGC77" s="254"/>
      <c r="FGD77" s="254"/>
      <c r="FGE77" s="254"/>
      <c r="FGF77" s="254"/>
      <c r="FGG77" s="254"/>
      <c r="FGH77" s="254"/>
      <c r="FGI77" s="254"/>
      <c r="FGJ77" s="254"/>
      <c r="FGK77" s="254"/>
      <c r="FGL77" s="254"/>
      <c r="FGM77" s="254"/>
      <c r="FGN77" s="254"/>
      <c r="FGO77" s="254"/>
      <c r="FGP77" s="254"/>
      <c r="FGQ77" s="254"/>
      <c r="FGR77" s="254"/>
      <c r="FGS77" s="254"/>
      <c r="FGT77" s="254"/>
      <c r="FGU77" s="254"/>
      <c r="FGV77" s="254"/>
      <c r="FGW77" s="254"/>
      <c r="FGX77" s="254"/>
      <c r="FGY77" s="254"/>
      <c r="FGZ77" s="254"/>
      <c r="FHA77" s="254"/>
      <c r="FHB77" s="254"/>
      <c r="FHC77" s="254"/>
      <c r="FHD77" s="254"/>
      <c r="FHE77" s="254"/>
      <c r="FHF77" s="254"/>
      <c r="FHG77" s="254"/>
      <c r="FHH77" s="254"/>
      <c r="FHI77" s="254"/>
      <c r="FHJ77" s="254"/>
      <c r="FHK77" s="254"/>
      <c r="FHL77" s="254"/>
      <c r="FHM77" s="254"/>
      <c r="FHN77" s="254"/>
      <c r="FHO77" s="254"/>
      <c r="FHP77" s="254"/>
      <c r="FHQ77" s="254"/>
      <c r="FHR77" s="254"/>
      <c r="FHS77" s="254"/>
      <c r="FHT77" s="254"/>
      <c r="FHU77" s="254"/>
      <c r="FHV77" s="254"/>
      <c r="FHW77" s="254"/>
      <c r="FHX77" s="254"/>
      <c r="FHY77" s="254"/>
      <c r="FHZ77" s="254"/>
      <c r="FIA77" s="254"/>
      <c r="FIB77" s="254"/>
      <c r="FIC77" s="254"/>
      <c r="FID77" s="254"/>
      <c r="FIE77" s="254"/>
      <c r="FIF77" s="254"/>
      <c r="FIG77" s="254"/>
      <c r="FIH77" s="254"/>
      <c r="FII77" s="254"/>
      <c r="FIJ77" s="254"/>
      <c r="FIK77" s="254"/>
      <c r="FIL77" s="254"/>
      <c r="FIM77" s="254"/>
      <c r="FIN77" s="254"/>
      <c r="FIO77" s="254"/>
      <c r="FIP77" s="254"/>
      <c r="FIQ77" s="254"/>
      <c r="FIR77" s="254"/>
      <c r="FIS77" s="254"/>
      <c r="FIT77" s="254"/>
      <c r="FIU77" s="254"/>
      <c r="FIV77" s="254"/>
      <c r="FIW77" s="254"/>
      <c r="FIX77" s="254"/>
      <c r="FIY77" s="254"/>
      <c r="FIZ77" s="254"/>
      <c r="FJA77" s="254"/>
      <c r="FJB77" s="254"/>
      <c r="FJC77" s="254"/>
      <c r="FJD77" s="254"/>
      <c r="FJE77" s="254"/>
      <c r="FJF77" s="254"/>
      <c r="FJG77" s="254"/>
      <c r="FJH77" s="254"/>
      <c r="FJI77" s="254"/>
      <c r="FJJ77" s="254"/>
      <c r="FJK77" s="254"/>
      <c r="FJL77" s="254"/>
      <c r="FJM77" s="254"/>
      <c r="FJN77" s="254"/>
      <c r="FJO77" s="254"/>
      <c r="FJP77" s="254"/>
      <c r="FJQ77" s="254"/>
      <c r="FJR77" s="254"/>
      <c r="FJS77" s="254"/>
      <c r="FJT77" s="254"/>
      <c r="FJU77" s="254"/>
      <c r="FJV77" s="254"/>
      <c r="FJW77" s="254"/>
      <c r="FJX77" s="254"/>
      <c r="FJY77" s="254"/>
      <c r="FJZ77" s="254"/>
      <c r="FKA77" s="254"/>
      <c r="FKB77" s="254"/>
      <c r="FKC77" s="254"/>
      <c r="FKD77" s="254"/>
      <c r="FKE77" s="254"/>
      <c r="FKF77" s="254"/>
      <c r="FKG77" s="254"/>
      <c r="FKH77" s="254"/>
      <c r="FKI77" s="254"/>
      <c r="FKJ77" s="254"/>
      <c r="FKK77" s="254"/>
      <c r="FKL77" s="254"/>
      <c r="FKM77" s="254"/>
      <c r="FKN77" s="254"/>
      <c r="FKO77" s="254"/>
      <c r="FKP77" s="254"/>
      <c r="FKQ77" s="254"/>
      <c r="FKR77" s="254"/>
      <c r="FKS77" s="254"/>
      <c r="FKT77" s="254"/>
      <c r="FKU77" s="254"/>
      <c r="FKV77" s="254"/>
      <c r="FKW77" s="254"/>
      <c r="FKX77" s="254"/>
      <c r="FKY77" s="254"/>
      <c r="FKZ77" s="254"/>
      <c r="FLA77" s="254"/>
      <c r="FLB77" s="254"/>
      <c r="FLC77" s="254"/>
      <c r="FLD77" s="254"/>
      <c r="FLE77" s="254"/>
      <c r="FLF77" s="254"/>
      <c r="FLG77" s="254"/>
      <c r="FLH77" s="254"/>
      <c r="FLI77" s="254"/>
      <c r="FLJ77" s="254"/>
      <c r="FLK77" s="254"/>
      <c r="FLL77" s="254"/>
      <c r="FLM77" s="254"/>
      <c r="FLN77" s="254"/>
      <c r="FLO77" s="254"/>
      <c r="FLP77" s="254"/>
      <c r="FLQ77" s="254"/>
      <c r="FLR77" s="254"/>
      <c r="FLS77" s="254"/>
      <c r="FLT77" s="254"/>
      <c r="FLU77" s="254"/>
      <c r="FLV77" s="254"/>
      <c r="FLW77" s="254"/>
      <c r="FLX77" s="254"/>
      <c r="FLY77" s="254"/>
      <c r="FLZ77" s="254"/>
      <c r="FMA77" s="254"/>
      <c r="FMB77" s="254"/>
      <c r="FMC77" s="254"/>
      <c r="FMD77" s="254"/>
      <c r="FME77" s="254"/>
      <c r="FMF77" s="254"/>
      <c r="FMG77" s="254"/>
      <c r="FMH77" s="254"/>
      <c r="FMI77" s="254"/>
      <c r="FMJ77" s="254"/>
      <c r="FMK77" s="254"/>
      <c r="FML77" s="254"/>
      <c r="FMM77" s="254"/>
      <c r="FMN77" s="254"/>
      <c r="FMO77" s="254"/>
      <c r="FMP77" s="254"/>
      <c r="FMQ77" s="254"/>
      <c r="FMR77" s="254"/>
      <c r="FMS77" s="254"/>
      <c r="FMT77" s="254"/>
      <c r="FMU77" s="254"/>
      <c r="FMV77" s="254"/>
      <c r="FMW77" s="254"/>
      <c r="FMX77" s="254"/>
      <c r="FMY77" s="254"/>
      <c r="FMZ77" s="254"/>
      <c r="FNA77" s="254"/>
      <c r="FNB77" s="254"/>
      <c r="FNC77" s="254"/>
      <c r="FND77" s="254"/>
      <c r="FNE77" s="254"/>
      <c r="FNF77" s="254"/>
      <c r="FNG77" s="254"/>
      <c r="FNH77" s="254"/>
      <c r="FNI77" s="254"/>
      <c r="FNJ77" s="254"/>
      <c r="FNK77" s="254"/>
      <c r="FNL77" s="254"/>
      <c r="FNM77" s="254"/>
      <c r="FNN77" s="254"/>
      <c r="FNO77" s="254"/>
      <c r="FNP77" s="254"/>
      <c r="FNQ77" s="254"/>
      <c r="FNR77" s="254"/>
      <c r="FNS77" s="254"/>
      <c r="FNT77" s="254"/>
      <c r="FNU77" s="254"/>
      <c r="FNV77" s="254"/>
      <c r="FNW77" s="254"/>
      <c r="FNX77" s="254"/>
      <c r="FNY77" s="254"/>
      <c r="FNZ77" s="254"/>
      <c r="FOA77" s="254"/>
      <c r="FOB77" s="254"/>
      <c r="FOC77" s="254"/>
      <c r="FOD77" s="254"/>
      <c r="FOE77" s="254"/>
      <c r="FOF77" s="254"/>
      <c r="FOG77" s="254"/>
      <c r="FOH77" s="254"/>
      <c r="FOI77" s="254"/>
      <c r="FOJ77" s="254"/>
      <c r="FOK77" s="254"/>
      <c r="FOL77" s="254"/>
      <c r="FOM77" s="254"/>
      <c r="FON77" s="254"/>
      <c r="FOO77" s="254"/>
      <c r="FOP77" s="254"/>
      <c r="FOQ77" s="254"/>
      <c r="FOR77" s="254"/>
      <c r="FOS77" s="254"/>
      <c r="FOT77" s="254"/>
      <c r="FOU77" s="254"/>
      <c r="FOV77" s="254"/>
      <c r="FOW77" s="254"/>
      <c r="FOX77" s="254"/>
      <c r="FOY77" s="254"/>
      <c r="FOZ77" s="254"/>
      <c r="FPA77" s="254"/>
      <c r="FPB77" s="254"/>
      <c r="FPC77" s="254"/>
      <c r="FPD77" s="254"/>
      <c r="FPE77" s="254"/>
      <c r="FPF77" s="254"/>
      <c r="FPG77" s="254"/>
      <c r="FPH77" s="254"/>
      <c r="FPI77" s="254"/>
      <c r="FPJ77" s="254"/>
      <c r="FPK77" s="254"/>
      <c r="FPL77" s="254"/>
      <c r="FPM77" s="254"/>
      <c r="FPN77" s="254"/>
      <c r="FPO77" s="254"/>
      <c r="FPP77" s="254"/>
      <c r="FPQ77" s="254"/>
      <c r="FPR77" s="254"/>
      <c r="FPS77" s="254"/>
      <c r="FPT77" s="254"/>
      <c r="FPU77" s="254"/>
      <c r="FPV77" s="254"/>
      <c r="FPW77" s="254"/>
      <c r="FPX77" s="254"/>
      <c r="FPY77" s="254"/>
      <c r="FPZ77" s="254"/>
      <c r="FQA77" s="254"/>
      <c r="FQB77" s="254"/>
      <c r="FQC77" s="254"/>
      <c r="FQD77" s="254"/>
      <c r="FQE77" s="254"/>
      <c r="FQF77" s="254"/>
      <c r="FQG77" s="254"/>
      <c r="FQH77" s="254"/>
      <c r="FQI77" s="254"/>
      <c r="FQJ77" s="254"/>
      <c r="FQK77" s="254"/>
      <c r="FQL77" s="254"/>
      <c r="FQM77" s="254"/>
      <c r="FQN77" s="254"/>
      <c r="FQO77" s="254"/>
      <c r="FQP77" s="254"/>
      <c r="FQQ77" s="254"/>
      <c r="FQR77" s="254"/>
      <c r="FQS77" s="254"/>
      <c r="FQT77" s="254"/>
      <c r="FQU77" s="254"/>
      <c r="FQV77" s="254"/>
      <c r="FQW77" s="254"/>
      <c r="FQX77" s="254"/>
      <c r="FQY77" s="254"/>
      <c r="FQZ77" s="254"/>
      <c r="FRA77" s="254"/>
      <c r="FRB77" s="254"/>
      <c r="FRC77" s="254"/>
      <c r="FRD77" s="254"/>
      <c r="FRE77" s="254"/>
      <c r="FRF77" s="254"/>
      <c r="FRG77" s="254"/>
      <c r="FRH77" s="254"/>
      <c r="FRI77" s="254"/>
      <c r="FRJ77" s="254"/>
      <c r="FRK77" s="254"/>
      <c r="FRL77" s="254"/>
      <c r="FRM77" s="254"/>
      <c r="FRN77" s="254"/>
      <c r="FRO77" s="254"/>
      <c r="FRP77" s="254"/>
      <c r="FRQ77" s="254"/>
      <c r="FRR77" s="254"/>
      <c r="FRS77" s="254"/>
      <c r="FRT77" s="254"/>
      <c r="FRU77" s="254"/>
      <c r="FRV77" s="254"/>
      <c r="FRW77" s="254"/>
      <c r="FRX77" s="254"/>
      <c r="FRY77" s="254"/>
      <c r="FRZ77" s="254"/>
      <c r="FSA77" s="254"/>
      <c r="FSB77" s="254"/>
      <c r="FSC77" s="254"/>
      <c r="FSD77" s="254"/>
      <c r="FSE77" s="254"/>
      <c r="FSF77" s="254"/>
      <c r="FSG77" s="254"/>
      <c r="FSH77" s="254"/>
      <c r="FSI77" s="254"/>
      <c r="FSJ77" s="254"/>
      <c r="FSK77" s="254"/>
      <c r="FSL77" s="254"/>
      <c r="FSM77" s="254"/>
      <c r="FSN77" s="254"/>
      <c r="FSO77" s="254"/>
      <c r="FSP77" s="254"/>
      <c r="FSQ77" s="254"/>
      <c r="FSR77" s="254"/>
      <c r="FSS77" s="254"/>
      <c r="FST77" s="254"/>
      <c r="FSU77" s="254"/>
      <c r="FSV77" s="254"/>
      <c r="FSW77" s="254"/>
      <c r="FSX77" s="254"/>
      <c r="FSY77" s="254"/>
      <c r="FSZ77" s="254"/>
      <c r="FTA77" s="254"/>
      <c r="FTB77" s="254"/>
      <c r="FTC77" s="254"/>
      <c r="FTD77" s="254"/>
      <c r="FTE77" s="254"/>
      <c r="FTF77" s="254"/>
      <c r="FTG77" s="254"/>
      <c r="FTH77" s="254"/>
      <c r="FTI77" s="254"/>
      <c r="FTJ77" s="254"/>
      <c r="FTK77" s="254"/>
      <c r="FTL77" s="254"/>
      <c r="FTM77" s="254"/>
      <c r="FTN77" s="254"/>
      <c r="FTO77" s="254"/>
      <c r="FTP77" s="254"/>
      <c r="FTQ77" s="254"/>
      <c r="FTR77" s="254"/>
      <c r="FTS77" s="254"/>
      <c r="FTT77" s="254"/>
      <c r="FTU77" s="254"/>
      <c r="FTV77" s="254"/>
      <c r="FTW77" s="254"/>
      <c r="FTX77" s="254"/>
      <c r="FTY77" s="254"/>
      <c r="FTZ77" s="254"/>
      <c r="FUA77" s="254"/>
      <c r="FUB77" s="254"/>
      <c r="FUC77" s="254"/>
      <c r="FUD77" s="254"/>
      <c r="FUE77" s="254"/>
      <c r="FUF77" s="254"/>
      <c r="FUG77" s="254"/>
      <c r="FUH77" s="254"/>
      <c r="FUI77" s="254"/>
      <c r="FUJ77" s="254"/>
      <c r="FUK77" s="254"/>
      <c r="FUL77" s="254"/>
      <c r="FUM77" s="254"/>
      <c r="FUN77" s="254"/>
      <c r="FUO77" s="254"/>
      <c r="FUP77" s="254"/>
      <c r="FUQ77" s="254"/>
      <c r="FUR77" s="254"/>
      <c r="FUS77" s="254"/>
      <c r="FUT77" s="254"/>
      <c r="FUU77" s="254"/>
      <c r="FUV77" s="254"/>
      <c r="FUW77" s="254"/>
      <c r="FUX77" s="254"/>
      <c r="FUY77" s="254"/>
      <c r="FUZ77" s="254"/>
      <c r="FVA77" s="254"/>
      <c r="FVB77" s="254"/>
      <c r="FVC77" s="254"/>
      <c r="FVD77" s="254"/>
      <c r="FVE77" s="254"/>
      <c r="FVF77" s="254"/>
      <c r="FVG77" s="254"/>
      <c r="FVH77" s="254"/>
      <c r="FVI77" s="254"/>
      <c r="FVJ77" s="254"/>
      <c r="FVK77" s="254"/>
      <c r="FVL77" s="254"/>
      <c r="FVM77" s="254"/>
      <c r="FVN77" s="254"/>
      <c r="FVO77" s="254"/>
      <c r="FVP77" s="254"/>
      <c r="FVQ77" s="254"/>
      <c r="FVR77" s="254"/>
      <c r="FVS77" s="254"/>
      <c r="FVT77" s="254"/>
      <c r="FVU77" s="254"/>
      <c r="FVV77" s="254"/>
      <c r="FVW77" s="254"/>
      <c r="FVX77" s="254"/>
      <c r="FVY77" s="254"/>
      <c r="FVZ77" s="254"/>
      <c r="FWA77" s="254"/>
      <c r="FWB77" s="254"/>
      <c r="FWC77" s="254"/>
      <c r="FWD77" s="254"/>
      <c r="FWE77" s="254"/>
      <c r="FWF77" s="254"/>
      <c r="FWG77" s="254"/>
      <c r="FWH77" s="254"/>
      <c r="FWI77" s="254"/>
      <c r="FWJ77" s="254"/>
      <c r="FWK77" s="254"/>
      <c r="FWL77" s="254"/>
      <c r="FWM77" s="254"/>
      <c r="FWN77" s="254"/>
      <c r="FWO77" s="254"/>
      <c r="FWP77" s="254"/>
      <c r="FWQ77" s="254"/>
      <c r="FWR77" s="254"/>
      <c r="FWS77" s="254"/>
      <c r="FWT77" s="254"/>
      <c r="FWU77" s="254"/>
      <c r="FWV77" s="254"/>
      <c r="FWW77" s="254"/>
      <c r="FWX77" s="254"/>
      <c r="FWY77" s="254"/>
      <c r="FWZ77" s="254"/>
      <c r="FXA77" s="254"/>
      <c r="FXB77" s="254"/>
      <c r="FXC77" s="254"/>
      <c r="FXD77" s="254"/>
      <c r="FXE77" s="254"/>
      <c r="FXF77" s="254"/>
      <c r="FXG77" s="254"/>
      <c r="FXH77" s="254"/>
      <c r="FXI77" s="254"/>
      <c r="FXJ77" s="254"/>
      <c r="FXK77" s="254"/>
      <c r="FXL77" s="254"/>
      <c r="FXM77" s="254"/>
      <c r="FXN77" s="254"/>
      <c r="FXO77" s="254"/>
      <c r="FXP77" s="254"/>
      <c r="FXQ77" s="254"/>
      <c r="FXR77" s="254"/>
      <c r="FXS77" s="254"/>
      <c r="FXT77" s="254"/>
      <c r="FXU77" s="254"/>
      <c r="FXV77" s="254"/>
      <c r="FXW77" s="254"/>
      <c r="FXX77" s="254"/>
      <c r="FXY77" s="254"/>
      <c r="FXZ77" s="254"/>
      <c r="FYA77" s="254"/>
      <c r="FYB77" s="254"/>
      <c r="FYC77" s="254"/>
      <c r="FYD77" s="254"/>
      <c r="FYE77" s="254"/>
      <c r="FYF77" s="254"/>
      <c r="FYG77" s="254"/>
      <c r="FYH77" s="254"/>
      <c r="FYI77" s="254"/>
      <c r="FYJ77" s="254"/>
      <c r="FYK77" s="254"/>
      <c r="FYL77" s="254"/>
      <c r="FYM77" s="254"/>
      <c r="FYN77" s="254"/>
      <c r="FYO77" s="254"/>
      <c r="FYP77" s="254"/>
      <c r="FYQ77" s="254"/>
      <c r="FYR77" s="254"/>
      <c r="FYS77" s="254"/>
      <c r="FYT77" s="254"/>
      <c r="FYU77" s="254"/>
      <c r="FYV77" s="254"/>
      <c r="FYW77" s="254"/>
      <c r="FYX77" s="254"/>
      <c r="FYY77" s="254"/>
      <c r="FYZ77" s="254"/>
      <c r="FZA77" s="254"/>
      <c r="FZB77" s="254"/>
      <c r="FZC77" s="254"/>
      <c r="FZD77" s="254"/>
      <c r="FZE77" s="254"/>
      <c r="FZF77" s="254"/>
      <c r="FZG77" s="254"/>
      <c r="FZH77" s="254"/>
      <c r="FZI77" s="254"/>
      <c r="FZJ77" s="254"/>
      <c r="FZK77" s="254"/>
      <c r="FZL77" s="254"/>
      <c r="FZM77" s="254"/>
      <c r="FZN77" s="254"/>
      <c r="FZO77" s="254"/>
      <c r="FZP77" s="254"/>
      <c r="FZQ77" s="254"/>
      <c r="FZR77" s="254"/>
      <c r="FZS77" s="254"/>
      <c r="FZT77" s="254"/>
      <c r="FZU77" s="254"/>
      <c r="FZV77" s="254"/>
      <c r="FZW77" s="254"/>
      <c r="FZX77" s="254"/>
      <c r="FZY77" s="254"/>
      <c r="FZZ77" s="254"/>
      <c r="GAA77" s="254"/>
      <c r="GAB77" s="254"/>
      <c r="GAC77" s="254"/>
      <c r="GAD77" s="254"/>
      <c r="GAE77" s="254"/>
      <c r="GAF77" s="254"/>
      <c r="GAG77" s="254"/>
      <c r="GAH77" s="254"/>
      <c r="GAI77" s="254"/>
      <c r="GAJ77" s="254"/>
      <c r="GAK77" s="254"/>
      <c r="GAL77" s="254"/>
      <c r="GAM77" s="254"/>
      <c r="GAN77" s="254"/>
      <c r="GAO77" s="254"/>
      <c r="GAP77" s="254"/>
      <c r="GAQ77" s="254"/>
      <c r="GAR77" s="254"/>
      <c r="GAS77" s="254"/>
      <c r="GAT77" s="254"/>
      <c r="GAU77" s="254"/>
      <c r="GAV77" s="254"/>
      <c r="GAW77" s="254"/>
      <c r="GAX77" s="254"/>
      <c r="GAY77" s="254"/>
      <c r="GAZ77" s="254"/>
      <c r="GBA77" s="254"/>
      <c r="GBB77" s="254"/>
      <c r="GBC77" s="254"/>
      <c r="GBD77" s="254"/>
      <c r="GBE77" s="254"/>
      <c r="GBF77" s="254"/>
      <c r="GBG77" s="254"/>
      <c r="GBH77" s="254"/>
      <c r="GBI77" s="254"/>
      <c r="GBJ77" s="254"/>
      <c r="GBK77" s="254"/>
      <c r="GBL77" s="254"/>
      <c r="GBM77" s="254"/>
      <c r="GBN77" s="254"/>
      <c r="GBO77" s="254"/>
      <c r="GBP77" s="254"/>
      <c r="GBQ77" s="254"/>
      <c r="GBR77" s="254"/>
      <c r="GBS77" s="254"/>
      <c r="GBT77" s="254"/>
      <c r="GBU77" s="254"/>
      <c r="GBV77" s="254"/>
      <c r="GBW77" s="254"/>
      <c r="GBX77" s="254"/>
      <c r="GBY77" s="254"/>
      <c r="GBZ77" s="254"/>
      <c r="GCA77" s="254"/>
      <c r="GCB77" s="254"/>
      <c r="GCC77" s="254"/>
      <c r="GCD77" s="254"/>
      <c r="GCE77" s="254"/>
      <c r="GCF77" s="254"/>
      <c r="GCG77" s="254"/>
      <c r="GCH77" s="254"/>
      <c r="GCI77" s="254"/>
      <c r="GCJ77" s="254"/>
      <c r="GCK77" s="254"/>
      <c r="GCL77" s="254"/>
      <c r="GCM77" s="254"/>
      <c r="GCN77" s="254"/>
      <c r="GCO77" s="254"/>
      <c r="GCP77" s="254"/>
      <c r="GCQ77" s="254"/>
      <c r="GCR77" s="254"/>
      <c r="GCS77" s="254"/>
      <c r="GCT77" s="254"/>
      <c r="GCU77" s="254"/>
      <c r="GCV77" s="254"/>
      <c r="GCW77" s="254"/>
      <c r="GCX77" s="254"/>
      <c r="GCY77" s="254"/>
      <c r="GCZ77" s="254"/>
      <c r="GDA77" s="254"/>
      <c r="GDB77" s="254"/>
      <c r="GDC77" s="254"/>
      <c r="GDD77" s="254"/>
      <c r="GDE77" s="254"/>
      <c r="GDF77" s="254"/>
      <c r="GDG77" s="254"/>
      <c r="GDH77" s="254"/>
      <c r="GDI77" s="254"/>
      <c r="GDJ77" s="254"/>
      <c r="GDK77" s="254"/>
      <c r="GDL77" s="254"/>
      <c r="GDM77" s="254"/>
      <c r="GDN77" s="254"/>
      <c r="GDO77" s="254"/>
      <c r="GDP77" s="254"/>
      <c r="GDQ77" s="254"/>
      <c r="GDR77" s="254"/>
      <c r="GDS77" s="254"/>
      <c r="GDT77" s="254"/>
      <c r="GDU77" s="254"/>
      <c r="GDV77" s="254"/>
      <c r="GDW77" s="254"/>
      <c r="GDX77" s="254"/>
      <c r="GDY77" s="254"/>
      <c r="GDZ77" s="254"/>
      <c r="GEA77" s="254"/>
      <c r="GEB77" s="254"/>
      <c r="GEC77" s="254"/>
      <c r="GED77" s="254"/>
      <c r="GEE77" s="254"/>
      <c r="GEF77" s="254"/>
      <c r="GEG77" s="254"/>
      <c r="GEH77" s="254"/>
      <c r="GEI77" s="254"/>
      <c r="GEJ77" s="254"/>
      <c r="GEK77" s="254"/>
      <c r="GEL77" s="254"/>
      <c r="GEM77" s="254"/>
      <c r="GEN77" s="254"/>
      <c r="GEO77" s="254"/>
      <c r="GEP77" s="254"/>
      <c r="GEQ77" s="254"/>
      <c r="GER77" s="254"/>
      <c r="GES77" s="254"/>
      <c r="GET77" s="254"/>
      <c r="GEU77" s="254"/>
      <c r="GEV77" s="254"/>
      <c r="GEW77" s="254"/>
      <c r="GEX77" s="254"/>
      <c r="GEY77" s="254"/>
      <c r="GEZ77" s="254"/>
      <c r="GFA77" s="254"/>
      <c r="GFB77" s="254"/>
      <c r="GFC77" s="254"/>
      <c r="GFD77" s="254"/>
      <c r="GFE77" s="254"/>
      <c r="GFF77" s="254"/>
      <c r="GFG77" s="254"/>
      <c r="GFH77" s="254"/>
      <c r="GFI77" s="254"/>
      <c r="GFJ77" s="254"/>
      <c r="GFK77" s="254"/>
      <c r="GFL77" s="254"/>
      <c r="GFM77" s="254"/>
      <c r="GFN77" s="254"/>
      <c r="GFO77" s="254"/>
      <c r="GFP77" s="254"/>
      <c r="GFQ77" s="254"/>
      <c r="GFR77" s="254"/>
      <c r="GFS77" s="254"/>
      <c r="GFT77" s="254"/>
      <c r="GFU77" s="254"/>
      <c r="GFV77" s="254"/>
      <c r="GFW77" s="254"/>
      <c r="GFX77" s="254"/>
      <c r="GFY77" s="254"/>
      <c r="GFZ77" s="254"/>
      <c r="GGA77" s="254"/>
      <c r="GGB77" s="254"/>
      <c r="GGC77" s="254"/>
      <c r="GGD77" s="254"/>
      <c r="GGE77" s="254"/>
      <c r="GGF77" s="254"/>
      <c r="GGG77" s="254"/>
      <c r="GGH77" s="254"/>
      <c r="GGI77" s="254"/>
      <c r="GGJ77" s="254"/>
      <c r="GGK77" s="254"/>
      <c r="GGL77" s="254"/>
      <c r="GGM77" s="254"/>
      <c r="GGN77" s="254"/>
      <c r="GGO77" s="254"/>
      <c r="GGP77" s="254"/>
      <c r="GGQ77" s="254"/>
      <c r="GGR77" s="254"/>
      <c r="GGS77" s="254"/>
      <c r="GGT77" s="254"/>
      <c r="GGU77" s="254"/>
      <c r="GGV77" s="254"/>
      <c r="GGW77" s="254"/>
      <c r="GGX77" s="254"/>
      <c r="GGY77" s="254"/>
      <c r="GGZ77" s="254"/>
      <c r="GHA77" s="254"/>
      <c r="GHB77" s="254"/>
      <c r="GHC77" s="254"/>
      <c r="GHD77" s="254"/>
      <c r="GHE77" s="254"/>
      <c r="GHF77" s="254"/>
      <c r="GHG77" s="254"/>
      <c r="GHH77" s="254"/>
      <c r="GHI77" s="254"/>
      <c r="GHJ77" s="254"/>
      <c r="GHK77" s="254"/>
      <c r="GHL77" s="254"/>
      <c r="GHM77" s="254"/>
      <c r="GHN77" s="254"/>
      <c r="GHO77" s="254"/>
      <c r="GHP77" s="254"/>
      <c r="GHQ77" s="254"/>
      <c r="GHR77" s="254"/>
      <c r="GHS77" s="254"/>
      <c r="GHT77" s="254"/>
      <c r="GHU77" s="254"/>
      <c r="GHV77" s="254"/>
      <c r="GHW77" s="254"/>
      <c r="GHX77" s="254"/>
      <c r="GHY77" s="254"/>
      <c r="GHZ77" s="254"/>
      <c r="GIA77" s="254"/>
      <c r="GIB77" s="254"/>
      <c r="GIC77" s="254"/>
      <c r="GID77" s="254"/>
      <c r="GIE77" s="254"/>
      <c r="GIF77" s="254"/>
      <c r="GIG77" s="254"/>
      <c r="GIH77" s="254"/>
      <c r="GII77" s="254"/>
      <c r="GIJ77" s="254"/>
      <c r="GIK77" s="254"/>
      <c r="GIL77" s="254"/>
      <c r="GIM77" s="254"/>
      <c r="GIN77" s="254"/>
      <c r="GIO77" s="254"/>
      <c r="GIP77" s="254"/>
      <c r="GIQ77" s="254"/>
      <c r="GIR77" s="254"/>
      <c r="GIS77" s="254"/>
      <c r="GIT77" s="254"/>
      <c r="GIU77" s="254"/>
      <c r="GIV77" s="254"/>
      <c r="GIW77" s="254"/>
      <c r="GIX77" s="254"/>
      <c r="GIY77" s="254"/>
      <c r="GIZ77" s="254"/>
      <c r="GJA77" s="254"/>
      <c r="GJB77" s="254"/>
      <c r="GJC77" s="254"/>
      <c r="GJD77" s="254"/>
      <c r="GJE77" s="254"/>
      <c r="GJF77" s="254"/>
      <c r="GJG77" s="254"/>
      <c r="GJH77" s="254"/>
      <c r="GJI77" s="254"/>
      <c r="GJJ77" s="254"/>
      <c r="GJK77" s="254"/>
      <c r="GJL77" s="254"/>
      <c r="GJM77" s="254"/>
      <c r="GJN77" s="254"/>
      <c r="GJO77" s="254"/>
      <c r="GJP77" s="254"/>
      <c r="GJQ77" s="254"/>
      <c r="GJR77" s="254"/>
      <c r="GJS77" s="254"/>
      <c r="GJT77" s="254"/>
      <c r="GJU77" s="254"/>
      <c r="GJV77" s="254"/>
      <c r="GJW77" s="254"/>
      <c r="GJX77" s="254"/>
      <c r="GJY77" s="254"/>
      <c r="GJZ77" s="254"/>
      <c r="GKA77" s="254"/>
      <c r="GKB77" s="254"/>
      <c r="GKC77" s="254"/>
      <c r="GKD77" s="254"/>
      <c r="GKE77" s="254"/>
      <c r="GKF77" s="254"/>
      <c r="GKG77" s="254"/>
      <c r="GKH77" s="254"/>
      <c r="GKI77" s="254"/>
      <c r="GKJ77" s="254"/>
      <c r="GKK77" s="254"/>
      <c r="GKL77" s="254"/>
      <c r="GKM77" s="254"/>
      <c r="GKN77" s="254"/>
      <c r="GKO77" s="254"/>
      <c r="GKP77" s="254"/>
      <c r="GKQ77" s="254"/>
      <c r="GKR77" s="254"/>
      <c r="GKS77" s="254"/>
      <c r="GKT77" s="254"/>
      <c r="GKU77" s="254"/>
      <c r="GKV77" s="254"/>
      <c r="GKW77" s="254"/>
      <c r="GKX77" s="254"/>
      <c r="GKY77" s="254"/>
      <c r="GKZ77" s="254"/>
      <c r="GLA77" s="254"/>
      <c r="GLB77" s="254"/>
      <c r="GLC77" s="254"/>
      <c r="GLD77" s="254"/>
      <c r="GLE77" s="254"/>
      <c r="GLF77" s="254"/>
      <c r="GLG77" s="254"/>
      <c r="GLH77" s="254"/>
      <c r="GLI77" s="254"/>
      <c r="GLJ77" s="254"/>
      <c r="GLK77" s="254"/>
      <c r="GLL77" s="254"/>
      <c r="GLM77" s="254"/>
      <c r="GLN77" s="254"/>
      <c r="GLO77" s="254"/>
      <c r="GLP77" s="254"/>
      <c r="GLQ77" s="254"/>
      <c r="GLR77" s="254"/>
      <c r="GLS77" s="254"/>
      <c r="GLT77" s="254"/>
      <c r="GLU77" s="254"/>
      <c r="GLV77" s="254"/>
      <c r="GLW77" s="254"/>
      <c r="GLX77" s="254"/>
      <c r="GLY77" s="254"/>
      <c r="GLZ77" s="254"/>
      <c r="GMA77" s="254"/>
      <c r="GMB77" s="254"/>
      <c r="GMC77" s="254"/>
      <c r="GMD77" s="254"/>
      <c r="GME77" s="254"/>
      <c r="GMF77" s="254"/>
      <c r="GMG77" s="254"/>
      <c r="GMH77" s="254"/>
      <c r="GMI77" s="254"/>
      <c r="GMJ77" s="254"/>
      <c r="GMK77" s="254"/>
      <c r="GML77" s="254"/>
      <c r="GMM77" s="254"/>
      <c r="GMN77" s="254"/>
      <c r="GMO77" s="254"/>
      <c r="GMP77" s="254"/>
      <c r="GMQ77" s="254"/>
      <c r="GMR77" s="254"/>
      <c r="GMS77" s="254"/>
      <c r="GMT77" s="254"/>
      <c r="GMU77" s="254"/>
      <c r="GMV77" s="254"/>
      <c r="GMW77" s="254"/>
      <c r="GMX77" s="254"/>
      <c r="GMY77" s="254"/>
      <c r="GMZ77" s="254"/>
      <c r="GNA77" s="254"/>
      <c r="GNB77" s="254"/>
      <c r="GNC77" s="254"/>
      <c r="GND77" s="254"/>
      <c r="GNE77" s="254"/>
      <c r="GNF77" s="254"/>
      <c r="GNG77" s="254"/>
      <c r="GNH77" s="254"/>
      <c r="GNI77" s="254"/>
      <c r="GNJ77" s="254"/>
      <c r="GNK77" s="254"/>
      <c r="GNL77" s="254"/>
      <c r="GNM77" s="254"/>
      <c r="GNN77" s="254"/>
      <c r="GNO77" s="254"/>
      <c r="GNP77" s="254"/>
      <c r="GNQ77" s="254"/>
      <c r="GNR77" s="254"/>
      <c r="GNS77" s="254"/>
      <c r="GNT77" s="254"/>
      <c r="GNU77" s="254"/>
      <c r="GNV77" s="254"/>
      <c r="GNW77" s="254"/>
      <c r="GNX77" s="254"/>
      <c r="GNY77" s="254"/>
      <c r="GNZ77" s="254"/>
      <c r="GOA77" s="254"/>
      <c r="GOB77" s="254"/>
      <c r="GOC77" s="254"/>
      <c r="GOD77" s="254"/>
      <c r="GOE77" s="254"/>
      <c r="GOF77" s="254"/>
      <c r="GOG77" s="254"/>
      <c r="GOH77" s="254"/>
      <c r="GOI77" s="254"/>
      <c r="GOJ77" s="254"/>
      <c r="GOK77" s="254"/>
      <c r="GOL77" s="254"/>
      <c r="GOM77" s="254"/>
      <c r="GON77" s="254"/>
      <c r="GOO77" s="254"/>
      <c r="GOP77" s="254"/>
      <c r="GOQ77" s="254"/>
      <c r="GOR77" s="254"/>
      <c r="GOS77" s="254"/>
      <c r="GOT77" s="254"/>
      <c r="GOU77" s="254"/>
      <c r="GOV77" s="254"/>
      <c r="GOW77" s="254"/>
      <c r="GOX77" s="254"/>
      <c r="GOY77" s="254"/>
      <c r="GOZ77" s="254"/>
      <c r="GPA77" s="254"/>
      <c r="GPB77" s="254"/>
      <c r="GPC77" s="254"/>
      <c r="GPD77" s="254"/>
      <c r="GPE77" s="254"/>
      <c r="GPF77" s="254"/>
      <c r="GPG77" s="254"/>
      <c r="GPH77" s="254"/>
      <c r="GPI77" s="254"/>
      <c r="GPJ77" s="254"/>
      <c r="GPK77" s="254"/>
      <c r="GPL77" s="254"/>
      <c r="GPM77" s="254"/>
      <c r="GPN77" s="254"/>
      <c r="GPO77" s="254"/>
      <c r="GPP77" s="254"/>
      <c r="GPQ77" s="254"/>
      <c r="GPR77" s="254"/>
      <c r="GPS77" s="254"/>
      <c r="GPT77" s="254"/>
      <c r="GPU77" s="254"/>
      <c r="GPV77" s="254"/>
      <c r="GPW77" s="254"/>
      <c r="GPX77" s="254"/>
      <c r="GPY77" s="254"/>
      <c r="GPZ77" s="254"/>
      <c r="GQA77" s="254"/>
      <c r="GQB77" s="254"/>
      <c r="GQC77" s="254"/>
      <c r="GQD77" s="254"/>
      <c r="GQE77" s="254"/>
      <c r="GQF77" s="254"/>
      <c r="GQG77" s="254"/>
      <c r="GQH77" s="254"/>
      <c r="GQI77" s="254"/>
      <c r="GQJ77" s="254"/>
      <c r="GQK77" s="254"/>
      <c r="GQL77" s="254"/>
      <c r="GQM77" s="254"/>
      <c r="GQN77" s="254"/>
      <c r="GQO77" s="254"/>
      <c r="GQP77" s="254"/>
      <c r="GQQ77" s="254"/>
      <c r="GQR77" s="254"/>
      <c r="GQS77" s="254"/>
      <c r="GQT77" s="254"/>
      <c r="GQU77" s="254"/>
      <c r="GQV77" s="254"/>
      <c r="GQW77" s="254"/>
      <c r="GQX77" s="254"/>
      <c r="GQY77" s="254"/>
      <c r="GQZ77" s="254"/>
      <c r="GRA77" s="254"/>
      <c r="GRB77" s="254"/>
      <c r="GRC77" s="254"/>
      <c r="GRD77" s="254"/>
      <c r="GRE77" s="254"/>
      <c r="GRF77" s="254"/>
      <c r="GRG77" s="254"/>
      <c r="GRH77" s="254"/>
      <c r="GRI77" s="254"/>
      <c r="GRJ77" s="254"/>
      <c r="GRK77" s="254"/>
      <c r="GRL77" s="254"/>
      <c r="GRM77" s="254"/>
      <c r="GRN77" s="254"/>
      <c r="GRO77" s="254"/>
      <c r="GRP77" s="254"/>
      <c r="GRQ77" s="254"/>
      <c r="GRR77" s="254"/>
      <c r="GRS77" s="254"/>
      <c r="GRT77" s="254"/>
      <c r="GRU77" s="254"/>
      <c r="GRV77" s="254"/>
      <c r="GRW77" s="254"/>
      <c r="GRX77" s="254"/>
      <c r="GRY77" s="254"/>
      <c r="GRZ77" s="254"/>
      <c r="GSA77" s="254"/>
      <c r="GSB77" s="254"/>
      <c r="GSC77" s="254"/>
      <c r="GSD77" s="254"/>
      <c r="GSE77" s="254"/>
      <c r="GSF77" s="254"/>
      <c r="GSG77" s="254"/>
      <c r="GSH77" s="254"/>
      <c r="GSI77" s="254"/>
      <c r="GSJ77" s="254"/>
      <c r="GSK77" s="254"/>
      <c r="GSL77" s="254"/>
      <c r="GSM77" s="254"/>
      <c r="GSN77" s="254"/>
      <c r="GSO77" s="254"/>
      <c r="GSP77" s="254"/>
      <c r="GSQ77" s="254"/>
      <c r="GSR77" s="254"/>
      <c r="GSS77" s="254"/>
      <c r="GST77" s="254"/>
      <c r="GSU77" s="254"/>
      <c r="GSV77" s="254"/>
      <c r="GSW77" s="254"/>
      <c r="GSX77" s="254"/>
      <c r="GSY77" s="254"/>
      <c r="GSZ77" s="254"/>
      <c r="GTA77" s="254"/>
      <c r="GTB77" s="254"/>
      <c r="GTC77" s="254"/>
      <c r="GTD77" s="254"/>
      <c r="GTE77" s="254"/>
      <c r="GTF77" s="254"/>
      <c r="GTG77" s="254"/>
      <c r="GTH77" s="254"/>
      <c r="GTI77" s="254"/>
      <c r="GTJ77" s="254"/>
      <c r="GTK77" s="254"/>
      <c r="GTL77" s="254"/>
      <c r="GTM77" s="254"/>
      <c r="GTN77" s="254"/>
      <c r="GTO77" s="254"/>
      <c r="GTP77" s="254"/>
      <c r="GTQ77" s="254"/>
      <c r="GTR77" s="254"/>
      <c r="GTS77" s="254"/>
      <c r="GTT77" s="254"/>
      <c r="GTU77" s="254"/>
      <c r="GTV77" s="254"/>
      <c r="GTW77" s="254"/>
      <c r="GTX77" s="254"/>
      <c r="GTY77" s="254"/>
      <c r="GTZ77" s="254"/>
      <c r="GUA77" s="254"/>
      <c r="GUB77" s="254"/>
      <c r="GUC77" s="254"/>
      <c r="GUD77" s="254"/>
      <c r="GUE77" s="254"/>
      <c r="GUF77" s="254"/>
      <c r="GUG77" s="254"/>
      <c r="GUH77" s="254"/>
      <c r="GUI77" s="254"/>
      <c r="GUJ77" s="254"/>
      <c r="GUK77" s="254"/>
      <c r="GUL77" s="254"/>
      <c r="GUM77" s="254"/>
      <c r="GUN77" s="254"/>
      <c r="GUO77" s="254"/>
      <c r="GUP77" s="254"/>
      <c r="GUQ77" s="254"/>
      <c r="GUR77" s="254"/>
      <c r="GUS77" s="254"/>
      <c r="GUT77" s="254"/>
      <c r="GUU77" s="254"/>
      <c r="GUV77" s="254"/>
      <c r="GUW77" s="254"/>
      <c r="GUX77" s="254"/>
      <c r="GUY77" s="254"/>
      <c r="GUZ77" s="254"/>
      <c r="GVA77" s="254"/>
      <c r="GVB77" s="254"/>
      <c r="GVC77" s="254"/>
      <c r="GVD77" s="254"/>
      <c r="GVE77" s="254"/>
      <c r="GVF77" s="254"/>
      <c r="GVG77" s="254"/>
      <c r="GVH77" s="254"/>
      <c r="GVI77" s="254"/>
      <c r="GVJ77" s="254"/>
      <c r="GVK77" s="254"/>
      <c r="GVL77" s="254"/>
      <c r="GVM77" s="254"/>
      <c r="GVN77" s="254"/>
      <c r="GVO77" s="254"/>
      <c r="GVP77" s="254"/>
      <c r="GVQ77" s="254"/>
      <c r="GVR77" s="254"/>
      <c r="GVS77" s="254"/>
      <c r="GVT77" s="254"/>
      <c r="GVU77" s="254"/>
      <c r="GVV77" s="254"/>
      <c r="GVW77" s="254"/>
      <c r="GVX77" s="254"/>
      <c r="GVY77" s="254"/>
      <c r="GVZ77" s="254"/>
      <c r="GWA77" s="254"/>
      <c r="GWB77" s="254"/>
      <c r="GWC77" s="254"/>
      <c r="GWD77" s="254"/>
      <c r="GWE77" s="254"/>
      <c r="GWF77" s="254"/>
      <c r="GWG77" s="254"/>
      <c r="GWH77" s="254"/>
      <c r="GWI77" s="254"/>
      <c r="GWJ77" s="254"/>
      <c r="GWK77" s="254"/>
      <c r="GWL77" s="254"/>
      <c r="GWM77" s="254"/>
      <c r="GWN77" s="254"/>
      <c r="GWO77" s="254"/>
      <c r="GWP77" s="254"/>
      <c r="GWQ77" s="254"/>
      <c r="GWR77" s="254"/>
      <c r="GWS77" s="254"/>
      <c r="GWT77" s="254"/>
      <c r="GWU77" s="254"/>
      <c r="GWV77" s="254"/>
      <c r="GWW77" s="254"/>
      <c r="GWX77" s="254"/>
      <c r="GWY77" s="254"/>
      <c r="GWZ77" s="254"/>
      <c r="GXA77" s="254"/>
      <c r="GXB77" s="254"/>
      <c r="GXC77" s="254"/>
      <c r="GXD77" s="254"/>
      <c r="GXE77" s="254"/>
      <c r="GXF77" s="254"/>
      <c r="GXG77" s="254"/>
      <c r="GXH77" s="254"/>
      <c r="GXI77" s="254"/>
      <c r="GXJ77" s="254"/>
      <c r="GXK77" s="254"/>
      <c r="GXL77" s="254"/>
      <c r="GXM77" s="254"/>
      <c r="GXN77" s="254"/>
      <c r="GXO77" s="254"/>
      <c r="GXP77" s="254"/>
      <c r="GXQ77" s="254"/>
      <c r="GXR77" s="254"/>
      <c r="GXS77" s="254"/>
      <c r="GXT77" s="254"/>
      <c r="GXU77" s="254"/>
      <c r="GXV77" s="254"/>
      <c r="GXW77" s="254"/>
      <c r="GXX77" s="254"/>
      <c r="GXY77" s="254"/>
      <c r="GXZ77" s="254"/>
      <c r="GYA77" s="254"/>
      <c r="GYB77" s="254"/>
      <c r="GYC77" s="254"/>
      <c r="GYD77" s="254"/>
      <c r="GYE77" s="254"/>
      <c r="GYF77" s="254"/>
      <c r="GYG77" s="254"/>
      <c r="GYH77" s="254"/>
      <c r="GYI77" s="254"/>
      <c r="GYJ77" s="254"/>
      <c r="GYK77" s="254"/>
      <c r="GYL77" s="254"/>
      <c r="GYM77" s="254"/>
      <c r="GYN77" s="254"/>
      <c r="GYO77" s="254"/>
      <c r="GYP77" s="254"/>
      <c r="GYQ77" s="254"/>
      <c r="GYR77" s="254"/>
      <c r="GYS77" s="254"/>
      <c r="GYT77" s="254"/>
      <c r="GYU77" s="254"/>
      <c r="GYV77" s="254"/>
      <c r="GYW77" s="254"/>
      <c r="GYX77" s="254"/>
      <c r="GYY77" s="254"/>
      <c r="GYZ77" s="254"/>
      <c r="GZA77" s="254"/>
      <c r="GZB77" s="254"/>
      <c r="GZC77" s="254"/>
      <c r="GZD77" s="254"/>
      <c r="GZE77" s="254"/>
      <c r="GZF77" s="254"/>
      <c r="GZG77" s="254"/>
      <c r="GZH77" s="254"/>
      <c r="GZI77" s="254"/>
      <c r="GZJ77" s="254"/>
      <c r="GZK77" s="254"/>
      <c r="GZL77" s="254"/>
      <c r="GZM77" s="254"/>
      <c r="GZN77" s="254"/>
      <c r="GZO77" s="254"/>
      <c r="GZP77" s="254"/>
      <c r="GZQ77" s="254"/>
      <c r="GZR77" s="254"/>
      <c r="GZS77" s="254"/>
      <c r="GZT77" s="254"/>
      <c r="GZU77" s="254"/>
      <c r="GZV77" s="254"/>
      <c r="GZW77" s="254"/>
      <c r="GZX77" s="254"/>
      <c r="GZY77" s="254"/>
      <c r="GZZ77" s="254"/>
      <c r="HAA77" s="254"/>
      <c r="HAB77" s="254"/>
      <c r="HAC77" s="254"/>
      <c r="HAD77" s="254"/>
      <c r="HAE77" s="254"/>
      <c r="HAF77" s="254"/>
      <c r="HAG77" s="254"/>
      <c r="HAH77" s="254"/>
      <c r="HAI77" s="254"/>
      <c r="HAJ77" s="254"/>
      <c r="HAK77" s="254"/>
      <c r="HAL77" s="254"/>
      <c r="HAM77" s="254"/>
      <c r="HAN77" s="254"/>
      <c r="HAO77" s="254"/>
      <c r="HAP77" s="254"/>
      <c r="HAQ77" s="254"/>
      <c r="HAR77" s="254"/>
      <c r="HAS77" s="254"/>
      <c r="HAT77" s="254"/>
      <c r="HAU77" s="254"/>
      <c r="HAV77" s="254"/>
      <c r="HAW77" s="254"/>
      <c r="HAX77" s="254"/>
      <c r="HAY77" s="254"/>
      <c r="HAZ77" s="254"/>
      <c r="HBA77" s="254"/>
      <c r="HBB77" s="254"/>
      <c r="HBC77" s="254"/>
      <c r="HBD77" s="254"/>
      <c r="HBE77" s="254"/>
      <c r="HBF77" s="254"/>
      <c r="HBG77" s="254"/>
      <c r="HBH77" s="254"/>
      <c r="HBI77" s="254"/>
      <c r="HBJ77" s="254"/>
      <c r="HBK77" s="254"/>
      <c r="HBL77" s="254"/>
      <c r="HBM77" s="254"/>
      <c r="HBN77" s="254"/>
      <c r="HBO77" s="254"/>
      <c r="HBP77" s="254"/>
      <c r="HBQ77" s="254"/>
      <c r="HBR77" s="254"/>
      <c r="HBS77" s="254"/>
      <c r="HBT77" s="254"/>
      <c r="HBU77" s="254"/>
      <c r="HBV77" s="254"/>
      <c r="HBW77" s="254"/>
      <c r="HBX77" s="254"/>
      <c r="HBY77" s="254"/>
      <c r="HBZ77" s="254"/>
      <c r="HCA77" s="254"/>
      <c r="HCB77" s="254"/>
      <c r="HCC77" s="254"/>
      <c r="HCD77" s="254"/>
      <c r="HCE77" s="254"/>
      <c r="HCF77" s="254"/>
      <c r="HCG77" s="254"/>
      <c r="HCH77" s="254"/>
      <c r="HCI77" s="254"/>
      <c r="HCJ77" s="254"/>
      <c r="HCK77" s="254"/>
      <c r="HCL77" s="254"/>
      <c r="HCM77" s="254"/>
      <c r="HCN77" s="254"/>
      <c r="HCO77" s="254"/>
      <c r="HCP77" s="254"/>
      <c r="HCQ77" s="254"/>
      <c r="HCR77" s="254"/>
      <c r="HCS77" s="254"/>
      <c r="HCT77" s="254"/>
      <c r="HCU77" s="254"/>
      <c r="HCV77" s="254"/>
      <c r="HCW77" s="254"/>
      <c r="HCX77" s="254"/>
      <c r="HCY77" s="254"/>
      <c r="HCZ77" s="254"/>
      <c r="HDA77" s="254"/>
      <c r="HDB77" s="254"/>
      <c r="HDC77" s="254"/>
      <c r="HDD77" s="254"/>
      <c r="HDE77" s="254"/>
      <c r="HDF77" s="254"/>
      <c r="HDG77" s="254"/>
      <c r="HDH77" s="254"/>
      <c r="HDI77" s="254"/>
      <c r="HDJ77" s="254"/>
      <c r="HDK77" s="254"/>
      <c r="HDL77" s="254"/>
      <c r="HDM77" s="254"/>
      <c r="HDN77" s="254"/>
      <c r="HDO77" s="254"/>
      <c r="HDP77" s="254"/>
      <c r="HDQ77" s="254"/>
      <c r="HDR77" s="254"/>
      <c r="HDS77" s="254"/>
      <c r="HDT77" s="254"/>
      <c r="HDU77" s="254"/>
      <c r="HDV77" s="254"/>
      <c r="HDW77" s="254"/>
      <c r="HDX77" s="254"/>
      <c r="HDY77" s="254"/>
      <c r="HDZ77" s="254"/>
      <c r="HEA77" s="254"/>
      <c r="HEB77" s="254"/>
      <c r="HEC77" s="254"/>
      <c r="HED77" s="254"/>
      <c r="HEE77" s="254"/>
      <c r="HEF77" s="254"/>
      <c r="HEG77" s="254"/>
      <c r="HEH77" s="254"/>
      <c r="HEI77" s="254"/>
      <c r="HEJ77" s="254"/>
      <c r="HEK77" s="254"/>
      <c r="HEL77" s="254"/>
      <c r="HEM77" s="254"/>
      <c r="HEN77" s="254"/>
      <c r="HEO77" s="254"/>
      <c r="HEP77" s="254"/>
      <c r="HEQ77" s="254"/>
      <c r="HER77" s="254"/>
      <c r="HES77" s="254"/>
      <c r="HET77" s="254"/>
      <c r="HEU77" s="254"/>
      <c r="HEV77" s="254"/>
      <c r="HEW77" s="254"/>
      <c r="HEX77" s="254"/>
      <c r="HEY77" s="254"/>
      <c r="HEZ77" s="254"/>
      <c r="HFA77" s="254"/>
      <c r="HFB77" s="254"/>
      <c r="HFC77" s="254"/>
      <c r="HFD77" s="254"/>
      <c r="HFE77" s="254"/>
      <c r="HFF77" s="254"/>
      <c r="HFG77" s="254"/>
      <c r="HFH77" s="254"/>
      <c r="HFI77" s="254"/>
      <c r="HFJ77" s="254"/>
      <c r="HFK77" s="254"/>
      <c r="HFL77" s="254"/>
      <c r="HFM77" s="254"/>
      <c r="HFN77" s="254"/>
      <c r="HFO77" s="254"/>
      <c r="HFP77" s="254"/>
      <c r="HFQ77" s="254"/>
      <c r="HFR77" s="254"/>
      <c r="HFS77" s="254"/>
      <c r="HFT77" s="254"/>
      <c r="HFU77" s="254"/>
      <c r="HFV77" s="254"/>
      <c r="HFW77" s="254"/>
      <c r="HFX77" s="254"/>
      <c r="HFY77" s="254"/>
      <c r="HFZ77" s="254"/>
      <c r="HGA77" s="254"/>
      <c r="HGB77" s="254"/>
      <c r="HGC77" s="254"/>
      <c r="HGD77" s="254"/>
      <c r="HGE77" s="254"/>
      <c r="HGF77" s="254"/>
      <c r="HGG77" s="254"/>
      <c r="HGH77" s="254"/>
      <c r="HGI77" s="254"/>
      <c r="HGJ77" s="254"/>
      <c r="HGK77" s="254"/>
      <c r="HGL77" s="254"/>
      <c r="HGM77" s="254"/>
      <c r="HGN77" s="254"/>
      <c r="HGO77" s="254"/>
      <c r="HGP77" s="254"/>
      <c r="HGQ77" s="254"/>
      <c r="HGR77" s="254"/>
      <c r="HGS77" s="254"/>
      <c r="HGT77" s="254"/>
      <c r="HGU77" s="254"/>
      <c r="HGV77" s="254"/>
      <c r="HGW77" s="254"/>
      <c r="HGX77" s="254"/>
      <c r="HGY77" s="254"/>
      <c r="HGZ77" s="254"/>
      <c r="HHA77" s="254"/>
      <c r="HHB77" s="254"/>
      <c r="HHC77" s="254"/>
      <c r="HHD77" s="254"/>
      <c r="HHE77" s="254"/>
      <c r="HHF77" s="254"/>
      <c r="HHG77" s="254"/>
      <c r="HHH77" s="254"/>
      <c r="HHI77" s="254"/>
      <c r="HHJ77" s="254"/>
      <c r="HHK77" s="254"/>
      <c r="HHL77" s="254"/>
      <c r="HHM77" s="254"/>
      <c r="HHN77" s="254"/>
      <c r="HHO77" s="254"/>
      <c r="HHP77" s="254"/>
      <c r="HHQ77" s="254"/>
      <c r="HHR77" s="254"/>
      <c r="HHS77" s="254"/>
      <c r="HHT77" s="254"/>
      <c r="HHU77" s="254"/>
      <c r="HHV77" s="254"/>
      <c r="HHW77" s="254"/>
      <c r="HHX77" s="254"/>
      <c r="HHY77" s="254"/>
      <c r="HHZ77" s="254"/>
      <c r="HIA77" s="254"/>
      <c r="HIB77" s="254"/>
      <c r="HIC77" s="254"/>
      <c r="HID77" s="254"/>
      <c r="HIE77" s="254"/>
      <c r="HIF77" s="254"/>
      <c r="HIG77" s="254"/>
      <c r="HIH77" s="254"/>
      <c r="HII77" s="254"/>
      <c r="HIJ77" s="254"/>
      <c r="HIK77" s="254"/>
      <c r="HIL77" s="254"/>
      <c r="HIM77" s="254"/>
      <c r="HIN77" s="254"/>
      <c r="HIO77" s="254"/>
      <c r="HIP77" s="254"/>
      <c r="HIQ77" s="254"/>
      <c r="HIR77" s="254"/>
      <c r="HIS77" s="254"/>
      <c r="HIT77" s="254"/>
      <c r="HIU77" s="254"/>
      <c r="HIV77" s="254"/>
      <c r="HIW77" s="254"/>
      <c r="HIX77" s="254"/>
      <c r="HIY77" s="254"/>
      <c r="HIZ77" s="254"/>
      <c r="HJA77" s="254"/>
      <c r="HJB77" s="254"/>
      <c r="HJC77" s="254"/>
      <c r="HJD77" s="254"/>
      <c r="HJE77" s="254"/>
      <c r="HJF77" s="254"/>
      <c r="HJG77" s="254"/>
      <c r="HJH77" s="254"/>
      <c r="HJI77" s="254"/>
      <c r="HJJ77" s="254"/>
      <c r="HJK77" s="254"/>
      <c r="HJL77" s="254"/>
      <c r="HJM77" s="254"/>
      <c r="HJN77" s="254"/>
      <c r="HJO77" s="254"/>
      <c r="HJP77" s="254"/>
      <c r="HJQ77" s="254"/>
      <c r="HJR77" s="254"/>
      <c r="HJS77" s="254"/>
      <c r="HJT77" s="254"/>
      <c r="HJU77" s="254"/>
      <c r="HJV77" s="254"/>
      <c r="HJW77" s="254"/>
      <c r="HJX77" s="254"/>
      <c r="HJY77" s="254"/>
      <c r="HJZ77" s="254"/>
      <c r="HKA77" s="254"/>
      <c r="HKB77" s="254"/>
      <c r="HKC77" s="254"/>
      <c r="HKD77" s="254"/>
      <c r="HKE77" s="254"/>
      <c r="HKF77" s="254"/>
      <c r="HKG77" s="254"/>
      <c r="HKH77" s="254"/>
      <c r="HKI77" s="254"/>
      <c r="HKJ77" s="254"/>
      <c r="HKK77" s="254"/>
      <c r="HKL77" s="254"/>
      <c r="HKM77" s="254"/>
      <c r="HKN77" s="254"/>
      <c r="HKO77" s="254"/>
      <c r="HKP77" s="254"/>
      <c r="HKQ77" s="254"/>
      <c r="HKR77" s="254"/>
      <c r="HKS77" s="254"/>
      <c r="HKT77" s="254"/>
      <c r="HKU77" s="254"/>
      <c r="HKV77" s="254"/>
      <c r="HKW77" s="254"/>
      <c r="HKX77" s="254"/>
      <c r="HKY77" s="254"/>
      <c r="HKZ77" s="254"/>
      <c r="HLA77" s="254"/>
      <c r="HLB77" s="254"/>
      <c r="HLC77" s="254"/>
      <c r="HLD77" s="254"/>
      <c r="HLE77" s="254"/>
      <c r="HLF77" s="254"/>
      <c r="HLG77" s="254"/>
      <c r="HLH77" s="254"/>
      <c r="HLI77" s="254"/>
      <c r="HLJ77" s="254"/>
      <c r="HLK77" s="254"/>
      <c r="HLL77" s="254"/>
      <c r="HLM77" s="254"/>
      <c r="HLN77" s="254"/>
      <c r="HLO77" s="254"/>
      <c r="HLP77" s="254"/>
      <c r="HLQ77" s="254"/>
      <c r="HLR77" s="254"/>
      <c r="HLS77" s="254"/>
      <c r="HLT77" s="254"/>
      <c r="HLU77" s="254"/>
      <c r="HLV77" s="254"/>
      <c r="HLW77" s="254"/>
      <c r="HLX77" s="254"/>
      <c r="HLY77" s="254"/>
      <c r="HLZ77" s="254"/>
      <c r="HMA77" s="254"/>
      <c r="HMB77" s="254"/>
      <c r="HMC77" s="254"/>
      <c r="HMD77" s="254"/>
      <c r="HME77" s="254"/>
      <c r="HMF77" s="254"/>
      <c r="HMG77" s="254"/>
      <c r="HMH77" s="254"/>
      <c r="HMI77" s="254"/>
      <c r="HMJ77" s="254"/>
      <c r="HMK77" s="254"/>
      <c r="HML77" s="254"/>
      <c r="HMM77" s="254"/>
      <c r="HMN77" s="254"/>
      <c r="HMO77" s="254"/>
      <c r="HMP77" s="254"/>
      <c r="HMQ77" s="254"/>
      <c r="HMR77" s="254"/>
      <c r="HMS77" s="254"/>
      <c r="HMT77" s="254"/>
      <c r="HMU77" s="254"/>
      <c r="HMV77" s="254"/>
      <c r="HMW77" s="254"/>
      <c r="HMX77" s="254"/>
      <c r="HMY77" s="254"/>
      <c r="HMZ77" s="254"/>
      <c r="HNA77" s="254"/>
      <c r="HNB77" s="254"/>
      <c r="HNC77" s="254"/>
      <c r="HND77" s="254"/>
      <c r="HNE77" s="254"/>
      <c r="HNF77" s="254"/>
      <c r="HNG77" s="254"/>
      <c r="HNH77" s="254"/>
      <c r="HNI77" s="254"/>
      <c r="HNJ77" s="254"/>
      <c r="HNK77" s="254"/>
      <c r="HNL77" s="254"/>
      <c r="HNM77" s="254"/>
      <c r="HNN77" s="254"/>
      <c r="HNO77" s="254"/>
      <c r="HNP77" s="254"/>
      <c r="HNQ77" s="254"/>
      <c r="HNR77" s="254"/>
      <c r="HNS77" s="254"/>
      <c r="HNT77" s="254"/>
      <c r="HNU77" s="254"/>
      <c r="HNV77" s="254"/>
      <c r="HNW77" s="254"/>
      <c r="HNX77" s="254"/>
      <c r="HNY77" s="254"/>
      <c r="HNZ77" s="254"/>
      <c r="HOA77" s="254"/>
      <c r="HOB77" s="254"/>
      <c r="HOC77" s="254"/>
      <c r="HOD77" s="254"/>
      <c r="HOE77" s="254"/>
      <c r="HOF77" s="254"/>
      <c r="HOG77" s="254"/>
      <c r="HOH77" s="254"/>
      <c r="HOI77" s="254"/>
      <c r="HOJ77" s="254"/>
      <c r="HOK77" s="254"/>
      <c r="HOL77" s="254"/>
      <c r="HOM77" s="254"/>
      <c r="HON77" s="254"/>
      <c r="HOO77" s="254"/>
      <c r="HOP77" s="254"/>
      <c r="HOQ77" s="254"/>
      <c r="HOR77" s="254"/>
      <c r="HOS77" s="254"/>
      <c r="HOT77" s="254"/>
      <c r="HOU77" s="254"/>
      <c r="HOV77" s="254"/>
      <c r="HOW77" s="254"/>
      <c r="HOX77" s="254"/>
      <c r="HOY77" s="254"/>
      <c r="HOZ77" s="254"/>
      <c r="HPA77" s="254"/>
      <c r="HPB77" s="254"/>
      <c r="HPC77" s="254"/>
      <c r="HPD77" s="254"/>
      <c r="HPE77" s="254"/>
      <c r="HPF77" s="254"/>
      <c r="HPG77" s="254"/>
      <c r="HPH77" s="254"/>
      <c r="HPI77" s="254"/>
      <c r="HPJ77" s="254"/>
      <c r="HPK77" s="254"/>
      <c r="HPL77" s="254"/>
      <c r="HPM77" s="254"/>
      <c r="HPN77" s="254"/>
      <c r="HPO77" s="254"/>
      <c r="HPP77" s="254"/>
      <c r="HPQ77" s="254"/>
      <c r="HPR77" s="254"/>
      <c r="HPS77" s="254"/>
      <c r="HPT77" s="254"/>
      <c r="HPU77" s="254"/>
      <c r="HPV77" s="254"/>
      <c r="HPW77" s="254"/>
      <c r="HPX77" s="254"/>
      <c r="HPY77" s="254"/>
      <c r="HPZ77" s="254"/>
      <c r="HQA77" s="254"/>
      <c r="HQB77" s="254"/>
      <c r="HQC77" s="254"/>
      <c r="HQD77" s="254"/>
      <c r="HQE77" s="254"/>
      <c r="HQF77" s="254"/>
      <c r="HQG77" s="254"/>
      <c r="HQH77" s="254"/>
      <c r="HQI77" s="254"/>
      <c r="HQJ77" s="254"/>
      <c r="HQK77" s="254"/>
      <c r="HQL77" s="254"/>
      <c r="HQM77" s="254"/>
      <c r="HQN77" s="254"/>
      <c r="HQO77" s="254"/>
      <c r="HQP77" s="254"/>
      <c r="HQQ77" s="254"/>
      <c r="HQR77" s="254"/>
      <c r="HQS77" s="254"/>
      <c r="HQT77" s="254"/>
      <c r="HQU77" s="254"/>
      <c r="HQV77" s="254"/>
      <c r="HQW77" s="254"/>
      <c r="HQX77" s="254"/>
      <c r="HQY77" s="254"/>
      <c r="HQZ77" s="254"/>
      <c r="HRA77" s="254"/>
      <c r="HRB77" s="254"/>
      <c r="HRC77" s="254"/>
      <c r="HRD77" s="254"/>
      <c r="HRE77" s="254"/>
      <c r="HRF77" s="254"/>
      <c r="HRG77" s="254"/>
      <c r="HRH77" s="254"/>
      <c r="HRI77" s="254"/>
      <c r="HRJ77" s="254"/>
      <c r="HRK77" s="254"/>
      <c r="HRL77" s="254"/>
      <c r="HRM77" s="254"/>
      <c r="HRN77" s="254"/>
      <c r="HRO77" s="254"/>
      <c r="HRP77" s="254"/>
      <c r="HRQ77" s="254"/>
      <c r="HRR77" s="254"/>
      <c r="HRS77" s="254"/>
      <c r="HRT77" s="254"/>
      <c r="HRU77" s="254"/>
      <c r="HRV77" s="254"/>
      <c r="HRW77" s="254"/>
      <c r="HRX77" s="254"/>
      <c r="HRY77" s="254"/>
      <c r="HRZ77" s="254"/>
      <c r="HSA77" s="254"/>
      <c r="HSB77" s="254"/>
      <c r="HSC77" s="254"/>
      <c r="HSD77" s="254"/>
      <c r="HSE77" s="254"/>
      <c r="HSF77" s="254"/>
      <c r="HSG77" s="254"/>
      <c r="HSH77" s="254"/>
      <c r="HSI77" s="254"/>
      <c r="HSJ77" s="254"/>
      <c r="HSK77" s="254"/>
      <c r="HSL77" s="254"/>
      <c r="HSM77" s="254"/>
      <c r="HSN77" s="254"/>
      <c r="HSO77" s="254"/>
      <c r="HSP77" s="254"/>
      <c r="HSQ77" s="254"/>
      <c r="HSR77" s="254"/>
      <c r="HSS77" s="254"/>
      <c r="HST77" s="254"/>
      <c r="HSU77" s="254"/>
      <c r="HSV77" s="254"/>
      <c r="HSW77" s="254"/>
      <c r="HSX77" s="254"/>
      <c r="HSY77" s="254"/>
      <c r="HSZ77" s="254"/>
      <c r="HTA77" s="254"/>
      <c r="HTB77" s="254"/>
      <c r="HTC77" s="254"/>
      <c r="HTD77" s="254"/>
      <c r="HTE77" s="254"/>
      <c r="HTF77" s="254"/>
      <c r="HTG77" s="254"/>
      <c r="HTH77" s="254"/>
      <c r="HTI77" s="254"/>
      <c r="HTJ77" s="254"/>
      <c r="HTK77" s="254"/>
      <c r="HTL77" s="254"/>
      <c r="HTM77" s="254"/>
      <c r="HTN77" s="254"/>
      <c r="HTO77" s="254"/>
      <c r="HTP77" s="254"/>
      <c r="HTQ77" s="254"/>
      <c r="HTR77" s="254"/>
      <c r="HTS77" s="254"/>
      <c r="HTT77" s="254"/>
      <c r="HTU77" s="254"/>
      <c r="HTV77" s="254"/>
      <c r="HTW77" s="254"/>
      <c r="HTX77" s="254"/>
      <c r="HTY77" s="254"/>
      <c r="HTZ77" s="254"/>
      <c r="HUA77" s="254"/>
      <c r="HUB77" s="254"/>
      <c r="HUC77" s="254"/>
      <c r="HUD77" s="254"/>
      <c r="HUE77" s="254"/>
      <c r="HUF77" s="254"/>
      <c r="HUG77" s="254"/>
      <c r="HUH77" s="254"/>
      <c r="HUI77" s="254"/>
      <c r="HUJ77" s="254"/>
      <c r="HUK77" s="254"/>
      <c r="HUL77" s="254"/>
      <c r="HUM77" s="254"/>
      <c r="HUN77" s="254"/>
      <c r="HUO77" s="254"/>
      <c r="HUP77" s="254"/>
      <c r="HUQ77" s="254"/>
      <c r="HUR77" s="254"/>
      <c r="HUS77" s="254"/>
      <c r="HUT77" s="254"/>
      <c r="HUU77" s="254"/>
      <c r="HUV77" s="254"/>
      <c r="HUW77" s="254"/>
      <c r="HUX77" s="254"/>
      <c r="HUY77" s="254"/>
      <c r="HUZ77" s="254"/>
      <c r="HVA77" s="254"/>
      <c r="HVB77" s="254"/>
      <c r="HVC77" s="254"/>
      <c r="HVD77" s="254"/>
      <c r="HVE77" s="254"/>
      <c r="HVF77" s="254"/>
      <c r="HVG77" s="254"/>
      <c r="HVH77" s="254"/>
      <c r="HVI77" s="254"/>
      <c r="HVJ77" s="254"/>
      <c r="HVK77" s="254"/>
      <c r="HVL77" s="254"/>
      <c r="HVM77" s="254"/>
      <c r="HVN77" s="254"/>
      <c r="HVO77" s="254"/>
      <c r="HVP77" s="254"/>
      <c r="HVQ77" s="254"/>
      <c r="HVR77" s="254"/>
      <c r="HVS77" s="254"/>
      <c r="HVT77" s="254"/>
      <c r="HVU77" s="254"/>
      <c r="HVV77" s="254"/>
      <c r="HVW77" s="254"/>
      <c r="HVX77" s="254"/>
      <c r="HVY77" s="254"/>
      <c r="HVZ77" s="254"/>
      <c r="HWA77" s="254"/>
      <c r="HWB77" s="254"/>
      <c r="HWC77" s="254"/>
      <c r="HWD77" s="254"/>
      <c r="HWE77" s="254"/>
      <c r="HWF77" s="254"/>
      <c r="HWG77" s="254"/>
      <c r="HWH77" s="254"/>
      <c r="HWI77" s="254"/>
      <c r="HWJ77" s="254"/>
      <c r="HWK77" s="254"/>
      <c r="HWL77" s="254"/>
      <c r="HWM77" s="254"/>
      <c r="HWN77" s="254"/>
      <c r="HWO77" s="254"/>
      <c r="HWP77" s="254"/>
      <c r="HWQ77" s="254"/>
      <c r="HWR77" s="254"/>
      <c r="HWS77" s="254"/>
      <c r="HWT77" s="254"/>
      <c r="HWU77" s="254"/>
      <c r="HWV77" s="254"/>
      <c r="HWW77" s="254"/>
      <c r="HWX77" s="254"/>
      <c r="HWY77" s="254"/>
      <c r="HWZ77" s="254"/>
      <c r="HXA77" s="254"/>
      <c r="HXB77" s="254"/>
      <c r="HXC77" s="254"/>
      <c r="HXD77" s="254"/>
      <c r="HXE77" s="254"/>
      <c r="HXF77" s="254"/>
      <c r="HXG77" s="254"/>
      <c r="HXH77" s="254"/>
      <c r="HXI77" s="254"/>
      <c r="HXJ77" s="254"/>
      <c r="HXK77" s="254"/>
      <c r="HXL77" s="254"/>
      <c r="HXM77" s="254"/>
      <c r="HXN77" s="254"/>
      <c r="HXO77" s="254"/>
      <c r="HXP77" s="254"/>
      <c r="HXQ77" s="254"/>
      <c r="HXR77" s="254"/>
      <c r="HXS77" s="254"/>
      <c r="HXT77" s="254"/>
      <c r="HXU77" s="254"/>
      <c r="HXV77" s="254"/>
      <c r="HXW77" s="254"/>
      <c r="HXX77" s="254"/>
      <c r="HXY77" s="254"/>
      <c r="HXZ77" s="254"/>
      <c r="HYA77" s="254"/>
      <c r="HYB77" s="254"/>
      <c r="HYC77" s="254"/>
      <c r="HYD77" s="254"/>
      <c r="HYE77" s="254"/>
      <c r="HYF77" s="254"/>
      <c r="HYG77" s="254"/>
      <c r="HYH77" s="254"/>
      <c r="HYI77" s="254"/>
      <c r="HYJ77" s="254"/>
      <c r="HYK77" s="254"/>
      <c r="HYL77" s="254"/>
      <c r="HYM77" s="254"/>
      <c r="HYN77" s="254"/>
      <c r="HYO77" s="254"/>
      <c r="HYP77" s="254"/>
      <c r="HYQ77" s="254"/>
      <c r="HYR77" s="254"/>
      <c r="HYS77" s="254"/>
      <c r="HYT77" s="254"/>
      <c r="HYU77" s="254"/>
      <c r="HYV77" s="254"/>
      <c r="HYW77" s="254"/>
      <c r="HYX77" s="254"/>
      <c r="HYY77" s="254"/>
      <c r="HYZ77" s="254"/>
      <c r="HZA77" s="254"/>
      <c r="HZB77" s="254"/>
      <c r="HZC77" s="254"/>
      <c r="HZD77" s="254"/>
      <c r="HZE77" s="254"/>
      <c r="HZF77" s="254"/>
      <c r="HZG77" s="254"/>
      <c r="HZH77" s="254"/>
      <c r="HZI77" s="254"/>
      <c r="HZJ77" s="254"/>
      <c r="HZK77" s="254"/>
      <c r="HZL77" s="254"/>
      <c r="HZM77" s="254"/>
      <c r="HZN77" s="254"/>
      <c r="HZO77" s="254"/>
      <c r="HZP77" s="254"/>
      <c r="HZQ77" s="254"/>
      <c r="HZR77" s="254"/>
      <c r="HZS77" s="254"/>
      <c r="HZT77" s="254"/>
      <c r="HZU77" s="254"/>
      <c r="HZV77" s="254"/>
      <c r="HZW77" s="254"/>
      <c r="HZX77" s="254"/>
      <c r="HZY77" s="254"/>
      <c r="HZZ77" s="254"/>
      <c r="IAA77" s="254"/>
      <c r="IAB77" s="254"/>
      <c r="IAC77" s="254"/>
      <c r="IAD77" s="254"/>
      <c r="IAE77" s="254"/>
      <c r="IAF77" s="254"/>
      <c r="IAG77" s="254"/>
      <c r="IAH77" s="254"/>
      <c r="IAI77" s="254"/>
      <c r="IAJ77" s="254"/>
      <c r="IAK77" s="254"/>
      <c r="IAL77" s="254"/>
      <c r="IAM77" s="254"/>
      <c r="IAN77" s="254"/>
      <c r="IAO77" s="254"/>
      <c r="IAP77" s="254"/>
      <c r="IAQ77" s="254"/>
      <c r="IAR77" s="254"/>
      <c r="IAS77" s="254"/>
      <c r="IAT77" s="254"/>
      <c r="IAU77" s="254"/>
      <c r="IAV77" s="254"/>
      <c r="IAW77" s="254"/>
      <c r="IAX77" s="254"/>
      <c r="IAY77" s="254"/>
      <c r="IAZ77" s="254"/>
      <c r="IBA77" s="254"/>
      <c r="IBB77" s="254"/>
      <c r="IBC77" s="254"/>
      <c r="IBD77" s="254"/>
      <c r="IBE77" s="254"/>
      <c r="IBF77" s="254"/>
      <c r="IBG77" s="254"/>
      <c r="IBH77" s="254"/>
      <c r="IBI77" s="254"/>
      <c r="IBJ77" s="254"/>
      <c r="IBK77" s="254"/>
      <c r="IBL77" s="254"/>
      <c r="IBM77" s="254"/>
      <c r="IBN77" s="254"/>
      <c r="IBO77" s="254"/>
      <c r="IBP77" s="254"/>
      <c r="IBQ77" s="254"/>
      <c r="IBR77" s="254"/>
      <c r="IBS77" s="254"/>
      <c r="IBT77" s="254"/>
      <c r="IBU77" s="254"/>
      <c r="IBV77" s="254"/>
      <c r="IBW77" s="254"/>
      <c r="IBX77" s="254"/>
      <c r="IBY77" s="254"/>
      <c r="IBZ77" s="254"/>
      <c r="ICA77" s="254"/>
      <c r="ICB77" s="254"/>
      <c r="ICC77" s="254"/>
      <c r="ICD77" s="254"/>
      <c r="ICE77" s="254"/>
      <c r="ICF77" s="254"/>
      <c r="ICG77" s="254"/>
      <c r="ICH77" s="254"/>
      <c r="ICI77" s="254"/>
      <c r="ICJ77" s="254"/>
      <c r="ICK77" s="254"/>
      <c r="ICL77" s="254"/>
      <c r="ICM77" s="254"/>
      <c r="ICN77" s="254"/>
      <c r="ICO77" s="254"/>
      <c r="ICP77" s="254"/>
      <c r="ICQ77" s="254"/>
      <c r="ICR77" s="254"/>
      <c r="ICS77" s="254"/>
      <c r="ICT77" s="254"/>
      <c r="ICU77" s="254"/>
      <c r="ICV77" s="254"/>
      <c r="ICW77" s="254"/>
      <c r="ICX77" s="254"/>
      <c r="ICY77" s="254"/>
      <c r="ICZ77" s="254"/>
      <c r="IDA77" s="254"/>
      <c r="IDB77" s="254"/>
      <c r="IDC77" s="254"/>
      <c r="IDD77" s="254"/>
      <c r="IDE77" s="254"/>
      <c r="IDF77" s="254"/>
      <c r="IDG77" s="254"/>
      <c r="IDH77" s="254"/>
      <c r="IDI77" s="254"/>
      <c r="IDJ77" s="254"/>
      <c r="IDK77" s="254"/>
      <c r="IDL77" s="254"/>
      <c r="IDM77" s="254"/>
      <c r="IDN77" s="254"/>
      <c r="IDO77" s="254"/>
      <c r="IDP77" s="254"/>
      <c r="IDQ77" s="254"/>
      <c r="IDR77" s="254"/>
      <c r="IDS77" s="254"/>
      <c r="IDT77" s="254"/>
      <c r="IDU77" s="254"/>
      <c r="IDV77" s="254"/>
      <c r="IDW77" s="254"/>
      <c r="IDX77" s="254"/>
      <c r="IDY77" s="254"/>
      <c r="IDZ77" s="254"/>
      <c r="IEA77" s="254"/>
      <c r="IEB77" s="254"/>
      <c r="IEC77" s="254"/>
      <c r="IED77" s="254"/>
      <c r="IEE77" s="254"/>
      <c r="IEF77" s="254"/>
      <c r="IEG77" s="254"/>
      <c r="IEH77" s="254"/>
      <c r="IEI77" s="254"/>
      <c r="IEJ77" s="254"/>
      <c r="IEK77" s="254"/>
      <c r="IEL77" s="254"/>
      <c r="IEM77" s="254"/>
      <c r="IEN77" s="254"/>
      <c r="IEO77" s="254"/>
      <c r="IEP77" s="254"/>
      <c r="IEQ77" s="254"/>
      <c r="IER77" s="254"/>
      <c r="IES77" s="254"/>
      <c r="IET77" s="254"/>
      <c r="IEU77" s="254"/>
      <c r="IEV77" s="254"/>
      <c r="IEW77" s="254"/>
      <c r="IEX77" s="254"/>
      <c r="IEY77" s="254"/>
      <c r="IEZ77" s="254"/>
      <c r="IFA77" s="254"/>
      <c r="IFB77" s="254"/>
      <c r="IFC77" s="254"/>
      <c r="IFD77" s="254"/>
      <c r="IFE77" s="254"/>
      <c r="IFF77" s="254"/>
      <c r="IFG77" s="254"/>
      <c r="IFH77" s="254"/>
      <c r="IFI77" s="254"/>
      <c r="IFJ77" s="254"/>
      <c r="IFK77" s="254"/>
      <c r="IFL77" s="254"/>
      <c r="IFM77" s="254"/>
      <c r="IFN77" s="254"/>
      <c r="IFO77" s="254"/>
      <c r="IFP77" s="254"/>
      <c r="IFQ77" s="254"/>
      <c r="IFR77" s="254"/>
      <c r="IFS77" s="254"/>
      <c r="IFT77" s="254"/>
      <c r="IFU77" s="254"/>
      <c r="IFV77" s="254"/>
      <c r="IFW77" s="254"/>
      <c r="IFX77" s="254"/>
      <c r="IFY77" s="254"/>
      <c r="IFZ77" s="254"/>
      <c r="IGA77" s="254"/>
      <c r="IGB77" s="254"/>
      <c r="IGC77" s="254"/>
      <c r="IGD77" s="254"/>
      <c r="IGE77" s="254"/>
      <c r="IGF77" s="254"/>
      <c r="IGG77" s="254"/>
      <c r="IGH77" s="254"/>
      <c r="IGI77" s="254"/>
      <c r="IGJ77" s="254"/>
      <c r="IGK77" s="254"/>
      <c r="IGL77" s="254"/>
      <c r="IGM77" s="254"/>
      <c r="IGN77" s="254"/>
      <c r="IGO77" s="254"/>
      <c r="IGP77" s="254"/>
      <c r="IGQ77" s="254"/>
      <c r="IGR77" s="254"/>
      <c r="IGS77" s="254"/>
      <c r="IGT77" s="254"/>
      <c r="IGU77" s="254"/>
      <c r="IGV77" s="254"/>
      <c r="IGW77" s="254"/>
      <c r="IGX77" s="254"/>
      <c r="IGY77" s="254"/>
      <c r="IGZ77" s="254"/>
      <c r="IHA77" s="254"/>
      <c r="IHB77" s="254"/>
      <c r="IHC77" s="254"/>
      <c r="IHD77" s="254"/>
      <c r="IHE77" s="254"/>
      <c r="IHF77" s="254"/>
      <c r="IHG77" s="254"/>
      <c r="IHH77" s="254"/>
      <c r="IHI77" s="254"/>
      <c r="IHJ77" s="254"/>
      <c r="IHK77" s="254"/>
      <c r="IHL77" s="254"/>
      <c r="IHM77" s="254"/>
      <c r="IHN77" s="254"/>
      <c r="IHO77" s="254"/>
      <c r="IHP77" s="254"/>
      <c r="IHQ77" s="254"/>
      <c r="IHR77" s="254"/>
      <c r="IHS77" s="254"/>
      <c r="IHT77" s="254"/>
      <c r="IHU77" s="254"/>
      <c r="IHV77" s="254"/>
      <c r="IHW77" s="254"/>
      <c r="IHX77" s="254"/>
      <c r="IHY77" s="254"/>
      <c r="IHZ77" s="254"/>
      <c r="IIA77" s="254"/>
      <c r="IIB77" s="254"/>
      <c r="IIC77" s="254"/>
      <c r="IID77" s="254"/>
      <c r="IIE77" s="254"/>
      <c r="IIF77" s="254"/>
      <c r="IIG77" s="254"/>
      <c r="IIH77" s="254"/>
      <c r="III77" s="254"/>
      <c r="IIJ77" s="254"/>
      <c r="IIK77" s="254"/>
      <c r="IIL77" s="254"/>
      <c r="IIM77" s="254"/>
      <c r="IIN77" s="254"/>
      <c r="IIO77" s="254"/>
      <c r="IIP77" s="254"/>
      <c r="IIQ77" s="254"/>
      <c r="IIR77" s="254"/>
      <c r="IIS77" s="254"/>
      <c r="IIT77" s="254"/>
      <c r="IIU77" s="254"/>
      <c r="IIV77" s="254"/>
      <c r="IIW77" s="254"/>
      <c r="IIX77" s="254"/>
      <c r="IIY77" s="254"/>
      <c r="IIZ77" s="254"/>
      <c r="IJA77" s="254"/>
      <c r="IJB77" s="254"/>
      <c r="IJC77" s="254"/>
      <c r="IJD77" s="254"/>
      <c r="IJE77" s="254"/>
      <c r="IJF77" s="254"/>
      <c r="IJG77" s="254"/>
      <c r="IJH77" s="254"/>
      <c r="IJI77" s="254"/>
      <c r="IJJ77" s="254"/>
      <c r="IJK77" s="254"/>
      <c r="IJL77" s="254"/>
      <c r="IJM77" s="254"/>
      <c r="IJN77" s="254"/>
      <c r="IJO77" s="254"/>
      <c r="IJP77" s="254"/>
      <c r="IJQ77" s="254"/>
      <c r="IJR77" s="254"/>
      <c r="IJS77" s="254"/>
      <c r="IJT77" s="254"/>
      <c r="IJU77" s="254"/>
      <c r="IJV77" s="254"/>
      <c r="IJW77" s="254"/>
      <c r="IJX77" s="254"/>
      <c r="IJY77" s="254"/>
      <c r="IJZ77" s="254"/>
      <c r="IKA77" s="254"/>
      <c r="IKB77" s="254"/>
      <c r="IKC77" s="254"/>
      <c r="IKD77" s="254"/>
      <c r="IKE77" s="254"/>
      <c r="IKF77" s="254"/>
      <c r="IKG77" s="254"/>
      <c r="IKH77" s="254"/>
      <c r="IKI77" s="254"/>
      <c r="IKJ77" s="254"/>
      <c r="IKK77" s="254"/>
      <c r="IKL77" s="254"/>
      <c r="IKM77" s="254"/>
      <c r="IKN77" s="254"/>
      <c r="IKO77" s="254"/>
      <c r="IKP77" s="254"/>
      <c r="IKQ77" s="254"/>
      <c r="IKR77" s="254"/>
      <c r="IKS77" s="254"/>
      <c r="IKT77" s="254"/>
      <c r="IKU77" s="254"/>
      <c r="IKV77" s="254"/>
      <c r="IKW77" s="254"/>
      <c r="IKX77" s="254"/>
      <c r="IKY77" s="254"/>
      <c r="IKZ77" s="254"/>
      <c r="ILA77" s="254"/>
      <c r="ILB77" s="254"/>
      <c r="ILC77" s="254"/>
      <c r="ILD77" s="254"/>
      <c r="ILE77" s="254"/>
      <c r="ILF77" s="254"/>
      <c r="ILG77" s="254"/>
      <c r="ILH77" s="254"/>
      <c r="ILI77" s="254"/>
      <c r="ILJ77" s="254"/>
      <c r="ILK77" s="254"/>
      <c r="ILL77" s="254"/>
      <c r="ILM77" s="254"/>
      <c r="ILN77" s="254"/>
      <c r="ILO77" s="254"/>
      <c r="ILP77" s="254"/>
      <c r="ILQ77" s="254"/>
      <c r="ILR77" s="254"/>
      <c r="ILS77" s="254"/>
      <c r="ILT77" s="254"/>
      <c r="ILU77" s="254"/>
      <c r="ILV77" s="254"/>
      <c r="ILW77" s="254"/>
      <c r="ILX77" s="254"/>
      <c r="ILY77" s="254"/>
      <c r="ILZ77" s="254"/>
      <c r="IMA77" s="254"/>
      <c r="IMB77" s="254"/>
      <c r="IMC77" s="254"/>
      <c r="IMD77" s="254"/>
      <c r="IME77" s="254"/>
      <c r="IMF77" s="254"/>
      <c r="IMG77" s="254"/>
      <c r="IMH77" s="254"/>
      <c r="IMI77" s="254"/>
      <c r="IMJ77" s="254"/>
      <c r="IMK77" s="254"/>
      <c r="IML77" s="254"/>
      <c r="IMM77" s="254"/>
      <c r="IMN77" s="254"/>
      <c r="IMO77" s="254"/>
      <c r="IMP77" s="254"/>
      <c r="IMQ77" s="254"/>
      <c r="IMR77" s="254"/>
      <c r="IMS77" s="254"/>
      <c r="IMT77" s="254"/>
      <c r="IMU77" s="254"/>
      <c r="IMV77" s="254"/>
      <c r="IMW77" s="254"/>
      <c r="IMX77" s="254"/>
      <c r="IMY77" s="254"/>
      <c r="IMZ77" s="254"/>
      <c r="INA77" s="254"/>
      <c r="INB77" s="254"/>
      <c r="INC77" s="254"/>
      <c r="IND77" s="254"/>
      <c r="INE77" s="254"/>
      <c r="INF77" s="254"/>
      <c r="ING77" s="254"/>
      <c r="INH77" s="254"/>
      <c r="INI77" s="254"/>
      <c r="INJ77" s="254"/>
      <c r="INK77" s="254"/>
      <c r="INL77" s="254"/>
      <c r="INM77" s="254"/>
      <c r="INN77" s="254"/>
      <c r="INO77" s="254"/>
      <c r="INP77" s="254"/>
      <c r="INQ77" s="254"/>
      <c r="INR77" s="254"/>
      <c r="INS77" s="254"/>
      <c r="INT77" s="254"/>
      <c r="INU77" s="254"/>
      <c r="INV77" s="254"/>
      <c r="INW77" s="254"/>
      <c r="INX77" s="254"/>
      <c r="INY77" s="254"/>
      <c r="INZ77" s="254"/>
      <c r="IOA77" s="254"/>
      <c r="IOB77" s="254"/>
      <c r="IOC77" s="254"/>
      <c r="IOD77" s="254"/>
      <c r="IOE77" s="254"/>
      <c r="IOF77" s="254"/>
      <c r="IOG77" s="254"/>
      <c r="IOH77" s="254"/>
      <c r="IOI77" s="254"/>
      <c r="IOJ77" s="254"/>
      <c r="IOK77" s="254"/>
      <c r="IOL77" s="254"/>
      <c r="IOM77" s="254"/>
      <c r="ION77" s="254"/>
      <c r="IOO77" s="254"/>
      <c r="IOP77" s="254"/>
      <c r="IOQ77" s="254"/>
      <c r="IOR77" s="254"/>
      <c r="IOS77" s="254"/>
      <c r="IOT77" s="254"/>
      <c r="IOU77" s="254"/>
      <c r="IOV77" s="254"/>
      <c r="IOW77" s="254"/>
      <c r="IOX77" s="254"/>
      <c r="IOY77" s="254"/>
      <c r="IOZ77" s="254"/>
      <c r="IPA77" s="254"/>
      <c r="IPB77" s="254"/>
      <c r="IPC77" s="254"/>
      <c r="IPD77" s="254"/>
      <c r="IPE77" s="254"/>
      <c r="IPF77" s="254"/>
      <c r="IPG77" s="254"/>
      <c r="IPH77" s="254"/>
      <c r="IPI77" s="254"/>
      <c r="IPJ77" s="254"/>
      <c r="IPK77" s="254"/>
      <c r="IPL77" s="254"/>
      <c r="IPM77" s="254"/>
      <c r="IPN77" s="254"/>
      <c r="IPO77" s="254"/>
      <c r="IPP77" s="254"/>
      <c r="IPQ77" s="254"/>
      <c r="IPR77" s="254"/>
      <c r="IPS77" s="254"/>
      <c r="IPT77" s="254"/>
      <c r="IPU77" s="254"/>
      <c r="IPV77" s="254"/>
      <c r="IPW77" s="254"/>
      <c r="IPX77" s="254"/>
      <c r="IPY77" s="254"/>
      <c r="IPZ77" s="254"/>
      <c r="IQA77" s="254"/>
      <c r="IQB77" s="254"/>
      <c r="IQC77" s="254"/>
      <c r="IQD77" s="254"/>
      <c r="IQE77" s="254"/>
      <c r="IQF77" s="254"/>
      <c r="IQG77" s="254"/>
      <c r="IQH77" s="254"/>
      <c r="IQI77" s="254"/>
      <c r="IQJ77" s="254"/>
      <c r="IQK77" s="254"/>
      <c r="IQL77" s="254"/>
      <c r="IQM77" s="254"/>
      <c r="IQN77" s="254"/>
      <c r="IQO77" s="254"/>
      <c r="IQP77" s="254"/>
      <c r="IQQ77" s="254"/>
      <c r="IQR77" s="254"/>
      <c r="IQS77" s="254"/>
      <c r="IQT77" s="254"/>
      <c r="IQU77" s="254"/>
      <c r="IQV77" s="254"/>
      <c r="IQW77" s="254"/>
      <c r="IQX77" s="254"/>
      <c r="IQY77" s="254"/>
      <c r="IQZ77" s="254"/>
      <c r="IRA77" s="254"/>
      <c r="IRB77" s="254"/>
      <c r="IRC77" s="254"/>
      <c r="IRD77" s="254"/>
      <c r="IRE77" s="254"/>
      <c r="IRF77" s="254"/>
      <c r="IRG77" s="254"/>
      <c r="IRH77" s="254"/>
      <c r="IRI77" s="254"/>
      <c r="IRJ77" s="254"/>
      <c r="IRK77" s="254"/>
      <c r="IRL77" s="254"/>
      <c r="IRM77" s="254"/>
      <c r="IRN77" s="254"/>
      <c r="IRO77" s="254"/>
      <c r="IRP77" s="254"/>
      <c r="IRQ77" s="254"/>
      <c r="IRR77" s="254"/>
      <c r="IRS77" s="254"/>
      <c r="IRT77" s="254"/>
      <c r="IRU77" s="254"/>
      <c r="IRV77" s="254"/>
      <c r="IRW77" s="254"/>
      <c r="IRX77" s="254"/>
      <c r="IRY77" s="254"/>
      <c r="IRZ77" s="254"/>
      <c r="ISA77" s="254"/>
      <c r="ISB77" s="254"/>
      <c r="ISC77" s="254"/>
      <c r="ISD77" s="254"/>
      <c r="ISE77" s="254"/>
      <c r="ISF77" s="254"/>
      <c r="ISG77" s="254"/>
      <c r="ISH77" s="254"/>
      <c r="ISI77" s="254"/>
      <c r="ISJ77" s="254"/>
      <c r="ISK77" s="254"/>
      <c r="ISL77" s="254"/>
      <c r="ISM77" s="254"/>
      <c r="ISN77" s="254"/>
      <c r="ISO77" s="254"/>
      <c r="ISP77" s="254"/>
      <c r="ISQ77" s="254"/>
      <c r="ISR77" s="254"/>
      <c r="ISS77" s="254"/>
      <c r="IST77" s="254"/>
      <c r="ISU77" s="254"/>
      <c r="ISV77" s="254"/>
      <c r="ISW77" s="254"/>
      <c r="ISX77" s="254"/>
      <c r="ISY77" s="254"/>
      <c r="ISZ77" s="254"/>
      <c r="ITA77" s="254"/>
      <c r="ITB77" s="254"/>
      <c r="ITC77" s="254"/>
      <c r="ITD77" s="254"/>
      <c r="ITE77" s="254"/>
      <c r="ITF77" s="254"/>
      <c r="ITG77" s="254"/>
      <c r="ITH77" s="254"/>
      <c r="ITI77" s="254"/>
      <c r="ITJ77" s="254"/>
      <c r="ITK77" s="254"/>
      <c r="ITL77" s="254"/>
      <c r="ITM77" s="254"/>
      <c r="ITN77" s="254"/>
      <c r="ITO77" s="254"/>
      <c r="ITP77" s="254"/>
      <c r="ITQ77" s="254"/>
      <c r="ITR77" s="254"/>
      <c r="ITS77" s="254"/>
      <c r="ITT77" s="254"/>
      <c r="ITU77" s="254"/>
      <c r="ITV77" s="254"/>
      <c r="ITW77" s="254"/>
      <c r="ITX77" s="254"/>
      <c r="ITY77" s="254"/>
      <c r="ITZ77" s="254"/>
      <c r="IUA77" s="254"/>
      <c r="IUB77" s="254"/>
      <c r="IUC77" s="254"/>
      <c r="IUD77" s="254"/>
      <c r="IUE77" s="254"/>
      <c r="IUF77" s="254"/>
      <c r="IUG77" s="254"/>
      <c r="IUH77" s="254"/>
      <c r="IUI77" s="254"/>
      <c r="IUJ77" s="254"/>
      <c r="IUK77" s="254"/>
      <c r="IUL77" s="254"/>
      <c r="IUM77" s="254"/>
      <c r="IUN77" s="254"/>
      <c r="IUO77" s="254"/>
      <c r="IUP77" s="254"/>
      <c r="IUQ77" s="254"/>
      <c r="IUR77" s="254"/>
      <c r="IUS77" s="254"/>
      <c r="IUT77" s="254"/>
      <c r="IUU77" s="254"/>
      <c r="IUV77" s="254"/>
      <c r="IUW77" s="254"/>
      <c r="IUX77" s="254"/>
      <c r="IUY77" s="254"/>
      <c r="IUZ77" s="254"/>
      <c r="IVA77" s="254"/>
      <c r="IVB77" s="254"/>
      <c r="IVC77" s="254"/>
      <c r="IVD77" s="254"/>
      <c r="IVE77" s="254"/>
      <c r="IVF77" s="254"/>
      <c r="IVG77" s="254"/>
      <c r="IVH77" s="254"/>
      <c r="IVI77" s="254"/>
      <c r="IVJ77" s="254"/>
      <c r="IVK77" s="254"/>
      <c r="IVL77" s="254"/>
      <c r="IVM77" s="254"/>
      <c r="IVN77" s="254"/>
      <c r="IVO77" s="254"/>
      <c r="IVP77" s="254"/>
      <c r="IVQ77" s="254"/>
      <c r="IVR77" s="254"/>
      <c r="IVS77" s="254"/>
      <c r="IVT77" s="254"/>
      <c r="IVU77" s="254"/>
      <c r="IVV77" s="254"/>
      <c r="IVW77" s="254"/>
      <c r="IVX77" s="254"/>
      <c r="IVY77" s="254"/>
      <c r="IVZ77" s="254"/>
      <c r="IWA77" s="254"/>
      <c r="IWB77" s="254"/>
      <c r="IWC77" s="254"/>
      <c r="IWD77" s="254"/>
      <c r="IWE77" s="254"/>
      <c r="IWF77" s="254"/>
      <c r="IWG77" s="254"/>
      <c r="IWH77" s="254"/>
      <c r="IWI77" s="254"/>
      <c r="IWJ77" s="254"/>
      <c r="IWK77" s="254"/>
      <c r="IWL77" s="254"/>
      <c r="IWM77" s="254"/>
      <c r="IWN77" s="254"/>
      <c r="IWO77" s="254"/>
      <c r="IWP77" s="254"/>
      <c r="IWQ77" s="254"/>
      <c r="IWR77" s="254"/>
      <c r="IWS77" s="254"/>
      <c r="IWT77" s="254"/>
      <c r="IWU77" s="254"/>
      <c r="IWV77" s="254"/>
      <c r="IWW77" s="254"/>
      <c r="IWX77" s="254"/>
      <c r="IWY77" s="254"/>
      <c r="IWZ77" s="254"/>
      <c r="IXA77" s="254"/>
      <c r="IXB77" s="254"/>
      <c r="IXC77" s="254"/>
      <c r="IXD77" s="254"/>
      <c r="IXE77" s="254"/>
      <c r="IXF77" s="254"/>
      <c r="IXG77" s="254"/>
      <c r="IXH77" s="254"/>
      <c r="IXI77" s="254"/>
      <c r="IXJ77" s="254"/>
      <c r="IXK77" s="254"/>
      <c r="IXL77" s="254"/>
      <c r="IXM77" s="254"/>
      <c r="IXN77" s="254"/>
      <c r="IXO77" s="254"/>
      <c r="IXP77" s="254"/>
      <c r="IXQ77" s="254"/>
      <c r="IXR77" s="254"/>
      <c r="IXS77" s="254"/>
      <c r="IXT77" s="254"/>
      <c r="IXU77" s="254"/>
      <c r="IXV77" s="254"/>
      <c r="IXW77" s="254"/>
      <c r="IXX77" s="254"/>
      <c r="IXY77" s="254"/>
      <c r="IXZ77" s="254"/>
      <c r="IYA77" s="254"/>
      <c r="IYB77" s="254"/>
      <c r="IYC77" s="254"/>
      <c r="IYD77" s="254"/>
      <c r="IYE77" s="254"/>
      <c r="IYF77" s="254"/>
      <c r="IYG77" s="254"/>
      <c r="IYH77" s="254"/>
      <c r="IYI77" s="254"/>
      <c r="IYJ77" s="254"/>
      <c r="IYK77" s="254"/>
      <c r="IYL77" s="254"/>
      <c r="IYM77" s="254"/>
      <c r="IYN77" s="254"/>
      <c r="IYO77" s="254"/>
      <c r="IYP77" s="254"/>
      <c r="IYQ77" s="254"/>
      <c r="IYR77" s="254"/>
      <c r="IYS77" s="254"/>
      <c r="IYT77" s="254"/>
      <c r="IYU77" s="254"/>
      <c r="IYV77" s="254"/>
      <c r="IYW77" s="254"/>
      <c r="IYX77" s="254"/>
      <c r="IYY77" s="254"/>
      <c r="IYZ77" s="254"/>
      <c r="IZA77" s="254"/>
      <c r="IZB77" s="254"/>
      <c r="IZC77" s="254"/>
      <c r="IZD77" s="254"/>
      <c r="IZE77" s="254"/>
      <c r="IZF77" s="254"/>
      <c r="IZG77" s="254"/>
      <c r="IZH77" s="254"/>
      <c r="IZI77" s="254"/>
      <c r="IZJ77" s="254"/>
      <c r="IZK77" s="254"/>
      <c r="IZL77" s="254"/>
      <c r="IZM77" s="254"/>
      <c r="IZN77" s="254"/>
      <c r="IZO77" s="254"/>
      <c r="IZP77" s="254"/>
      <c r="IZQ77" s="254"/>
      <c r="IZR77" s="254"/>
      <c r="IZS77" s="254"/>
      <c r="IZT77" s="254"/>
      <c r="IZU77" s="254"/>
      <c r="IZV77" s="254"/>
      <c r="IZW77" s="254"/>
      <c r="IZX77" s="254"/>
      <c r="IZY77" s="254"/>
      <c r="IZZ77" s="254"/>
      <c r="JAA77" s="254"/>
      <c r="JAB77" s="254"/>
      <c r="JAC77" s="254"/>
      <c r="JAD77" s="254"/>
      <c r="JAE77" s="254"/>
      <c r="JAF77" s="254"/>
      <c r="JAG77" s="254"/>
      <c r="JAH77" s="254"/>
      <c r="JAI77" s="254"/>
      <c r="JAJ77" s="254"/>
      <c r="JAK77" s="254"/>
      <c r="JAL77" s="254"/>
      <c r="JAM77" s="254"/>
      <c r="JAN77" s="254"/>
      <c r="JAO77" s="254"/>
      <c r="JAP77" s="254"/>
      <c r="JAQ77" s="254"/>
      <c r="JAR77" s="254"/>
      <c r="JAS77" s="254"/>
      <c r="JAT77" s="254"/>
      <c r="JAU77" s="254"/>
      <c r="JAV77" s="254"/>
      <c r="JAW77" s="254"/>
      <c r="JAX77" s="254"/>
      <c r="JAY77" s="254"/>
      <c r="JAZ77" s="254"/>
      <c r="JBA77" s="254"/>
      <c r="JBB77" s="254"/>
      <c r="JBC77" s="254"/>
      <c r="JBD77" s="254"/>
      <c r="JBE77" s="254"/>
      <c r="JBF77" s="254"/>
      <c r="JBG77" s="254"/>
      <c r="JBH77" s="254"/>
      <c r="JBI77" s="254"/>
      <c r="JBJ77" s="254"/>
      <c r="JBK77" s="254"/>
      <c r="JBL77" s="254"/>
      <c r="JBM77" s="254"/>
      <c r="JBN77" s="254"/>
      <c r="JBO77" s="254"/>
      <c r="JBP77" s="254"/>
      <c r="JBQ77" s="254"/>
      <c r="JBR77" s="254"/>
      <c r="JBS77" s="254"/>
      <c r="JBT77" s="254"/>
      <c r="JBU77" s="254"/>
      <c r="JBV77" s="254"/>
      <c r="JBW77" s="254"/>
      <c r="JBX77" s="254"/>
      <c r="JBY77" s="254"/>
      <c r="JBZ77" s="254"/>
      <c r="JCA77" s="254"/>
      <c r="JCB77" s="254"/>
      <c r="JCC77" s="254"/>
      <c r="JCD77" s="254"/>
      <c r="JCE77" s="254"/>
      <c r="JCF77" s="254"/>
      <c r="JCG77" s="254"/>
      <c r="JCH77" s="254"/>
      <c r="JCI77" s="254"/>
      <c r="JCJ77" s="254"/>
      <c r="JCK77" s="254"/>
      <c r="JCL77" s="254"/>
      <c r="JCM77" s="254"/>
      <c r="JCN77" s="254"/>
      <c r="JCO77" s="254"/>
      <c r="JCP77" s="254"/>
      <c r="JCQ77" s="254"/>
      <c r="JCR77" s="254"/>
      <c r="JCS77" s="254"/>
      <c r="JCT77" s="254"/>
      <c r="JCU77" s="254"/>
      <c r="JCV77" s="254"/>
      <c r="JCW77" s="254"/>
      <c r="JCX77" s="254"/>
      <c r="JCY77" s="254"/>
      <c r="JCZ77" s="254"/>
      <c r="JDA77" s="254"/>
      <c r="JDB77" s="254"/>
      <c r="JDC77" s="254"/>
      <c r="JDD77" s="254"/>
      <c r="JDE77" s="254"/>
      <c r="JDF77" s="254"/>
      <c r="JDG77" s="254"/>
      <c r="JDH77" s="254"/>
      <c r="JDI77" s="254"/>
      <c r="JDJ77" s="254"/>
      <c r="JDK77" s="254"/>
      <c r="JDL77" s="254"/>
      <c r="JDM77" s="254"/>
      <c r="JDN77" s="254"/>
      <c r="JDO77" s="254"/>
      <c r="JDP77" s="254"/>
      <c r="JDQ77" s="254"/>
      <c r="JDR77" s="254"/>
      <c r="JDS77" s="254"/>
      <c r="JDT77" s="254"/>
      <c r="JDU77" s="254"/>
      <c r="JDV77" s="254"/>
      <c r="JDW77" s="254"/>
      <c r="JDX77" s="254"/>
      <c r="JDY77" s="254"/>
      <c r="JDZ77" s="254"/>
      <c r="JEA77" s="254"/>
      <c r="JEB77" s="254"/>
      <c r="JEC77" s="254"/>
      <c r="JED77" s="254"/>
      <c r="JEE77" s="254"/>
      <c r="JEF77" s="254"/>
      <c r="JEG77" s="254"/>
      <c r="JEH77" s="254"/>
      <c r="JEI77" s="254"/>
      <c r="JEJ77" s="254"/>
      <c r="JEK77" s="254"/>
      <c r="JEL77" s="254"/>
      <c r="JEM77" s="254"/>
      <c r="JEN77" s="254"/>
      <c r="JEO77" s="254"/>
      <c r="JEP77" s="254"/>
      <c r="JEQ77" s="254"/>
      <c r="JER77" s="254"/>
      <c r="JES77" s="254"/>
      <c r="JET77" s="254"/>
      <c r="JEU77" s="254"/>
      <c r="JEV77" s="254"/>
      <c r="JEW77" s="254"/>
      <c r="JEX77" s="254"/>
      <c r="JEY77" s="254"/>
      <c r="JEZ77" s="254"/>
      <c r="JFA77" s="254"/>
      <c r="JFB77" s="254"/>
      <c r="JFC77" s="254"/>
      <c r="JFD77" s="254"/>
      <c r="JFE77" s="254"/>
      <c r="JFF77" s="254"/>
      <c r="JFG77" s="254"/>
      <c r="JFH77" s="254"/>
      <c r="JFI77" s="254"/>
      <c r="JFJ77" s="254"/>
      <c r="JFK77" s="254"/>
      <c r="JFL77" s="254"/>
      <c r="JFM77" s="254"/>
      <c r="JFN77" s="254"/>
      <c r="JFO77" s="254"/>
      <c r="JFP77" s="254"/>
      <c r="JFQ77" s="254"/>
      <c r="JFR77" s="254"/>
      <c r="JFS77" s="254"/>
      <c r="JFT77" s="254"/>
      <c r="JFU77" s="254"/>
      <c r="JFV77" s="254"/>
      <c r="JFW77" s="254"/>
      <c r="JFX77" s="254"/>
      <c r="JFY77" s="254"/>
      <c r="JFZ77" s="254"/>
      <c r="JGA77" s="254"/>
      <c r="JGB77" s="254"/>
      <c r="JGC77" s="254"/>
      <c r="JGD77" s="254"/>
      <c r="JGE77" s="254"/>
      <c r="JGF77" s="254"/>
      <c r="JGG77" s="254"/>
      <c r="JGH77" s="254"/>
      <c r="JGI77" s="254"/>
      <c r="JGJ77" s="254"/>
      <c r="JGK77" s="254"/>
      <c r="JGL77" s="254"/>
      <c r="JGM77" s="254"/>
      <c r="JGN77" s="254"/>
      <c r="JGO77" s="254"/>
      <c r="JGP77" s="254"/>
      <c r="JGQ77" s="254"/>
      <c r="JGR77" s="254"/>
      <c r="JGS77" s="254"/>
      <c r="JGT77" s="254"/>
      <c r="JGU77" s="254"/>
      <c r="JGV77" s="254"/>
      <c r="JGW77" s="254"/>
      <c r="JGX77" s="254"/>
      <c r="JGY77" s="254"/>
      <c r="JGZ77" s="254"/>
      <c r="JHA77" s="254"/>
      <c r="JHB77" s="254"/>
      <c r="JHC77" s="254"/>
      <c r="JHD77" s="254"/>
      <c r="JHE77" s="254"/>
      <c r="JHF77" s="254"/>
      <c r="JHG77" s="254"/>
      <c r="JHH77" s="254"/>
      <c r="JHI77" s="254"/>
      <c r="JHJ77" s="254"/>
      <c r="JHK77" s="254"/>
      <c r="JHL77" s="254"/>
      <c r="JHM77" s="254"/>
      <c r="JHN77" s="254"/>
      <c r="JHO77" s="254"/>
      <c r="JHP77" s="254"/>
      <c r="JHQ77" s="254"/>
      <c r="JHR77" s="254"/>
      <c r="JHS77" s="254"/>
      <c r="JHT77" s="254"/>
      <c r="JHU77" s="254"/>
      <c r="JHV77" s="254"/>
      <c r="JHW77" s="254"/>
      <c r="JHX77" s="254"/>
      <c r="JHY77" s="254"/>
      <c r="JHZ77" s="254"/>
      <c r="JIA77" s="254"/>
      <c r="JIB77" s="254"/>
      <c r="JIC77" s="254"/>
      <c r="JID77" s="254"/>
      <c r="JIE77" s="254"/>
      <c r="JIF77" s="254"/>
      <c r="JIG77" s="254"/>
      <c r="JIH77" s="254"/>
      <c r="JII77" s="254"/>
      <c r="JIJ77" s="254"/>
      <c r="JIK77" s="254"/>
      <c r="JIL77" s="254"/>
      <c r="JIM77" s="254"/>
      <c r="JIN77" s="254"/>
      <c r="JIO77" s="254"/>
      <c r="JIP77" s="254"/>
      <c r="JIQ77" s="254"/>
      <c r="JIR77" s="254"/>
      <c r="JIS77" s="254"/>
      <c r="JIT77" s="254"/>
      <c r="JIU77" s="254"/>
      <c r="JIV77" s="254"/>
      <c r="JIW77" s="254"/>
      <c r="JIX77" s="254"/>
      <c r="JIY77" s="254"/>
      <c r="JIZ77" s="254"/>
      <c r="JJA77" s="254"/>
      <c r="JJB77" s="254"/>
      <c r="JJC77" s="254"/>
      <c r="JJD77" s="254"/>
      <c r="JJE77" s="254"/>
      <c r="JJF77" s="254"/>
      <c r="JJG77" s="254"/>
      <c r="JJH77" s="254"/>
      <c r="JJI77" s="254"/>
      <c r="JJJ77" s="254"/>
      <c r="JJK77" s="254"/>
      <c r="JJL77" s="254"/>
      <c r="JJM77" s="254"/>
      <c r="JJN77" s="254"/>
      <c r="JJO77" s="254"/>
      <c r="JJP77" s="254"/>
      <c r="JJQ77" s="254"/>
      <c r="JJR77" s="254"/>
      <c r="JJS77" s="254"/>
      <c r="JJT77" s="254"/>
      <c r="JJU77" s="254"/>
      <c r="JJV77" s="254"/>
      <c r="JJW77" s="254"/>
      <c r="JJX77" s="254"/>
      <c r="JJY77" s="254"/>
      <c r="JJZ77" s="254"/>
      <c r="JKA77" s="254"/>
      <c r="JKB77" s="254"/>
      <c r="JKC77" s="254"/>
      <c r="JKD77" s="254"/>
      <c r="JKE77" s="254"/>
      <c r="JKF77" s="254"/>
      <c r="JKG77" s="254"/>
      <c r="JKH77" s="254"/>
      <c r="JKI77" s="254"/>
      <c r="JKJ77" s="254"/>
      <c r="JKK77" s="254"/>
      <c r="JKL77" s="254"/>
      <c r="JKM77" s="254"/>
      <c r="JKN77" s="254"/>
      <c r="JKO77" s="254"/>
      <c r="JKP77" s="254"/>
      <c r="JKQ77" s="254"/>
      <c r="JKR77" s="254"/>
      <c r="JKS77" s="254"/>
      <c r="JKT77" s="254"/>
      <c r="JKU77" s="254"/>
      <c r="JKV77" s="254"/>
      <c r="JKW77" s="254"/>
      <c r="JKX77" s="254"/>
      <c r="JKY77" s="254"/>
      <c r="JKZ77" s="254"/>
      <c r="JLA77" s="254"/>
      <c r="JLB77" s="254"/>
      <c r="JLC77" s="254"/>
      <c r="JLD77" s="254"/>
      <c r="JLE77" s="254"/>
      <c r="JLF77" s="254"/>
      <c r="JLG77" s="254"/>
      <c r="JLH77" s="254"/>
      <c r="JLI77" s="254"/>
      <c r="JLJ77" s="254"/>
      <c r="JLK77" s="254"/>
      <c r="JLL77" s="254"/>
      <c r="JLM77" s="254"/>
      <c r="JLN77" s="254"/>
      <c r="JLO77" s="254"/>
      <c r="JLP77" s="254"/>
      <c r="JLQ77" s="254"/>
      <c r="JLR77" s="254"/>
      <c r="JLS77" s="254"/>
      <c r="JLT77" s="254"/>
      <c r="JLU77" s="254"/>
      <c r="JLV77" s="254"/>
      <c r="JLW77" s="254"/>
      <c r="JLX77" s="254"/>
      <c r="JLY77" s="254"/>
      <c r="JLZ77" s="254"/>
      <c r="JMA77" s="254"/>
      <c r="JMB77" s="254"/>
      <c r="JMC77" s="254"/>
      <c r="JMD77" s="254"/>
      <c r="JME77" s="254"/>
      <c r="JMF77" s="254"/>
      <c r="JMG77" s="254"/>
      <c r="JMH77" s="254"/>
      <c r="JMI77" s="254"/>
      <c r="JMJ77" s="254"/>
      <c r="JMK77" s="254"/>
      <c r="JML77" s="254"/>
      <c r="JMM77" s="254"/>
      <c r="JMN77" s="254"/>
      <c r="JMO77" s="254"/>
      <c r="JMP77" s="254"/>
      <c r="JMQ77" s="254"/>
      <c r="JMR77" s="254"/>
      <c r="JMS77" s="254"/>
      <c r="JMT77" s="254"/>
      <c r="JMU77" s="254"/>
      <c r="JMV77" s="254"/>
      <c r="JMW77" s="254"/>
      <c r="JMX77" s="254"/>
      <c r="JMY77" s="254"/>
      <c r="JMZ77" s="254"/>
      <c r="JNA77" s="254"/>
      <c r="JNB77" s="254"/>
      <c r="JNC77" s="254"/>
      <c r="JND77" s="254"/>
      <c r="JNE77" s="254"/>
      <c r="JNF77" s="254"/>
      <c r="JNG77" s="254"/>
      <c r="JNH77" s="254"/>
      <c r="JNI77" s="254"/>
      <c r="JNJ77" s="254"/>
      <c r="JNK77" s="254"/>
      <c r="JNL77" s="254"/>
      <c r="JNM77" s="254"/>
      <c r="JNN77" s="254"/>
      <c r="JNO77" s="254"/>
      <c r="JNP77" s="254"/>
      <c r="JNQ77" s="254"/>
      <c r="JNR77" s="254"/>
      <c r="JNS77" s="254"/>
      <c r="JNT77" s="254"/>
      <c r="JNU77" s="254"/>
      <c r="JNV77" s="254"/>
      <c r="JNW77" s="254"/>
      <c r="JNX77" s="254"/>
      <c r="JNY77" s="254"/>
      <c r="JNZ77" s="254"/>
      <c r="JOA77" s="254"/>
      <c r="JOB77" s="254"/>
      <c r="JOC77" s="254"/>
      <c r="JOD77" s="254"/>
      <c r="JOE77" s="254"/>
      <c r="JOF77" s="254"/>
      <c r="JOG77" s="254"/>
      <c r="JOH77" s="254"/>
      <c r="JOI77" s="254"/>
      <c r="JOJ77" s="254"/>
      <c r="JOK77" s="254"/>
      <c r="JOL77" s="254"/>
      <c r="JOM77" s="254"/>
      <c r="JON77" s="254"/>
      <c r="JOO77" s="254"/>
      <c r="JOP77" s="254"/>
      <c r="JOQ77" s="254"/>
      <c r="JOR77" s="254"/>
      <c r="JOS77" s="254"/>
      <c r="JOT77" s="254"/>
      <c r="JOU77" s="254"/>
      <c r="JOV77" s="254"/>
      <c r="JOW77" s="254"/>
      <c r="JOX77" s="254"/>
      <c r="JOY77" s="254"/>
      <c r="JOZ77" s="254"/>
      <c r="JPA77" s="254"/>
      <c r="JPB77" s="254"/>
      <c r="JPC77" s="254"/>
      <c r="JPD77" s="254"/>
      <c r="JPE77" s="254"/>
      <c r="JPF77" s="254"/>
      <c r="JPG77" s="254"/>
      <c r="JPH77" s="254"/>
      <c r="JPI77" s="254"/>
      <c r="JPJ77" s="254"/>
      <c r="JPK77" s="254"/>
      <c r="JPL77" s="254"/>
      <c r="JPM77" s="254"/>
      <c r="JPN77" s="254"/>
      <c r="JPO77" s="254"/>
      <c r="JPP77" s="254"/>
      <c r="JPQ77" s="254"/>
      <c r="JPR77" s="254"/>
      <c r="JPS77" s="254"/>
      <c r="JPT77" s="254"/>
      <c r="JPU77" s="254"/>
      <c r="JPV77" s="254"/>
      <c r="JPW77" s="254"/>
      <c r="JPX77" s="254"/>
      <c r="JPY77" s="254"/>
      <c r="JPZ77" s="254"/>
      <c r="JQA77" s="254"/>
      <c r="JQB77" s="254"/>
      <c r="JQC77" s="254"/>
      <c r="JQD77" s="254"/>
      <c r="JQE77" s="254"/>
      <c r="JQF77" s="254"/>
      <c r="JQG77" s="254"/>
      <c r="JQH77" s="254"/>
      <c r="JQI77" s="254"/>
      <c r="JQJ77" s="254"/>
      <c r="JQK77" s="254"/>
      <c r="JQL77" s="254"/>
      <c r="JQM77" s="254"/>
      <c r="JQN77" s="254"/>
      <c r="JQO77" s="254"/>
      <c r="JQP77" s="254"/>
      <c r="JQQ77" s="254"/>
      <c r="JQR77" s="254"/>
      <c r="JQS77" s="254"/>
      <c r="JQT77" s="254"/>
      <c r="JQU77" s="254"/>
      <c r="JQV77" s="254"/>
      <c r="JQW77" s="254"/>
      <c r="JQX77" s="254"/>
      <c r="JQY77" s="254"/>
      <c r="JQZ77" s="254"/>
      <c r="JRA77" s="254"/>
      <c r="JRB77" s="254"/>
      <c r="JRC77" s="254"/>
      <c r="JRD77" s="254"/>
      <c r="JRE77" s="254"/>
      <c r="JRF77" s="254"/>
      <c r="JRG77" s="254"/>
      <c r="JRH77" s="254"/>
      <c r="JRI77" s="254"/>
      <c r="JRJ77" s="254"/>
      <c r="JRK77" s="254"/>
      <c r="JRL77" s="254"/>
      <c r="JRM77" s="254"/>
      <c r="JRN77" s="254"/>
      <c r="JRO77" s="254"/>
      <c r="JRP77" s="254"/>
      <c r="JRQ77" s="254"/>
      <c r="JRR77" s="254"/>
      <c r="JRS77" s="254"/>
      <c r="JRT77" s="254"/>
      <c r="JRU77" s="254"/>
      <c r="JRV77" s="254"/>
      <c r="JRW77" s="254"/>
      <c r="JRX77" s="254"/>
      <c r="JRY77" s="254"/>
      <c r="JRZ77" s="254"/>
      <c r="JSA77" s="254"/>
      <c r="JSB77" s="254"/>
      <c r="JSC77" s="254"/>
      <c r="JSD77" s="254"/>
      <c r="JSE77" s="254"/>
      <c r="JSF77" s="254"/>
      <c r="JSG77" s="254"/>
      <c r="JSH77" s="254"/>
      <c r="JSI77" s="254"/>
      <c r="JSJ77" s="254"/>
      <c r="JSK77" s="254"/>
      <c r="JSL77" s="254"/>
      <c r="JSM77" s="254"/>
      <c r="JSN77" s="254"/>
      <c r="JSO77" s="254"/>
      <c r="JSP77" s="254"/>
      <c r="JSQ77" s="254"/>
      <c r="JSR77" s="254"/>
      <c r="JSS77" s="254"/>
      <c r="JST77" s="254"/>
      <c r="JSU77" s="254"/>
      <c r="JSV77" s="254"/>
      <c r="JSW77" s="254"/>
      <c r="JSX77" s="254"/>
      <c r="JSY77" s="254"/>
      <c r="JSZ77" s="254"/>
      <c r="JTA77" s="254"/>
      <c r="JTB77" s="254"/>
      <c r="JTC77" s="254"/>
      <c r="JTD77" s="254"/>
      <c r="JTE77" s="254"/>
      <c r="JTF77" s="254"/>
      <c r="JTG77" s="254"/>
      <c r="JTH77" s="254"/>
      <c r="JTI77" s="254"/>
      <c r="JTJ77" s="254"/>
      <c r="JTK77" s="254"/>
      <c r="JTL77" s="254"/>
      <c r="JTM77" s="254"/>
      <c r="JTN77" s="254"/>
      <c r="JTO77" s="254"/>
      <c r="JTP77" s="254"/>
      <c r="JTQ77" s="254"/>
      <c r="JTR77" s="254"/>
      <c r="JTS77" s="254"/>
      <c r="JTT77" s="254"/>
      <c r="JTU77" s="254"/>
      <c r="JTV77" s="254"/>
      <c r="JTW77" s="254"/>
      <c r="JTX77" s="254"/>
      <c r="JTY77" s="254"/>
      <c r="JTZ77" s="254"/>
      <c r="JUA77" s="254"/>
      <c r="JUB77" s="254"/>
      <c r="JUC77" s="254"/>
      <c r="JUD77" s="254"/>
      <c r="JUE77" s="254"/>
      <c r="JUF77" s="254"/>
      <c r="JUG77" s="254"/>
      <c r="JUH77" s="254"/>
      <c r="JUI77" s="254"/>
      <c r="JUJ77" s="254"/>
      <c r="JUK77" s="254"/>
      <c r="JUL77" s="254"/>
      <c r="JUM77" s="254"/>
      <c r="JUN77" s="254"/>
      <c r="JUO77" s="254"/>
      <c r="JUP77" s="254"/>
      <c r="JUQ77" s="254"/>
      <c r="JUR77" s="254"/>
      <c r="JUS77" s="254"/>
      <c r="JUT77" s="254"/>
      <c r="JUU77" s="254"/>
      <c r="JUV77" s="254"/>
      <c r="JUW77" s="254"/>
      <c r="JUX77" s="254"/>
      <c r="JUY77" s="254"/>
      <c r="JUZ77" s="254"/>
      <c r="JVA77" s="254"/>
      <c r="JVB77" s="254"/>
      <c r="JVC77" s="254"/>
      <c r="JVD77" s="254"/>
      <c r="JVE77" s="254"/>
      <c r="JVF77" s="254"/>
      <c r="JVG77" s="254"/>
      <c r="JVH77" s="254"/>
      <c r="JVI77" s="254"/>
      <c r="JVJ77" s="254"/>
      <c r="JVK77" s="254"/>
      <c r="JVL77" s="254"/>
      <c r="JVM77" s="254"/>
      <c r="JVN77" s="254"/>
      <c r="JVO77" s="254"/>
      <c r="JVP77" s="254"/>
      <c r="JVQ77" s="254"/>
      <c r="JVR77" s="254"/>
      <c r="JVS77" s="254"/>
      <c r="JVT77" s="254"/>
      <c r="JVU77" s="254"/>
      <c r="JVV77" s="254"/>
      <c r="JVW77" s="254"/>
      <c r="JVX77" s="254"/>
      <c r="JVY77" s="254"/>
      <c r="JVZ77" s="254"/>
      <c r="JWA77" s="254"/>
      <c r="JWB77" s="254"/>
      <c r="JWC77" s="254"/>
      <c r="JWD77" s="254"/>
      <c r="JWE77" s="254"/>
      <c r="JWF77" s="254"/>
      <c r="JWG77" s="254"/>
      <c r="JWH77" s="254"/>
      <c r="JWI77" s="254"/>
      <c r="JWJ77" s="254"/>
      <c r="JWK77" s="254"/>
      <c r="JWL77" s="254"/>
      <c r="JWM77" s="254"/>
      <c r="JWN77" s="254"/>
      <c r="JWO77" s="254"/>
      <c r="JWP77" s="254"/>
      <c r="JWQ77" s="254"/>
      <c r="JWR77" s="254"/>
      <c r="JWS77" s="254"/>
      <c r="JWT77" s="254"/>
      <c r="JWU77" s="254"/>
      <c r="JWV77" s="254"/>
      <c r="JWW77" s="254"/>
      <c r="JWX77" s="254"/>
      <c r="JWY77" s="254"/>
      <c r="JWZ77" s="254"/>
      <c r="JXA77" s="254"/>
      <c r="JXB77" s="254"/>
      <c r="JXC77" s="254"/>
      <c r="JXD77" s="254"/>
      <c r="JXE77" s="254"/>
      <c r="JXF77" s="254"/>
      <c r="JXG77" s="254"/>
      <c r="JXH77" s="254"/>
      <c r="JXI77" s="254"/>
      <c r="JXJ77" s="254"/>
      <c r="JXK77" s="254"/>
      <c r="JXL77" s="254"/>
      <c r="JXM77" s="254"/>
      <c r="JXN77" s="254"/>
      <c r="JXO77" s="254"/>
      <c r="JXP77" s="254"/>
      <c r="JXQ77" s="254"/>
      <c r="JXR77" s="254"/>
      <c r="JXS77" s="254"/>
      <c r="JXT77" s="254"/>
      <c r="JXU77" s="254"/>
      <c r="JXV77" s="254"/>
      <c r="JXW77" s="254"/>
      <c r="JXX77" s="254"/>
      <c r="JXY77" s="254"/>
      <c r="JXZ77" s="254"/>
      <c r="JYA77" s="254"/>
      <c r="JYB77" s="254"/>
      <c r="JYC77" s="254"/>
      <c r="JYD77" s="254"/>
      <c r="JYE77" s="254"/>
      <c r="JYF77" s="254"/>
      <c r="JYG77" s="254"/>
      <c r="JYH77" s="254"/>
      <c r="JYI77" s="254"/>
      <c r="JYJ77" s="254"/>
      <c r="JYK77" s="254"/>
      <c r="JYL77" s="254"/>
      <c r="JYM77" s="254"/>
      <c r="JYN77" s="254"/>
      <c r="JYO77" s="254"/>
      <c r="JYP77" s="254"/>
      <c r="JYQ77" s="254"/>
      <c r="JYR77" s="254"/>
      <c r="JYS77" s="254"/>
      <c r="JYT77" s="254"/>
      <c r="JYU77" s="254"/>
      <c r="JYV77" s="254"/>
      <c r="JYW77" s="254"/>
      <c r="JYX77" s="254"/>
      <c r="JYY77" s="254"/>
      <c r="JYZ77" s="254"/>
      <c r="JZA77" s="254"/>
      <c r="JZB77" s="254"/>
      <c r="JZC77" s="254"/>
      <c r="JZD77" s="254"/>
      <c r="JZE77" s="254"/>
      <c r="JZF77" s="254"/>
      <c r="JZG77" s="254"/>
      <c r="JZH77" s="254"/>
      <c r="JZI77" s="254"/>
      <c r="JZJ77" s="254"/>
      <c r="JZK77" s="254"/>
      <c r="JZL77" s="254"/>
      <c r="JZM77" s="254"/>
      <c r="JZN77" s="254"/>
      <c r="JZO77" s="254"/>
      <c r="JZP77" s="254"/>
      <c r="JZQ77" s="254"/>
      <c r="JZR77" s="254"/>
      <c r="JZS77" s="254"/>
      <c r="JZT77" s="254"/>
      <c r="JZU77" s="254"/>
      <c r="JZV77" s="254"/>
      <c r="JZW77" s="254"/>
      <c r="JZX77" s="254"/>
      <c r="JZY77" s="254"/>
      <c r="JZZ77" s="254"/>
      <c r="KAA77" s="254"/>
      <c r="KAB77" s="254"/>
      <c r="KAC77" s="254"/>
      <c r="KAD77" s="254"/>
      <c r="KAE77" s="254"/>
      <c r="KAF77" s="254"/>
      <c r="KAG77" s="254"/>
      <c r="KAH77" s="254"/>
      <c r="KAI77" s="254"/>
      <c r="KAJ77" s="254"/>
      <c r="KAK77" s="254"/>
      <c r="KAL77" s="254"/>
      <c r="KAM77" s="254"/>
      <c r="KAN77" s="254"/>
      <c r="KAO77" s="254"/>
      <c r="KAP77" s="254"/>
      <c r="KAQ77" s="254"/>
      <c r="KAR77" s="254"/>
      <c r="KAS77" s="254"/>
      <c r="KAT77" s="254"/>
      <c r="KAU77" s="254"/>
      <c r="KAV77" s="254"/>
      <c r="KAW77" s="254"/>
      <c r="KAX77" s="254"/>
      <c r="KAY77" s="254"/>
      <c r="KAZ77" s="254"/>
      <c r="KBA77" s="254"/>
      <c r="KBB77" s="254"/>
      <c r="KBC77" s="254"/>
      <c r="KBD77" s="254"/>
      <c r="KBE77" s="254"/>
      <c r="KBF77" s="254"/>
      <c r="KBG77" s="254"/>
      <c r="KBH77" s="254"/>
      <c r="KBI77" s="254"/>
      <c r="KBJ77" s="254"/>
      <c r="KBK77" s="254"/>
      <c r="KBL77" s="254"/>
      <c r="KBM77" s="254"/>
      <c r="KBN77" s="254"/>
      <c r="KBO77" s="254"/>
      <c r="KBP77" s="254"/>
      <c r="KBQ77" s="254"/>
      <c r="KBR77" s="254"/>
      <c r="KBS77" s="254"/>
      <c r="KBT77" s="254"/>
      <c r="KBU77" s="254"/>
      <c r="KBV77" s="254"/>
      <c r="KBW77" s="254"/>
      <c r="KBX77" s="254"/>
      <c r="KBY77" s="254"/>
      <c r="KBZ77" s="254"/>
      <c r="KCA77" s="254"/>
      <c r="KCB77" s="254"/>
      <c r="KCC77" s="254"/>
      <c r="KCD77" s="254"/>
      <c r="KCE77" s="254"/>
      <c r="KCF77" s="254"/>
      <c r="KCG77" s="254"/>
      <c r="KCH77" s="254"/>
      <c r="KCI77" s="254"/>
      <c r="KCJ77" s="254"/>
      <c r="KCK77" s="254"/>
      <c r="KCL77" s="254"/>
      <c r="KCM77" s="254"/>
      <c r="KCN77" s="254"/>
      <c r="KCO77" s="254"/>
      <c r="KCP77" s="254"/>
      <c r="KCQ77" s="254"/>
      <c r="KCR77" s="254"/>
      <c r="KCS77" s="254"/>
      <c r="KCT77" s="254"/>
      <c r="KCU77" s="254"/>
      <c r="KCV77" s="254"/>
      <c r="KCW77" s="254"/>
      <c r="KCX77" s="254"/>
      <c r="KCY77" s="254"/>
      <c r="KCZ77" s="254"/>
      <c r="KDA77" s="254"/>
      <c r="KDB77" s="254"/>
      <c r="KDC77" s="254"/>
      <c r="KDD77" s="254"/>
      <c r="KDE77" s="254"/>
      <c r="KDF77" s="254"/>
      <c r="KDG77" s="254"/>
      <c r="KDH77" s="254"/>
      <c r="KDI77" s="254"/>
      <c r="KDJ77" s="254"/>
      <c r="KDK77" s="254"/>
      <c r="KDL77" s="254"/>
      <c r="KDM77" s="254"/>
      <c r="KDN77" s="254"/>
      <c r="KDO77" s="254"/>
      <c r="KDP77" s="254"/>
      <c r="KDQ77" s="254"/>
      <c r="KDR77" s="254"/>
      <c r="KDS77" s="254"/>
      <c r="KDT77" s="254"/>
      <c r="KDU77" s="254"/>
      <c r="KDV77" s="254"/>
      <c r="KDW77" s="254"/>
      <c r="KDX77" s="254"/>
      <c r="KDY77" s="254"/>
      <c r="KDZ77" s="254"/>
      <c r="KEA77" s="254"/>
      <c r="KEB77" s="254"/>
      <c r="KEC77" s="254"/>
      <c r="KED77" s="254"/>
      <c r="KEE77" s="254"/>
      <c r="KEF77" s="254"/>
      <c r="KEG77" s="254"/>
      <c r="KEH77" s="254"/>
      <c r="KEI77" s="254"/>
      <c r="KEJ77" s="254"/>
      <c r="KEK77" s="254"/>
      <c r="KEL77" s="254"/>
      <c r="KEM77" s="254"/>
      <c r="KEN77" s="254"/>
      <c r="KEO77" s="254"/>
      <c r="KEP77" s="254"/>
      <c r="KEQ77" s="254"/>
      <c r="KER77" s="254"/>
      <c r="KES77" s="254"/>
      <c r="KET77" s="254"/>
      <c r="KEU77" s="254"/>
      <c r="KEV77" s="254"/>
      <c r="KEW77" s="254"/>
      <c r="KEX77" s="254"/>
      <c r="KEY77" s="254"/>
      <c r="KEZ77" s="254"/>
      <c r="KFA77" s="254"/>
      <c r="KFB77" s="254"/>
      <c r="KFC77" s="254"/>
      <c r="KFD77" s="254"/>
      <c r="KFE77" s="254"/>
      <c r="KFF77" s="254"/>
      <c r="KFG77" s="254"/>
      <c r="KFH77" s="254"/>
      <c r="KFI77" s="254"/>
      <c r="KFJ77" s="254"/>
      <c r="KFK77" s="254"/>
      <c r="KFL77" s="254"/>
      <c r="KFM77" s="254"/>
      <c r="KFN77" s="254"/>
      <c r="KFO77" s="254"/>
      <c r="KFP77" s="254"/>
      <c r="KFQ77" s="254"/>
      <c r="KFR77" s="254"/>
      <c r="KFS77" s="254"/>
      <c r="KFT77" s="254"/>
      <c r="KFU77" s="254"/>
      <c r="KFV77" s="254"/>
      <c r="KFW77" s="254"/>
      <c r="KFX77" s="254"/>
      <c r="KFY77" s="254"/>
      <c r="KFZ77" s="254"/>
      <c r="KGA77" s="254"/>
      <c r="KGB77" s="254"/>
      <c r="KGC77" s="254"/>
      <c r="KGD77" s="254"/>
      <c r="KGE77" s="254"/>
      <c r="KGF77" s="254"/>
      <c r="KGG77" s="254"/>
      <c r="KGH77" s="254"/>
      <c r="KGI77" s="254"/>
      <c r="KGJ77" s="254"/>
      <c r="KGK77" s="254"/>
      <c r="KGL77" s="254"/>
      <c r="KGM77" s="254"/>
      <c r="KGN77" s="254"/>
      <c r="KGO77" s="254"/>
      <c r="KGP77" s="254"/>
      <c r="KGQ77" s="254"/>
      <c r="KGR77" s="254"/>
      <c r="KGS77" s="254"/>
      <c r="KGT77" s="254"/>
      <c r="KGU77" s="254"/>
      <c r="KGV77" s="254"/>
      <c r="KGW77" s="254"/>
      <c r="KGX77" s="254"/>
      <c r="KGY77" s="254"/>
      <c r="KGZ77" s="254"/>
      <c r="KHA77" s="254"/>
      <c r="KHB77" s="254"/>
      <c r="KHC77" s="254"/>
      <c r="KHD77" s="254"/>
      <c r="KHE77" s="254"/>
      <c r="KHF77" s="254"/>
      <c r="KHG77" s="254"/>
      <c r="KHH77" s="254"/>
      <c r="KHI77" s="254"/>
      <c r="KHJ77" s="254"/>
      <c r="KHK77" s="254"/>
      <c r="KHL77" s="254"/>
      <c r="KHM77" s="254"/>
      <c r="KHN77" s="254"/>
      <c r="KHO77" s="254"/>
      <c r="KHP77" s="254"/>
      <c r="KHQ77" s="254"/>
      <c r="KHR77" s="254"/>
      <c r="KHS77" s="254"/>
      <c r="KHT77" s="254"/>
      <c r="KHU77" s="254"/>
      <c r="KHV77" s="254"/>
      <c r="KHW77" s="254"/>
      <c r="KHX77" s="254"/>
      <c r="KHY77" s="254"/>
      <c r="KHZ77" s="254"/>
      <c r="KIA77" s="254"/>
      <c r="KIB77" s="254"/>
      <c r="KIC77" s="254"/>
      <c r="KID77" s="254"/>
      <c r="KIE77" s="254"/>
      <c r="KIF77" s="254"/>
      <c r="KIG77" s="254"/>
      <c r="KIH77" s="254"/>
      <c r="KII77" s="254"/>
      <c r="KIJ77" s="254"/>
      <c r="KIK77" s="254"/>
      <c r="KIL77" s="254"/>
      <c r="KIM77" s="254"/>
      <c r="KIN77" s="254"/>
      <c r="KIO77" s="254"/>
      <c r="KIP77" s="254"/>
      <c r="KIQ77" s="254"/>
      <c r="KIR77" s="254"/>
      <c r="KIS77" s="254"/>
      <c r="KIT77" s="254"/>
      <c r="KIU77" s="254"/>
      <c r="KIV77" s="254"/>
      <c r="KIW77" s="254"/>
      <c r="KIX77" s="254"/>
      <c r="KIY77" s="254"/>
      <c r="KIZ77" s="254"/>
      <c r="KJA77" s="254"/>
      <c r="KJB77" s="254"/>
      <c r="KJC77" s="254"/>
      <c r="KJD77" s="254"/>
      <c r="KJE77" s="254"/>
      <c r="KJF77" s="254"/>
      <c r="KJG77" s="254"/>
      <c r="KJH77" s="254"/>
      <c r="KJI77" s="254"/>
      <c r="KJJ77" s="254"/>
      <c r="KJK77" s="254"/>
      <c r="KJL77" s="254"/>
      <c r="KJM77" s="254"/>
      <c r="KJN77" s="254"/>
      <c r="KJO77" s="254"/>
      <c r="KJP77" s="254"/>
      <c r="KJQ77" s="254"/>
      <c r="KJR77" s="254"/>
      <c r="KJS77" s="254"/>
      <c r="KJT77" s="254"/>
      <c r="KJU77" s="254"/>
      <c r="KJV77" s="254"/>
      <c r="KJW77" s="254"/>
      <c r="KJX77" s="254"/>
      <c r="KJY77" s="254"/>
      <c r="KJZ77" s="254"/>
      <c r="KKA77" s="254"/>
      <c r="KKB77" s="254"/>
      <c r="KKC77" s="254"/>
      <c r="KKD77" s="254"/>
      <c r="KKE77" s="254"/>
      <c r="KKF77" s="254"/>
      <c r="KKG77" s="254"/>
      <c r="KKH77" s="254"/>
      <c r="KKI77" s="254"/>
      <c r="KKJ77" s="254"/>
      <c r="KKK77" s="254"/>
      <c r="KKL77" s="254"/>
      <c r="KKM77" s="254"/>
      <c r="KKN77" s="254"/>
      <c r="KKO77" s="254"/>
      <c r="KKP77" s="254"/>
      <c r="KKQ77" s="254"/>
      <c r="KKR77" s="254"/>
      <c r="KKS77" s="254"/>
      <c r="KKT77" s="254"/>
      <c r="KKU77" s="254"/>
      <c r="KKV77" s="254"/>
      <c r="KKW77" s="254"/>
      <c r="KKX77" s="254"/>
      <c r="KKY77" s="254"/>
      <c r="KKZ77" s="254"/>
      <c r="KLA77" s="254"/>
      <c r="KLB77" s="254"/>
      <c r="KLC77" s="254"/>
      <c r="KLD77" s="254"/>
      <c r="KLE77" s="254"/>
      <c r="KLF77" s="254"/>
      <c r="KLG77" s="254"/>
      <c r="KLH77" s="254"/>
      <c r="KLI77" s="254"/>
      <c r="KLJ77" s="254"/>
      <c r="KLK77" s="254"/>
      <c r="KLL77" s="254"/>
      <c r="KLM77" s="254"/>
      <c r="KLN77" s="254"/>
      <c r="KLO77" s="254"/>
      <c r="KLP77" s="254"/>
      <c r="KLQ77" s="254"/>
      <c r="KLR77" s="254"/>
      <c r="KLS77" s="254"/>
      <c r="KLT77" s="254"/>
      <c r="KLU77" s="254"/>
      <c r="KLV77" s="254"/>
      <c r="KLW77" s="254"/>
      <c r="KLX77" s="254"/>
      <c r="KLY77" s="254"/>
      <c r="KLZ77" s="254"/>
      <c r="KMA77" s="254"/>
      <c r="KMB77" s="254"/>
      <c r="KMC77" s="254"/>
      <c r="KMD77" s="254"/>
      <c r="KME77" s="254"/>
      <c r="KMF77" s="254"/>
      <c r="KMG77" s="254"/>
      <c r="KMH77" s="254"/>
      <c r="KMI77" s="254"/>
      <c r="KMJ77" s="254"/>
      <c r="KMK77" s="254"/>
      <c r="KML77" s="254"/>
      <c r="KMM77" s="254"/>
      <c r="KMN77" s="254"/>
      <c r="KMO77" s="254"/>
      <c r="KMP77" s="254"/>
      <c r="KMQ77" s="254"/>
      <c r="KMR77" s="254"/>
      <c r="KMS77" s="254"/>
      <c r="KMT77" s="254"/>
      <c r="KMU77" s="254"/>
      <c r="KMV77" s="254"/>
      <c r="KMW77" s="254"/>
      <c r="KMX77" s="254"/>
      <c r="KMY77" s="254"/>
      <c r="KMZ77" s="254"/>
      <c r="KNA77" s="254"/>
      <c r="KNB77" s="254"/>
      <c r="KNC77" s="254"/>
      <c r="KND77" s="254"/>
      <c r="KNE77" s="254"/>
      <c r="KNF77" s="254"/>
      <c r="KNG77" s="254"/>
      <c r="KNH77" s="254"/>
      <c r="KNI77" s="254"/>
      <c r="KNJ77" s="254"/>
      <c r="KNK77" s="254"/>
      <c r="KNL77" s="254"/>
      <c r="KNM77" s="254"/>
      <c r="KNN77" s="254"/>
      <c r="KNO77" s="254"/>
      <c r="KNP77" s="254"/>
      <c r="KNQ77" s="254"/>
      <c r="KNR77" s="254"/>
      <c r="KNS77" s="254"/>
      <c r="KNT77" s="254"/>
      <c r="KNU77" s="254"/>
      <c r="KNV77" s="254"/>
      <c r="KNW77" s="254"/>
      <c r="KNX77" s="254"/>
      <c r="KNY77" s="254"/>
      <c r="KNZ77" s="254"/>
      <c r="KOA77" s="254"/>
      <c r="KOB77" s="254"/>
      <c r="KOC77" s="254"/>
      <c r="KOD77" s="254"/>
      <c r="KOE77" s="254"/>
      <c r="KOF77" s="254"/>
      <c r="KOG77" s="254"/>
      <c r="KOH77" s="254"/>
      <c r="KOI77" s="254"/>
      <c r="KOJ77" s="254"/>
      <c r="KOK77" s="254"/>
      <c r="KOL77" s="254"/>
      <c r="KOM77" s="254"/>
      <c r="KON77" s="254"/>
      <c r="KOO77" s="254"/>
      <c r="KOP77" s="254"/>
      <c r="KOQ77" s="254"/>
      <c r="KOR77" s="254"/>
      <c r="KOS77" s="254"/>
      <c r="KOT77" s="254"/>
      <c r="KOU77" s="254"/>
      <c r="KOV77" s="254"/>
      <c r="KOW77" s="254"/>
      <c r="KOX77" s="254"/>
      <c r="KOY77" s="254"/>
      <c r="KOZ77" s="254"/>
      <c r="KPA77" s="254"/>
      <c r="KPB77" s="254"/>
      <c r="KPC77" s="254"/>
      <c r="KPD77" s="254"/>
      <c r="KPE77" s="254"/>
      <c r="KPF77" s="254"/>
      <c r="KPG77" s="254"/>
      <c r="KPH77" s="254"/>
      <c r="KPI77" s="254"/>
      <c r="KPJ77" s="254"/>
      <c r="KPK77" s="254"/>
      <c r="KPL77" s="254"/>
      <c r="KPM77" s="254"/>
      <c r="KPN77" s="254"/>
      <c r="KPO77" s="254"/>
      <c r="KPP77" s="254"/>
      <c r="KPQ77" s="254"/>
      <c r="KPR77" s="254"/>
      <c r="KPS77" s="254"/>
      <c r="KPT77" s="254"/>
      <c r="KPU77" s="254"/>
      <c r="KPV77" s="254"/>
      <c r="KPW77" s="254"/>
      <c r="KPX77" s="254"/>
      <c r="KPY77" s="254"/>
      <c r="KPZ77" s="254"/>
      <c r="KQA77" s="254"/>
      <c r="KQB77" s="254"/>
      <c r="KQC77" s="254"/>
      <c r="KQD77" s="254"/>
      <c r="KQE77" s="254"/>
      <c r="KQF77" s="254"/>
      <c r="KQG77" s="254"/>
      <c r="KQH77" s="254"/>
      <c r="KQI77" s="254"/>
      <c r="KQJ77" s="254"/>
      <c r="KQK77" s="254"/>
      <c r="KQL77" s="254"/>
      <c r="KQM77" s="254"/>
      <c r="KQN77" s="254"/>
      <c r="KQO77" s="254"/>
      <c r="KQP77" s="254"/>
      <c r="KQQ77" s="254"/>
      <c r="KQR77" s="254"/>
      <c r="KQS77" s="254"/>
      <c r="KQT77" s="254"/>
      <c r="KQU77" s="254"/>
      <c r="KQV77" s="254"/>
      <c r="KQW77" s="254"/>
      <c r="KQX77" s="254"/>
      <c r="KQY77" s="254"/>
      <c r="KQZ77" s="254"/>
      <c r="KRA77" s="254"/>
      <c r="KRB77" s="254"/>
      <c r="KRC77" s="254"/>
      <c r="KRD77" s="254"/>
      <c r="KRE77" s="254"/>
      <c r="KRF77" s="254"/>
      <c r="KRG77" s="254"/>
      <c r="KRH77" s="254"/>
      <c r="KRI77" s="254"/>
      <c r="KRJ77" s="254"/>
      <c r="KRK77" s="254"/>
      <c r="KRL77" s="254"/>
      <c r="KRM77" s="254"/>
      <c r="KRN77" s="254"/>
      <c r="KRO77" s="254"/>
      <c r="KRP77" s="254"/>
      <c r="KRQ77" s="254"/>
      <c r="KRR77" s="254"/>
      <c r="KRS77" s="254"/>
      <c r="KRT77" s="254"/>
      <c r="KRU77" s="254"/>
      <c r="KRV77" s="254"/>
      <c r="KRW77" s="254"/>
      <c r="KRX77" s="254"/>
      <c r="KRY77" s="254"/>
      <c r="KRZ77" s="254"/>
      <c r="KSA77" s="254"/>
      <c r="KSB77" s="254"/>
      <c r="KSC77" s="254"/>
      <c r="KSD77" s="254"/>
      <c r="KSE77" s="254"/>
      <c r="KSF77" s="254"/>
      <c r="KSG77" s="254"/>
      <c r="KSH77" s="254"/>
      <c r="KSI77" s="254"/>
      <c r="KSJ77" s="254"/>
      <c r="KSK77" s="254"/>
      <c r="KSL77" s="254"/>
      <c r="KSM77" s="254"/>
      <c r="KSN77" s="254"/>
      <c r="KSO77" s="254"/>
      <c r="KSP77" s="254"/>
      <c r="KSQ77" s="254"/>
      <c r="KSR77" s="254"/>
      <c r="KSS77" s="254"/>
      <c r="KST77" s="254"/>
      <c r="KSU77" s="254"/>
      <c r="KSV77" s="254"/>
      <c r="KSW77" s="254"/>
      <c r="KSX77" s="254"/>
      <c r="KSY77" s="254"/>
      <c r="KSZ77" s="254"/>
      <c r="KTA77" s="254"/>
      <c r="KTB77" s="254"/>
      <c r="KTC77" s="254"/>
      <c r="KTD77" s="254"/>
      <c r="KTE77" s="254"/>
      <c r="KTF77" s="254"/>
      <c r="KTG77" s="254"/>
      <c r="KTH77" s="254"/>
      <c r="KTI77" s="254"/>
      <c r="KTJ77" s="254"/>
      <c r="KTK77" s="254"/>
      <c r="KTL77" s="254"/>
      <c r="KTM77" s="254"/>
      <c r="KTN77" s="254"/>
      <c r="KTO77" s="254"/>
      <c r="KTP77" s="254"/>
      <c r="KTQ77" s="254"/>
      <c r="KTR77" s="254"/>
      <c r="KTS77" s="254"/>
      <c r="KTT77" s="254"/>
      <c r="KTU77" s="254"/>
      <c r="KTV77" s="254"/>
      <c r="KTW77" s="254"/>
      <c r="KTX77" s="254"/>
      <c r="KTY77" s="254"/>
      <c r="KTZ77" s="254"/>
      <c r="KUA77" s="254"/>
      <c r="KUB77" s="254"/>
      <c r="KUC77" s="254"/>
      <c r="KUD77" s="254"/>
      <c r="KUE77" s="254"/>
      <c r="KUF77" s="254"/>
      <c r="KUG77" s="254"/>
      <c r="KUH77" s="254"/>
      <c r="KUI77" s="254"/>
      <c r="KUJ77" s="254"/>
      <c r="KUK77" s="254"/>
      <c r="KUL77" s="254"/>
      <c r="KUM77" s="254"/>
      <c r="KUN77" s="254"/>
      <c r="KUO77" s="254"/>
      <c r="KUP77" s="254"/>
      <c r="KUQ77" s="254"/>
      <c r="KUR77" s="254"/>
      <c r="KUS77" s="254"/>
      <c r="KUT77" s="254"/>
      <c r="KUU77" s="254"/>
      <c r="KUV77" s="254"/>
      <c r="KUW77" s="254"/>
      <c r="KUX77" s="254"/>
      <c r="KUY77" s="254"/>
      <c r="KUZ77" s="254"/>
      <c r="KVA77" s="254"/>
      <c r="KVB77" s="254"/>
      <c r="KVC77" s="254"/>
      <c r="KVD77" s="254"/>
      <c r="KVE77" s="254"/>
      <c r="KVF77" s="254"/>
      <c r="KVG77" s="254"/>
      <c r="KVH77" s="254"/>
      <c r="KVI77" s="254"/>
      <c r="KVJ77" s="254"/>
      <c r="KVK77" s="254"/>
      <c r="KVL77" s="254"/>
      <c r="KVM77" s="254"/>
      <c r="KVN77" s="254"/>
      <c r="KVO77" s="254"/>
      <c r="KVP77" s="254"/>
      <c r="KVQ77" s="254"/>
      <c r="KVR77" s="254"/>
      <c r="KVS77" s="254"/>
      <c r="KVT77" s="254"/>
      <c r="KVU77" s="254"/>
      <c r="KVV77" s="254"/>
      <c r="KVW77" s="254"/>
      <c r="KVX77" s="254"/>
      <c r="KVY77" s="254"/>
      <c r="KVZ77" s="254"/>
      <c r="KWA77" s="254"/>
      <c r="KWB77" s="254"/>
      <c r="KWC77" s="254"/>
      <c r="KWD77" s="254"/>
      <c r="KWE77" s="254"/>
      <c r="KWF77" s="254"/>
      <c r="KWG77" s="254"/>
      <c r="KWH77" s="254"/>
      <c r="KWI77" s="254"/>
      <c r="KWJ77" s="254"/>
      <c r="KWK77" s="254"/>
      <c r="KWL77" s="254"/>
      <c r="KWM77" s="254"/>
      <c r="KWN77" s="254"/>
      <c r="KWO77" s="254"/>
      <c r="KWP77" s="254"/>
      <c r="KWQ77" s="254"/>
      <c r="KWR77" s="254"/>
      <c r="KWS77" s="254"/>
      <c r="KWT77" s="254"/>
      <c r="KWU77" s="254"/>
      <c r="KWV77" s="254"/>
      <c r="KWW77" s="254"/>
      <c r="KWX77" s="254"/>
      <c r="KWY77" s="254"/>
      <c r="KWZ77" s="254"/>
      <c r="KXA77" s="254"/>
      <c r="KXB77" s="254"/>
      <c r="KXC77" s="254"/>
      <c r="KXD77" s="254"/>
      <c r="KXE77" s="254"/>
      <c r="KXF77" s="254"/>
      <c r="KXG77" s="254"/>
      <c r="KXH77" s="254"/>
      <c r="KXI77" s="254"/>
      <c r="KXJ77" s="254"/>
      <c r="KXK77" s="254"/>
      <c r="KXL77" s="254"/>
      <c r="KXM77" s="254"/>
      <c r="KXN77" s="254"/>
      <c r="KXO77" s="254"/>
      <c r="KXP77" s="254"/>
      <c r="KXQ77" s="254"/>
      <c r="KXR77" s="254"/>
      <c r="KXS77" s="254"/>
      <c r="KXT77" s="254"/>
      <c r="KXU77" s="254"/>
      <c r="KXV77" s="254"/>
      <c r="KXW77" s="254"/>
      <c r="KXX77" s="254"/>
      <c r="KXY77" s="254"/>
      <c r="KXZ77" s="254"/>
      <c r="KYA77" s="254"/>
      <c r="KYB77" s="254"/>
      <c r="KYC77" s="254"/>
      <c r="KYD77" s="254"/>
      <c r="KYE77" s="254"/>
      <c r="KYF77" s="254"/>
      <c r="KYG77" s="254"/>
      <c r="KYH77" s="254"/>
      <c r="KYI77" s="254"/>
      <c r="KYJ77" s="254"/>
      <c r="KYK77" s="254"/>
      <c r="KYL77" s="254"/>
      <c r="KYM77" s="254"/>
      <c r="KYN77" s="254"/>
      <c r="KYO77" s="254"/>
      <c r="KYP77" s="254"/>
      <c r="KYQ77" s="254"/>
      <c r="KYR77" s="254"/>
      <c r="KYS77" s="254"/>
      <c r="KYT77" s="254"/>
      <c r="KYU77" s="254"/>
      <c r="KYV77" s="254"/>
      <c r="KYW77" s="254"/>
      <c r="KYX77" s="254"/>
      <c r="KYY77" s="254"/>
      <c r="KYZ77" s="254"/>
      <c r="KZA77" s="254"/>
      <c r="KZB77" s="254"/>
      <c r="KZC77" s="254"/>
      <c r="KZD77" s="254"/>
      <c r="KZE77" s="254"/>
      <c r="KZF77" s="254"/>
      <c r="KZG77" s="254"/>
      <c r="KZH77" s="254"/>
      <c r="KZI77" s="254"/>
      <c r="KZJ77" s="254"/>
      <c r="KZK77" s="254"/>
      <c r="KZL77" s="254"/>
      <c r="KZM77" s="254"/>
      <c r="KZN77" s="254"/>
      <c r="KZO77" s="254"/>
      <c r="KZP77" s="254"/>
      <c r="KZQ77" s="254"/>
      <c r="KZR77" s="254"/>
      <c r="KZS77" s="254"/>
      <c r="KZT77" s="254"/>
      <c r="KZU77" s="254"/>
      <c r="KZV77" s="254"/>
      <c r="KZW77" s="254"/>
      <c r="KZX77" s="254"/>
      <c r="KZY77" s="254"/>
      <c r="KZZ77" s="254"/>
      <c r="LAA77" s="254"/>
      <c r="LAB77" s="254"/>
      <c r="LAC77" s="254"/>
      <c r="LAD77" s="254"/>
      <c r="LAE77" s="254"/>
      <c r="LAF77" s="254"/>
      <c r="LAG77" s="254"/>
      <c r="LAH77" s="254"/>
      <c r="LAI77" s="254"/>
      <c r="LAJ77" s="254"/>
      <c r="LAK77" s="254"/>
      <c r="LAL77" s="254"/>
      <c r="LAM77" s="254"/>
      <c r="LAN77" s="254"/>
      <c r="LAO77" s="254"/>
      <c r="LAP77" s="254"/>
      <c r="LAQ77" s="254"/>
      <c r="LAR77" s="254"/>
      <c r="LAS77" s="254"/>
      <c r="LAT77" s="254"/>
      <c r="LAU77" s="254"/>
      <c r="LAV77" s="254"/>
      <c r="LAW77" s="254"/>
      <c r="LAX77" s="254"/>
      <c r="LAY77" s="254"/>
      <c r="LAZ77" s="254"/>
      <c r="LBA77" s="254"/>
      <c r="LBB77" s="254"/>
      <c r="LBC77" s="254"/>
      <c r="LBD77" s="254"/>
      <c r="LBE77" s="254"/>
      <c r="LBF77" s="254"/>
      <c r="LBG77" s="254"/>
      <c r="LBH77" s="254"/>
      <c r="LBI77" s="254"/>
      <c r="LBJ77" s="254"/>
      <c r="LBK77" s="254"/>
      <c r="LBL77" s="254"/>
      <c r="LBM77" s="254"/>
      <c r="LBN77" s="254"/>
      <c r="LBO77" s="254"/>
      <c r="LBP77" s="254"/>
      <c r="LBQ77" s="254"/>
      <c r="LBR77" s="254"/>
      <c r="LBS77" s="254"/>
      <c r="LBT77" s="254"/>
      <c r="LBU77" s="254"/>
      <c r="LBV77" s="254"/>
      <c r="LBW77" s="254"/>
      <c r="LBX77" s="254"/>
      <c r="LBY77" s="254"/>
      <c r="LBZ77" s="254"/>
      <c r="LCA77" s="254"/>
      <c r="LCB77" s="254"/>
      <c r="LCC77" s="254"/>
      <c r="LCD77" s="254"/>
      <c r="LCE77" s="254"/>
      <c r="LCF77" s="254"/>
      <c r="LCG77" s="254"/>
      <c r="LCH77" s="254"/>
      <c r="LCI77" s="254"/>
      <c r="LCJ77" s="254"/>
      <c r="LCK77" s="254"/>
      <c r="LCL77" s="254"/>
      <c r="LCM77" s="254"/>
      <c r="LCN77" s="254"/>
      <c r="LCO77" s="254"/>
      <c r="LCP77" s="254"/>
      <c r="LCQ77" s="254"/>
      <c r="LCR77" s="254"/>
      <c r="LCS77" s="254"/>
      <c r="LCT77" s="254"/>
      <c r="LCU77" s="254"/>
      <c r="LCV77" s="254"/>
      <c r="LCW77" s="254"/>
      <c r="LCX77" s="254"/>
      <c r="LCY77" s="254"/>
      <c r="LCZ77" s="254"/>
      <c r="LDA77" s="254"/>
      <c r="LDB77" s="254"/>
      <c r="LDC77" s="254"/>
      <c r="LDD77" s="254"/>
      <c r="LDE77" s="254"/>
      <c r="LDF77" s="254"/>
      <c r="LDG77" s="254"/>
      <c r="LDH77" s="254"/>
      <c r="LDI77" s="254"/>
      <c r="LDJ77" s="254"/>
      <c r="LDK77" s="254"/>
      <c r="LDL77" s="254"/>
      <c r="LDM77" s="254"/>
      <c r="LDN77" s="254"/>
      <c r="LDO77" s="254"/>
      <c r="LDP77" s="254"/>
      <c r="LDQ77" s="254"/>
      <c r="LDR77" s="254"/>
      <c r="LDS77" s="254"/>
      <c r="LDT77" s="254"/>
      <c r="LDU77" s="254"/>
      <c r="LDV77" s="254"/>
      <c r="LDW77" s="254"/>
      <c r="LDX77" s="254"/>
      <c r="LDY77" s="254"/>
      <c r="LDZ77" s="254"/>
      <c r="LEA77" s="254"/>
      <c r="LEB77" s="254"/>
      <c r="LEC77" s="254"/>
      <c r="LED77" s="254"/>
      <c r="LEE77" s="254"/>
      <c r="LEF77" s="254"/>
      <c r="LEG77" s="254"/>
      <c r="LEH77" s="254"/>
      <c r="LEI77" s="254"/>
      <c r="LEJ77" s="254"/>
      <c r="LEK77" s="254"/>
      <c r="LEL77" s="254"/>
      <c r="LEM77" s="254"/>
      <c r="LEN77" s="254"/>
      <c r="LEO77" s="254"/>
      <c r="LEP77" s="254"/>
      <c r="LEQ77" s="254"/>
      <c r="LER77" s="254"/>
      <c r="LES77" s="254"/>
      <c r="LET77" s="254"/>
      <c r="LEU77" s="254"/>
      <c r="LEV77" s="254"/>
      <c r="LEW77" s="254"/>
      <c r="LEX77" s="254"/>
      <c r="LEY77" s="254"/>
      <c r="LEZ77" s="254"/>
      <c r="LFA77" s="254"/>
      <c r="LFB77" s="254"/>
      <c r="LFC77" s="254"/>
      <c r="LFD77" s="254"/>
      <c r="LFE77" s="254"/>
      <c r="LFF77" s="254"/>
      <c r="LFG77" s="254"/>
      <c r="LFH77" s="254"/>
      <c r="LFI77" s="254"/>
      <c r="LFJ77" s="254"/>
      <c r="LFK77" s="254"/>
      <c r="LFL77" s="254"/>
      <c r="LFM77" s="254"/>
      <c r="LFN77" s="254"/>
      <c r="LFO77" s="254"/>
      <c r="LFP77" s="254"/>
      <c r="LFQ77" s="254"/>
      <c r="LFR77" s="254"/>
      <c r="LFS77" s="254"/>
      <c r="LFT77" s="254"/>
      <c r="LFU77" s="254"/>
      <c r="LFV77" s="254"/>
      <c r="LFW77" s="254"/>
      <c r="LFX77" s="254"/>
      <c r="LFY77" s="254"/>
      <c r="LFZ77" s="254"/>
      <c r="LGA77" s="254"/>
      <c r="LGB77" s="254"/>
      <c r="LGC77" s="254"/>
      <c r="LGD77" s="254"/>
      <c r="LGE77" s="254"/>
      <c r="LGF77" s="254"/>
      <c r="LGG77" s="254"/>
      <c r="LGH77" s="254"/>
      <c r="LGI77" s="254"/>
      <c r="LGJ77" s="254"/>
      <c r="LGK77" s="254"/>
      <c r="LGL77" s="254"/>
      <c r="LGM77" s="254"/>
      <c r="LGN77" s="254"/>
      <c r="LGO77" s="254"/>
      <c r="LGP77" s="254"/>
      <c r="LGQ77" s="254"/>
      <c r="LGR77" s="254"/>
      <c r="LGS77" s="254"/>
      <c r="LGT77" s="254"/>
      <c r="LGU77" s="254"/>
      <c r="LGV77" s="254"/>
      <c r="LGW77" s="254"/>
      <c r="LGX77" s="254"/>
      <c r="LGY77" s="254"/>
      <c r="LGZ77" s="254"/>
      <c r="LHA77" s="254"/>
      <c r="LHB77" s="254"/>
      <c r="LHC77" s="254"/>
      <c r="LHD77" s="254"/>
      <c r="LHE77" s="254"/>
      <c r="LHF77" s="254"/>
      <c r="LHG77" s="254"/>
      <c r="LHH77" s="254"/>
      <c r="LHI77" s="254"/>
      <c r="LHJ77" s="254"/>
      <c r="LHK77" s="254"/>
      <c r="LHL77" s="254"/>
      <c r="LHM77" s="254"/>
      <c r="LHN77" s="254"/>
      <c r="LHO77" s="254"/>
      <c r="LHP77" s="254"/>
      <c r="LHQ77" s="254"/>
      <c r="LHR77" s="254"/>
      <c r="LHS77" s="254"/>
      <c r="LHT77" s="254"/>
      <c r="LHU77" s="254"/>
      <c r="LHV77" s="254"/>
      <c r="LHW77" s="254"/>
      <c r="LHX77" s="254"/>
      <c r="LHY77" s="254"/>
      <c r="LHZ77" s="254"/>
      <c r="LIA77" s="254"/>
      <c r="LIB77" s="254"/>
      <c r="LIC77" s="254"/>
      <c r="LID77" s="254"/>
      <c r="LIE77" s="254"/>
      <c r="LIF77" s="254"/>
      <c r="LIG77" s="254"/>
      <c r="LIH77" s="254"/>
      <c r="LII77" s="254"/>
      <c r="LIJ77" s="254"/>
      <c r="LIK77" s="254"/>
      <c r="LIL77" s="254"/>
      <c r="LIM77" s="254"/>
      <c r="LIN77" s="254"/>
      <c r="LIO77" s="254"/>
      <c r="LIP77" s="254"/>
      <c r="LIQ77" s="254"/>
      <c r="LIR77" s="254"/>
      <c r="LIS77" s="254"/>
      <c r="LIT77" s="254"/>
      <c r="LIU77" s="254"/>
      <c r="LIV77" s="254"/>
      <c r="LIW77" s="254"/>
      <c r="LIX77" s="254"/>
      <c r="LIY77" s="254"/>
      <c r="LIZ77" s="254"/>
      <c r="LJA77" s="254"/>
      <c r="LJB77" s="254"/>
      <c r="LJC77" s="254"/>
      <c r="LJD77" s="254"/>
      <c r="LJE77" s="254"/>
      <c r="LJF77" s="254"/>
      <c r="LJG77" s="254"/>
      <c r="LJH77" s="254"/>
      <c r="LJI77" s="254"/>
      <c r="LJJ77" s="254"/>
      <c r="LJK77" s="254"/>
      <c r="LJL77" s="254"/>
      <c r="LJM77" s="254"/>
      <c r="LJN77" s="254"/>
      <c r="LJO77" s="254"/>
      <c r="LJP77" s="254"/>
      <c r="LJQ77" s="254"/>
      <c r="LJR77" s="254"/>
      <c r="LJS77" s="254"/>
      <c r="LJT77" s="254"/>
      <c r="LJU77" s="254"/>
      <c r="LJV77" s="254"/>
      <c r="LJW77" s="254"/>
      <c r="LJX77" s="254"/>
      <c r="LJY77" s="254"/>
      <c r="LJZ77" s="254"/>
      <c r="LKA77" s="254"/>
      <c r="LKB77" s="254"/>
      <c r="LKC77" s="254"/>
      <c r="LKD77" s="254"/>
      <c r="LKE77" s="254"/>
      <c r="LKF77" s="254"/>
      <c r="LKG77" s="254"/>
      <c r="LKH77" s="254"/>
      <c r="LKI77" s="254"/>
      <c r="LKJ77" s="254"/>
      <c r="LKK77" s="254"/>
      <c r="LKL77" s="254"/>
      <c r="LKM77" s="254"/>
      <c r="LKN77" s="254"/>
      <c r="LKO77" s="254"/>
      <c r="LKP77" s="254"/>
      <c r="LKQ77" s="254"/>
      <c r="LKR77" s="254"/>
      <c r="LKS77" s="254"/>
      <c r="LKT77" s="254"/>
      <c r="LKU77" s="254"/>
      <c r="LKV77" s="254"/>
      <c r="LKW77" s="254"/>
      <c r="LKX77" s="254"/>
      <c r="LKY77" s="254"/>
      <c r="LKZ77" s="254"/>
      <c r="LLA77" s="254"/>
      <c r="LLB77" s="254"/>
      <c r="LLC77" s="254"/>
      <c r="LLD77" s="254"/>
      <c r="LLE77" s="254"/>
      <c r="LLF77" s="254"/>
      <c r="LLG77" s="254"/>
      <c r="LLH77" s="254"/>
      <c r="LLI77" s="254"/>
      <c r="LLJ77" s="254"/>
      <c r="LLK77" s="254"/>
      <c r="LLL77" s="254"/>
      <c r="LLM77" s="254"/>
      <c r="LLN77" s="254"/>
      <c r="LLO77" s="254"/>
      <c r="LLP77" s="254"/>
      <c r="LLQ77" s="254"/>
      <c r="LLR77" s="254"/>
      <c r="LLS77" s="254"/>
      <c r="LLT77" s="254"/>
      <c r="LLU77" s="254"/>
      <c r="LLV77" s="254"/>
      <c r="LLW77" s="254"/>
      <c r="LLX77" s="254"/>
      <c r="LLY77" s="254"/>
      <c r="LLZ77" s="254"/>
      <c r="LMA77" s="254"/>
      <c r="LMB77" s="254"/>
      <c r="LMC77" s="254"/>
      <c r="LMD77" s="254"/>
      <c r="LME77" s="254"/>
      <c r="LMF77" s="254"/>
      <c r="LMG77" s="254"/>
      <c r="LMH77" s="254"/>
      <c r="LMI77" s="254"/>
      <c r="LMJ77" s="254"/>
      <c r="LMK77" s="254"/>
      <c r="LML77" s="254"/>
      <c r="LMM77" s="254"/>
      <c r="LMN77" s="254"/>
      <c r="LMO77" s="254"/>
      <c r="LMP77" s="254"/>
      <c r="LMQ77" s="254"/>
      <c r="LMR77" s="254"/>
      <c r="LMS77" s="254"/>
      <c r="LMT77" s="254"/>
      <c r="LMU77" s="254"/>
      <c r="LMV77" s="254"/>
      <c r="LMW77" s="254"/>
      <c r="LMX77" s="254"/>
      <c r="LMY77" s="254"/>
      <c r="LMZ77" s="254"/>
      <c r="LNA77" s="254"/>
      <c r="LNB77" s="254"/>
      <c r="LNC77" s="254"/>
      <c r="LND77" s="254"/>
      <c r="LNE77" s="254"/>
      <c r="LNF77" s="254"/>
      <c r="LNG77" s="254"/>
      <c r="LNH77" s="254"/>
      <c r="LNI77" s="254"/>
      <c r="LNJ77" s="254"/>
      <c r="LNK77" s="254"/>
      <c r="LNL77" s="254"/>
      <c r="LNM77" s="254"/>
      <c r="LNN77" s="254"/>
      <c r="LNO77" s="254"/>
      <c r="LNP77" s="254"/>
      <c r="LNQ77" s="254"/>
      <c r="LNR77" s="254"/>
      <c r="LNS77" s="254"/>
      <c r="LNT77" s="254"/>
      <c r="LNU77" s="254"/>
      <c r="LNV77" s="254"/>
      <c r="LNW77" s="254"/>
      <c r="LNX77" s="254"/>
      <c r="LNY77" s="254"/>
      <c r="LNZ77" s="254"/>
      <c r="LOA77" s="254"/>
      <c r="LOB77" s="254"/>
      <c r="LOC77" s="254"/>
      <c r="LOD77" s="254"/>
      <c r="LOE77" s="254"/>
      <c r="LOF77" s="254"/>
      <c r="LOG77" s="254"/>
      <c r="LOH77" s="254"/>
      <c r="LOI77" s="254"/>
      <c r="LOJ77" s="254"/>
      <c r="LOK77" s="254"/>
      <c r="LOL77" s="254"/>
      <c r="LOM77" s="254"/>
      <c r="LON77" s="254"/>
      <c r="LOO77" s="254"/>
      <c r="LOP77" s="254"/>
      <c r="LOQ77" s="254"/>
      <c r="LOR77" s="254"/>
      <c r="LOS77" s="254"/>
      <c r="LOT77" s="254"/>
      <c r="LOU77" s="254"/>
      <c r="LOV77" s="254"/>
      <c r="LOW77" s="254"/>
      <c r="LOX77" s="254"/>
      <c r="LOY77" s="254"/>
      <c r="LOZ77" s="254"/>
      <c r="LPA77" s="254"/>
      <c r="LPB77" s="254"/>
      <c r="LPC77" s="254"/>
      <c r="LPD77" s="254"/>
      <c r="LPE77" s="254"/>
      <c r="LPF77" s="254"/>
      <c r="LPG77" s="254"/>
      <c r="LPH77" s="254"/>
      <c r="LPI77" s="254"/>
      <c r="LPJ77" s="254"/>
      <c r="LPK77" s="254"/>
      <c r="LPL77" s="254"/>
      <c r="LPM77" s="254"/>
      <c r="LPN77" s="254"/>
      <c r="LPO77" s="254"/>
      <c r="LPP77" s="254"/>
      <c r="LPQ77" s="254"/>
      <c r="LPR77" s="254"/>
      <c r="LPS77" s="254"/>
      <c r="LPT77" s="254"/>
      <c r="LPU77" s="254"/>
      <c r="LPV77" s="254"/>
      <c r="LPW77" s="254"/>
      <c r="LPX77" s="254"/>
      <c r="LPY77" s="254"/>
      <c r="LPZ77" s="254"/>
      <c r="LQA77" s="254"/>
      <c r="LQB77" s="254"/>
      <c r="LQC77" s="254"/>
      <c r="LQD77" s="254"/>
      <c r="LQE77" s="254"/>
      <c r="LQF77" s="254"/>
      <c r="LQG77" s="254"/>
      <c r="LQH77" s="254"/>
      <c r="LQI77" s="254"/>
      <c r="LQJ77" s="254"/>
      <c r="LQK77" s="254"/>
      <c r="LQL77" s="254"/>
      <c r="LQM77" s="254"/>
      <c r="LQN77" s="254"/>
      <c r="LQO77" s="254"/>
      <c r="LQP77" s="254"/>
      <c r="LQQ77" s="254"/>
      <c r="LQR77" s="254"/>
      <c r="LQS77" s="254"/>
      <c r="LQT77" s="254"/>
      <c r="LQU77" s="254"/>
      <c r="LQV77" s="254"/>
      <c r="LQW77" s="254"/>
      <c r="LQX77" s="254"/>
      <c r="LQY77" s="254"/>
      <c r="LQZ77" s="254"/>
      <c r="LRA77" s="254"/>
      <c r="LRB77" s="254"/>
      <c r="LRC77" s="254"/>
      <c r="LRD77" s="254"/>
      <c r="LRE77" s="254"/>
      <c r="LRF77" s="254"/>
      <c r="LRG77" s="254"/>
      <c r="LRH77" s="254"/>
      <c r="LRI77" s="254"/>
      <c r="LRJ77" s="254"/>
      <c r="LRK77" s="254"/>
      <c r="LRL77" s="254"/>
      <c r="LRM77" s="254"/>
      <c r="LRN77" s="254"/>
      <c r="LRO77" s="254"/>
      <c r="LRP77" s="254"/>
      <c r="LRQ77" s="254"/>
      <c r="LRR77" s="254"/>
      <c r="LRS77" s="254"/>
      <c r="LRT77" s="254"/>
      <c r="LRU77" s="254"/>
      <c r="LRV77" s="254"/>
      <c r="LRW77" s="254"/>
      <c r="LRX77" s="254"/>
      <c r="LRY77" s="254"/>
      <c r="LRZ77" s="254"/>
      <c r="LSA77" s="254"/>
      <c r="LSB77" s="254"/>
      <c r="LSC77" s="254"/>
      <c r="LSD77" s="254"/>
      <c r="LSE77" s="254"/>
      <c r="LSF77" s="254"/>
      <c r="LSG77" s="254"/>
      <c r="LSH77" s="254"/>
      <c r="LSI77" s="254"/>
      <c r="LSJ77" s="254"/>
      <c r="LSK77" s="254"/>
      <c r="LSL77" s="254"/>
      <c r="LSM77" s="254"/>
      <c r="LSN77" s="254"/>
      <c r="LSO77" s="254"/>
      <c r="LSP77" s="254"/>
      <c r="LSQ77" s="254"/>
      <c r="LSR77" s="254"/>
      <c r="LSS77" s="254"/>
      <c r="LST77" s="254"/>
      <c r="LSU77" s="254"/>
      <c r="LSV77" s="254"/>
      <c r="LSW77" s="254"/>
      <c r="LSX77" s="254"/>
      <c r="LSY77" s="254"/>
      <c r="LSZ77" s="254"/>
      <c r="LTA77" s="254"/>
      <c r="LTB77" s="254"/>
      <c r="LTC77" s="254"/>
      <c r="LTD77" s="254"/>
      <c r="LTE77" s="254"/>
      <c r="LTF77" s="254"/>
      <c r="LTG77" s="254"/>
      <c r="LTH77" s="254"/>
      <c r="LTI77" s="254"/>
      <c r="LTJ77" s="254"/>
      <c r="LTK77" s="254"/>
      <c r="LTL77" s="254"/>
      <c r="LTM77" s="254"/>
      <c r="LTN77" s="254"/>
      <c r="LTO77" s="254"/>
      <c r="LTP77" s="254"/>
      <c r="LTQ77" s="254"/>
      <c r="LTR77" s="254"/>
      <c r="LTS77" s="254"/>
      <c r="LTT77" s="254"/>
      <c r="LTU77" s="254"/>
      <c r="LTV77" s="254"/>
      <c r="LTW77" s="254"/>
      <c r="LTX77" s="254"/>
      <c r="LTY77" s="254"/>
      <c r="LTZ77" s="254"/>
      <c r="LUA77" s="254"/>
      <c r="LUB77" s="254"/>
      <c r="LUC77" s="254"/>
      <c r="LUD77" s="254"/>
      <c r="LUE77" s="254"/>
      <c r="LUF77" s="254"/>
      <c r="LUG77" s="254"/>
      <c r="LUH77" s="254"/>
      <c r="LUI77" s="254"/>
      <c r="LUJ77" s="254"/>
      <c r="LUK77" s="254"/>
      <c r="LUL77" s="254"/>
      <c r="LUM77" s="254"/>
      <c r="LUN77" s="254"/>
      <c r="LUO77" s="254"/>
      <c r="LUP77" s="254"/>
      <c r="LUQ77" s="254"/>
      <c r="LUR77" s="254"/>
      <c r="LUS77" s="254"/>
      <c r="LUT77" s="254"/>
      <c r="LUU77" s="254"/>
      <c r="LUV77" s="254"/>
      <c r="LUW77" s="254"/>
      <c r="LUX77" s="254"/>
      <c r="LUY77" s="254"/>
      <c r="LUZ77" s="254"/>
      <c r="LVA77" s="254"/>
      <c r="LVB77" s="254"/>
      <c r="LVC77" s="254"/>
      <c r="LVD77" s="254"/>
      <c r="LVE77" s="254"/>
      <c r="LVF77" s="254"/>
      <c r="LVG77" s="254"/>
      <c r="LVH77" s="254"/>
      <c r="LVI77" s="254"/>
      <c r="LVJ77" s="254"/>
      <c r="LVK77" s="254"/>
      <c r="LVL77" s="254"/>
      <c r="LVM77" s="254"/>
      <c r="LVN77" s="254"/>
      <c r="LVO77" s="254"/>
      <c r="LVP77" s="254"/>
      <c r="LVQ77" s="254"/>
      <c r="LVR77" s="254"/>
      <c r="LVS77" s="254"/>
      <c r="LVT77" s="254"/>
      <c r="LVU77" s="254"/>
      <c r="LVV77" s="254"/>
      <c r="LVW77" s="254"/>
      <c r="LVX77" s="254"/>
      <c r="LVY77" s="254"/>
      <c r="LVZ77" s="254"/>
      <c r="LWA77" s="254"/>
      <c r="LWB77" s="254"/>
      <c r="LWC77" s="254"/>
      <c r="LWD77" s="254"/>
      <c r="LWE77" s="254"/>
      <c r="LWF77" s="254"/>
      <c r="LWG77" s="254"/>
      <c r="LWH77" s="254"/>
      <c r="LWI77" s="254"/>
      <c r="LWJ77" s="254"/>
      <c r="LWK77" s="254"/>
      <c r="LWL77" s="254"/>
      <c r="LWM77" s="254"/>
      <c r="LWN77" s="254"/>
      <c r="LWO77" s="254"/>
      <c r="LWP77" s="254"/>
      <c r="LWQ77" s="254"/>
      <c r="LWR77" s="254"/>
      <c r="LWS77" s="254"/>
      <c r="LWT77" s="254"/>
      <c r="LWU77" s="254"/>
      <c r="LWV77" s="254"/>
      <c r="LWW77" s="254"/>
      <c r="LWX77" s="254"/>
      <c r="LWY77" s="254"/>
      <c r="LWZ77" s="254"/>
      <c r="LXA77" s="254"/>
      <c r="LXB77" s="254"/>
      <c r="LXC77" s="254"/>
      <c r="LXD77" s="254"/>
      <c r="LXE77" s="254"/>
      <c r="LXF77" s="254"/>
      <c r="LXG77" s="254"/>
      <c r="LXH77" s="254"/>
      <c r="LXI77" s="254"/>
      <c r="LXJ77" s="254"/>
      <c r="LXK77" s="254"/>
      <c r="LXL77" s="254"/>
      <c r="LXM77" s="254"/>
      <c r="LXN77" s="254"/>
      <c r="LXO77" s="254"/>
      <c r="LXP77" s="254"/>
      <c r="LXQ77" s="254"/>
      <c r="LXR77" s="254"/>
      <c r="LXS77" s="254"/>
      <c r="LXT77" s="254"/>
      <c r="LXU77" s="254"/>
      <c r="LXV77" s="254"/>
      <c r="LXW77" s="254"/>
      <c r="LXX77" s="254"/>
      <c r="LXY77" s="254"/>
      <c r="LXZ77" s="254"/>
      <c r="LYA77" s="254"/>
      <c r="LYB77" s="254"/>
      <c r="LYC77" s="254"/>
      <c r="LYD77" s="254"/>
      <c r="LYE77" s="254"/>
      <c r="LYF77" s="254"/>
      <c r="LYG77" s="254"/>
      <c r="LYH77" s="254"/>
      <c r="LYI77" s="254"/>
      <c r="LYJ77" s="254"/>
      <c r="LYK77" s="254"/>
      <c r="LYL77" s="254"/>
      <c r="LYM77" s="254"/>
      <c r="LYN77" s="254"/>
      <c r="LYO77" s="254"/>
      <c r="LYP77" s="254"/>
      <c r="LYQ77" s="254"/>
      <c r="LYR77" s="254"/>
      <c r="LYS77" s="254"/>
      <c r="LYT77" s="254"/>
      <c r="LYU77" s="254"/>
      <c r="LYV77" s="254"/>
      <c r="LYW77" s="254"/>
      <c r="LYX77" s="254"/>
      <c r="LYY77" s="254"/>
      <c r="LYZ77" s="254"/>
      <c r="LZA77" s="254"/>
      <c r="LZB77" s="254"/>
      <c r="LZC77" s="254"/>
      <c r="LZD77" s="254"/>
      <c r="LZE77" s="254"/>
      <c r="LZF77" s="254"/>
      <c r="LZG77" s="254"/>
      <c r="LZH77" s="254"/>
      <c r="LZI77" s="254"/>
      <c r="LZJ77" s="254"/>
      <c r="LZK77" s="254"/>
      <c r="LZL77" s="254"/>
      <c r="LZM77" s="254"/>
      <c r="LZN77" s="254"/>
      <c r="LZO77" s="254"/>
      <c r="LZP77" s="254"/>
      <c r="LZQ77" s="254"/>
      <c r="LZR77" s="254"/>
      <c r="LZS77" s="254"/>
      <c r="LZT77" s="254"/>
      <c r="LZU77" s="254"/>
      <c r="LZV77" s="254"/>
      <c r="LZW77" s="254"/>
      <c r="LZX77" s="254"/>
      <c r="LZY77" s="254"/>
      <c r="LZZ77" s="254"/>
      <c r="MAA77" s="254"/>
      <c r="MAB77" s="254"/>
      <c r="MAC77" s="254"/>
      <c r="MAD77" s="254"/>
      <c r="MAE77" s="254"/>
      <c r="MAF77" s="254"/>
      <c r="MAG77" s="254"/>
      <c r="MAH77" s="254"/>
      <c r="MAI77" s="254"/>
      <c r="MAJ77" s="254"/>
      <c r="MAK77" s="254"/>
      <c r="MAL77" s="254"/>
      <c r="MAM77" s="254"/>
      <c r="MAN77" s="254"/>
      <c r="MAO77" s="254"/>
      <c r="MAP77" s="254"/>
      <c r="MAQ77" s="254"/>
      <c r="MAR77" s="254"/>
      <c r="MAS77" s="254"/>
      <c r="MAT77" s="254"/>
      <c r="MAU77" s="254"/>
      <c r="MAV77" s="254"/>
      <c r="MAW77" s="254"/>
      <c r="MAX77" s="254"/>
      <c r="MAY77" s="254"/>
      <c r="MAZ77" s="254"/>
      <c r="MBA77" s="254"/>
      <c r="MBB77" s="254"/>
      <c r="MBC77" s="254"/>
      <c r="MBD77" s="254"/>
      <c r="MBE77" s="254"/>
      <c r="MBF77" s="254"/>
      <c r="MBG77" s="254"/>
      <c r="MBH77" s="254"/>
      <c r="MBI77" s="254"/>
      <c r="MBJ77" s="254"/>
      <c r="MBK77" s="254"/>
      <c r="MBL77" s="254"/>
      <c r="MBM77" s="254"/>
      <c r="MBN77" s="254"/>
      <c r="MBO77" s="254"/>
      <c r="MBP77" s="254"/>
      <c r="MBQ77" s="254"/>
      <c r="MBR77" s="254"/>
      <c r="MBS77" s="254"/>
      <c r="MBT77" s="254"/>
      <c r="MBU77" s="254"/>
      <c r="MBV77" s="254"/>
      <c r="MBW77" s="254"/>
      <c r="MBX77" s="254"/>
      <c r="MBY77" s="254"/>
      <c r="MBZ77" s="254"/>
      <c r="MCA77" s="254"/>
      <c r="MCB77" s="254"/>
      <c r="MCC77" s="254"/>
      <c r="MCD77" s="254"/>
      <c r="MCE77" s="254"/>
      <c r="MCF77" s="254"/>
      <c r="MCG77" s="254"/>
      <c r="MCH77" s="254"/>
      <c r="MCI77" s="254"/>
      <c r="MCJ77" s="254"/>
      <c r="MCK77" s="254"/>
      <c r="MCL77" s="254"/>
      <c r="MCM77" s="254"/>
      <c r="MCN77" s="254"/>
      <c r="MCO77" s="254"/>
      <c r="MCP77" s="254"/>
      <c r="MCQ77" s="254"/>
      <c r="MCR77" s="254"/>
      <c r="MCS77" s="254"/>
      <c r="MCT77" s="254"/>
      <c r="MCU77" s="254"/>
      <c r="MCV77" s="254"/>
      <c r="MCW77" s="254"/>
      <c r="MCX77" s="254"/>
      <c r="MCY77" s="254"/>
      <c r="MCZ77" s="254"/>
      <c r="MDA77" s="254"/>
      <c r="MDB77" s="254"/>
      <c r="MDC77" s="254"/>
      <c r="MDD77" s="254"/>
      <c r="MDE77" s="254"/>
      <c r="MDF77" s="254"/>
      <c r="MDG77" s="254"/>
      <c r="MDH77" s="254"/>
      <c r="MDI77" s="254"/>
      <c r="MDJ77" s="254"/>
      <c r="MDK77" s="254"/>
      <c r="MDL77" s="254"/>
      <c r="MDM77" s="254"/>
      <c r="MDN77" s="254"/>
      <c r="MDO77" s="254"/>
      <c r="MDP77" s="254"/>
      <c r="MDQ77" s="254"/>
      <c r="MDR77" s="254"/>
      <c r="MDS77" s="254"/>
      <c r="MDT77" s="254"/>
      <c r="MDU77" s="254"/>
      <c r="MDV77" s="254"/>
      <c r="MDW77" s="254"/>
      <c r="MDX77" s="254"/>
      <c r="MDY77" s="254"/>
      <c r="MDZ77" s="254"/>
      <c r="MEA77" s="254"/>
      <c r="MEB77" s="254"/>
      <c r="MEC77" s="254"/>
      <c r="MED77" s="254"/>
      <c r="MEE77" s="254"/>
      <c r="MEF77" s="254"/>
      <c r="MEG77" s="254"/>
      <c r="MEH77" s="254"/>
      <c r="MEI77" s="254"/>
      <c r="MEJ77" s="254"/>
      <c r="MEK77" s="254"/>
      <c r="MEL77" s="254"/>
      <c r="MEM77" s="254"/>
      <c r="MEN77" s="254"/>
      <c r="MEO77" s="254"/>
      <c r="MEP77" s="254"/>
      <c r="MEQ77" s="254"/>
      <c r="MER77" s="254"/>
      <c r="MES77" s="254"/>
      <c r="MET77" s="254"/>
      <c r="MEU77" s="254"/>
      <c r="MEV77" s="254"/>
      <c r="MEW77" s="254"/>
      <c r="MEX77" s="254"/>
      <c r="MEY77" s="254"/>
      <c r="MEZ77" s="254"/>
      <c r="MFA77" s="254"/>
      <c r="MFB77" s="254"/>
      <c r="MFC77" s="254"/>
      <c r="MFD77" s="254"/>
      <c r="MFE77" s="254"/>
      <c r="MFF77" s="254"/>
      <c r="MFG77" s="254"/>
      <c r="MFH77" s="254"/>
      <c r="MFI77" s="254"/>
      <c r="MFJ77" s="254"/>
      <c r="MFK77" s="254"/>
      <c r="MFL77" s="254"/>
      <c r="MFM77" s="254"/>
      <c r="MFN77" s="254"/>
      <c r="MFO77" s="254"/>
      <c r="MFP77" s="254"/>
      <c r="MFQ77" s="254"/>
      <c r="MFR77" s="254"/>
      <c r="MFS77" s="254"/>
      <c r="MFT77" s="254"/>
      <c r="MFU77" s="254"/>
      <c r="MFV77" s="254"/>
      <c r="MFW77" s="254"/>
      <c r="MFX77" s="254"/>
      <c r="MFY77" s="254"/>
      <c r="MFZ77" s="254"/>
      <c r="MGA77" s="254"/>
      <c r="MGB77" s="254"/>
      <c r="MGC77" s="254"/>
      <c r="MGD77" s="254"/>
      <c r="MGE77" s="254"/>
      <c r="MGF77" s="254"/>
      <c r="MGG77" s="254"/>
      <c r="MGH77" s="254"/>
      <c r="MGI77" s="254"/>
      <c r="MGJ77" s="254"/>
      <c r="MGK77" s="254"/>
      <c r="MGL77" s="254"/>
      <c r="MGM77" s="254"/>
      <c r="MGN77" s="254"/>
      <c r="MGO77" s="254"/>
      <c r="MGP77" s="254"/>
      <c r="MGQ77" s="254"/>
      <c r="MGR77" s="254"/>
      <c r="MGS77" s="254"/>
      <c r="MGT77" s="254"/>
      <c r="MGU77" s="254"/>
      <c r="MGV77" s="254"/>
      <c r="MGW77" s="254"/>
      <c r="MGX77" s="254"/>
      <c r="MGY77" s="254"/>
      <c r="MGZ77" s="254"/>
      <c r="MHA77" s="254"/>
      <c r="MHB77" s="254"/>
      <c r="MHC77" s="254"/>
      <c r="MHD77" s="254"/>
      <c r="MHE77" s="254"/>
      <c r="MHF77" s="254"/>
      <c r="MHG77" s="254"/>
      <c r="MHH77" s="254"/>
      <c r="MHI77" s="254"/>
      <c r="MHJ77" s="254"/>
      <c r="MHK77" s="254"/>
      <c r="MHL77" s="254"/>
      <c r="MHM77" s="254"/>
      <c r="MHN77" s="254"/>
      <c r="MHO77" s="254"/>
      <c r="MHP77" s="254"/>
      <c r="MHQ77" s="254"/>
      <c r="MHR77" s="254"/>
      <c r="MHS77" s="254"/>
      <c r="MHT77" s="254"/>
      <c r="MHU77" s="254"/>
      <c r="MHV77" s="254"/>
      <c r="MHW77" s="254"/>
      <c r="MHX77" s="254"/>
      <c r="MHY77" s="254"/>
      <c r="MHZ77" s="254"/>
      <c r="MIA77" s="254"/>
      <c r="MIB77" s="254"/>
      <c r="MIC77" s="254"/>
      <c r="MID77" s="254"/>
      <c r="MIE77" s="254"/>
      <c r="MIF77" s="254"/>
      <c r="MIG77" s="254"/>
      <c r="MIH77" s="254"/>
      <c r="MII77" s="254"/>
      <c r="MIJ77" s="254"/>
      <c r="MIK77" s="254"/>
      <c r="MIL77" s="254"/>
      <c r="MIM77" s="254"/>
      <c r="MIN77" s="254"/>
      <c r="MIO77" s="254"/>
      <c r="MIP77" s="254"/>
      <c r="MIQ77" s="254"/>
      <c r="MIR77" s="254"/>
      <c r="MIS77" s="254"/>
      <c r="MIT77" s="254"/>
      <c r="MIU77" s="254"/>
      <c r="MIV77" s="254"/>
      <c r="MIW77" s="254"/>
      <c r="MIX77" s="254"/>
      <c r="MIY77" s="254"/>
      <c r="MIZ77" s="254"/>
      <c r="MJA77" s="254"/>
      <c r="MJB77" s="254"/>
      <c r="MJC77" s="254"/>
      <c r="MJD77" s="254"/>
      <c r="MJE77" s="254"/>
      <c r="MJF77" s="254"/>
      <c r="MJG77" s="254"/>
      <c r="MJH77" s="254"/>
      <c r="MJI77" s="254"/>
      <c r="MJJ77" s="254"/>
      <c r="MJK77" s="254"/>
      <c r="MJL77" s="254"/>
      <c r="MJM77" s="254"/>
      <c r="MJN77" s="254"/>
      <c r="MJO77" s="254"/>
      <c r="MJP77" s="254"/>
      <c r="MJQ77" s="254"/>
      <c r="MJR77" s="254"/>
      <c r="MJS77" s="254"/>
      <c r="MJT77" s="254"/>
      <c r="MJU77" s="254"/>
      <c r="MJV77" s="254"/>
      <c r="MJW77" s="254"/>
      <c r="MJX77" s="254"/>
      <c r="MJY77" s="254"/>
      <c r="MJZ77" s="254"/>
      <c r="MKA77" s="254"/>
      <c r="MKB77" s="254"/>
      <c r="MKC77" s="254"/>
      <c r="MKD77" s="254"/>
      <c r="MKE77" s="254"/>
      <c r="MKF77" s="254"/>
      <c r="MKG77" s="254"/>
      <c r="MKH77" s="254"/>
      <c r="MKI77" s="254"/>
      <c r="MKJ77" s="254"/>
      <c r="MKK77" s="254"/>
      <c r="MKL77" s="254"/>
      <c r="MKM77" s="254"/>
      <c r="MKN77" s="254"/>
      <c r="MKO77" s="254"/>
      <c r="MKP77" s="254"/>
      <c r="MKQ77" s="254"/>
      <c r="MKR77" s="254"/>
      <c r="MKS77" s="254"/>
      <c r="MKT77" s="254"/>
      <c r="MKU77" s="254"/>
      <c r="MKV77" s="254"/>
      <c r="MKW77" s="254"/>
      <c r="MKX77" s="254"/>
      <c r="MKY77" s="254"/>
      <c r="MKZ77" s="254"/>
      <c r="MLA77" s="254"/>
      <c r="MLB77" s="254"/>
      <c r="MLC77" s="254"/>
      <c r="MLD77" s="254"/>
      <c r="MLE77" s="254"/>
      <c r="MLF77" s="254"/>
      <c r="MLG77" s="254"/>
      <c r="MLH77" s="254"/>
      <c r="MLI77" s="254"/>
      <c r="MLJ77" s="254"/>
      <c r="MLK77" s="254"/>
      <c r="MLL77" s="254"/>
      <c r="MLM77" s="254"/>
      <c r="MLN77" s="254"/>
      <c r="MLO77" s="254"/>
      <c r="MLP77" s="254"/>
      <c r="MLQ77" s="254"/>
      <c r="MLR77" s="254"/>
      <c r="MLS77" s="254"/>
      <c r="MLT77" s="254"/>
      <c r="MLU77" s="254"/>
      <c r="MLV77" s="254"/>
      <c r="MLW77" s="254"/>
      <c r="MLX77" s="254"/>
      <c r="MLY77" s="254"/>
      <c r="MLZ77" s="254"/>
      <c r="MMA77" s="254"/>
      <c r="MMB77" s="254"/>
      <c r="MMC77" s="254"/>
      <c r="MMD77" s="254"/>
      <c r="MME77" s="254"/>
      <c r="MMF77" s="254"/>
      <c r="MMG77" s="254"/>
      <c r="MMH77" s="254"/>
      <c r="MMI77" s="254"/>
      <c r="MMJ77" s="254"/>
      <c r="MMK77" s="254"/>
      <c r="MML77" s="254"/>
      <c r="MMM77" s="254"/>
      <c r="MMN77" s="254"/>
      <c r="MMO77" s="254"/>
      <c r="MMP77" s="254"/>
      <c r="MMQ77" s="254"/>
      <c r="MMR77" s="254"/>
      <c r="MMS77" s="254"/>
      <c r="MMT77" s="254"/>
      <c r="MMU77" s="254"/>
      <c r="MMV77" s="254"/>
      <c r="MMW77" s="254"/>
      <c r="MMX77" s="254"/>
      <c r="MMY77" s="254"/>
      <c r="MMZ77" s="254"/>
      <c r="MNA77" s="254"/>
      <c r="MNB77" s="254"/>
      <c r="MNC77" s="254"/>
      <c r="MND77" s="254"/>
      <c r="MNE77" s="254"/>
      <c r="MNF77" s="254"/>
      <c r="MNG77" s="254"/>
      <c r="MNH77" s="254"/>
      <c r="MNI77" s="254"/>
      <c r="MNJ77" s="254"/>
      <c r="MNK77" s="254"/>
      <c r="MNL77" s="254"/>
      <c r="MNM77" s="254"/>
      <c r="MNN77" s="254"/>
      <c r="MNO77" s="254"/>
      <c r="MNP77" s="254"/>
      <c r="MNQ77" s="254"/>
      <c r="MNR77" s="254"/>
      <c r="MNS77" s="254"/>
      <c r="MNT77" s="254"/>
      <c r="MNU77" s="254"/>
      <c r="MNV77" s="254"/>
      <c r="MNW77" s="254"/>
      <c r="MNX77" s="254"/>
      <c r="MNY77" s="254"/>
      <c r="MNZ77" s="254"/>
      <c r="MOA77" s="254"/>
      <c r="MOB77" s="254"/>
      <c r="MOC77" s="254"/>
      <c r="MOD77" s="254"/>
      <c r="MOE77" s="254"/>
      <c r="MOF77" s="254"/>
      <c r="MOG77" s="254"/>
      <c r="MOH77" s="254"/>
      <c r="MOI77" s="254"/>
      <c r="MOJ77" s="254"/>
      <c r="MOK77" s="254"/>
      <c r="MOL77" s="254"/>
      <c r="MOM77" s="254"/>
      <c r="MON77" s="254"/>
      <c r="MOO77" s="254"/>
      <c r="MOP77" s="254"/>
      <c r="MOQ77" s="254"/>
      <c r="MOR77" s="254"/>
      <c r="MOS77" s="254"/>
      <c r="MOT77" s="254"/>
      <c r="MOU77" s="254"/>
      <c r="MOV77" s="254"/>
      <c r="MOW77" s="254"/>
      <c r="MOX77" s="254"/>
      <c r="MOY77" s="254"/>
      <c r="MOZ77" s="254"/>
      <c r="MPA77" s="254"/>
      <c r="MPB77" s="254"/>
      <c r="MPC77" s="254"/>
      <c r="MPD77" s="254"/>
      <c r="MPE77" s="254"/>
      <c r="MPF77" s="254"/>
      <c r="MPG77" s="254"/>
      <c r="MPH77" s="254"/>
      <c r="MPI77" s="254"/>
      <c r="MPJ77" s="254"/>
      <c r="MPK77" s="254"/>
      <c r="MPL77" s="254"/>
      <c r="MPM77" s="254"/>
      <c r="MPN77" s="254"/>
      <c r="MPO77" s="254"/>
      <c r="MPP77" s="254"/>
      <c r="MPQ77" s="254"/>
      <c r="MPR77" s="254"/>
      <c r="MPS77" s="254"/>
      <c r="MPT77" s="254"/>
      <c r="MPU77" s="254"/>
      <c r="MPV77" s="254"/>
      <c r="MPW77" s="254"/>
      <c r="MPX77" s="254"/>
      <c r="MPY77" s="254"/>
      <c r="MPZ77" s="254"/>
      <c r="MQA77" s="254"/>
      <c r="MQB77" s="254"/>
      <c r="MQC77" s="254"/>
      <c r="MQD77" s="254"/>
      <c r="MQE77" s="254"/>
      <c r="MQF77" s="254"/>
      <c r="MQG77" s="254"/>
      <c r="MQH77" s="254"/>
      <c r="MQI77" s="254"/>
      <c r="MQJ77" s="254"/>
      <c r="MQK77" s="254"/>
      <c r="MQL77" s="254"/>
      <c r="MQM77" s="254"/>
      <c r="MQN77" s="254"/>
      <c r="MQO77" s="254"/>
      <c r="MQP77" s="254"/>
      <c r="MQQ77" s="254"/>
      <c r="MQR77" s="254"/>
      <c r="MQS77" s="254"/>
      <c r="MQT77" s="254"/>
      <c r="MQU77" s="254"/>
      <c r="MQV77" s="254"/>
      <c r="MQW77" s="254"/>
      <c r="MQX77" s="254"/>
      <c r="MQY77" s="254"/>
      <c r="MQZ77" s="254"/>
      <c r="MRA77" s="254"/>
      <c r="MRB77" s="254"/>
      <c r="MRC77" s="254"/>
      <c r="MRD77" s="254"/>
      <c r="MRE77" s="254"/>
      <c r="MRF77" s="254"/>
      <c r="MRG77" s="254"/>
      <c r="MRH77" s="254"/>
      <c r="MRI77" s="254"/>
      <c r="MRJ77" s="254"/>
      <c r="MRK77" s="254"/>
      <c r="MRL77" s="254"/>
      <c r="MRM77" s="254"/>
      <c r="MRN77" s="254"/>
      <c r="MRO77" s="254"/>
      <c r="MRP77" s="254"/>
      <c r="MRQ77" s="254"/>
      <c r="MRR77" s="254"/>
      <c r="MRS77" s="254"/>
      <c r="MRT77" s="254"/>
      <c r="MRU77" s="254"/>
      <c r="MRV77" s="254"/>
      <c r="MRW77" s="254"/>
      <c r="MRX77" s="254"/>
      <c r="MRY77" s="254"/>
      <c r="MRZ77" s="254"/>
      <c r="MSA77" s="254"/>
      <c r="MSB77" s="254"/>
      <c r="MSC77" s="254"/>
      <c r="MSD77" s="254"/>
      <c r="MSE77" s="254"/>
      <c r="MSF77" s="254"/>
      <c r="MSG77" s="254"/>
      <c r="MSH77" s="254"/>
      <c r="MSI77" s="254"/>
      <c r="MSJ77" s="254"/>
      <c r="MSK77" s="254"/>
      <c r="MSL77" s="254"/>
      <c r="MSM77" s="254"/>
      <c r="MSN77" s="254"/>
      <c r="MSO77" s="254"/>
      <c r="MSP77" s="254"/>
      <c r="MSQ77" s="254"/>
      <c r="MSR77" s="254"/>
      <c r="MSS77" s="254"/>
      <c r="MST77" s="254"/>
      <c r="MSU77" s="254"/>
      <c r="MSV77" s="254"/>
      <c r="MSW77" s="254"/>
      <c r="MSX77" s="254"/>
      <c r="MSY77" s="254"/>
      <c r="MSZ77" s="254"/>
      <c r="MTA77" s="254"/>
      <c r="MTB77" s="254"/>
      <c r="MTC77" s="254"/>
      <c r="MTD77" s="254"/>
      <c r="MTE77" s="254"/>
      <c r="MTF77" s="254"/>
      <c r="MTG77" s="254"/>
      <c r="MTH77" s="254"/>
      <c r="MTI77" s="254"/>
      <c r="MTJ77" s="254"/>
      <c r="MTK77" s="254"/>
      <c r="MTL77" s="254"/>
      <c r="MTM77" s="254"/>
      <c r="MTN77" s="254"/>
      <c r="MTO77" s="254"/>
      <c r="MTP77" s="254"/>
      <c r="MTQ77" s="254"/>
      <c r="MTR77" s="254"/>
      <c r="MTS77" s="254"/>
      <c r="MTT77" s="254"/>
      <c r="MTU77" s="254"/>
      <c r="MTV77" s="254"/>
      <c r="MTW77" s="254"/>
      <c r="MTX77" s="254"/>
      <c r="MTY77" s="254"/>
      <c r="MTZ77" s="254"/>
      <c r="MUA77" s="254"/>
      <c r="MUB77" s="254"/>
      <c r="MUC77" s="254"/>
      <c r="MUD77" s="254"/>
      <c r="MUE77" s="254"/>
      <c r="MUF77" s="254"/>
      <c r="MUG77" s="254"/>
      <c r="MUH77" s="254"/>
      <c r="MUI77" s="254"/>
      <c r="MUJ77" s="254"/>
      <c r="MUK77" s="254"/>
      <c r="MUL77" s="254"/>
      <c r="MUM77" s="254"/>
      <c r="MUN77" s="254"/>
      <c r="MUO77" s="254"/>
      <c r="MUP77" s="254"/>
      <c r="MUQ77" s="254"/>
      <c r="MUR77" s="254"/>
      <c r="MUS77" s="254"/>
      <c r="MUT77" s="254"/>
      <c r="MUU77" s="254"/>
      <c r="MUV77" s="254"/>
      <c r="MUW77" s="254"/>
      <c r="MUX77" s="254"/>
      <c r="MUY77" s="254"/>
      <c r="MUZ77" s="254"/>
      <c r="MVA77" s="254"/>
      <c r="MVB77" s="254"/>
      <c r="MVC77" s="254"/>
      <c r="MVD77" s="254"/>
      <c r="MVE77" s="254"/>
      <c r="MVF77" s="254"/>
      <c r="MVG77" s="254"/>
      <c r="MVH77" s="254"/>
      <c r="MVI77" s="254"/>
      <c r="MVJ77" s="254"/>
      <c r="MVK77" s="254"/>
      <c r="MVL77" s="254"/>
      <c r="MVM77" s="254"/>
      <c r="MVN77" s="254"/>
      <c r="MVO77" s="254"/>
      <c r="MVP77" s="254"/>
      <c r="MVQ77" s="254"/>
      <c r="MVR77" s="254"/>
      <c r="MVS77" s="254"/>
      <c r="MVT77" s="254"/>
      <c r="MVU77" s="254"/>
      <c r="MVV77" s="254"/>
      <c r="MVW77" s="254"/>
      <c r="MVX77" s="254"/>
      <c r="MVY77" s="254"/>
      <c r="MVZ77" s="254"/>
      <c r="MWA77" s="254"/>
      <c r="MWB77" s="254"/>
      <c r="MWC77" s="254"/>
      <c r="MWD77" s="254"/>
      <c r="MWE77" s="254"/>
      <c r="MWF77" s="254"/>
      <c r="MWG77" s="254"/>
      <c r="MWH77" s="254"/>
      <c r="MWI77" s="254"/>
      <c r="MWJ77" s="254"/>
      <c r="MWK77" s="254"/>
      <c r="MWL77" s="254"/>
      <c r="MWM77" s="254"/>
      <c r="MWN77" s="254"/>
      <c r="MWO77" s="254"/>
      <c r="MWP77" s="254"/>
      <c r="MWQ77" s="254"/>
      <c r="MWR77" s="254"/>
      <c r="MWS77" s="254"/>
      <c r="MWT77" s="254"/>
      <c r="MWU77" s="254"/>
      <c r="MWV77" s="254"/>
      <c r="MWW77" s="254"/>
      <c r="MWX77" s="254"/>
      <c r="MWY77" s="254"/>
      <c r="MWZ77" s="254"/>
      <c r="MXA77" s="254"/>
      <c r="MXB77" s="254"/>
      <c r="MXC77" s="254"/>
      <c r="MXD77" s="254"/>
      <c r="MXE77" s="254"/>
      <c r="MXF77" s="254"/>
      <c r="MXG77" s="254"/>
      <c r="MXH77" s="254"/>
      <c r="MXI77" s="254"/>
      <c r="MXJ77" s="254"/>
      <c r="MXK77" s="254"/>
      <c r="MXL77" s="254"/>
      <c r="MXM77" s="254"/>
      <c r="MXN77" s="254"/>
      <c r="MXO77" s="254"/>
      <c r="MXP77" s="254"/>
      <c r="MXQ77" s="254"/>
      <c r="MXR77" s="254"/>
      <c r="MXS77" s="254"/>
      <c r="MXT77" s="254"/>
      <c r="MXU77" s="254"/>
      <c r="MXV77" s="254"/>
      <c r="MXW77" s="254"/>
      <c r="MXX77" s="254"/>
      <c r="MXY77" s="254"/>
      <c r="MXZ77" s="254"/>
      <c r="MYA77" s="254"/>
      <c r="MYB77" s="254"/>
      <c r="MYC77" s="254"/>
      <c r="MYD77" s="254"/>
      <c r="MYE77" s="254"/>
      <c r="MYF77" s="254"/>
      <c r="MYG77" s="254"/>
      <c r="MYH77" s="254"/>
      <c r="MYI77" s="254"/>
      <c r="MYJ77" s="254"/>
      <c r="MYK77" s="254"/>
      <c r="MYL77" s="254"/>
      <c r="MYM77" s="254"/>
      <c r="MYN77" s="254"/>
      <c r="MYO77" s="254"/>
      <c r="MYP77" s="254"/>
      <c r="MYQ77" s="254"/>
      <c r="MYR77" s="254"/>
      <c r="MYS77" s="254"/>
      <c r="MYT77" s="254"/>
      <c r="MYU77" s="254"/>
      <c r="MYV77" s="254"/>
      <c r="MYW77" s="254"/>
      <c r="MYX77" s="254"/>
      <c r="MYY77" s="254"/>
      <c r="MYZ77" s="254"/>
      <c r="MZA77" s="254"/>
      <c r="MZB77" s="254"/>
      <c r="MZC77" s="254"/>
      <c r="MZD77" s="254"/>
      <c r="MZE77" s="254"/>
      <c r="MZF77" s="254"/>
      <c r="MZG77" s="254"/>
      <c r="MZH77" s="254"/>
      <c r="MZI77" s="254"/>
      <c r="MZJ77" s="254"/>
      <c r="MZK77" s="254"/>
      <c r="MZL77" s="254"/>
      <c r="MZM77" s="254"/>
      <c r="MZN77" s="254"/>
      <c r="MZO77" s="254"/>
      <c r="MZP77" s="254"/>
      <c r="MZQ77" s="254"/>
      <c r="MZR77" s="254"/>
      <c r="MZS77" s="254"/>
      <c r="MZT77" s="254"/>
      <c r="MZU77" s="254"/>
      <c r="MZV77" s="254"/>
      <c r="MZW77" s="254"/>
      <c r="MZX77" s="254"/>
      <c r="MZY77" s="254"/>
      <c r="MZZ77" s="254"/>
      <c r="NAA77" s="254"/>
      <c r="NAB77" s="254"/>
      <c r="NAC77" s="254"/>
      <c r="NAD77" s="254"/>
      <c r="NAE77" s="254"/>
      <c r="NAF77" s="254"/>
      <c r="NAG77" s="254"/>
      <c r="NAH77" s="254"/>
      <c r="NAI77" s="254"/>
      <c r="NAJ77" s="254"/>
      <c r="NAK77" s="254"/>
      <c r="NAL77" s="254"/>
      <c r="NAM77" s="254"/>
      <c r="NAN77" s="254"/>
      <c r="NAO77" s="254"/>
      <c r="NAP77" s="254"/>
      <c r="NAQ77" s="254"/>
      <c r="NAR77" s="254"/>
      <c r="NAS77" s="254"/>
      <c r="NAT77" s="254"/>
      <c r="NAU77" s="254"/>
      <c r="NAV77" s="254"/>
      <c r="NAW77" s="254"/>
      <c r="NAX77" s="254"/>
      <c r="NAY77" s="254"/>
      <c r="NAZ77" s="254"/>
      <c r="NBA77" s="254"/>
      <c r="NBB77" s="254"/>
      <c r="NBC77" s="254"/>
      <c r="NBD77" s="254"/>
      <c r="NBE77" s="254"/>
      <c r="NBF77" s="254"/>
      <c r="NBG77" s="254"/>
      <c r="NBH77" s="254"/>
      <c r="NBI77" s="254"/>
      <c r="NBJ77" s="254"/>
      <c r="NBK77" s="254"/>
      <c r="NBL77" s="254"/>
      <c r="NBM77" s="254"/>
      <c r="NBN77" s="254"/>
      <c r="NBO77" s="254"/>
      <c r="NBP77" s="254"/>
      <c r="NBQ77" s="254"/>
      <c r="NBR77" s="254"/>
      <c r="NBS77" s="254"/>
      <c r="NBT77" s="254"/>
      <c r="NBU77" s="254"/>
      <c r="NBV77" s="254"/>
      <c r="NBW77" s="254"/>
      <c r="NBX77" s="254"/>
      <c r="NBY77" s="254"/>
      <c r="NBZ77" s="254"/>
      <c r="NCA77" s="254"/>
      <c r="NCB77" s="254"/>
      <c r="NCC77" s="254"/>
      <c r="NCD77" s="254"/>
      <c r="NCE77" s="254"/>
      <c r="NCF77" s="254"/>
      <c r="NCG77" s="254"/>
      <c r="NCH77" s="254"/>
      <c r="NCI77" s="254"/>
      <c r="NCJ77" s="254"/>
      <c r="NCK77" s="254"/>
      <c r="NCL77" s="254"/>
      <c r="NCM77" s="254"/>
      <c r="NCN77" s="254"/>
      <c r="NCO77" s="254"/>
      <c r="NCP77" s="254"/>
      <c r="NCQ77" s="254"/>
      <c r="NCR77" s="254"/>
      <c r="NCS77" s="254"/>
      <c r="NCT77" s="254"/>
      <c r="NCU77" s="254"/>
      <c r="NCV77" s="254"/>
      <c r="NCW77" s="254"/>
      <c r="NCX77" s="254"/>
      <c r="NCY77" s="254"/>
      <c r="NCZ77" s="254"/>
      <c r="NDA77" s="254"/>
      <c r="NDB77" s="254"/>
      <c r="NDC77" s="254"/>
      <c r="NDD77" s="254"/>
      <c r="NDE77" s="254"/>
      <c r="NDF77" s="254"/>
      <c r="NDG77" s="254"/>
      <c r="NDH77" s="254"/>
      <c r="NDI77" s="254"/>
      <c r="NDJ77" s="254"/>
      <c r="NDK77" s="254"/>
      <c r="NDL77" s="254"/>
      <c r="NDM77" s="254"/>
      <c r="NDN77" s="254"/>
      <c r="NDO77" s="254"/>
      <c r="NDP77" s="254"/>
      <c r="NDQ77" s="254"/>
      <c r="NDR77" s="254"/>
      <c r="NDS77" s="254"/>
      <c r="NDT77" s="254"/>
      <c r="NDU77" s="254"/>
      <c r="NDV77" s="254"/>
      <c r="NDW77" s="254"/>
      <c r="NDX77" s="254"/>
      <c r="NDY77" s="254"/>
      <c r="NDZ77" s="254"/>
      <c r="NEA77" s="254"/>
      <c r="NEB77" s="254"/>
      <c r="NEC77" s="254"/>
      <c r="NED77" s="254"/>
      <c r="NEE77" s="254"/>
      <c r="NEF77" s="254"/>
      <c r="NEG77" s="254"/>
      <c r="NEH77" s="254"/>
      <c r="NEI77" s="254"/>
      <c r="NEJ77" s="254"/>
      <c r="NEK77" s="254"/>
      <c r="NEL77" s="254"/>
      <c r="NEM77" s="254"/>
      <c r="NEN77" s="254"/>
      <c r="NEO77" s="254"/>
      <c r="NEP77" s="254"/>
      <c r="NEQ77" s="254"/>
      <c r="NER77" s="254"/>
      <c r="NES77" s="254"/>
      <c r="NET77" s="254"/>
      <c r="NEU77" s="254"/>
      <c r="NEV77" s="254"/>
      <c r="NEW77" s="254"/>
      <c r="NEX77" s="254"/>
      <c r="NEY77" s="254"/>
      <c r="NEZ77" s="254"/>
      <c r="NFA77" s="254"/>
      <c r="NFB77" s="254"/>
      <c r="NFC77" s="254"/>
      <c r="NFD77" s="254"/>
      <c r="NFE77" s="254"/>
      <c r="NFF77" s="254"/>
      <c r="NFG77" s="254"/>
      <c r="NFH77" s="254"/>
      <c r="NFI77" s="254"/>
      <c r="NFJ77" s="254"/>
      <c r="NFK77" s="254"/>
      <c r="NFL77" s="254"/>
      <c r="NFM77" s="254"/>
      <c r="NFN77" s="254"/>
      <c r="NFO77" s="254"/>
      <c r="NFP77" s="254"/>
      <c r="NFQ77" s="254"/>
      <c r="NFR77" s="254"/>
      <c r="NFS77" s="254"/>
      <c r="NFT77" s="254"/>
      <c r="NFU77" s="254"/>
      <c r="NFV77" s="254"/>
      <c r="NFW77" s="254"/>
      <c r="NFX77" s="254"/>
      <c r="NFY77" s="254"/>
      <c r="NFZ77" s="254"/>
      <c r="NGA77" s="254"/>
      <c r="NGB77" s="254"/>
      <c r="NGC77" s="254"/>
      <c r="NGD77" s="254"/>
      <c r="NGE77" s="254"/>
      <c r="NGF77" s="254"/>
      <c r="NGG77" s="254"/>
      <c r="NGH77" s="254"/>
      <c r="NGI77" s="254"/>
      <c r="NGJ77" s="254"/>
      <c r="NGK77" s="254"/>
      <c r="NGL77" s="254"/>
      <c r="NGM77" s="254"/>
      <c r="NGN77" s="254"/>
      <c r="NGO77" s="254"/>
      <c r="NGP77" s="254"/>
      <c r="NGQ77" s="254"/>
      <c r="NGR77" s="254"/>
      <c r="NGS77" s="254"/>
      <c r="NGT77" s="254"/>
      <c r="NGU77" s="254"/>
      <c r="NGV77" s="254"/>
      <c r="NGW77" s="254"/>
      <c r="NGX77" s="254"/>
      <c r="NGY77" s="254"/>
      <c r="NGZ77" s="254"/>
      <c r="NHA77" s="254"/>
      <c r="NHB77" s="254"/>
      <c r="NHC77" s="254"/>
      <c r="NHD77" s="254"/>
      <c r="NHE77" s="254"/>
      <c r="NHF77" s="254"/>
      <c r="NHG77" s="254"/>
      <c r="NHH77" s="254"/>
      <c r="NHI77" s="254"/>
      <c r="NHJ77" s="254"/>
      <c r="NHK77" s="254"/>
      <c r="NHL77" s="254"/>
      <c r="NHM77" s="254"/>
      <c r="NHN77" s="254"/>
      <c r="NHO77" s="254"/>
      <c r="NHP77" s="254"/>
      <c r="NHQ77" s="254"/>
      <c r="NHR77" s="254"/>
      <c r="NHS77" s="254"/>
      <c r="NHT77" s="254"/>
      <c r="NHU77" s="254"/>
      <c r="NHV77" s="254"/>
      <c r="NHW77" s="254"/>
      <c r="NHX77" s="254"/>
      <c r="NHY77" s="254"/>
      <c r="NHZ77" s="254"/>
      <c r="NIA77" s="254"/>
      <c r="NIB77" s="254"/>
      <c r="NIC77" s="254"/>
      <c r="NID77" s="254"/>
      <c r="NIE77" s="254"/>
      <c r="NIF77" s="254"/>
      <c r="NIG77" s="254"/>
      <c r="NIH77" s="254"/>
      <c r="NII77" s="254"/>
      <c r="NIJ77" s="254"/>
      <c r="NIK77" s="254"/>
      <c r="NIL77" s="254"/>
      <c r="NIM77" s="254"/>
      <c r="NIN77" s="254"/>
      <c r="NIO77" s="254"/>
      <c r="NIP77" s="254"/>
      <c r="NIQ77" s="254"/>
      <c r="NIR77" s="254"/>
      <c r="NIS77" s="254"/>
      <c r="NIT77" s="254"/>
      <c r="NIU77" s="254"/>
      <c r="NIV77" s="254"/>
      <c r="NIW77" s="254"/>
      <c r="NIX77" s="254"/>
      <c r="NIY77" s="254"/>
      <c r="NIZ77" s="254"/>
      <c r="NJA77" s="254"/>
      <c r="NJB77" s="254"/>
      <c r="NJC77" s="254"/>
      <c r="NJD77" s="254"/>
      <c r="NJE77" s="254"/>
      <c r="NJF77" s="254"/>
      <c r="NJG77" s="254"/>
      <c r="NJH77" s="254"/>
      <c r="NJI77" s="254"/>
      <c r="NJJ77" s="254"/>
      <c r="NJK77" s="254"/>
      <c r="NJL77" s="254"/>
      <c r="NJM77" s="254"/>
      <c r="NJN77" s="254"/>
      <c r="NJO77" s="254"/>
      <c r="NJP77" s="254"/>
      <c r="NJQ77" s="254"/>
      <c r="NJR77" s="254"/>
      <c r="NJS77" s="254"/>
      <c r="NJT77" s="254"/>
      <c r="NJU77" s="254"/>
      <c r="NJV77" s="254"/>
      <c r="NJW77" s="254"/>
      <c r="NJX77" s="254"/>
      <c r="NJY77" s="254"/>
      <c r="NJZ77" s="254"/>
      <c r="NKA77" s="254"/>
      <c r="NKB77" s="254"/>
      <c r="NKC77" s="254"/>
      <c r="NKD77" s="254"/>
      <c r="NKE77" s="254"/>
      <c r="NKF77" s="254"/>
      <c r="NKG77" s="254"/>
      <c r="NKH77" s="254"/>
      <c r="NKI77" s="254"/>
      <c r="NKJ77" s="254"/>
      <c r="NKK77" s="254"/>
      <c r="NKL77" s="254"/>
      <c r="NKM77" s="254"/>
      <c r="NKN77" s="254"/>
      <c r="NKO77" s="254"/>
      <c r="NKP77" s="254"/>
      <c r="NKQ77" s="254"/>
      <c r="NKR77" s="254"/>
      <c r="NKS77" s="254"/>
      <c r="NKT77" s="254"/>
      <c r="NKU77" s="254"/>
      <c r="NKV77" s="254"/>
      <c r="NKW77" s="254"/>
      <c r="NKX77" s="254"/>
      <c r="NKY77" s="254"/>
      <c r="NKZ77" s="254"/>
      <c r="NLA77" s="254"/>
      <c r="NLB77" s="254"/>
      <c r="NLC77" s="254"/>
      <c r="NLD77" s="254"/>
      <c r="NLE77" s="254"/>
      <c r="NLF77" s="254"/>
      <c r="NLG77" s="254"/>
      <c r="NLH77" s="254"/>
      <c r="NLI77" s="254"/>
      <c r="NLJ77" s="254"/>
      <c r="NLK77" s="254"/>
      <c r="NLL77" s="254"/>
      <c r="NLM77" s="254"/>
      <c r="NLN77" s="254"/>
      <c r="NLO77" s="254"/>
      <c r="NLP77" s="254"/>
      <c r="NLQ77" s="254"/>
      <c r="NLR77" s="254"/>
      <c r="NLS77" s="254"/>
      <c r="NLT77" s="254"/>
      <c r="NLU77" s="254"/>
      <c r="NLV77" s="254"/>
      <c r="NLW77" s="254"/>
      <c r="NLX77" s="254"/>
      <c r="NLY77" s="254"/>
      <c r="NLZ77" s="254"/>
      <c r="NMA77" s="254"/>
      <c r="NMB77" s="254"/>
      <c r="NMC77" s="254"/>
      <c r="NMD77" s="254"/>
      <c r="NME77" s="254"/>
      <c r="NMF77" s="254"/>
      <c r="NMG77" s="254"/>
      <c r="NMH77" s="254"/>
      <c r="NMI77" s="254"/>
      <c r="NMJ77" s="254"/>
      <c r="NMK77" s="254"/>
      <c r="NML77" s="254"/>
      <c r="NMM77" s="254"/>
      <c r="NMN77" s="254"/>
      <c r="NMO77" s="254"/>
      <c r="NMP77" s="254"/>
      <c r="NMQ77" s="254"/>
      <c r="NMR77" s="254"/>
      <c r="NMS77" s="254"/>
      <c r="NMT77" s="254"/>
      <c r="NMU77" s="254"/>
      <c r="NMV77" s="254"/>
      <c r="NMW77" s="254"/>
      <c r="NMX77" s="254"/>
      <c r="NMY77" s="254"/>
      <c r="NMZ77" s="254"/>
      <c r="NNA77" s="254"/>
      <c r="NNB77" s="254"/>
      <c r="NNC77" s="254"/>
      <c r="NND77" s="254"/>
      <c r="NNE77" s="254"/>
      <c r="NNF77" s="254"/>
      <c r="NNG77" s="254"/>
      <c r="NNH77" s="254"/>
      <c r="NNI77" s="254"/>
      <c r="NNJ77" s="254"/>
      <c r="NNK77" s="254"/>
      <c r="NNL77" s="254"/>
      <c r="NNM77" s="254"/>
      <c r="NNN77" s="254"/>
      <c r="NNO77" s="254"/>
      <c r="NNP77" s="254"/>
      <c r="NNQ77" s="254"/>
      <c r="NNR77" s="254"/>
      <c r="NNS77" s="254"/>
      <c r="NNT77" s="254"/>
      <c r="NNU77" s="254"/>
      <c r="NNV77" s="254"/>
      <c r="NNW77" s="254"/>
      <c r="NNX77" s="254"/>
      <c r="NNY77" s="254"/>
      <c r="NNZ77" s="254"/>
      <c r="NOA77" s="254"/>
      <c r="NOB77" s="254"/>
      <c r="NOC77" s="254"/>
      <c r="NOD77" s="254"/>
      <c r="NOE77" s="254"/>
      <c r="NOF77" s="254"/>
      <c r="NOG77" s="254"/>
      <c r="NOH77" s="254"/>
      <c r="NOI77" s="254"/>
      <c r="NOJ77" s="254"/>
      <c r="NOK77" s="254"/>
      <c r="NOL77" s="254"/>
      <c r="NOM77" s="254"/>
      <c r="NON77" s="254"/>
      <c r="NOO77" s="254"/>
      <c r="NOP77" s="254"/>
      <c r="NOQ77" s="254"/>
      <c r="NOR77" s="254"/>
      <c r="NOS77" s="254"/>
      <c r="NOT77" s="254"/>
      <c r="NOU77" s="254"/>
      <c r="NOV77" s="254"/>
      <c r="NOW77" s="254"/>
      <c r="NOX77" s="254"/>
      <c r="NOY77" s="254"/>
      <c r="NOZ77" s="254"/>
      <c r="NPA77" s="254"/>
      <c r="NPB77" s="254"/>
      <c r="NPC77" s="254"/>
      <c r="NPD77" s="254"/>
      <c r="NPE77" s="254"/>
      <c r="NPF77" s="254"/>
      <c r="NPG77" s="254"/>
      <c r="NPH77" s="254"/>
      <c r="NPI77" s="254"/>
      <c r="NPJ77" s="254"/>
      <c r="NPK77" s="254"/>
      <c r="NPL77" s="254"/>
      <c r="NPM77" s="254"/>
      <c r="NPN77" s="254"/>
      <c r="NPO77" s="254"/>
      <c r="NPP77" s="254"/>
      <c r="NPQ77" s="254"/>
      <c r="NPR77" s="254"/>
      <c r="NPS77" s="254"/>
      <c r="NPT77" s="254"/>
      <c r="NPU77" s="254"/>
      <c r="NPV77" s="254"/>
      <c r="NPW77" s="254"/>
      <c r="NPX77" s="254"/>
      <c r="NPY77" s="254"/>
      <c r="NPZ77" s="254"/>
      <c r="NQA77" s="254"/>
      <c r="NQB77" s="254"/>
      <c r="NQC77" s="254"/>
      <c r="NQD77" s="254"/>
      <c r="NQE77" s="254"/>
      <c r="NQF77" s="254"/>
      <c r="NQG77" s="254"/>
      <c r="NQH77" s="254"/>
      <c r="NQI77" s="254"/>
      <c r="NQJ77" s="254"/>
      <c r="NQK77" s="254"/>
      <c r="NQL77" s="254"/>
      <c r="NQM77" s="254"/>
      <c r="NQN77" s="254"/>
      <c r="NQO77" s="254"/>
      <c r="NQP77" s="254"/>
      <c r="NQQ77" s="254"/>
      <c r="NQR77" s="254"/>
      <c r="NQS77" s="254"/>
      <c r="NQT77" s="254"/>
      <c r="NQU77" s="254"/>
      <c r="NQV77" s="254"/>
      <c r="NQW77" s="254"/>
      <c r="NQX77" s="254"/>
      <c r="NQY77" s="254"/>
      <c r="NQZ77" s="254"/>
      <c r="NRA77" s="254"/>
      <c r="NRB77" s="254"/>
      <c r="NRC77" s="254"/>
      <c r="NRD77" s="254"/>
      <c r="NRE77" s="254"/>
      <c r="NRF77" s="254"/>
      <c r="NRG77" s="254"/>
      <c r="NRH77" s="254"/>
      <c r="NRI77" s="254"/>
      <c r="NRJ77" s="254"/>
      <c r="NRK77" s="254"/>
      <c r="NRL77" s="254"/>
      <c r="NRM77" s="254"/>
      <c r="NRN77" s="254"/>
      <c r="NRO77" s="254"/>
      <c r="NRP77" s="254"/>
      <c r="NRQ77" s="254"/>
      <c r="NRR77" s="254"/>
      <c r="NRS77" s="254"/>
      <c r="NRT77" s="254"/>
      <c r="NRU77" s="254"/>
      <c r="NRV77" s="254"/>
      <c r="NRW77" s="254"/>
      <c r="NRX77" s="254"/>
      <c r="NRY77" s="254"/>
      <c r="NRZ77" s="254"/>
      <c r="NSA77" s="254"/>
      <c r="NSB77" s="254"/>
      <c r="NSC77" s="254"/>
      <c r="NSD77" s="254"/>
      <c r="NSE77" s="254"/>
      <c r="NSF77" s="254"/>
      <c r="NSG77" s="254"/>
      <c r="NSH77" s="254"/>
      <c r="NSI77" s="254"/>
      <c r="NSJ77" s="254"/>
      <c r="NSK77" s="254"/>
      <c r="NSL77" s="254"/>
      <c r="NSM77" s="254"/>
      <c r="NSN77" s="254"/>
      <c r="NSO77" s="254"/>
      <c r="NSP77" s="254"/>
      <c r="NSQ77" s="254"/>
      <c r="NSR77" s="254"/>
      <c r="NSS77" s="254"/>
      <c r="NST77" s="254"/>
      <c r="NSU77" s="254"/>
      <c r="NSV77" s="254"/>
      <c r="NSW77" s="254"/>
      <c r="NSX77" s="254"/>
      <c r="NSY77" s="254"/>
      <c r="NSZ77" s="254"/>
      <c r="NTA77" s="254"/>
      <c r="NTB77" s="254"/>
      <c r="NTC77" s="254"/>
      <c r="NTD77" s="254"/>
      <c r="NTE77" s="254"/>
      <c r="NTF77" s="254"/>
      <c r="NTG77" s="254"/>
      <c r="NTH77" s="254"/>
      <c r="NTI77" s="254"/>
      <c r="NTJ77" s="254"/>
      <c r="NTK77" s="254"/>
      <c r="NTL77" s="254"/>
      <c r="NTM77" s="254"/>
      <c r="NTN77" s="254"/>
      <c r="NTO77" s="254"/>
      <c r="NTP77" s="254"/>
      <c r="NTQ77" s="254"/>
      <c r="NTR77" s="254"/>
      <c r="NTS77" s="254"/>
      <c r="NTT77" s="254"/>
      <c r="NTU77" s="254"/>
      <c r="NTV77" s="254"/>
      <c r="NTW77" s="254"/>
      <c r="NTX77" s="254"/>
      <c r="NTY77" s="254"/>
      <c r="NTZ77" s="254"/>
      <c r="NUA77" s="254"/>
      <c r="NUB77" s="254"/>
      <c r="NUC77" s="254"/>
      <c r="NUD77" s="254"/>
      <c r="NUE77" s="254"/>
      <c r="NUF77" s="254"/>
      <c r="NUG77" s="254"/>
      <c r="NUH77" s="254"/>
      <c r="NUI77" s="254"/>
      <c r="NUJ77" s="254"/>
      <c r="NUK77" s="254"/>
      <c r="NUL77" s="254"/>
      <c r="NUM77" s="254"/>
      <c r="NUN77" s="254"/>
      <c r="NUO77" s="254"/>
      <c r="NUP77" s="254"/>
      <c r="NUQ77" s="254"/>
      <c r="NUR77" s="254"/>
      <c r="NUS77" s="254"/>
      <c r="NUT77" s="254"/>
      <c r="NUU77" s="254"/>
      <c r="NUV77" s="254"/>
      <c r="NUW77" s="254"/>
      <c r="NUX77" s="254"/>
      <c r="NUY77" s="254"/>
      <c r="NUZ77" s="254"/>
      <c r="NVA77" s="254"/>
      <c r="NVB77" s="254"/>
      <c r="NVC77" s="254"/>
      <c r="NVD77" s="254"/>
      <c r="NVE77" s="254"/>
      <c r="NVF77" s="254"/>
      <c r="NVG77" s="254"/>
      <c r="NVH77" s="254"/>
      <c r="NVI77" s="254"/>
      <c r="NVJ77" s="254"/>
      <c r="NVK77" s="254"/>
      <c r="NVL77" s="254"/>
      <c r="NVM77" s="254"/>
      <c r="NVN77" s="254"/>
      <c r="NVO77" s="254"/>
      <c r="NVP77" s="254"/>
      <c r="NVQ77" s="254"/>
      <c r="NVR77" s="254"/>
      <c r="NVS77" s="254"/>
      <c r="NVT77" s="254"/>
      <c r="NVU77" s="254"/>
      <c r="NVV77" s="254"/>
      <c r="NVW77" s="254"/>
      <c r="NVX77" s="254"/>
      <c r="NVY77" s="254"/>
      <c r="NVZ77" s="254"/>
      <c r="NWA77" s="254"/>
      <c r="NWB77" s="254"/>
      <c r="NWC77" s="254"/>
      <c r="NWD77" s="254"/>
      <c r="NWE77" s="254"/>
      <c r="NWF77" s="254"/>
      <c r="NWG77" s="254"/>
      <c r="NWH77" s="254"/>
      <c r="NWI77" s="254"/>
      <c r="NWJ77" s="254"/>
      <c r="NWK77" s="254"/>
      <c r="NWL77" s="254"/>
      <c r="NWM77" s="254"/>
      <c r="NWN77" s="254"/>
      <c r="NWO77" s="254"/>
      <c r="NWP77" s="254"/>
      <c r="NWQ77" s="254"/>
      <c r="NWR77" s="254"/>
      <c r="NWS77" s="254"/>
      <c r="NWT77" s="254"/>
      <c r="NWU77" s="254"/>
      <c r="NWV77" s="254"/>
      <c r="NWW77" s="254"/>
      <c r="NWX77" s="254"/>
      <c r="NWY77" s="254"/>
      <c r="NWZ77" s="254"/>
      <c r="NXA77" s="254"/>
      <c r="NXB77" s="254"/>
      <c r="NXC77" s="254"/>
      <c r="NXD77" s="254"/>
      <c r="NXE77" s="254"/>
      <c r="NXF77" s="254"/>
      <c r="NXG77" s="254"/>
      <c r="NXH77" s="254"/>
      <c r="NXI77" s="254"/>
      <c r="NXJ77" s="254"/>
      <c r="NXK77" s="254"/>
      <c r="NXL77" s="254"/>
      <c r="NXM77" s="254"/>
      <c r="NXN77" s="254"/>
      <c r="NXO77" s="254"/>
      <c r="NXP77" s="254"/>
      <c r="NXQ77" s="254"/>
      <c r="NXR77" s="254"/>
      <c r="NXS77" s="254"/>
      <c r="NXT77" s="254"/>
      <c r="NXU77" s="254"/>
      <c r="NXV77" s="254"/>
      <c r="NXW77" s="254"/>
      <c r="NXX77" s="254"/>
      <c r="NXY77" s="254"/>
      <c r="NXZ77" s="254"/>
      <c r="NYA77" s="254"/>
      <c r="NYB77" s="254"/>
      <c r="NYC77" s="254"/>
      <c r="NYD77" s="254"/>
      <c r="NYE77" s="254"/>
      <c r="NYF77" s="254"/>
      <c r="NYG77" s="254"/>
      <c r="NYH77" s="254"/>
      <c r="NYI77" s="254"/>
      <c r="NYJ77" s="254"/>
      <c r="NYK77" s="254"/>
      <c r="NYL77" s="254"/>
      <c r="NYM77" s="254"/>
      <c r="NYN77" s="254"/>
      <c r="NYO77" s="254"/>
      <c r="NYP77" s="254"/>
      <c r="NYQ77" s="254"/>
      <c r="NYR77" s="254"/>
      <c r="NYS77" s="254"/>
      <c r="NYT77" s="254"/>
      <c r="NYU77" s="254"/>
      <c r="NYV77" s="254"/>
      <c r="NYW77" s="254"/>
      <c r="NYX77" s="254"/>
      <c r="NYY77" s="254"/>
      <c r="NYZ77" s="254"/>
      <c r="NZA77" s="254"/>
      <c r="NZB77" s="254"/>
      <c r="NZC77" s="254"/>
      <c r="NZD77" s="254"/>
      <c r="NZE77" s="254"/>
      <c r="NZF77" s="254"/>
      <c r="NZG77" s="254"/>
      <c r="NZH77" s="254"/>
      <c r="NZI77" s="254"/>
      <c r="NZJ77" s="254"/>
      <c r="NZK77" s="254"/>
      <c r="NZL77" s="254"/>
      <c r="NZM77" s="254"/>
      <c r="NZN77" s="254"/>
      <c r="NZO77" s="254"/>
      <c r="NZP77" s="254"/>
      <c r="NZQ77" s="254"/>
      <c r="NZR77" s="254"/>
      <c r="NZS77" s="254"/>
      <c r="NZT77" s="254"/>
      <c r="NZU77" s="254"/>
      <c r="NZV77" s="254"/>
      <c r="NZW77" s="254"/>
      <c r="NZX77" s="254"/>
      <c r="NZY77" s="254"/>
      <c r="NZZ77" s="254"/>
      <c r="OAA77" s="254"/>
      <c r="OAB77" s="254"/>
      <c r="OAC77" s="254"/>
      <c r="OAD77" s="254"/>
      <c r="OAE77" s="254"/>
      <c r="OAF77" s="254"/>
      <c r="OAG77" s="254"/>
      <c r="OAH77" s="254"/>
      <c r="OAI77" s="254"/>
      <c r="OAJ77" s="254"/>
      <c r="OAK77" s="254"/>
      <c r="OAL77" s="254"/>
      <c r="OAM77" s="254"/>
      <c r="OAN77" s="254"/>
      <c r="OAO77" s="254"/>
      <c r="OAP77" s="254"/>
      <c r="OAQ77" s="254"/>
      <c r="OAR77" s="254"/>
      <c r="OAS77" s="254"/>
      <c r="OAT77" s="254"/>
      <c r="OAU77" s="254"/>
      <c r="OAV77" s="254"/>
      <c r="OAW77" s="254"/>
      <c r="OAX77" s="254"/>
      <c r="OAY77" s="254"/>
      <c r="OAZ77" s="254"/>
      <c r="OBA77" s="254"/>
      <c r="OBB77" s="254"/>
      <c r="OBC77" s="254"/>
      <c r="OBD77" s="254"/>
      <c r="OBE77" s="254"/>
      <c r="OBF77" s="254"/>
      <c r="OBG77" s="254"/>
      <c r="OBH77" s="254"/>
      <c r="OBI77" s="254"/>
      <c r="OBJ77" s="254"/>
      <c r="OBK77" s="254"/>
      <c r="OBL77" s="254"/>
      <c r="OBM77" s="254"/>
      <c r="OBN77" s="254"/>
      <c r="OBO77" s="254"/>
      <c r="OBP77" s="254"/>
      <c r="OBQ77" s="254"/>
      <c r="OBR77" s="254"/>
      <c r="OBS77" s="254"/>
      <c r="OBT77" s="254"/>
      <c r="OBU77" s="254"/>
      <c r="OBV77" s="254"/>
      <c r="OBW77" s="254"/>
      <c r="OBX77" s="254"/>
      <c r="OBY77" s="254"/>
      <c r="OBZ77" s="254"/>
      <c r="OCA77" s="254"/>
      <c r="OCB77" s="254"/>
      <c r="OCC77" s="254"/>
      <c r="OCD77" s="254"/>
      <c r="OCE77" s="254"/>
      <c r="OCF77" s="254"/>
      <c r="OCG77" s="254"/>
      <c r="OCH77" s="254"/>
      <c r="OCI77" s="254"/>
      <c r="OCJ77" s="254"/>
      <c r="OCK77" s="254"/>
      <c r="OCL77" s="254"/>
      <c r="OCM77" s="254"/>
      <c r="OCN77" s="254"/>
      <c r="OCO77" s="254"/>
      <c r="OCP77" s="254"/>
      <c r="OCQ77" s="254"/>
      <c r="OCR77" s="254"/>
      <c r="OCS77" s="254"/>
      <c r="OCT77" s="254"/>
      <c r="OCU77" s="254"/>
      <c r="OCV77" s="254"/>
      <c r="OCW77" s="254"/>
      <c r="OCX77" s="254"/>
      <c r="OCY77" s="254"/>
      <c r="OCZ77" s="254"/>
      <c r="ODA77" s="254"/>
      <c r="ODB77" s="254"/>
      <c r="ODC77" s="254"/>
      <c r="ODD77" s="254"/>
      <c r="ODE77" s="254"/>
      <c r="ODF77" s="254"/>
      <c r="ODG77" s="254"/>
      <c r="ODH77" s="254"/>
      <c r="ODI77" s="254"/>
      <c r="ODJ77" s="254"/>
      <c r="ODK77" s="254"/>
      <c r="ODL77" s="254"/>
      <c r="ODM77" s="254"/>
      <c r="ODN77" s="254"/>
      <c r="ODO77" s="254"/>
      <c r="ODP77" s="254"/>
      <c r="ODQ77" s="254"/>
      <c r="ODR77" s="254"/>
      <c r="ODS77" s="254"/>
      <c r="ODT77" s="254"/>
      <c r="ODU77" s="254"/>
      <c r="ODV77" s="254"/>
      <c r="ODW77" s="254"/>
      <c r="ODX77" s="254"/>
      <c r="ODY77" s="254"/>
      <c r="ODZ77" s="254"/>
      <c r="OEA77" s="254"/>
      <c r="OEB77" s="254"/>
      <c r="OEC77" s="254"/>
      <c r="OED77" s="254"/>
      <c r="OEE77" s="254"/>
      <c r="OEF77" s="254"/>
      <c r="OEG77" s="254"/>
      <c r="OEH77" s="254"/>
      <c r="OEI77" s="254"/>
      <c r="OEJ77" s="254"/>
      <c r="OEK77" s="254"/>
      <c r="OEL77" s="254"/>
      <c r="OEM77" s="254"/>
      <c r="OEN77" s="254"/>
      <c r="OEO77" s="254"/>
      <c r="OEP77" s="254"/>
      <c r="OEQ77" s="254"/>
      <c r="OER77" s="254"/>
      <c r="OES77" s="254"/>
      <c r="OET77" s="254"/>
      <c r="OEU77" s="254"/>
      <c r="OEV77" s="254"/>
      <c r="OEW77" s="254"/>
      <c r="OEX77" s="254"/>
      <c r="OEY77" s="254"/>
      <c r="OEZ77" s="254"/>
      <c r="OFA77" s="254"/>
      <c r="OFB77" s="254"/>
      <c r="OFC77" s="254"/>
      <c r="OFD77" s="254"/>
      <c r="OFE77" s="254"/>
      <c r="OFF77" s="254"/>
      <c r="OFG77" s="254"/>
      <c r="OFH77" s="254"/>
      <c r="OFI77" s="254"/>
      <c r="OFJ77" s="254"/>
      <c r="OFK77" s="254"/>
      <c r="OFL77" s="254"/>
      <c r="OFM77" s="254"/>
      <c r="OFN77" s="254"/>
      <c r="OFO77" s="254"/>
      <c r="OFP77" s="254"/>
      <c r="OFQ77" s="254"/>
      <c r="OFR77" s="254"/>
      <c r="OFS77" s="254"/>
      <c r="OFT77" s="254"/>
      <c r="OFU77" s="254"/>
      <c r="OFV77" s="254"/>
      <c r="OFW77" s="254"/>
      <c r="OFX77" s="254"/>
      <c r="OFY77" s="254"/>
      <c r="OFZ77" s="254"/>
      <c r="OGA77" s="254"/>
      <c r="OGB77" s="254"/>
      <c r="OGC77" s="254"/>
      <c r="OGD77" s="254"/>
      <c r="OGE77" s="254"/>
      <c r="OGF77" s="254"/>
      <c r="OGG77" s="254"/>
      <c r="OGH77" s="254"/>
      <c r="OGI77" s="254"/>
      <c r="OGJ77" s="254"/>
      <c r="OGK77" s="254"/>
      <c r="OGL77" s="254"/>
      <c r="OGM77" s="254"/>
      <c r="OGN77" s="254"/>
      <c r="OGO77" s="254"/>
      <c r="OGP77" s="254"/>
      <c r="OGQ77" s="254"/>
      <c r="OGR77" s="254"/>
      <c r="OGS77" s="254"/>
      <c r="OGT77" s="254"/>
      <c r="OGU77" s="254"/>
      <c r="OGV77" s="254"/>
      <c r="OGW77" s="254"/>
      <c r="OGX77" s="254"/>
      <c r="OGY77" s="254"/>
      <c r="OGZ77" s="254"/>
      <c r="OHA77" s="254"/>
      <c r="OHB77" s="254"/>
      <c r="OHC77" s="254"/>
      <c r="OHD77" s="254"/>
      <c r="OHE77" s="254"/>
      <c r="OHF77" s="254"/>
      <c r="OHG77" s="254"/>
      <c r="OHH77" s="254"/>
      <c r="OHI77" s="254"/>
      <c r="OHJ77" s="254"/>
      <c r="OHK77" s="254"/>
      <c r="OHL77" s="254"/>
      <c r="OHM77" s="254"/>
      <c r="OHN77" s="254"/>
      <c r="OHO77" s="254"/>
      <c r="OHP77" s="254"/>
      <c r="OHQ77" s="254"/>
      <c r="OHR77" s="254"/>
      <c r="OHS77" s="254"/>
      <c r="OHT77" s="254"/>
      <c r="OHU77" s="254"/>
      <c r="OHV77" s="254"/>
      <c r="OHW77" s="254"/>
      <c r="OHX77" s="254"/>
      <c r="OHY77" s="254"/>
      <c r="OHZ77" s="254"/>
      <c r="OIA77" s="254"/>
      <c r="OIB77" s="254"/>
      <c r="OIC77" s="254"/>
      <c r="OID77" s="254"/>
      <c r="OIE77" s="254"/>
      <c r="OIF77" s="254"/>
      <c r="OIG77" s="254"/>
      <c r="OIH77" s="254"/>
      <c r="OII77" s="254"/>
      <c r="OIJ77" s="254"/>
      <c r="OIK77" s="254"/>
      <c r="OIL77" s="254"/>
      <c r="OIM77" s="254"/>
      <c r="OIN77" s="254"/>
      <c r="OIO77" s="254"/>
      <c r="OIP77" s="254"/>
      <c r="OIQ77" s="254"/>
      <c r="OIR77" s="254"/>
      <c r="OIS77" s="254"/>
      <c r="OIT77" s="254"/>
      <c r="OIU77" s="254"/>
      <c r="OIV77" s="254"/>
      <c r="OIW77" s="254"/>
      <c r="OIX77" s="254"/>
      <c r="OIY77" s="254"/>
      <c r="OIZ77" s="254"/>
      <c r="OJA77" s="254"/>
      <c r="OJB77" s="254"/>
      <c r="OJC77" s="254"/>
      <c r="OJD77" s="254"/>
      <c r="OJE77" s="254"/>
      <c r="OJF77" s="254"/>
      <c r="OJG77" s="254"/>
      <c r="OJH77" s="254"/>
      <c r="OJI77" s="254"/>
      <c r="OJJ77" s="254"/>
      <c r="OJK77" s="254"/>
      <c r="OJL77" s="254"/>
      <c r="OJM77" s="254"/>
      <c r="OJN77" s="254"/>
      <c r="OJO77" s="254"/>
      <c r="OJP77" s="254"/>
      <c r="OJQ77" s="254"/>
      <c r="OJR77" s="254"/>
      <c r="OJS77" s="254"/>
      <c r="OJT77" s="254"/>
      <c r="OJU77" s="254"/>
      <c r="OJV77" s="254"/>
      <c r="OJW77" s="254"/>
      <c r="OJX77" s="254"/>
      <c r="OJY77" s="254"/>
      <c r="OJZ77" s="254"/>
      <c r="OKA77" s="254"/>
      <c r="OKB77" s="254"/>
      <c r="OKC77" s="254"/>
      <c r="OKD77" s="254"/>
      <c r="OKE77" s="254"/>
      <c r="OKF77" s="254"/>
      <c r="OKG77" s="254"/>
      <c r="OKH77" s="254"/>
      <c r="OKI77" s="254"/>
      <c r="OKJ77" s="254"/>
      <c r="OKK77" s="254"/>
      <c r="OKL77" s="254"/>
      <c r="OKM77" s="254"/>
      <c r="OKN77" s="254"/>
      <c r="OKO77" s="254"/>
      <c r="OKP77" s="254"/>
      <c r="OKQ77" s="254"/>
      <c r="OKR77" s="254"/>
      <c r="OKS77" s="254"/>
      <c r="OKT77" s="254"/>
      <c r="OKU77" s="254"/>
      <c r="OKV77" s="254"/>
      <c r="OKW77" s="254"/>
      <c r="OKX77" s="254"/>
      <c r="OKY77" s="254"/>
      <c r="OKZ77" s="254"/>
      <c r="OLA77" s="254"/>
      <c r="OLB77" s="254"/>
      <c r="OLC77" s="254"/>
      <c r="OLD77" s="254"/>
      <c r="OLE77" s="254"/>
      <c r="OLF77" s="254"/>
      <c r="OLG77" s="254"/>
      <c r="OLH77" s="254"/>
      <c r="OLI77" s="254"/>
      <c r="OLJ77" s="254"/>
      <c r="OLK77" s="254"/>
      <c r="OLL77" s="254"/>
      <c r="OLM77" s="254"/>
      <c r="OLN77" s="254"/>
      <c r="OLO77" s="254"/>
      <c r="OLP77" s="254"/>
      <c r="OLQ77" s="254"/>
      <c r="OLR77" s="254"/>
      <c r="OLS77" s="254"/>
      <c r="OLT77" s="254"/>
      <c r="OLU77" s="254"/>
      <c r="OLV77" s="254"/>
      <c r="OLW77" s="254"/>
      <c r="OLX77" s="254"/>
      <c r="OLY77" s="254"/>
      <c r="OLZ77" s="254"/>
      <c r="OMA77" s="254"/>
      <c r="OMB77" s="254"/>
      <c r="OMC77" s="254"/>
      <c r="OMD77" s="254"/>
      <c r="OME77" s="254"/>
      <c r="OMF77" s="254"/>
      <c r="OMG77" s="254"/>
      <c r="OMH77" s="254"/>
      <c r="OMI77" s="254"/>
      <c r="OMJ77" s="254"/>
      <c r="OMK77" s="254"/>
      <c r="OML77" s="254"/>
      <c r="OMM77" s="254"/>
      <c r="OMN77" s="254"/>
      <c r="OMO77" s="254"/>
      <c r="OMP77" s="254"/>
      <c r="OMQ77" s="254"/>
      <c r="OMR77" s="254"/>
      <c r="OMS77" s="254"/>
      <c r="OMT77" s="254"/>
      <c r="OMU77" s="254"/>
      <c r="OMV77" s="254"/>
      <c r="OMW77" s="254"/>
      <c r="OMX77" s="254"/>
      <c r="OMY77" s="254"/>
      <c r="OMZ77" s="254"/>
      <c r="ONA77" s="254"/>
      <c r="ONB77" s="254"/>
      <c r="ONC77" s="254"/>
      <c r="OND77" s="254"/>
      <c r="ONE77" s="254"/>
      <c r="ONF77" s="254"/>
      <c r="ONG77" s="254"/>
      <c r="ONH77" s="254"/>
      <c r="ONI77" s="254"/>
      <c r="ONJ77" s="254"/>
      <c r="ONK77" s="254"/>
      <c r="ONL77" s="254"/>
      <c r="ONM77" s="254"/>
      <c r="ONN77" s="254"/>
      <c r="ONO77" s="254"/>
      <c r="ONP77" s="254"/>
      <c r="ONQ77" s="254"/>
      <c r="ONR77" s="254"/>
      <c r="ONS77" s="254"/>
      <c r="ONT77" s="254"/>
      <c r="ONU77" s="254"/>
      <c r="ONV77" s="254"/>
      <c r="ONW77" s="254"/>
      <c r="ONX77" s="254"/>
      <c r="ONY77" s="254"/>
      <c r="ONZ77" s="254"/>
      <c r="OOA77" s="254"/>
      <c r="OOB77" s="254"/>
      <c r="OOC77" s="254"/>
      <c r="OOD77" s="254"/>
      <c r="OOE77" s="254"/>
      <c r="OOF77" s="254"/>
      <c r="OOG77" s="254"/>
      <c r="OOH77" s="254"/>
      <c r="OOI77" s="254"/>
      <c r="OOJ77" s="254"/>
      <c r="OOK77" s="254"/>
      <c r="OOL77" s="254"/>
      <c r="OOM77" s="254"/>
      <c r="OON77" s="254"/>
      <c r="OOO77" s="254"/>
      <c r="OOP77" s="254"/>
      <c r="OOQ77" s="254"/>
      <c r="OOR77" s="254"/>
      <c r="OOS77" s="254"/>
      <c r="OOT77" s="254"/>
      <c r="OOU77" s="254"/>
      <c r="OOV77" s="254"/>
      <c r="OOW77" s="254"/>
      <c r="OOX77" s="254"/>
      <c r="OOY77" s="254"/>
      <c r="OOZ77" s="254"/>
      <c r="OPA77" s="254"/>
      <c r="OPB77" s="254"/>
      <c r="OPC77" s="254"/>
      <c r="OPD77" s="254"/>
      <c r="OPE77" s="254"/>
      <c r="OPF77" s="254"/>
      <c r="OPG77" s="254"/>
      <c r="OPH77" s="254"/>
      <c r="OPI77" s="254"/>
      <c r="OPJ77" s="254"/>
      <c r="OPK77" s="254"/>
      <c r="OPL77" s="254"/>
      <c r="OPM77" s="254"/>
      <c r="OPN77" s="254"/>
      <c r="OPO77" s="254"/>
      <c r="OPP77" s="254"/>
      <c r="OPQ77" s="254"/>
      <c r="OPR77" s="254"/>
      <c r="OPS77" s="254"/>
      <c r="OPT77" s="254"/>
      <c r="OPU77" s="254"/>
      <c r="OPV77" s="254"/>
      <c r="OPW77" s="254"/>
      <c r="OPX77" s="254"/>
      <c r="OPY77" s="254"/>
      <c r="OPZ77" s="254"/>
      <c r="OQA77" s="254"/>
      <c r="OQB77" s="254"/>
      <c r="OQC77" s="254"/>
      <c r="OQD77" s="254"/>
      <c r="OQE77" s="254"/>
      <c r="OQF77" s="254"/>
      <c r="OQG77" s="254"/>
      <c r="OQH77" s="254"/>
      <c r="OQI77" s="254"/>
      <c r="OQJ77" s="254"/>
      <c r="OQK77" s="254"/>
      <c r="OQL77" s="254"/>
      <c r="OQM77" s="254"/>
      <c r="OQN77" s="254"/>
      <c r="OQO77" s="254"/>
      <c r="OQP77" s="254"/>
      <c r="OQQ77" s="254"/>
      <c r="OQR77" s="254"/>
      <c r="OQS77" s="254"/>
      <c r="OQT77" s="254"/>
      <c r="OQU77" s="254"/>
      <c r="OQV77" s="254"/>
      <c r="OQW77" s="254"/>
      <c r="OQX77" s="254"/>
      <c r="OQY77" s="254"/>
      <c r="OQZ77" s="254"/>
      <c r="ORA77" s="254"/>
      <c r="ORB77" s="254"/>
      <c r="ORC77" s="254"/>
      <c r="ORD77" s="254"/>
      <c r="ORE77" s="254"/>
      <c r="ORF77" s="254"/>
      <c r="ORG77" s="254"/>
      <c r="ORH77" s="254"/>
      <c r="ORI77" s="254"/>
      <c r="ORJ77" s="254"/>
      <c r="ORK77" s="254"/>
      <c r="ORL77" s="254"/>
      <c r="ORM77" s="254"/>
      <c r="ORN77" s="254"/>
      <c r="ORO77" s="254"/>
      <c r="ORP77" s="254"/>
      <c r="ORQ77" s="254"/>
      <c r="ORR77" s="254"/>
      <c r="ORS77" s="254"/>
      <c r="ORT77" s="254"/>
      <c r="ORU77" s="254"/>
      <c r="ORV77" s="254"/>
      <c r="ORW77" s="254"/>
      <c r="ORX77" s="254"/>
      <c r="ORY77" s="254"/>
      <c r="ORZ77" s="254"/>
      <c r="OSA77" s="254"/>
      <c r="OSB77" s="254"/>
      <c r="OSC77" s="254"/>
      <c r="OSD77" s="254"/>
      <c r="OSE77" s="254"/>
      <c r="OSF77" s="254"/>
      <c r="OSG77" s="254"/>
      <c r="OSH77" s="254"/>
      <c r="OSI77" s="254"/>
      <c r="OSJ77" s="254"/>
      <c r="OSK77" s="254"/>
      <c r="OSL77" s="254"/>
      <c r="OSM77" s="254"/>
      <c r="OSN77" s="254"/>
      <c r="OSO77" s="254"/>
      <c r="OSP77" s="254"/>
      <c r="OSQ77" s="254"/>
      <c r="OSR77" s="254"/>
      <c r="OSS77" s="254"/>
      <c r="OST77" s="254"/>
      <c r="OSU77" s="254"/>
      <c r="OSV77" s="254"/>
      <c r="OSW77" s="254"/>
      <c r="OSX77" s="254"/>
      <c r="OSY77" s="254"/>
      <c r="OSZ77" s="254"/>
      <c r="OTA77" s="254"/>
      <c r="OTB77" s="254"/>
      <c r="OTC77" s="254"/>
      <c r="OTD77" s="254"/>
      <c r="OTE77" s="254"/>
      <c r="OTF77" s="254"/>
      <c r="OTG77" s="254"/>
      <c r="OTH77" s="254"/>
      <c r="OTI77" s="254"/>
      <c r="OTJ77" s="254"/>
      <c r="OTK77" s="254"/>
      <c r="OTL77" s="254"/>
      <c r="OTM77" s="254"/>
      <c r="OTN77" s="254"/>
      <c r="OTO77" s="254"/>
      <c r="OTP77" s="254"/>
      <c r="OTQ77" s="254"/>
      <c r="OTR77" s="254"/>
      <c r="OTS77" s="254"/>
      <c r="OTT77" s="254"/>
      <c r="OTU77" s="254"/>
      <c r="OTV77" s="254"/>
      <c r="OTW77" s="254"/>
      <c r="OTX77" s="254"/>
      <c r="OTY77" s="254"/>
      <c r="OTZ77" s="254"/>
      <c r="OUA77" s="254"/>
      <c r="OUB77" s="254"/>
      <c r="OUC77" s="254"/>
      <c r="OUD77" s="254"/>
      <c r="OUE77" s="254"/>
      <c r="OUF77" s="254"/>
      <c r="OUG77" s="254"/>
      <c r="OUH77" s="254"/>
      <c r="OUI77" s="254"/>
      <c r="OUJ77" s="254"/>
      <c r="OUK77" s="254"/>
      <c r="OUL77" s="254"/>
      <c r="OUM77" s="254"/>
      <c r="OUN77" s="254"/>
      <c r="OUO77" s="254"/>
      <c r="OUP77" s="254"/>
      <c r="OUQ77" s="254"/>
      <c r="OUR77" s="254"/>
      <c r="OUS77" s="254"/>
      <c r="OUT77" s="254"/>
      <c r="OUU77" s="254"/>
      <c r="OUV77" s="254"/>
      <c r="OUW77" s="254"/>
      <c r="OUX77" s="254"/>
      <c r="OUY77" s="254"/>
      <c r="OUZ77" s="254"/>
      <c r="OVA77" s="254"/>
      <c r="OVB77" s="254"/>
      <c r="OVC77" s="254"/>
      <c r="OVD77" s="254"/>
      <c r="OVE77" s="254"/>
      <c r="OVF77" s="254"/>
      <c r="OVG77" s="254"/>
      <c r="OVH77" s="254"/>
      <c r="OVI77" s="254"/>
      <c r="OVJ77" s="254"/>
      <c r="OVK77" s="254"/>
      <c r="OVL77" s="254"/>
      <c r="OVM77" s="254"/>
      <c r="OVN77" s="254"/>
      <c r="OVO77" s="254"/>
      <c r="OVP77" s="254"/>
      <c r="OVQ77" s="254"/>
      <c r="OVR77" s="254"/>
      <c r="OVS77" s="254"/>
      <c r="OVT77" s="254"/>
      <c r="OVU77" s="254"/>
      <c r="OVV77" s="254"/>
      <c r="OVW77" s="254"/>
      <c r="OVX77" s="254"/>
      <c r="OVY77" s="254"/>
      <c r="OVZ77" s="254"/>
      <c r="OWA77" s="254"/>
      <c r="OWB77" s="254"/>
      <c r="OWC77" s="254"/>
      <c r="OWD77" s="254"/>
      <c r="OWE77" s="254"/>
      <c r="OWF77" s="254"/>
      <c r="OWG77" s="254"/>
      <c r="OWH77" s="254"/>
      <c r="OWI77" s="254"/>
      <c r="OWJ77" s="254"/>
      <c r="OWK77" s="254"/>
      <c r="OWL77" s="254"/>
      <c r="OWM77" s="254"/>
      <c r="OWN77" s="254"/>
      <c r="OWO77" s="254"/>
      <c r="OWP77" s="254"/>
      <c r="OWQ77" s="254"/>
      <c r="OWR77" s="254"/>
      <c r="OWS77" s="254"/>
      <c r="OWT77" s="254"/>
      <c r="OWU77" s="254"/>
      <c r="OWV77" s="254"/>
      <c r="OWW77" s="254"/>
      <c r="OWX77" s="254"/>
      <c r="OWY77" s="254"/>
      <c r="OWZ77" s="254"/>
      <c r="OXA77" s="254"/>
      <c r="OXB77" s="254"/>
      <c r="OXC77" s="254"/>
      <c r="OXD77" s="254"/>
      <c r="OXE77" s="254"/>
      <c r="OXF77" s="254"/>
      <c r="OXG77" s="254"/>
      <c r="OXH77" s="254"/>
      <c r="OXI77" s="254"/>
      <c r="OXJ77" s="254"/>
      <c r="OXK77" s="254"/>
      <c r="OXL77" s="254"/>
      <c r="OXM77" s="254"/>
      <c r="OXN77" s="254"/>
      <c r="OXO77" s="254"/>
      <c r="OXP77" s="254"/>
      <c r="OXQ77" s="254"/>
      <c r="OXR77" s="254"/>
      <c r="OXS77" s="254"/>
      <c r="OXT77" s="254"/>
      <c r="OXU77" s="254"/>
      <c r="OXV77" s="254"/>
      <c r="OXW77" s="254"/>
      <c r="OXX77" s="254"/>
      <c r="OXY77" s="254"/>
      <c r="OXZ77" s="254"/>
      <c r="OYA77" s="254"/>
      <c r="OYB77" s="254"/>
      <c r="OYC77" s="254"/>
      <c r="OYD77" s="254"/>
      <c r="OYE77" s="254"/>
      <c r="OYF77" s="254"/>
      <c r="OYG77" s="254"/>
      <c r="OYH77" s="254"/>
      <c r="OYI77" s="254"/>
      <c r="OYJ77" s="254"/>
      <c r="OYK77" s="254"/>
      <c r="OYL77" s="254"/>
      <c r="OYM77" s="254"/>
      <c r="OYN77" s="254"/>
      <c r="OYO77" s="254"/>
      <c r="OYP77" s="254"/>
      <c r="OYQ77" s="254"/>
      <c r="OYR77" s="254"/>
      <c r="OYS77" s="254"/>
      <c r="OYT77" s="254"/>
      <c r="OYU77" s="254"/>
      <c r="OYV77" s="254"/>
      <c r="OYW77" s="254"/>
      <c r="OYX77" s="254"/>
      <c r="OYY77" s="254"/>
      <c r="OYZ77" s="254"/>
      <c r="OZA77" s="254"/>
      <c r="OZB77" s="254"/>
      <c r="OZC77" s="254"/>
      <c r="OZD77" s="254"/>
      <c r="OZE77" s="254"/>
      <c r="OZF77" s="254"/>
      <c r="OZG77" s="254"/>
      <c r="OZH77" s="254"/>
      <c r="OZI77" s="254"/>
      <c r="OZJ77" s="254"/>
      <c r="OZK77" s="254"/>
      <c r="OZL77" s="254"/>
      <c r="OZM77" s="254"/>
      <c r="OZN77" s="254"/>
      <c r="OZO77" s="254"/>
      <c r="OZP77" s="254"/>
      <c r="OZQ77" s="254"/>
      <c r="OZR77" s="254"/>
      <c r="OZS77" s="254"/>
      <c r="OZT77" s="254"/>
      <c r="OZU77" s="254"/>
      <c r="OZV77" s="254"/>
      <c r="OZW77" s="254"/>
      <c r="OZX77" s="254"/>
      <c r="OZY77" s="254"/>
      <c r="OZZ77" s="254"/>
      <c r="PAA77" s="254"/>
      <c r="PAB77" s="254"/>
      <c r="PAC77" s="254"/>
      <c r="PAD77" s="254"/>
      <c r="PAE77" s="254"/>
      <c r="PAF77" s="254"/>
      <c r="PAG77" s="254"/>
      <c r="PAH77" s="254"/>
      <c r="PAI77" s="254"/>
      <c r="PAJ77" s="254"/>
      <c r="PAK77" s="254"/>
      <c r="PAL77" s="254"/>
      <c r="PAM77" s="254"/>
      <c r="PAN77" s="254"/>
      <c r="PAO77" s="254"/>
      <c r="PAP77" s="254"/>
      <c r="PAQ77" s="254"/>
      <c r="PAR77" s="254"/>
      <c r="PAS77" s="254"/>
      <c r="PAT77" s="254"/>
      <c r="PAU77" s="254"/>
      <c r="PAV77" s="254"/>
      <c r="PAW77" s="254"/>
      <c r="PAX77" s="254"/>
      <c r="PAY77" s="254"/>
      <c r="PAZ77" s="254"/>
      <c r="PBA77" s="254"/>
      <c r="PBB77" s="254"/>
      <c r="PBC77" s="254"/>
      <c r="PBD77" s="254"/>
      <c r="PBE77" s="254"/>
      <c r="PBF77" s="254"/>
      <c r="PBG77" s="254"/>
      <c r="PBH77" s="254"/>
      <c r="PBI77" s="254"/>
      <c r="PBJ77" s="254"/>
      <c r="PBK77" s="254"/>
      <c r="PBL77" s="254"/>
      <c r="PBM77" s="254"/>
      <c r="PBN77" s="254"/>
      <c r="PBO77" s="254"/>
      <c r="PBP77" s="254"/>
      <c r="PBQ77" s="254"/>
      <c r="PBR77" s="254"/>
      <c r="PBS77" s="254"/>
      <c r="PBT77" s="254"/>
      <c r="PBU77" s="254"/>
      <c r="PBV77" s="254"/>
      <c r="PBW77" s="254"/>
      <c r="PBX77" s="254"/>
      <c r="PBY77" s="254"/>
      <c r="PBZ77" s="254"/>
      <c r="PCA77" s="254"/>
      <c r="PCB77" s="254"/>
      <c r="PCC77" s="254"/>
      <c r="PCD77" s="254"/>
      <c r="PCE77" s="254"/>
      <c r="PCF77" s="254"/>
      <c r="PCG77" s="254"/>
      <c r="PCH77" s="254"/>
      <c r="PCI77" s="254"/>
      <c r="PCJ77" s="254"/>
      <c r="PCK77" s="254"/>
      <c r="PCL77" s="254"/>
      <c r="PCM77" s="254"/>
      <c r="PCN77" s="254"/>
      <c r="PCO77" s="254"/>
      <c r="PCP77" s="254"/>
      <c r="PCQ77" s="254"/>
      <c r="PCR77" s="254"/>
      <c r="PCS77" s="254"/>
      <c r="PCT77" s="254"/>
      <c r="PCU77" s="254"/>
      <c r="PCV77" s="254"/>
      <c r="PCW77" s="254"/>
      <c r="PCX77" s="254"/>
      <c r="PCY77" s="254"/>
      <c r="PCZ77" s="254"/>
      <c r="PDA77" s="254"/>
      <c r="PDB77" s="254"/>
      <c r="PDC77" s="254"/>
      <c r="PDD77" s="254"/>
      <c r="PDE77" s="254"/>
      <c r="PDF77" s="254"/>
      <c r="PDG77" s="254"/>
      <c r="PDH77" s="254"/>
      <c r="PDI77" s="254"/>
      <c r="PDJ77" s="254"/>
      <c r="PDK77" s="254"/>
      <c r="PDL77" s="254"/>
      <c r="PDM77" s="254"/>
      <c r="PDN77" s="254"/>
      <c r="PDO77" s="254"/>
      <c r="PDP77" s="254"/>
      <c r="PDQ77" s="254"/>
      <c r="PDR77" s="254"/>
      <c r="PDS77" s="254"/>
      <c r="PDT77" s="254"/>
      <c r="PDU77" s="254"/>
      <c r="PDV77" s="254"/>
      <c r="PDW77" s="254"/>
      <c r="PDX77" s="254"/>
      <c r="PDY77" s="254"/>
      <c r="PDZ77" s="254"/>
      <c r="PEA77" s="254"/>
      <c r="PEB77" s="254"/>
      <c r="PEC77" s="254"/>
      <c r="PED77" s="254"/>
      <c r="PEE77" s="254"/>
      <c r="PEF77" s="254"/>
      <c r="PEG77" s="254"/>
      <c r="PEH77" s="254"/>
      <c r="PEI77" s="254"/>
      <c r="PEJ77" s="254"/>
      <c r="PEK77" s="254"/>
      <c r="PEL77" s="254"/>
      <c r="PEM77" s="254"/>
      <c r="PEN77" s="254"/>
      <c r="PEO77" s="254"/>
      <c r="PEP77" s="254"/>
      <c r="PEQ77" s="254"/>
      <c r="PER77" s="254"/>
      <c r="PES77" s="254"/>
      <c r="PET77" s="254"/>
      <c r="PEU77" s="254"/>
      <c r="PEV77" s="254"/>
      <c r="PEW77" s="254"/>
      <c r="PEX77" s="254"/>
      <c r="PEY77" s="254"/>
      <c r="PEZ77" s="254"/>
      <c r="PFA77" s="254"/>
      <c r="PFB77" s="254"/>
      <c r="PFC77" s="254"/>
      <c r="PFD77" s="254"/>
      <c r="PFE77" s="254"/>
      <c r="PFF77" s="254"/>
      <c r="PFG77" s="254"/>
      <c r="PFH77" s="254"/>
      <c r="PFI77" s="254"/>
      <c r="PFJ77" s="254"/>
      <c r="PFK77" s="254"/>
      <c r="PFL77" s="254"/>
      <c r="PFM77" s="254"/>
      <c r="PFN77" s="254"/>
      <c r="PFO77" s="254"/>
      <c r="PFP77" s="254"/>
      <c r="PFQ77" s="254"/>
      <c r="PFR77" s="254"/>
      <c r="PFS77" s="254"/>
      <c r="PFT77" s="254"/>
      <c r="PFU77" s="254"/>
      <c r="PFV77" s="254"/>
      <c r="PFW77" s="254"/>
      <c r="PFX77" s="254"/>
      <c r="PFY77" s="254"/>
      <c r="PFZ77" s="254"/>
      <c r="PGA77" s="254"/>
      <c r="PGB77" s="254"/>
      <c r="PGC77" s="254"/>
      <c r="PGD77" s="254"/>
      <c r="PGE77" s="254"/>
      <c r="PGF77" s="254"/>
      <c r="PGG77" s="254"/>
      <c r="PGH77" s="254"/>
      <c r="PGI77" s="254"/>
      <c r="PGJ77" s="254"/>
      <c r="PGK77" s="254"/>
      <c r="PGL77" s="254"/>
      <c r="PGM77" s="254"/>
      <c r="PGN77" s="254"/>
      <c r="PGO77" s="254"/>
      <c r="PGP77" s="254"/>
      <c r="PGQ77" s="254"/>
      <c r="PGR77" s="254"/>
      <c r="PGS77" s="254"/>
      <c r="PGT77" s="254"/>
      <c r="PGU77" s="254"/>
      <c r="PGV77" s="254"/>
      <c r="PGW77" s="254"/>
      <c r="PGX77" s="254"/>
      <c r="PGY77" s="254"/>
      <c r="PGZ77" s="254"/>
      <c r="PHA77" s="254"/>
      <c r="PHB77" s="254"/>
      <c r="PHC77" s="254"/>
      <c r="PHD77" s="254"/>
      <c r="PHE77" s="254"/>
      <c r="PHF77" s="254"/>
      <c r="PHG77" s="254"/>
      <c r="PHH77" s="254"/>
      <c r="PHI77" s="254"/>
      <c r="PHJ77" s="254"/>
      <c r="PHK77" s="254"/>
      <c r="PHL77" s="254"/>
      <c r="PHM77" s="254"/>
      <c r="PHN77" s="254"/>
      <c r="PHO77" s="254"/>
      <c r="PHP77" s="254"/>
      <c r="PHQ77" s="254"/>
      <c r="PHR77" s="254"/>
      <c r="PHS77" s="254"/>
      <c r="PHT77" s="254"/>
      <c r="PHU77" s="254"/>
      <c r="PHV77" s="254"/>
      <c r="PHW77" s="254"/>
      <c r="PHX77" s="254"/>
      <c r="PHY77" s="254"/>
      <c r="PHZ77" s="254"/>
      <c r="PIA77" s="254"/>
      <c r="PIB77" s="254"/>
      <c r="PIC77" s="254"/>
      <c r="PID77" s="254"/>
      <c r="PIE77" s="254"/>
      <c r="PIF77" s="254"/>
      <c r="PIG77" s="254"/>
      <c r="PIH77" s="254"/>
      <c r="PII77" s="254"/>
      <c r="PIJ77" s="254"/>
      <c r="PIK77" s="254"/>
      <c r="PIL77" s="254"/>
      <c r="PIM77" s="254"/>
      <c r="PIN77" s="254"/>
      <c r="PIO77" s="254"/>
      <c r="PIP77" s="254"/>
      <c r="PIQ77" s="254"/>
      <c r="PIR77" s="254"/>
      <c r="PIS77" s="254"/>
      <c r="PIT77" s="254"/>
      <c r="PIU77" s="254"/>
      <c r="PIV77" s="254"/>
      <c r="PIW77" s="254"/>
      <c r="PIX77" s="254"/>
      <c r="PIY77" s="254"/>
      <c r="PIZ77" s="254"/>
      <c r="PJA77" s="254"/>
      <c r="PJB77" s="254"/>
      <c r="PJC77" s="254"/>
      <c r="PJD77" s="254"/>
      <c r="PJE77" s="254"/>
      <c r="PJF77" s="254"/>
      <c r="PJG77" s="254"/>
      <c r="PJH77" s="254"/>
      <c r="PJI77" s="254"/>
      <c r="PJJ77" s="254"/>
      <c r="PJK77" s="254"/>
      <c r="PJL77" s="254"/>
      <c r="PJM77" s="254"/>
      <c r="PJN77" s="254"/>
      <c r="PJO77" s="254"/>
      <c r="PJP77" s="254"/>
      <c r="PJQ77" s="254"/>
      <c r="PJR77" s="254"/>
      <c r="PJS77" s="254"/>
      <c r="PJT77" s="254"/>
      <c r="PJU77" s="254"/>
      <c r="PJV77" s="254"/>
      <c r="PJW77" s="254"/>
      <c r="PJX77" s="254"/>
      <c r="PJY77" s="254"/>
      <c r="PJZ77" s="254"/>
      <c r="PKA77" s="254"/>
      <c r="PKB77" s="254"/>
      <c r="PKC77" s="254"/>
      <c r="PKD77" s="254"/>
      <c r="PKE77" s="254"/>
      <c r="PKF77" s="254"/>
      <c r="PKG77" s="254"/>
      <c r="PKH77" s="254"/>
      <c r="PKI77" s="254"/>
      <c r="PKJ77" s="254"/>
      <c r="PKK77" s="254"/>
      <c r="PKL77" s="254"/>
      <c r="PKM77" s="254"/>
      <c r="PKN77" s="254"/>
      <c r="PKO77" s="254"/>
      <c r="PKP77" s="254"/>
      <c r="PKQ77" s="254"/>
      <c r="PKR77" s="254"/>
      <c r="PKS77" s="254"/>
      <c r="PKT77" s="254"/>
      <c r="PKU77" s="254"/>
      <c r="PKV77" s="254"/>
      <c r="PKW77" s="254"/>
      <c r="PKX77" s="254"/>
      <c r="PKY77" s="254"/>
      <c r="PKZ77" s="254"/>
      <c r="PLA77" s="254"/>
      <c r="PLB77" s="254"/>
      <c r="PLC77" s="254"/>
      <c r="PLD77" s="254"/>
      <c r="PLE77" s="254"/>
      <c r="PLF77" s="254"/>
      <c r="PLG77" s="254"/>
      <c r="PLH77" s="254"/>
      <c r="PLI77" s="254"/>
      <c r="PLJ77" s="254"/>
      <c r="PLK77" s="254"/>
      <c r="PLL77" s="254"/>
      <c r="PLM77" s="254"/>
      <c r="PLN77" s="254"/>
      <c r="PLO77" s="254"/>
      <c r="PLP77" s="254"/>
      <c r="PLQ77" s="254"/>
      <c r="PLR77" s="254"/>
      <c r="PLS77" s="254"/>
      <c r="PLT77" s="254"/>
      <c r="PLU77" s="254"/>
      <c r="PLV77" s="254"/>
      <c r="PLW77" s="254"/>
      <c r="PLX77" s="254"/>
      <c r="PLY77" s="254"/>
      <c r="PLZ77" s="254"/>
      <c r="PMA77" s="254"/>
      <c r="PMB77" s="254"/>
      <c r="PMC77" s="254"/>
      <c r="PMD77" s="254"/>
      <c r="PME77" s="254"/>
      <c r="PMF77" s="254"/>
      <c r="PMG77" s="254"/>
      <c r="PMH77" s="254"/>
      <c r="PMI77" s="254"/>
      <c r="PMJ77" s="254"/>
      <c r="PMK77" s="254"/>
      <c r="PML77" s="254"/>
      <c r="PMM77" s="254"/>
      <c r="PMN77" s="254"/>
      <c r="PMO77" s="254"/>
      <c r="PMP77" s="254"/>
      <c r="PMQ77" s="254"/>
      <c r="PMR77" s="254"/>
      <c r="PMS77" s="254"/>
      <c r="PMT77" s="254"/>
      <c r="PMU77" s="254"/>
      <c r="PMV77" s="254"/>
      <c r="PMW77" s="254"/>
      <c r="PMX77" s="254"/>
      <c r="PMY77" s="254"/>
      <c r="PMZ77" s="254"/>
      <c r="PNA77" s="254"/>
      <c r="PNB77" s="254"/>
      <c r="PNC77" s="254"/>
      <c r="PND77" s="254"/>
      <c r="PNE77" s="254"/>
      <c r="PNF77" s="254"/>
      <c r="PNG77" s="254"/>
      <c r="PNH77" s="254"/>
      <c r="PNI77" s="254"/>
      <c r="PNJ77" s="254"/>
      <c r="PNK77" s="254"/>
      <c r="PNL77" s="254"/>
      <c r="PNM77" s="254"/>
      <c r="PNN77" s="254"/>
      <c r="PNO77" s="254"/>
      <c r="PNP77" s="254"/>
      <c r="PNQ77" s="254"/>
      <c r="PNR77" s="254"/>
      <c r="PNS77" s="254"/>
      <c r="PNT77" s="254"/>
      <c r="PNU77" s="254"/>
      <c r="PNV77" s="254"/>
      <c r="PNW77" s="254"/>
      <c r="PNX77" s="254"/>
      <c r="PNY77" s="254"/>
      <c r="PNZ77" s="254"/>
      <c r="POA77" s="254"/>
      <c r="POB77" s="254"/>
      <c r="POC77" s="254"/>
      <c r="POD77" s="254"/>
      <c r="POE77" s="254"/>
      <c r="POF77" s="254"/>
      <c r="POG77" s="254"/>
      <c r="POH77" s="254"/>
      <c r="POI77" s="254"/>
      <c r="POJ77" s="254"/>
      <c r="POK77" s="254"/>
      <c r="POL77" s="254"/>
      <c r="POM77" s="254"/>
      <c r="PON77" s="254"/>
      <c r="POO77" s="254"/>
      <c r="POP77" s="254"/>
      <c r="POQ77" s="254"/>
      <c r="POR77" s="254"/>
      <c r="POS77" s="254"/>
      <c r="POT77" s="254"/>
      <c r="POU77" s="254"/>
      <c r="POV77" s="254"/>
      <c r="POW77" s="254"/>
      <c r="POX77" s="254"/>
      <c r="POY77" s="254"/>
      <c r="POZ77" s="254"/>
      <c r="PPA77" s="254"/>
      <c r="PPB77" s="254"/>
      <c r="PPC77" s="254"/>
      <c r="PPD77" s="254"/>
      <c r="PPE77" s="254"/>
      <c r="PPF77" s="254"/>
      <c r="PPG77" s="254"/>
      <c r="PPH77" s="254"/>
      <c r="PPI77" s="254"/>
      <c r="PPJ77" s="254"/>
      <c r="PPK77" s="254"/>
      <c r="PPL77" s="254"/>
      <c r="PPM77" s="254"/>
      <c r="PPN77" s="254"/>
      <c r="PPO77" s="254"/>
      <c r="PPP77" s="254"/>
      <c r="PPQ77" s="254"/>
      <c r="PPR77" s="254"/>
      <c r="PPS77" s="254"/>
      <c r="PPT77" s="254"/>
      <c r="PPU77" s="254"/>
      <c r="PPV77" s="254"/>
      <c r="PPW77" s="254"/>
      <c r="PPX77" s="254"/>
      <c r="PPY77" s="254"/>
      <c r="PPZ77" s="254"/>
      <c r="PQA77" s="254"/>
      <c r="PQB77" s="254"/>
      <c r="PQC77" s="254"/>
      <c r="PQD77" s="254"/>
      <c r="PQE77" s="254"/>
      <c r="PQF77" s="254"/>
      <c r="PQG77" s="254"/>
      <c r="PQH77" s="254"/>
      <c r="PQI77" s="254"/>
      <c r="PQJ77" s="254"/>
      <c r="PQK77" s="254"/>
      <c r="PQL77" s="254"/>
      <c r="PQM77" s="254"/>
      <c r="PQN77" s="254"/>
      <c r="PQO77" s="254"/>
      <c r="PQP77" s="254"/>
      <c r="PQQ77" s="254"/>
      <c r="PQR77" s="254"/>
      <c r="PQS77" s="254"/>
      <c r="PQT77" s="254"/>
      <c r="PQU77" s="254"/>
      <c r="PQV77" s="254"/>
      <c r="PQW77" s="254"/>
      <c r="PQX77" s="254"/>
      <c r="PQY77" s="254"/>
      <c r="PQZ77" s="254"/>
      <c r="PRA77" s="254"/>
      <c r="PRB77" s="254"/>
      <c r="PRC77" s="254"/>
      <c r="PRD77" s="254"/>
      <c r="PRE77" s="254"/>
      <c r="PRF77" s="254"/>
      <c r="PRG77" s="254"/>
      <c r="PRH77" s="254"/>
      <c r="PRI77" s="254"/>
      <c r="PRJ77" s="254"/>
      <c r="PRK77" s="254"/>
      <c r="PRL77" s="254"/>
      <c r="PRM77" s="254"/>
      <c r="PRN77" s="254"/>
      <c r="PRO77" s="254"/>
      <c r="PRP77" s="254"/>
      <c r="PRQ77" s="254"/>
      <c r="PRR77" s="254"/>
      <c r="PRS77" s="254"/>
      <c r="PRT77" s="254"/>
      <c r="PRU77" s="254"/>
      <c r="PRV77" s="254"/>
      <c r="PRW77" s="254"/>
      <c r="PRX77" s="254"/>
      <c r="PRY77" s="254"/>
      <c r="PRZ77" s="254"/>
      <c r="PSA77" s="254"/>
      <c r="PSB77" s="254"/>
      <c r="PSC77" s="254"/>
      <c r="PSD77" s="254"/>
      <c r="PSE77" s="254"/>
      <c r="PSF77" s="254"/>
      <c r="PSG77" s="254"/>
      <c r="PSH77" s="254"/>
      <c r="PSI77" s="254"/>
      <c r="PSJ77" s="254"/>
      <c r="PSK77" s="254"/>
      <c r="PSL77" s="254"/>
      <c r="PSM77" s="254"/>
      <c r="PSN77" s="254"/>
      <c r="PSO77" s="254"/>
      <c r="PSP77" s="254"/>
      <c r="PSQ77" s="254"/>
      <c r="PSR77" s="254"/>
      <c r="PSS77" s="254"/>
      <c r="PST77" s="254"/>
      <c r="PSU77" s="254"/>
      <c r="PSV77" s="254"/>
      <c r="PSW77" s="254"/>
      <c r="PSX77" s="254"/>
      <c r="PSY77" s="254"/>
      <c r="PSZ77" s="254"/>
      <c r="PTA77" s="254"/>
      <c r="PTB77" s="254"/>
      <c r="PTC77" s="254"/>
      <c r="PTD77" s="254"/>
      <c r="PTE77" s="254"/>
      <c r="PTF77" s="254"/>
      <c r="PTG77" s="254"/>
      <c r="PTH77" s="254"/>
      <c r="PTI77" s="254"/>
      <c r="PTJ77" s="254"/>
      <c r="PTK77" s="254"/>
      <c r="PTL77" s="254"/>
      <c r="PTM77" s="254"/>
      <c r="PTN77" s="254"/>
      <c r="PTO77" s="254"/>
      <c r="PTP77" s="254"/>
      <c r="PTQ77" s="254"/>
      <c r="PTR77" s="254"/>
      <c r="PTS77" s="254"/>
      <c r="PTT77" s="254"/>
      <c r="PTU77" s="254"/>
      <c r="PTV77" s="254"/>
      <c r="PTW77" s="254"/>
      <c r="PTX77" s="254"/>
      <c r="PTY77" s="254"/>
      <c r="PTZ77" s="254"/>
      <c r="PUA77" s="254"/>
      <c r="PUB77" s="254"/>
      <c r="PUC77" s="254"/>
      <c r="PUD77" s="254"/>
      <c r="PUE77" s="254"/>
      <c r="PUF77" s="254"/>
      <c r="PUG77" s="254"/>
      <c r="PUH77" s="254"/>
      <c r="PUI77" s="254"/>
      <c r="PUJ77" s="254"/>
      <c r="PUK77" s="254"/>
      <c r="PUL77" s="254"/>
      <c r="PUM77" s="254"/>
      <c r="PUN77" s="254"/>
      <c r="PUO77" s="254"/>
      <c r="PUP77" s="254"/>
      <c r="PUQ77" s="254"/>
      <c r="PUR77" s="254"/>
      <c r="PUS77" s="254"/>
      <c r="PUT77" s="254"/>
      <c r="PUU77" s="254"/>
      <c r="PUV77" s="254"/>
      <c r="PUW77" s="254"/>
      <c r="PUX77" s="254"/>
      <c r="PUY77" s="254"/>
      <c r="PUZ77" s="254"/>
      <c r="PVA77" s="254"/>
      <c r="PVB77" s="254"/>
      <c r="PVC77" s="254"/>
      <c r="PVD77" s="254"/>
      <c r="PVE77" s="254"/>
      <c r="PVF77" s="254"/>
      <c r="PVG77" s="254"/>
      <c r="PVH77" s="254"/>
      <c r="PVI77" s="254"/>
      <c r="PVJ77" s="254"/>
      <c r="PVK77" s="254"/>
      <c r="PVL77" s="254"/>
      <c r="PVM77" s="254"/>
      <c r="PVN77" s="254"/>
      <c r="PVO77" s="254"/>
      <c r="PVP77" s="254"/>
      <c r="PVQ77" s="254"/>
      <c r="PVR77" s="254"/>
      <c r="PVS77" s="254"/>
      <c r="PVT77" s="254"/>
      <c r="PVU77" s="254"/>
      <c r="PVV77" s="254"/>
      <c r="PVW77" s="254"/>
      <c r="PVX77" s="254"/>
      <c r="PVY77" s="254"/>
      <c r="PVZ77" s="254"/>
      <c r="PWA77" s="254"/>
      <c r="PWB77" s="254"/>
      <c r="PWC77" s="254"/>
      <c r="PWD77" s="254"/>
      <c r="PWE77" s="254"/>
      <c r="PWF77" s="254"/>
      <c r="PWG77" s="254"/>
      <c r="PWH77" s="254"/>
      <c r="PWI77" s="254"/>
      <c r="PWJ77" s="254"/>
      <c r="PWK77" s="254"/>
      <c r="PWL77" s="254"/>
      <c r="PWM77" s="254"/>
      <c r="PWN77" s="254"/>
      <c r="PWO77" s="254"/>
      <c r="PWP77" s="254"/>
      <c r="PWQ77" s="254"/>
      <c r="PWR77" s="254"/>
      <c r="PWS77" s="254"/>
      <c r="PWT77" s="254"/>
      <c r="PWU77" s="254"/>
      <c r="PWV77" s="254"/>
      <c r="PWW77" s="254"/>
      <c r="PWX77" s="254"/>
      <c r="PWY77" s="254"/>
      <c r="PWZ77" s="254"/>
      <c r="PXA77" s="254"/>
      <c r="PXB77" s="254"/>
      <c r="PXC77" s="254"/>
      <c r="PXD77" s="254"/>
      <c r="PXE77" s="254"/>
      <c r="PXF77" s="254"/>
      <c r="PXG77" s="254"/>
      <c r="PXH77" s="254"/>
      <c r="PXI77" s="254"/>
      <c r="PXJ77" s="254"/>
      <c r="PXK77" s="254"/>
      <c r="PXL77" s="254"/>
      <c r="PXM77" s="254"/>
      <c r="PXN77" s="254"/>
      <c r="PXO77" s="254"/>
      <c r="PXP77" s="254"/>
      <c r="PXQ77" s="254"/>
      <c r="PXR77" s="254"/>
      <c r="PXS77" s="254"/>
      <c r="PXT77" s="254"/>
      <c r="PXU77" s="254"/>
      <c r="PXV77" s="254"/>
      <c r="PXW77" s="254"/>
      <c r="PXX77" s="254"/>
      <c r="PXY77" s="254"/>
      <c r="PXZ77" s="254"/>
      <c r="PYA77" s="254"/>
      <c r="PYB77" s="254"/>
      <c r="PYC77" s="254"/>
      <c r="PYD77" s="254"/>
      <c r="PYE77" s="254"/>
      <c r="PYF77" s="254"/>
      <c r="PYG77" s="254"/>
      <c r="PYH77" s="254"/>
      <c r="PYI77" s="254"/>
      <c r="PYJ77" s="254"/>
      <c r="PYK77" s="254"/>
      <c r="PYL77" s="254"/>
      <c r="PYM77" s="254"/>
      <c r="PYN77" s="254"/>
      <c r="PYO77" s="254"/>
      <c r="PYP77" s="254"/>
      <c r="PYQ77" s="254"/>
      <c r="PYR77" s="254"/>
      <c r="PYS77" s="254"/>
      <c r="PYT77" s="254"/>
      <c r="PYU77" s="254"/>
      <c r="PYV77" s="254"/>
      <c r="PYW77" s="254"/>
      <c r="PYX77" s="254"/>
      <c r="PYY77" s="254"/>
      <c r="PYZ77" s="254"/>
      <c r="PZA77" s="254"/>
      <c r="PZB77" s="254"/>
      <c r="PZC77" s="254"/>
      <c r="PZD77" s="254"/>
      <c r="PZE77" s="254"/>
      <c r="PZF77" s="254"/>
      <c r="PZG77" s="254"/>
      <c r="PZH77" s="254"/>
      <c r="PZI77" s="254"/>
      <c r="PZJ77" s="254"/>
      <c r="PZK77" s="254"/>
      <c r="PZL77" s="254"/>
      <c r="PZM77" s="254"/>
      <c r="PZN77" s="254"/>
      <c r="PZO77" s="254"/>
      <c r="PZP77" s="254"/>
      <c r="PZQ77" s="254"/>
      <c r="PZR77" s="254"/>
      <c r="PZS77" s="254"/>
      <c r="PZT77" s="254"/>
      <c r="PZU77" s="254"/>
      <c r="PZV77" s="254"/>
      <c r="PZW77" s="254"/>
      <c r="PZX77" s="254"/>
      <c r="PZY77" s="254"/>
      <c r="PZZ77" s="254"/>
      <c r="QAA77" s="254"/>
      <c r="QAB77" s="254"/>
      <c r="QAC77" s="254"/>
      <c r="QAD77" s="254"/>
      <c r="QAE77" s="254"/>
      <c r="QAF77" s="254"/>
      <c r="QAG77" s="254"/>
      <c r="QAH77" s="254"/>
      <c r="QAI77" s="254"/>
      <c r="QAJ77" s="254"/>
      <c r="QAK77" s="254"/>
      <c r="QAL77" s="254"/>
      <c r="QAM77" s="254"/>
      <c r="QAN77" s="254"/>
      <c r="QAO77" s="254"/>
      <c r="QAP77" s="254"/>
      <c r="QAQ77" s="254"/>
      <c r="QAR77" s="254"/>
      <c r="QAS77" s="254"/>
      <c r="QAT77" s="254"/>
      <c r="QAU77" s="254"/>
      <c r="QAV77" s="254"/>
      <c r="QAW77" s="254"/>
      <c r="QAX77" s="254"/>
      <c r="QAY77" s="254"/>
      <c r="QAZ77" s="254"/>
      <c r="QBA77" s="254"/>
      <c r="QBB77" s="254"/>
      <c r="QBC77" s="254"/>
      <c r="QBD77" s="254"/>
      <c r="QBE77" s="254"/>
      <c r="QBF77" s="254"/>
      <c r="QBG77" s="254"/>
      <c r="QBH77" s="254"/>
      <c r="QBI77" s="254"/>
      <c r="QBJ77" s="254"/>
      <c r="QBK77" s="254"/>
      <c r="QBL77" s="254"/>
      <c r="QBM77" s="254"/>
      <c r="QBN77" s="254"/>
      <c r="QBO77" s="254"/>
      <c r="QBP77" s="254"/>
      <c r="QBQ77" s="254"/>
      <c r="QBR77" s="254"/>
      <c r="QBS77" s="254"/>
      <c r="QBT77" s="254"/>
      <c r="QBU77" s="254"/>
      <c r="QBV77" s="254"/>
      <c r="QBW77" s="254"/>
      <c r="QBX77" s="254"/>
      <c r="QBY77" s="254"/>
      <c r="QBZ77" s="254"/>
      <c r="QCA77" s="254"/>
      <c r="QCB77" s="254"/>
      <c r="QCC77" s="254"/>
      <c r="QCD77" s="254"/>
      <c r="QCE77" s="254"/>
      <c r="QCF77" s="254"/>
      <c r="QCG77" s="254"/>
      <c r="QCH77" s="254"/>
      <c r="QCI77" s="254"/>
      <c r="QCJ77" s="254"/>
      <c r="QCK77" s="254"/>
      <c r="QCL77" s="254"/>
      <c r="QCM77" s="254"/>
      <c r="QCN77" s="254"/>
      <c r="QCO77" s="254"/>
      <c r="QCP77" s="254"/>
      <c r="QCQ77" s="254"/>
      <c r="QCR77" s="254"/>
      <c r="QCS77" s="254"/>
      <c r="QCT77" s="254"/>
      <c r="QCU77" s="254"/>
      <c r="QCV77" s="254"/>
      <c r="QCW77" s="254"/>
      <c r="QCX77" s="254"/>
      <c r="QCY77" s="254"/>
      <c r="QCZ77" s="254"/>
      <c r="QDA77" s="254"/>
      <c r="QDB77" s="254"/>
      <c r="QDC77" s="254"/>
      <c r="QDD77" s="254"/>
      <c r="QDE77" s="254"/>
      <c r="QDF77" s="254"/>
      <c r="QDG77" s="254"/>
      <c r="QDH77" s="254"/>
      <c r="QDI77" s="254"/>
      <c r="QDJ77" s="254"/>
      <c r="QDK77" s="254"/>
      <c r="QDL77" s="254"/>
      <c r="QDM77" s="254"/>
      <c r="QDN77" s="254"/>
      <c r="QDO77" s="254"/>
      <c r="QDP77" s="254"/>
      <c r="QDQ77" s="254"/>
      <c r="QDR77" s="254"/>
      <c r="QDS77" s="254"/>
      <c r="QDT77" s="254"/>
      <c r="QDU77" s="254"/>
      <c r="QDV77" s="254"/>
      <c r="QDW77" s="254"/>
      <c r="QDX77" s="254"/>
      <c r="QDY77" s="254"/>
      <c r="QDZ77" s="254"/>
      <c r="QEA77" s="254"/>
      <c r="QEB77" s="254"/>
      <c r="QEC77" s="254"/>
      <c r="QED77" s="254"/>
      <c r="QEE77" s="254"/>
      <c r="QEF77" s="254"/>
      <c r="QEG77" s="254"/>
      <c r="QEH77" s="254"/>
      <c r="QEI77" s="254"/>
      <c r="QEJ77" s="254"/>
      <c r="QEK77" s="254"/>
      <c r="QEL77" s="254"/>
      <c r="QEM77" s="254"/>
      <c r="QEN77" s="254"/>
      <c r="QEO77" s="254"/>
      <c r="QEP77" s="254"/>
      <c r="QEQ77" s="254"/>
      <c r="QER77" s="254"/>
      <c r="QES77" s="254"/>
      <c r="QET77" s="254"/>
      <c r="QEU77" s="254"/>
      <c r="QEV77" s="254"/>
      <c r="QEW77" s="254"/>
      <c r="QEX77" s="254"/>
      <c r="QEY77" s="254"/>
      <c r="QEZ77" s="254"/>
      <c r="QFA77" s="254"/>
      <c r="QFB77" s="254"/>
      <c r="QFC77" s="254"/>
      <c r="QFD77" s="254"/>
      <c r="QFE77" s="254"/>
      <c r="QFF77" s="254"/>
      <c r="QFG77" s="254"/>
      <c r="QFH77" s="254"/>
      <c r="QFI77" s="254"/>
      <c r="QFJ77" s="254"/>
      <c r="QFK77" s="254"/>
      <c r="QFL77" s="254"/>
      <c r="QFM77" s="254"/>
      <c r="QFN77" s="254"/>
      <c r="QFO77" s="254"/>
      <c r="QFP77" s="254"/>
      <c r="QFQ77" s="254"/>
      <c r="QFR77" s="254"/>
      <c r="QFS77" s="254"/>
      <c r="QFT77" s="254"/>
      <c r="QFU77" s="254"/>
      <c r="QFV77" s="254"/>
      <c r="QFW77" s="254"/>
      <c r="QFX77" s="254"/>
      <c r="QFY77" s="254"/>
      <c r="QFZ77" s="254"/>
      <c r="QGA77" s="254"/>
      <c r="QGB77" s="254"/>
      <c r="QGC77" s="254"/>
      <c r="QGD77" s="254"/>
      <c r="QGE77" s="254"/>
      <c r="QGF77" s="254"/>
      <c r="QGG77" s="254"/>
      <c r="QGH77" s="254"/>
      <c r="QGI77" s="254"/>
      <c r="QGJ77" s="254"/>
      <c r="QGK77" s="254"/>
      <c r="QGL77" s="254"/>
      <c r="QGM77" s="254"/>
      <c r="QGN77" s="254"/>
      <c r="QGO77" s="254"/>
      <c r="QGP77" s="254"/>
      <c r="QGQ77" s="254"/>
      <c r="QGR77" s="254"/>
      <c r="QGS77" s="254"/>
      <c r="QGT77" s="254"/>
      <c r="QGU77" s="254"/>
      <c r="QGV77" s="254"/>
      <c r="QGW77" s="254"/>
      <c r="QGX77" s="254"/>
      <c r="QGY77" s="254"/>
      <c r="QGZ77" s="254"/>
      <c r="QHA77" s="254"/>
      <c r="QHB77" s="254"/>
      <c r="QHC77" s="254"/>
      <c r="QHD77" s="254"/>
      <c r="QHE77" s="254"/>
      <c r="QHF77" s="254"/>
      <c r="QHG77" s="254"/>
      <c r="QHH77" s="254"/>
      <c r="QHI77" s="254"/>
      <c r="QHJ77" s="254"/>
      <c r="QHK77" s="254"/>
      <c r="QHL77" s="254"/>
      <c r="QHM77" s="254"/>
      <c r="QHN77" s="254"/>
      <c r="QHO77" s="254"/>
      <c r="QHP77" s="254"/>
      <c r="QHQ77" s="254"/>
      <c r="QHR77" s="254"/>
      <c r="QHS77" s="254"/>
      <c r="QHT77" s="254"/>
      <c r="QHU77" s="254"/>
      <c r="QHV77" s="254"/>
      <c r="QHW77" s="254"/>
      <c r="QHX77" s="254"/>
      <c r="QHY77" s="254"/>
      <c r="QHZ77" s="254"/>
      <c r="QIA77" s="254"/>
      <c r="QIB77" s="254"/>
      <c r="QIC77" s="254"/>
      <c r="QID77" s="254"/>
      <c r="QIE77" s="254"/>
      <c r="QIF77" s="254"/>
      <c r="QIG77" s="254"/>
      <c r="QIH77" s="254"/>
      <c r="QII77" s="254"/>
      <c r="QIJ77" s="254"/>
      <c r="QIK77" s="254"/>
      <c r="QIL77" s="254"/>
      <c r="QIM77" s="254"/>
      <c r="QIN77" s="254"/>
      <c r="QIO77" s="254"/>
      <c r="QIP77" s="254"/>
      <c r="QIQ77" s="254"/>
      <c r="QIR77" s="254"/>
      <c r="QIS77" s="254"/>
      <c r="QIT77" s="254"/>
      <c r="QIU77" s="254"/>
      <c r="QIV77" s="254"/>
      <c r="QIW77" s="254"/>
      <c r="QIX77" s="254"/>
      <c r="QIY77" s="254"/>
      <c r="QIZ77" s="254"/>
      <c r="QJA77" s="254"/>
      <c r="QJB77" s="254"/>
      <c r="QJC77" s="254"/>
      <c r="QJD77" s="254"/>
      <c r="QJE77" s="254"/>
      <c r="QJF77" s="254"/>
      <c r="QJG77" s="254"/>
      <c r="QJH77" s="254"/>
      <c r="QJI77" s="254"/>
      <c r="QJJ77" s="254"/>
      <c r="QJK77" s="254"/>
      <c r="QJL77" s="254"/>
      <c r="QJM77" s="254"/>
      <c r="QJN77" s="254"/>
      <c r="QJO77" s="254"/>
      <c r="QJP77" s="254"/>
      <c r="QJQ77" s="254"/>
      <c r="QJR77" s="254"/>
      <c r="QJS77" s="254"/>
      <c r="QJT77" s="254"/>
      <c r="QJU77" s="254"/>
      <c r="QJV77" s="254"/>
      <c r="QJW77" s="254"/>
      <c r="QJX77" s="254"/>
      <c r="QJY77" s="254"/>
      <c r="QJZ77" s="254"/>
      <c r="QKA77" s="254"/>
      <c r="QKB77" s="254"/>
      <c r="QKC77" s="254"/>
      <c r="QKD77" s="254"/>
      <c r="QKE77" s="254"/>
      <c r="QKF77" s="254"/>
      <c r="QKG77" s="254"/>
      <c r="QKH77" s="254"/>
      <c r="QKI77" s="254"/>
      <c r="QKJ77" s="254"/>
      <c r="QKK77" s="254"/>
      <c r="QKL77" s="254"/>
      <c r="QKM77" s="254"/>
      <c r="QKN77" s="254"/>
      <c r="QKO77" s="254"/>
      <c r="QKP77" s="254"/>
      <c r="QKQ77" s="254"/>
      <c r="QKR77" s="254"/>
      <c r="QKS77" s="254"/>
      <c r="QKT77" s="254"/>
      <c r="QKU77" s="254"/>
      <c r="QKV77" s="254"/>
      <c r="QKW77" s="254"/>
      <c r="QKX77" s="254"/>
      <c r="QKY77" s="254"/>
      <c r="QKZ77" s="254"/>
      <c r="QLA77" s="254"/>
      <c r="QLB77" s="254"/>
      <c r="QLC77" s="254"/>
      <c r="QLD77" s="254"/>
      <c r="QLE77" s="254"/>
      <c r="QLF77" s="254"/>
      <c r="QLG77" s="254"/>
      <c r="QLH77" s="254"/>
      <c r="QLI77" s="254"/>
      <c r="QLJ77" s="254"/>
      <c r="QLK77" s="254"/>
      <c r="QLL77" s="254"/>
      <c r="QLM77" s="254"/>
      <c r="QLN77" s="254"/>
      <c r="QLO77" s="254"/>
      <c r="QLP77" s="254"/>
      <c r="QLQ77" s="254"/>
      <c r="QLR77" s="254"/>
      <c r="QLS77" s="254"/>
      <c r="QLT77" s="254"/>
      <c r="QLU77" s="254"/>
      <c r="QLV77" s="254"/>
      <c r="QLW77" s="254"/>
      <c r="QLX77" s="254"/>
      <c r="QLY77" s="254"/>
      <c r="QLZ77" s="254"/>
      <c r="QMA77" s="254"/>
      <c r="QMB77" s="254"/>
      <c r="QMC77" s="254"/>
      <c r="QMD77" s="254"/>
      <c r="QME77" s="254"/>
      <c r="QMF77" s="254"/>
      <c r="QMG77" s="254"/>
      <c r="QMH77" s="254"/>
      <c r="QMI77" s="254"/>
      <c r="QMJ77" s="254"/>
      <c r="QMK77" s="254"/>
      <c r="QML77" s="254"/>
      <c r="QMM77" s="254"/>
      <c r="QMN77" s="254"/>
      <c r="QMO77" s="254"/>
      <c r="QMP77" s="254"/>
      <c r="QMQ77" s="254"/>
      <c r="QMR77" s="254"/>
      <c r="QMS77" s="254"/>
      <c r="QMT77" s="254"/>
      <c r="QMU77" s="254"/>
      <c r="QMV77" s="254"/>
      <c r="QMW77" s="254"/>
      <c r="QMX77" s="254"/>
      <c r="QMY77" s="254"/>
      <c r="QMZ77" s="254"/>
      <c r="QNA77" s="254"/>
      <c r="QNB77" s="254"/>
      <c r="QNC77" s="254"/>
      <c r="QND77" s="254"/>
      <c r="QNE77" s="254"/>
      <c r="QNF77" s="254"/>
      <c r="QNG77" s="254"/>
      <c r="QNH77" s="254"/>
      <c r="QNI77" s="254"/>
      <c r="QNJ77" s="254"/>
      <c r="QNK77" s="254"/>
      <c r="QNL77" s="254"/>
      <c r="QNM77" s="254"/>
      <c r="QNN77" s="254"/>
      <c r="QNO77" s="254"/>
      <c r="QNP77" s="254"/>
      <c r="QNQ77" s="254"/>
      <c r="QNR77" s="254"/>
      <c r="QNS77" s="254"/>
      <c r="QNT77" s="254"/>
      <c r="QNU77" s="254"/>
      <c r="QNV77" s="254"/>
      <c r="QNW77" s="254"/>
      <c r="QNX77" s="254"/>
      <c r="QNY77" s="254"/>
      <c r="QNZ77" s="254"/>
      <c r="QOA77" s="254"/>
      <c r="QOB77" s="254"/>
      <c r="QOC77" s="254"/>
      <c r="QOD77" s="254"/>
      <c r="QOE77" s="254"/>
      <c r="QOF77" s="254"/>
      <c r="QOG77" s="254"/>
      <c r="QOH77" s="254"/>
      <c r="QOI77" s="254"/>
      <c r="QOJ77" s="254"/>
      <c r="QOK77" s="254"/>
      <c r="QOL77" s="254"/>
      <c r="QOM77" s="254"/>
      <c r="QON77" s="254"/>
      <c r="QOO77" s="254"/>
      <c r="QOP77" s="254"/>
      <c r="QOQ77" s="254"/>
      <c r="QOR77" s="254"/>
      <c r="QOS77" s="254"/>
      <c r="QOT77" s="254"/>
      <c r="QOU77" s="254"/>
      <c r="QOV77" s="254"/>
      <c r="QOW77" s="254"/>
      <c r="QOX77" s="254"/>
      <c r="QOY77" s="254"/>
      <c r="QOZ77" s="254"/>
      <c r="QPA77" s="254"/>
      <c r="QPB77" s="254"/>
      <c r="QPC77" s="254"/>
      <c r="QPD77" s="254"/>
      <c r="QPE77" s="254"/>
      <c r="QPF77" s="254"/>
      <c r="QPG77" s="254"/>
      <c r="QPH77" s="254"/>
      <c r="QPI77" s="254"/>
      <c r="QPJ77" s="254"/>
      <c r="QPK77" s="254"/>
      <c r="QPL77" s="254"/>
      <c r="QPM77" s="254"/>
      <c r="QPN77" s="254"/>
      <c r="QPO77" s="254"/>
      <c r="QPP77" s="254"/>
      <c r="QPQ77" s="254"/>
      <c r="QPR77" s="254"/>
      <c r="QPS77" s="254"/>
      <c r="QPT77" s="254"/>
      <c r="QPU77" s="254"/>
      <c r="QPV77" s="254"/>
      <c r="QPW77" s="254"/>
      <c r="QPX77" s="254"/>
      <c r="QPY77" s="254"/>
      <c r="QPZ77" s="254"/>
      <c r="QQA77" s="254"/>
      <c r="QQB77" s="254"/>
      <c r="QQC77" s="254"/>
      <c r="QQD77" s="254"/>
      <c r="QQE77" s="254"/>
      <c r="QQF77" s="254"/>
      <c r="QQG77" s="254"/>
      <c r="QQH77" s="254"/>
      <c r="QQI77" s="254"/>
      <c r="QQJ77" s="254"/>
      <c r="QQK77" s="254"/>
      <c r="QQL77" s="254"/>
      <c r="QQM77" s="254"/>
      <c r="QQN77" s="254"/>
      <c r="QQO77" s="254"/>
      <c r="QQP77" s="254"/>
      <c r="QQQ77" s="254"/>
      <c r="QQR77" s="254"/>
      <c r="QQS77" s="254"/>
      <c r="QQT77" s="254"/>
      <c r="QQU77" s="254"/>
      <c r="QQV77" s="254"/>
      <c r="QQW77" s="254"/>
      <c r="QQX77" s="254"/>
      <c r="QQY77" s="254"/>
      <c r="QQZ77" s="254"/>
      <c r="QRA77" s="254"/>
      <c r="QRB77" s="254"/>
      <c r="QRC77" s="254"/>
      <c r="QRD77" s="254"/>
      <c r="QRE77" s="254"/>
      <c r="QRF77" s="254"/>
      <c r="QRG77" s="254"/>
      <c r="QRH77" s="254"/>
      <c r="QRI77" s="254"/>
      <c r="QRJ77" s="254"/>
      <c r="QRK77" s="254"/>
      <c r="QRL77" s="254"/>
      <c r="QRM77" s="254"/>
      <c r="QRN77" s="254"/>
      <c r="QRO77" s="254"/>
      <c r="QRP77" s="254"/>
      <c r="QRQ77" s="254"/>
      <c r="QRR77" s="254"/>
      <c r="QRS77" s="254"/>
      <c r="QRT77" s="254"/>
      <c r="QRU77" s="254"/>
      <c r="QRV77" s="254"/>
      <c r="QRW77" s="254"/>
      <c r="QRX77" s="254"/>
      <c r="QRY77" s="254"/>
      <c r="QRZ77" s="254"/>
      <c r="QSA77" s="254"/>
      <c r="QSB77" s="254"/>
      <c r="QSC77" s="254"/>
      <c r="QSD77" s="254"/>
      <c r="QSE77" s="254"/>
      <c r="QSF77" s="254"/>
      <c r="QSG77" s="254"/>
      <c r="QSH77" s="254"/>
      <c r="QSI77" s="254"/>
      <c r="QSJ77" s="254"/>
      <c r="QSK77" s="254"/>
      <c r="QSL77" s="254"/>
      <c r="QSM77" s="254"/>
      <c r="QSN77" s="254"/>
      <c r="QSO77" s="254"/>
      <c r="QSP77" s="254"/>
      <c r="QSQ77" s="254"/>
      <c r="QSR77" s="254"/>
      <c r="QSS77" s="254"/>
      <c r="QST77" s="254"/>
      <c r="QSU77" s="254"/>
      <c r="QSV77" s="254"/>
      <c r="QSW77" s="254"/>
      <c r="QSX77" s="254"/>
      <c r="QSY77" s="254"/>
      <c r="QSZ77" s="254"/>
      <c r="QTA77" s="254"/>
      <c r="QTB77" s="254"/>
      <c r="QTC77" s="254"/>
      <c r="QTD77" s="254"/>
      <c r="QTE77" s="254"/>
      <c r="QTF77" s="254"/>
      <c r="QTG77" s="254"/>
      <c r="QTH77" s="254"/>
      <c r="QTI77" s="254"/>
      <c r="QTJ77" s="254"/>
      <c r="QTK77" s="254"/>
      <c r="QTL77" s="254"/>
      <c r="QTM77" s="254"/>
      <c r="QTN77" s="254"/>
      <c r="QTO77" s="254"/>
      <c r="QTP77" s="254"/>
      <c r="QTQ77" s="254"/>
      <c r="QTR77" s="254"/>
      <c r="QTS77" s="254"/>
      <c r="QTT77" s="254"/>
      <c r="QTU77" s="254"/>
      <c r="QTV77" s="254"/>
      <c r="QTW77" s="254"/>
      <c r="QTX77" s="254"/>
      <c r="QTY77" s="254"/>
      <c r="QTZ77" s="254"/>
      <c r="QUA77" s="254"/>
      <c r="QUB77" s="254"/>
      <c r="QUC77" s="254"/>
      <c r="QUD77" s="254"/>
      <c r="QUE77" s="254"/>
      <c r="QUF77" s="254"/>
      <c r="QUG77" s="254"/>
      <c r="QUH77" s="254"/>
      <c r="QUI77" s="254"/>
      <c r="QUJ77" s="254"/>
      <c r="QUK77" s="254"/>
      <c r="QUL77" s="254"/>
      <c r="QUM77" s="254"/>
      <c r="QUN77" s="254"/>
      <c r="QUO77" s="254"/>
      <c r="QUP77" s="254"/>
      <c r="QUQ77" s="254"/>
      <c r="QUR77" s="254"/>
      <c r="QUS77" s="254"/>
      <c r="QUT77" s="254"/>
      <c r="QUU77" s="254"/>
      <c r="QUV77" s="254"/>
      <c r="QUW77" s="254"/>
      <c r="QUX77" s="254"/>
      <c r="QUY77" s="254"/>
      <c r="QUZ77" s="254"/>
      <c r="QVA77" s="254"/>
      <c r="QVB77" s="254"/>
      <c r="QVC77" s="254"/>
      <c r="QVD77" s="254"/>
      <c r="QVE77" s="254"/>
      <c r="QVF77" s="254"/>
      <c r="QVG77" s="254"/>
      <c r="QVH77" s="254"/>
      <c r="QVI77" s="254"/>
      <c r="QVJ77" s="254"/>
      <c r="QVK77" s="254"/>
      <c r="QVL77" s="254"/>
      <c r="QVM77" s="254"/>
      <c r="QVN77" s="254"/>
      <c r="QVO77" s="254"/>
      <c r="QVP77" s="254"/>
      <c r="QVQ77" s="254"/>
      <c r="QVR77" s="254"/>
      <c r="QVS77" s="254"/>
      <c r="QVT77" s="254"/>
      <c r="QVU77" s="254"/>
      <c r="QVV77" s="254"/>
      <c r="QVW77" s="254"/>
      <c r="QVX77" s="254"/>
      <c r="QVY77" s="254"/>
      <c r="QVZ77" s="254"/>
      <c r="QWA77" s="254"/>
      <c r="QWB77" s="254"/>
      <c r="QWC77" s="254"/>
      <c r="QWD77" s="254"/>
      <c r="QWE77" s="254"/>
      <c r="QWF77" s="254"/>
      <c r="QWG77" s="254"/>
      <c r="QWH77" s="254"/>
      <c r="QWI77" s="254"/>
      <c r="QWJ77" s="254"/>
      <c r="QWK77" s="254"/>
      <c r="QWL77" s="254"/>
      <c r="QWM77" s="254"/>
      <c r="QWN77" s="254"/>
      <c r="QWO77" s="254"/>
      <c r="QWP77" s="254"/>
      <c r="QWQ77" s="254"/>
      <c r="QWR77" s="254"/>
      <c r="QWS77" s="254"/>
      <c r="QWT77" s="254"/>
      <c r="QWU77" s="254"/>
      <c r="QWV77" s="254"/>
      <c r="QWW77" s="254"/>
      <c r="QWX77" s="254"/>
      <c r="QWY77" s="254"/>
      <c r="QWZ77" s="254"/>
      <c r="QXA77" s="254"/>
      <c r="QXB77" s="254"/>
      <c r="QXC77" s="254"/>
      <c r="QXD77" s="254"/>
      <c r="QXE77" s="254"/>
      <c r="QXF77" s="254"/>
      <c r="QXG77" s="254"/>
      <c r="QXH77" s="254"/>
      <c r="QXI77" s="254"/>
      <c r="QXJ77" s="254"/>
      <c r="QXK77" s="254"/>
      <c r="QXL77" s="254"/>
      <c r="QXM77" s="254"/>
      <c r="QXN77" s="254"/>
      <c r="QXO77" s="254"/>
      <c r="QXP77" s="254"/>
      <c r="QXQ77" s="254"/>
      <c r="QXR77" s="254"/>
      <c r="QXS77" s="254"/>
      <c r="QXT77" s="254"/>
      <c r="QXU77" s="254"/>
      <c r="QXV77" s="254"/>
      <c r="QXW77" s="254"/>
      <c r="QXX77" s="254"/>
      <c r="QXY77" s="254"/>
      <c r="QXZ77" s="254"/>
      <c r="QYA77" s="254"/>
      <c r="QYB77" s="254"/>
      <c r="QYC77" s="254"/>
      <c r="QYD77" s="254"/>
      <c r="QYE77" s="254"/>
      <c r="QYF77" s="254"/>
      <c r="QYG77" s="254"/>
      <c r="QYH77" s="254"/>
      <c r="QYI77" s="254"/>
      <c r="QYJ77" s="254"/>
      <c r="QYK77" s="254"/>
      <c r="QYL77" s="254"/>
      <c r="QYM77" s="254"/>
      <c r="QYN77" s="254"/>
      <c r="QYO77" s="254"/>
      <c r="QYP77" s="254"/>
      <c r="QYQ77" s="254"/>
      <c r="QYR77" s="254"/>
      <c r="QYS77" s="254"/>
      <c r="QYT77" s="254"/>
      <c r="QYU77" s="254"/>
      <c r="QYV77" s="254"/>
      <c r="QYW77" s="254"/>
      <c r="QYX77" s="254"/>
      <c r="QYY77" s="254"/>
      <c r="QYZ77" s="254"/>
      <c r="QZA77" s="254"/>
      <c r="QZB77" s="254"/>
      <c r="QZC77" s="254"/>
      <c r="QZD77" s="254"/>
      <c r="QZE77" s="254"/>
      <c r="QZF77" s="254"/>
      <c r="QZG77" s="254"/>
      <c r="QZH77" s="254"/>
      <c r="QZI77" s="254"/>
      <c r="QZJ77" s="254"/>
      <c r="QZK77" s="254"/>
      <c r="QZL77" s="254"/>
      <c r="QZM77" s="254"/>
      <c r="QZN77" s="254"/>
      <c r="QZO77" s="254"/>
      <c r="QZP77" s="254"/>
      <c r="QZQ77" s="254"/>
      <c r="QZR77" s="254"/>
      <c r="QZS77" s="254"/>
      <c r="QZT77" s="254"/>
      <c r="QZU77" s="254"/>
      <c r="QZV77" s="254"/>
      <c r="QZW77" s="254"/>
      <c r="QZX77" s="254"/>
      <c r="QZY77" s="254"/>
      <c r="QZZ77" s="254"/>
      <c r="RAA77" s="254"/>
      <c r="RAB77" s="254"/>
      <c r="RAC77" s="254"/>
      <c r="RAD77" s="254"/>
      <c r="RAE77" s="254"/>
      <c r="RAF77" s="254"/>
      <c r="RAG77" s="254"/>
      <c r="RAH77" s="254"/>
      <c r="RAI77" s="254"/>
      <c r="RAJ77" s="254"/>
      <c r="RAK77" s="254"/>
      <c r="RAL77" s="254"/>
      <c r="RAM77" s="254"/>
      <c r="RAN77" s="254"/>
      <c r="RAO77" s="254"/>
      <c r="RAP77" s="254"/>
      <c r="RAQ77" s="254"/>
      <c r="RAR77" s="254"/>
      <c r="RAS77" s="254"/>
      <c r="RAT77" s="254"/>
      <c r="RAU77" s="254"/>
      <c r="RAV77" s="254"/>
      <c r="RAW77" s="254"/>
      <c r="RAX77" s="254"/>
      <c r="RAY77" s="254"/>
      <c r="RAZ77" s="254"/>
      <c r="RBA77" s="254"/>
      <c r="RBB77" s="254"/>
      <c r="RBC77" s="254"/>
      <c r="RBD77" s="254"/>
      <c r="RBE77" s="254"/>
      <c r="RBF77" s="254"/>
      <c r="RBG77" s="254"/>
      <c r="RBH77" s="254"/>
      <c r="RBI77" s="254"/>
      <c r="RBJ77" s="254"/>
      <c r="RBK77" s="254"/>
      <c r="RBL77" s="254"/>
      <c r="RBM77" s="254"/>
      <c r="RBN77" s="254"/>
      <c r="RBO77" s="254"/>
      <c r="RBP77" s="254"/>
      <c r="RBQ77" s="254"/>
      <c r="RBR77" s="254"/>
      <c r="RBS77" s="254"/>
      <c r="RBT77" s="254"/>
      <c r="RBU77" s="254"/>
      <c r="RBV77" s="254"/>
      <c r="RBW77" s="254"/>
      <c r="RBX77" s="254"/>
      <c r="RBY77" s="254"/>
      <c r="RBZ77" s="254"/>
      <c r="RCA77" s="254"/>
      <c r="RCB77" s="254"/>
      <c r="RCC77" s="254"/>
      <c r="RCD77" s="254"/>
      <c r="RCE77" s="254"/>
      <c r="RCF77" s="254"/>
      <c r="RCG77" s="254"/>
      <c r="RCH77" s="254"/>
      <c r="RCI77" s="254"/>
      <c r="RCJ77" s="254"/>
      <c r="RCK77" s="254"/>
      <c r="RCL77" s="254"/>
      <c r="RCM77" s="254"/>
      <c r="RCN77" s="254"/>
      <c r="RCO77" s="254"/>
      <c r="RCP77" s="254"/>
      <c r="RCQ77" s="254"/>
      <c r="RCR77" s="254"/>
      <c r="RCS77" s="254"/>
      <c r="RCT77" s="254"/>
      <c r="RCU77" s="254"/>
      <c r="RCV77" s="254"/>
      <c r="RCW77" s="254"/>
      <c r="RCX77" s="254"/>
      <c r="RCY77" s="254"/>
      <c r="RCZ77" s="254"/>
      <c r="RDA77" s="254"/>
      <c r="RDB77" s="254"/>
      <c r="RDC77" s="254"/>
      <c r="RDD77" s="254"/>
      <c r="RDE77" s="254"/>
      <c r="RDF77" s="254"/>
      <c r="RDG77" s="254"/>
      <c r="RDH77" s="254"/>
      <c r="RDI77" s="254"/>
      <c r="RDJ77" s="254"/>
      <c r="RDK77" s="254"/>
      <c r="RDL77" s="254"/>
      <c r="RDM77" s="254"/>
      <c r="RDN77" s="254"/>
      <c r="RDO77" s="254"/>
      <c r="RDP77" s="254"/>
      <c r="RDQ77" s="254"/>
      <c r="RDR77" s="254"/>
      <c r="RDS77" s="254"/>
      <c r="RDT77" s="254"/>
      <c r="RDU77" s="254"/>
      <c r="RDV77" s="254"/>
      <c r="RDW77" s="254"/>
      <c r="RDX77" s="254"/>
      <c r="RDY77" s="254"/>
      <c r="RDZ77" s="254"/>
      <c r="REA77" s="254"/>
      <c r="REB77" s="254"/>
      <c r="REC77" s="254"/>
      <c r="RED77" s="254"/>
      <c r="REE77" s="254"/>
      <c r="REF77" s="254"/>
      <c r="REG77" s="254"/>
      <c r="REH77" s="254"/>
      <c r="REI77" s="254"/>
      <c r="REJ77" s="254"/>
      <c r="REK77" s="254"/>
      <c r="REL77" s="254"/>
      <c r="REM77" s="254"/>
      <c r="REN77" s="254"/>
      <c r="REO77" s="254"/>
      <c r="REP77" s="254"/>
      <c r="REQ77" s="254"/>
      <c r="RER77" s="254"/>
      <c r="RES77" s="254"/>
      <c r="RET77" s="254"/>
      <c r="REU77" s="254"/>
      <c r="REV77" s="254"/>
      <c r="REW77" s="254"/>
      <c r="REX77" s="254"/>
      <c r="REY77" s="254"/>
      <c r="REZ77" s="254"/>
      <c r="RFA77" s="254"/>
      <c r="RFB77" s="254"/>
      <c r="RFC77" s="254"/>
      <c r="RFD77" s="254"/>
      <c r="RFE77" s="254"/>
      <c r="RFF77" s="254"/>
      <c r="RFG77" s="254"/>
      <c r="RFH77" s="254"/>
      <c r="RFI77" s="254"/>
      <c r="RFJ77" s="254"/>
      <c r="RFK77" s="254"/>
      <c r="RFL77" s="254"/>
      <c r="RFM77" s="254"/>
      <c r="RFN77" s="254"/>
      <c r="RFO77" s="254"/>
      <c r="RFP77" s="254"/>
      <c r="RFQ77" s="254"/>
      <c r="RFR77" s="254"/>
      <c r="RFS77" s="254"/>
      <c r="RFT77" s="254"/>
      <c r="RFU77" s="254"/>
      <c r="RFV77" s="254"/>
      <c r="RFW77" s="254"/>
      <c r="RFX77" s="254"/>
      <c r="RFY77" s="254"/>
      <c r="RFZ77" s="254"/>
      <c r="RGA77" s="254"/>
      <c r="RGB77" s="254"/>
      <c r="RGC77" s="254"/>
      <c r="RGD77" s="254"/>
      <c r="RGE77" s="254"/>
      <c r="RGF77" s="254"/>
      <c r="RGG77" s="254"/>
      <c r="RGH77" s="254"/>
      <c r="RGI77" s="254"/>
      <c r="RGJ77" s="254"/>
      <c r="RGK77" s="254"/>
      <c r="RGL77" s="254"/>
      <c r="RGM77" s="254"/>
      <c r="RGN77" s="254"/>
      <c r="RGO77" s="254"/>
      <c r="RGP77" s="254"/>
      <c r="RGQ77" s="254"/>
      <c r="RGR77" s="254"/>
      <c r="RGS77" s="254"/>
      <c r="RGT77" s="254"/>
      <c r="RGU77" s="254"/>
      <c r="RGV77" s="254"/>
      <c r="RGW77" s="254"/>
      <c r="RGX77" s="254"/>
      <c r="RGY77" s="254"/>
      <c r="RGZ77" s="254"/>
      <c r="RHA77" s="254"/>
      <c r="RHB77" s="254"/>
      <c r="RHC77" s="254"/>
      <c r="RHD77" s="254"/>
      <c r="RHE77" s="254"/>
      <c r="RHF77" s="254"/>
      <c r="RHG77" s="254"/>
      <c r="RHH77" s="254"/>
      <c r="RHI77" s="254"/>
      <c r="RHJ77" s="254"/>
      <c r="RHK77" s="254"/>
      <c r="RHL77" s="254"/>
      <c r="RHM77" s="254"/>
      <c r="RHN77" s="254"/>
      <c r="RHO77" s="254"/>
      <c r="RHP77" s="254"/>
      <c r="RHQ77" s="254"/>
      <c r="RHR77" s="254"/>
      <c r="RHS77" s="254"/>
      <c r="RHT77" s="254"/>
      <c r="RHU77" s="254"/>
      <c r="RHV77" s="254"/>
      <c r="RHW77" s="254"/>
      <c r="RHX77" s="254"/>
      <c r="RHY77" s="254"/>
      <c r="RHZ77" s="254"/>
      <c r="RIA77" s="254"/>
      <c r="RIB77" s="254"/>
      <c r="RIC77" s="254"/>
      <c r="RID77" s="254"/>
      <c r="RIE77" s="254"/>
      <c r="RIF77" s="254"/>
      <c r="RIG77" s="254"/>
      <c r="RIH77" s="254"/>
      <c r="RII77" s="254"/>
      <c r="RIJ77" s="254"/>
      <c r="RIK77" s="254"/>
      <c r="RIL77" s="254"/>
      <c r="RIM77" s="254"/>
      <c r="RIN77" s="254"/>
      <c r="RIO77" s="254"/>
      <c r="RIP77" s="254"/>
      <c r="RIQ77" s="254"/>
      <c r="RIR77" s="254"/>
      <c r="RIS77" s="254"/>
      <c r="RIT77" s="254"/>
      <c r="RIU77" s="254"/>
      <c r="RIV77" s="254"/>
      <c r="RIW77" s="254"/>
      <c r="RIX77" s="254"/>
      <c r="RIY77" s="254"/>
      <c r="RIZ77" s="254"/>
      <c r="RJA77" s="254"/>
      <c r="RJB77" s="254"/>
      <c r="RJC77" s="254"/>
      <c r="RJD77" s="254"/>
      <c r="RJE77" s="254"/>
      <c r="RJF77" s="254"/>
      <c r="RJG77" s="254"/>
      <c r="RJH77" s="254"/>
      <c r="RJI77" s="254"/>
      <c r="RJJ77" s="254"/>
      <c r="RJK77" s="254"/>
      <c r="RJL77" s="254"/>
      <c r="RJM77" s="254"/>
      <c r="RJN77" s="254"/>
      <c r="RJO77" s="254"/>
      <c r="RJP77" s="254"/>
      <c r="RJQ77" s="254"/>
      <c r="RJR77" s="254"/>
      <c r="RJS77" s="254"/>
      <c r="RJT77" s="254"/>
      <c r="RJU77" s="254"/>
      <c r="RJV77" s="254"/>
      <c r="RJW77" s="254"/>
      <c r="RJX77" s="254"/>
      <c r="RJY77" s="254"/>
      <c r="RJZ77" s="254"/>
      <c r="RKA77" s="254"/>
      <c r="RKB77" s="254"/>
      <c r="RKC77" s="254"/>
      <c r="RKD77" s="254"/>
      <c r="RKE77" s="254"/>
      <c r="RKF77" s="254"/>
      <c r="RKG77" s="254"/>
      <c r="RKH77" s="254"/>
      <c r="RKI77" s="254"/>
      <c r="RKJ77" s="254"/>
      <c r="RKK77" s="254"/>
      <c r="RKL77" s="254"/>
      <c r="RKM77" s="254"/>
      <c r="RKN77" s="254"/>
      <c r="RKO77" s="254"/>
      <c r="RKP77" s="254"/>
      <c r="RKQ77" s="254"/>
      <c r="RKR77" s="254"/>
      <c r="RKS77" s="254"/>
      <c r="RKT77" s="254"/>
      <c r="RKU77" s="254"/>
      <c r="RKV77" s="254"/>
      <c r="RKW77" s="254"/>
      <c r="RKX77" s="254"/>
      <c r="RKY77" s="254"/>
      <c r="RKZ77" s="254"/>
      <c r="RLA77" s="254"/>
      <c r="RLB77" s="254"/>
      <c r="RLC77" s="254"/>
      <c r="RLD77" s="254"/>
      <c r="RLE77" s="254"/>
      <c r="RLF77" s="254"/>
      <c r="RLG77" s="254"/>
      <c r="RLH77" s="254"/>
      <c r="RLI77" s="254"/>
      <c r="RLJ77" s="254"/>
      <c r="RLK77" s="254"/>
      <c r="RLL77" s="254"/>
      <c r="RLM77" s="254"/>
      <c r="RLN77" s="254"/>
      <c r="RLO77" s="254"/>
      <c r="RLP77" s="254"/>
      <c r="RLQ77" s="254"/>
      <c r="RLR77" s="254"/>
      <c r="RLS77" s="254"/>
      <c r="RLT77" s="254"/>
      <c r="RLU77" s="254"/>
      <c r="RLV77" s="254"/>
      <c r="RLW77" s="254"/>
      <c r="RLX77" s="254"/>
      <c r="RLY77" s="254"/>
      <c r="RLZ77" s="254"/>
      <c r="RMA77" s="254"/>
      <c r="RMB77" s="254"/>
      <c r="RMC77" s="254"/>
      <c r="RMD77" s="254"/>
      <c r="RME77" s="254"/>
      <c r="RMF77" s="254"/>
      <c r="RMG77" s="254"/>
      <c r="RMH77" s="254"/>
      <c r="RMI77" s="254"/>
      <c r="RMJ77" s="254"/>
      <c r="RMK77" s="254"/>
      <c r="RML77" s="254"/>
      <c r="RMM77" s="254"/>
      <c r="RMN77" s="254"/>
      <c r="RMO77" s="254"/>
      <c r="RMP77" s="254"/>
      <c r="RMQ77" s="254"/>
      <c r="RMR77" s="254"/>
      <c r="RMS77" s="254"/>
      <c r="RMT77" s="254"/>
      <c r="RMU77" s="254"/>
      <c r="RMV77" s="254"/>
      <c r="RMW77" s="254"/>
      <c r="RMX77" s="254"/>
      <c r="RMY77" s="254"/>
      <c r="RMZ77" s="254"/>
      <c r="RNA77" s="254"/>
      <c r="RNB77" s="254"/>
      <c r="RNC77" s="254"/>
      <c r="RND77" s="254"/>
      <c r="RNE77" s="254"/>
      <c r="RNF77" s="254"/>
      <c r="RNG77" s="254"/>
      <c r="RNH77" s="254"/>
      <c r="RNI77" s="254"/>
      <c r="RNJ77" s="254"/>
      <c r="RNK77" s="254"/>
      <c r="RNL77" s="254"/>
      <c r="RNM77" s="254"/>
      <c r="RNN77" s="254"/>
      <c r="RNO77" s="254"/>
      <c r="RNP77" s="254"/>
      <c r="RNQ77" s="254"/>
      <c r="RNR77" s="254"/>
      <c r="RNS77" s="254"/>
      <c r="RNT77" s="254"/>
      <c r="RNU77" s="254"/>
      <c r="RNV77" s="254"/>
      <c r="RNW77" s="254"/>
      <c r="RNX77" s="254"/>
      <c r="RNY77" s="254"/>
      <c r="RNZ77" s="254"/>
      <c r="ROA77" s="254"/>
      <c r="ROB77" s="254"/>
      <c r="ROC77" s="254"/>
      <c r="ROD77" s="254"/>
      <c r="ROE77" s="254"/>
      <c r="ROF77" s="254"/>
      <c r="ROG77" s="254"/>
      <c r="ROH77" s="254"/>
      <c r="ROI77" s="254"/>
      <c r="ROJ77" s="254"/>
      <c r="ROK77" s="254"/>
      <c r="ROL77" s="254"/>
      <c r="ROM77" s="254"/>
      <c r="RON77" s="254"/>
      <c r="ROO77" s="254"/>
      <c r="ROP77" s="254"/>
      <c r="ROQ77" s="254"/>
      <c r="ROR77" s="254"/>
      <c r="ROS77" s="254"/>
      <c r="ROT77" s="254"/>
      <c r="ROU77" s="254"/>
      <c r="ROV77" s="254"/>
      <c r="ROW77" s="254"/>
      <c r="ROX77" s="254"/>
      <c r="ROY77" s="254"/>
      <c r="ROZ77" s="254"/>
      <c r="RPA77" s="254"/>
      <c r="RPB77" s="254"/>
      <c r="RPC77" s="254"/>
      <c r="RPD77" s="254"/>
      <c r="RPE77" s="254"/>
      <c r="RPF77" s="254"/>
      <c r="RPG77" s="254"/>
      <c r="RPH77" s="254"/>
      <c r="RPI77" s="254"/>
      <c r="RPJ77" s="254"/>
      <c r="RPK77" s="254"/>
      <c r="RPL77" s="254"/>
      <c r="RPM77" s="254"/>
      <c r="RPN77" s="254"/>
      <c r="RPO77" s="254"/>
      <c r="RPP77" s="254"/>
      <c r="RPQ77" s="254"/>
      <c r="RPR77" s="254"/>
      <c r="RPS77" s="254"/>
      <c r="RPT77" s="254"/>
      <c r="RPU77" s="254"/>
      <c r="RPV77" s="254"/>
      <c r="RPW77" s="254"/>
      <c r="RPX77" s="254"/>
      <c r="RPY77" s="254"/>
      <c r="RPZ77" s="254"/>
      <c r="RQA77" s="254"/>
      <c r="RQB77" s="254"/>
      <c r="RQC77" s="254"/>
      <c r="RQD77" s="254"/>
      <c r="RQE77" s="254"/>
      <c r="RQF77" s="254"/>
      <c r="RQG77" s="254"/>
      <c r="RQH77" s="254"/>
      <c r="RQI77" s="254"/>
      <c r="RQJ77" s="254"/>
      <c r="RQK77" s="254"/>
      <c r="RQL77" s="254"/>
      <c r="RQM77" s="254"/>
      <c r="RQN77" s="254"/>
      <c r="RQO77" s="254"/>
      <c r="RQP77" s="254"/>
      <c r="RQQ77" s="254"/>
      <c r="RQR77" s="254"/>
      <c r="RQS77" s="254"/>
      <c r="RQT77" s="254"/>
      <c r="RQU77" s="254"/>
      <c r="RQV77" s="254"/>
      <c r="RQW77" s="254"/>
      <c r="RQX77" s="254"/>
      <c r="RQY77" s="254"/>
      <c r="RQZ77" s="254"/>
      <c r="RRA77" s="254"/>
      <c r="RRB77" s="254"/>
      <c r="RRC77" s="254"/>
      <c r="RRD77" s="254"/>
      <c r="RRE77" s="254"/>
      <c r="RRF77" s="254"/>
      <c r="RRG77" s="254"/>
      <c r="RRH77" s="254"/>
      <c r="RRI77" s="254"/>
      <c r="RRJ77" s="254"/>
      <c r="RRK77" s="254"/>
      <c r="RRL77" s="254"/>
      <c r="RRM77" s="254"/>
      <c r="RRN77" s="254"/>
      <c r="RRO77" s="254"/>
      <c r="RRP77" s="254"/>
      <c r="RRQ77" s="254"/>
      <c r="RRR77" s="254"/>
      <c r="RRS77" s="254"/>
      <c r="RRT77" s="254"/>
      <c r="RRU77" s="254"/>
      <c r="RRV77" s="254"/>
      <c r="RRW77" s="254"/>
      <c r="RRX77" s="254"/>
      <c r="RRY77" s="254"/>
      <c r="RRZ77" s="254"/>
      <c r="RSA77" s="254"/>
      <c r="RSB77" s="254"/>
      <c r="RSC77" s="254"/>
      <c r="RSD77" s="254"/>
      <c r="RSE77" s="254"/>
      <c r="RSF77" s="254"/>
      <c r="RSG77" s="254"/>
      <c r="RSH77" s="254"/>
      <c r="RSI77" s="254"/>
      <c r="RSJ77" s="254"/>
      <c r="RSK77" s="254"/>
      <c r="RSL77" s="254"/>
      <c r="RSM77" s="254"/>
      <c r="RSN77" s="254"/>
      <c r="RSO77" s="254"/>
      <c r="RSP77" s="254"/>
      <c r="RSQ77" s="254"/>
      <c r="RSR77" s="254"/>
      <c r="RSS77" s="254"/>
      <c r="RST77" s="254"/>
      <c r="RSU77" s="254"/>
      <c r="RSV77" s="254"/>
      <c r="RSW77" s="254"/>
      <c r="RSX77" s="254"/>
      <c r="RSY77" s="254"/>
      <c r="RSZ77" s="254"/>
      <c r="RTA77" s="254"/>
      <c r="RTB77" s="254"/>
      <c r="RTC77" s="254"/>
      <c r="RTD77" s="254"/>
      <c r="RTE77" s="254"/>
      <c r="RTF77" s="254"/>
      <c r="RTG77" s="254"/>
      <c r="RTH77" s="254"/>
      <c r="RTI77" s="254"/>
      <c r="RTJ77" s="254"/>
      <c r="RTK77" s="254"/>
      <c r="RTL77" s="254"/>
      <c r="RTM77" s="254"/>
      <c r="RTN77" s="254"/>
      <c r="RTO77" s="254"/>
      <c r="RTP77" s="254"/>
      <c r="RTQ77" s="254"/>
      <c r="RTR77" s="254"/>
      <c r="RTS77" s="254"/>
      <c r="RTT77" s="254"/>
      <c r="RTU77" s="254"/>
      <c r="RTV77" s="254"/>
      <c r="RTW77" s="254"/>
      <c r="RTX77" s="254"/>
      <c r="RTY77" s="254"/>
      <c r="RTZ77" s="254"/>
      <c r="RUA77" s="254"/>
      <c r="RUB77" s="254"/>
      <c r="RUC77" s="254"/>
      <c r="RUD77" s="254"/>
      <c r="RUE77" s="254"/>
      <c r="RUF77" s="254"/>
      <c r="RUG77" s="254"/>
      <c r="RUH77" s="254"/>
      <c r="RUI77" s="254"/>
      <c r="RUJ77" s="254"/>
      <c r="RUK77" s="254"/>
      <c r="RUL77" s="254"/>
      <c r="RUM77" s="254"/>
      <c r="RUN77" s="254"/>
      <c r="RUO77" s="254"/>
      <c r="RUP77" s="254"/>
      <c r="RUQ77" s="254"/>
      <c r="RUR77" s="254"/>
      <c r="RUS77" s="254"/>
      <c r="RUT77" s="254"/>
      <c r="RUU77" s="254"/>
      <c r="RUV77" s="254"/>
      <c r="RUW77" s="254"/>
      <c r="RUX77" s="254"/>
      <c r="RUY77" s="254"/>
      <c r="RUZ77" s="254"/>
      <c r="RVA77" s="254"/>
      <c r="RVB77" s="254"/>
      <c r="RVC77" s="254"/>
      <c r="RVD77" s="254"/>
      <c r="RVE77" s="254"/>
      <c r="RVF77" s="254"/>
      <c r="RVG77" s="254"/>
      <c r="RVH77" s="254"/>
      <c r="RVI77" s="254"/>
      <c r="RVJ77" s="254"/>
      <c r="RVK77" s="254"/>
      <c r="RVL77" s="254"/>
      <c r="RVM77" s="254"/>
      <c r="RVN77" s="254"/>
      <c r="RVO77" s="254"/>
      <c r="RVP77" s="254"/>
      <c r="RVQ77" s="254"/>
      <c r="RVR77" s="254"/>
      <c r="RVS77" s="254"/>
      <c r="RVT77" s="254"/>
      <c r="RVU77" s="254"/>
      <c r="RVV77" s="254"/>
      <c r="RVW77" s="254"/>
      <c r="RVX77" s="254"/>
      <c r="RVY77" s="254"/>
      <c r="RVZ77" s="254"/>
      <c r="RWA77" s="254"/>
      <c r="RWB77" s="254"/>
      <c r="RWC77" s="254"/>
      <c r="RWD77" s="254"/>
      <c r="RWE77" s="254"/>
      <c r="RWF77" s="254"/>
      <c r="RWG77" s="254"/>
      <c r="RWH77" s="254"/>
      <c r="RWI77" s="254"/>
      <c r="RWJ77" s="254"/>
      <c r="RWK77" s="254"/>
      <c r="RWL77" s="254"/>
      <c r="RWM77" s="254"/>
      <c r="RWN77" s="254"/>
      <c r="RWO77" s="254"/>
      <c r="RWP77" s="254"/>
      <c r="RWQ77" s="254"/>
      <c r="RWR77" s="254"/>
      <c r="RWS77" s="254"/>
      <c r="RWT77" s="254"/>
      <c r="RWU77" s="254"/>
      <c r="RWV77" s="254"/>
      <c r="RWW77" s="254"/>
      <c r="RWX77" s="254"/>
      <c r="RWY77" s="254"/>
      <c r="RWZ77" s="254"/>
      <c r="RXA77" s="254"/>
      <c r="RXB77" s="254"/>
      <c r="RXC77" s="254"/>
      <c r="RXD77" s="254"/>
      <c r="RXE77" s="254"/>
      <c r="RXF77" s="254"/>
      <c r="RXG77" s="254"/>
      <c r="RXH77" s="254"/>
      <c r="RXI77" s="254"/>
      <c r="RXJ77" s="254"/>
      <c r="RXK77" s="254"/>
      <c r="RXL77" s="254"/>
      <c r="RXM77" s="254"/>
      <c r="RXN77" s="254"/>
      <c r="RXO77" s="254"/>
      <c r="RXP77" s="254"/>
      <c r="RXQ77" s="254"/>
      <c r="RXR77" s="254"/>
      <c r="RXS77" s="254"/>
      <c r="RXT77" s="254"/>
      <c r="RXU77" s="254"/>
      <c r="RXV77" s="254"/>
      <c r="RXW77" s="254"/>
      <c r="RXX77" s="254"/>
      <c r="RXY77" s="254"/>
      <c r="RXZ77" s="254"/>
      <c r="RYA77" s="254"/>
      <c r="RYB77" s="254"/>
      <c r="RYC77" s="254"/>
      <c r="RYD77" s="254"/>
      <c r="RYE77" s="254"/>
      <c r="RYF77" s="254"/>
      <c r="RYG77" s="254"/>
      <c r="RYH77" s="254"/>
      <c r="RYI77" s="254"/>
      <c r="RYJ77" s="254"/>
      <c r="RYK77" s="254"/>
      <c r="RYL77" s="254"/>
      <c r="RYM77" s="254"/>
      <c r="RYN77" s="254"/>
      <c r="RYO77" s="254"/>
      <c r="RYP77" s="254"/>
      <c r="RYQ77" s="254"/>
      <c r="RYR77" s="254"/>
      <c r="RYS77" s="254"/>
      <c r="RYT77" s="254"/>
      <c r="RYU77" s="254"/>
      <c r="RYV77" s="254"/>
      <c r="RYW77" s="254"/>
      <c r="RYX77" s="254"/>
      <c r="RYY77" s="254"/>
      <c r="RYZ77" s="254"/>
      <c r="RZA77" s="254"/>
      <c r="RZB77" s="254"/>
      <c r="RZC77" s="254"/>
      <c r="RZD77" s="254"/>
      <c r="RZE77" s="254"/>
      <c r="RZF77" s="254"/>
      <c r="RZG77" s="254"/>
      <c r="RZH77" s="254"/>
      <c r="RZI77" s="254"/>
      <c r="RZJ77" s="254"/>
      <c r="RZK77" s="254"/>
      <c r="RZL77" s="254"/>
      <c r="RZM77" s="254"/>
      <c r="RZN77" s="254"/>
      <c r="RZO77" s="254"/>
      <c r="RZP77" s="254"/>
      <c r="RZQ77" s="254"/>
      <c r="RZR77" s="254"/>
      <c r="RZS77" s="254"/>
      <c r="RZT77" s="254"/>
      <c r="RZU77" s="254"/>
      <c r="RZV77" s="254"/>
      <c r="RZW77" s="254"/>
      <c r="RZX77" s="254"/>
      <c r="RZY77" s="254"/>
      <c r="RZZ77" s="254"/>
      <c r="SAA77" s="254"/>
      <c r="SAB77" s="254"/>
      <c r="SAC77" s="254"/>
      <c r="SAD77" s="254"/>
      <c r="SAE77" s="254"/>
      <c r="SAF77" s="254"/>
      <c r="SAG77" s="254"/>
      <c r="SAH77" s="254"/>
      <c r="SAI77" s="254"/>
      <c r="SAJ77" s="254"/>
      <c r="SAK77" s="254"/>
      <c r="SAL77" s="254"/>
      <c r="SAM77" s="254"/>
      <c r="SAN77" s="254"/>
      <c r="SAO77" s="254"/>
      <c r="SAP77" s="254"/>
      <c r="SAQ77" s="254"/>
      <c r="SAR77" s="254"/>
      <c r="SAS77" s="254"/>
      <c r="SAT77" s="254"/>
      <c r="SAU77" s="254"/>
      <c r="SAV77" s="254"/>
      <c r="SAW77" s="254"/>
      <c r="SAX77" s="254"/>
      <c r="SAY77" s="254"/>
      <c r="SAZ77" s="254"/>
      <c r="SBA77" s="254"/>
      <c r="SBB77" s="254"/>
      <c r="SBC77" s="254"/>
      <c r="SBD77" s="254"/>
      <c r="SBE77" s="254"/>
      <c r="SBF77" s="254"/>
      <c r="SBG77" s="254"/>
      <c r="SBH77" s="254"/>
      <c r="SBI77" s="254"/>
      <c r="SBJ77" s="254"/>
      <c r="SBK77" s="254"/>
      <c r="SBL77" s="254"/>
      <c r="SBM77" s="254"/>
      <c r="SBN77" s="254"/>
      <c r="SBO77" s="254"/>
      <c r="SBP77" s="254"/>
      <c r="SBQ77" s="254"/>
      <c r="SBR77" s="254"/>
      <c r="SBS77" s="254"/>
      <c r="SBT77" s="254"/>
      <c r="SBU77" s="254"/>
      <c r="SBV77" s="254"/>
      <c r="SBW77" s="254"/>
      <c r="SBX77" s="254"/>
      <c r="SBY77" s="254"/>
      <c r="SBZ77" s="254"/>
      <c r="SCA77" s="254"/>
      <c r="SCB77" s="254"/>
      <c r="SCC77" s="254"/>
      <c r="SCD77" s="254"/>
      <c r="SCE77" s="254"/>
      <c r="SCF77" s="254"/>
      <c r="SCG77" s="254"/>
      <c r="SCH77" s="254"/>
      <c r="SCI77" s="254"/>
      <c r="SCJ77" s="254"/>
      <c r="SCK77" s="254"/>
      <c r="SCL77" s="254"/>
      <c r="SCM77" s="254"/>
      <c r="SCN77" s="254"/>
      <c r="SCO77" s="254"/>
      <c r="SCP77" s="254"/>
      <c r="SCQ77" s="254"/>
      <c r="SCR77" s="254"/>
      <c r="SCS77" s="254"/>
      <c r="SCT77" s="254"/>
      <c r="SCU77" s="254"/>
      <c r="SCV77" s="254"/>
      <c r="SCW77" s="254"/>
      <c r="SCX77" s="254"/>
      <c r="SCY77" s="254"/>
      <c r="SCZ77" s="254"/>
      <c r="SDA77" s="254"/>
      <c r="SDB77" s="254"/>
      <c r="SDC77" s="254"/>
      <c r="SDD77" s="254"/>
      <c r="SDE77" s="254"/>
      <c r="SDF77" s="254"/>
      <c r="SDG77" s="254"/>
      <c r="SDH77" s="254"/>
      <c r="SDI77" s="254"/>
      <c r="SDJ77" s="254"/>
      <c r="SDK77" s="254"/>
      <c r="SDL77" s="254"/>
      <c r="SDM77" s="254"/>
      <c r="SDN77" s="254"/>
      <c r="SDO77" s="254"/>
      <c r="SDP77" s="254"/>
      <c r="SDQ77" s="254"/>
      <c r="SDR77" s="254"/>
      <c r="SDS77" s="254"/>
      <c r="SDT77" s="254"/>
      <c r="SDU77" s="254"/>
      <c r="SDV77" s="254"/>
      <c r="SDW77" s="254"/>
      <c r="SDX77" s="254"/>
      <c r="SDY77" s="254"/>
      <c r="SDZ77" s="254"/>
      <c r="SEA77" s="254"/>
      <c r="SEB77" s="254"/>
      <c r="SEC77" s="254"/>
      <c r="SED77" s="254"/>
      <c r="SEE77" s="254"/>
      <c r="SEF77" s="254"/>
      <c r="SEG77" s="254"/>
      <c r="SEH77" s="254"/>
      <c r="SEI77" s="254"/>
      <c r="SEJ77" s="254"/>
      <c r="SEK77" s="254"/>
      <c r="SEL77" s="254"/>
      <c r="SEM77" s="254"/>
      <c r="SEN77" s="254"/>
      <c r="SEO77" s="254"/>
      <c r="SEP77" s="254"/>
      <c r="SEQ77" s="254"/>
      <c r="SER77" s="254"/>
      <c r="SES77" s="254"/>
      <c r="SET77" s="254"/>
      <c r="SEU77" s="254"/>
      <c r="SEV77" s="254"/>
      <c r="SEW77" s="254"/>
      <c r="SEX77" s="254"/>
      <c r="SEY77" s="254"/>
      <c r="SEZ77" s="254"/>
      <c r="SFA77" s="254"/>
      <c r="SFB77" s="254"/>
      <c r="SFC77" s="254"/>
      <c r="SFD77" s="254"/>
      <c r="SFE77" s="254"/>
      <c r="SFF77" s="254"/>
      <c r="SFG77" s="254"/>
      <c r="SFH77" s="254"/>
      <c r="SFI77" s="254"/>
      <c r="SFJ77" s="254"/>
      <c r="SFK77" s="254"/>
      <c r="SFL77" s="254"/>
      <c r="SFM77" s="254"/>
      <c r="SFN77" s="254"/>
      <c r="SFO77" s="254"/>
      <c r="SFP77" s="254"/>
      <c r="SFQ77" s="254"/>
      <c r="SFR77" s="254"/>
      <c r="SFS77" s="254"/>
      <c r="SFT77" s="254"/>
      <c r="SFU77" s="254"/>
      <c r="SFV77" s="254"/>
      <c r="SFW77" s="254"/>
      <c r="SFX77" s="254"/>
      <c r="SFY77" s="254"/>
      <c r="SFZ77" s="254"/>
      <c r="SGA77" s="254"/>
      <c r="SGB77" s="254"/>
      <c r="SGC77" s="254"/>
      <c r="SGD77" s="254"/>
      <c r="SGE77" s="254"/>
      <c r="SGF77" s="254"/>
      <c r="SGG77" s="254"/>
      <c r="SGH77" s="254"/>
      <c r="SGI77" s="254"/>
      <c r="SGJ77" s="254"/>
      <c r="SGK77" s="254"/>
      <c r="SGL77" s="254"/>
      <c r="SGM77" s="254"/>
      <c r="SGN77" s="254"/>
      <c r="SGO77" s="254"/>
      <c r="SGP77" s="254"/>
      <c r="SGQ77" s="254"/>
      <c r="SGR77" s="254"/>
      <c r="SGS77" s="254"/>
      <c r="SGT77" s="254"/>
      <c r="SGU77" s="254"/>
      <c r="SGV77" s="254"/>
      <c r="SGW77" s="254"/>
      <c r="SGX77" s="254"/>
      <c r="SGY77" s="254"/>
      <c r="SGZ77" s="254"/>
      <c r="SHA77" s="254"/>
      <c r="SHB77" s="254"/>
      <c r="SHC77" s="254"/>
      <c r="SHD77" s="254"/>
      <c r="SHE77" s="254"/>
      <c r="SHF77" s="254"/>
      <c r="SHG77" s="254"/>
      <c r="SHH77" s="254"/>
      <c r="SHI77" s="254"/>
      <c r="SHJ77" s="254"/>
      <c r="SHK77" s="254"/>
      <c r="SHL77" s="254"/>
      <c r="SHM77" s="254"/>
      <c r="SHN77" s="254"/>
      <c r="SHO77" s="254"/>
      <c r="SHP77" s="254"/>
      <c r="SHQ77" s="254"/>
      <c r="SHR77" s="254"/>
      <c r="SHS77" s="254"/>
      <c r="SHT77" s="254"/>
      <c r="SHU77" s="254"/>
      <c r="SHV77" s="254"/>
      <c r="SHW77" s="254"/>
      <c r="SHX77" s="254"/>
      <c r="SHY77" s="254"/>
      <c r="SHZ77" s="254"/>
      <c r="SIA77" s="254"/>
      <c r="SIB77" s="254"/>
      <c r="SIC77" s="254"/>
      <c r="SID77" s="254"/>
      <c r="SIE77" s="254"/>
      <c r="SIF77" s="254"/>
      <c r="SIG77" s="254"/>
      <c r="SIH77" s="254"/>
      <c r="SII77" s="254"/>
      <c r="SIJ77" s="254"/>
      <c r="SIK77" s="254"/>
      <c r="SIL77" s="254"/>
      <c r="SIM77" s="254"/>
      <c r="SIN77" s="254"/>
      <c r="SIO77" s="254"/>
      <c r="SIP77" s="254"/>
      <c r="SIQ77" s="254"/>
      <c r="SIR77" s="254"/>
      <c r="SIS77" s="254"/>
      <c r="SIT77" s="254"/>
      <c r="SIU77" s="254"/>
      <c r="SIV77" s="254"/>
      <c r="SIW77" s="254"/>
      <c r="SIX77" s="254"/>
      <c r="SIY77" s="254"/>
      <c r="SIZ77" s="254"/>
      <c r="SJA77" s="254"/>
      <c r="SJB77" s="254"/>
      <c r="SJC77" s="254"/>
      <c r="SJD77" s="254"/>
      <c r="SJE77" s="254"/>
      <c r="SJF77" s="254"/>
      <c r="SJG77" s="254"/>
      <c r="SJH77" s="254"/>
      <c r="SJI77" s="254"/>
      <c r="SJJ77" s="254"/>
      <c r="SJK77" s="254"/>
      <c r="SJL77" s="254"/>
      <c r="SJM77" s="254"/>
      <c r="SJN77" s="254"/>
      <c r="SJO77" s="254"/>
      <c r="SJP77" s="254"/>
      <c r="SJQ77" s="254"/>
      <c r="SJR77" s="254"/>
      <c r="SJS77" s="254"/>
      <c r="SJT77" s="254"/>
      <c r="SJU77" s="254"/>
      <c r="SJV77" s="254"/>
      <c r="SJW77" s="254"/>
      <c r="SJX77" s="254"/>
      <c r="SJY77" s="254"/>
      <c r="SJZ77" s="254"/>
      <c r="SKA77" s="254"/>
      <c r="SKB77" s="254"/>
      <c r="SKC77" s="254"/>
      <c r="SKD77" s="254"/>
      <c r="SKE77" s="254"/>
      <c r="SKF77" s="254"/>
      <c r="SKG77" s="254"/>
      <c r="SKH77" s="254"/>
      <c r="SKI77" s="254"/>
      <c r="SKJ77" s="254"/>
      <c r="SKK77" s="254"/>
      <c r="SKL77" s="254"/>
      <c r="SKM77" s="254"/>
      <c r="SKN77" s="254"/>
      <c r="SKO77" s="254"/>
      <c r="SKP77" s="254"/>
      <c r="SKQ77" s="254"/>
      <c r="SKR77" s="254"/>
      <c r="SKS77" s="254"/>
      <c r="SKT77" s="254"/>
      <c r="SKU77" s="254"/>
      <c r="SKV77" s="254"/>
      <c r="SKW77" s="254"/>
      <c r="SKX77" s="254"/>
      <c r="SKY77" s="254"/>
      <c r="SKZ77" s="254"/>
      <c r="SLA77" s="254"/>
      <c r="SLB77" s="254"/>
      <c r="SLC77" s="254"/>
      <c r="SLD77" s="254"/>
      <c r="SLE77" s="254"/>
      <c r="SLF77" s="254"/>
      <c r="SLG77" s="254"/>
      <c r="SLH77" s="254"/>
      <c r="SLI77" s="254"/>
      <c r="SLJ77" s="254"/>
      <c r="SLK77" s="254"/>
      <c r="SLL77" s="254"/>
      <c r="SLM77" s="254"/>
      <c r="SLN77" s="254"/>
      <c r="SLO77" s="254"/>
      <c r="SLP77" s="254"/>
      <c r="SLQ77" s="254"/>
      <c r="SLR77" s="254"/>
      <c r="SLS77" s="254"/>
      <c r="SLT77" s="254"/>
      <c r="SLU77" s="254"/>
      <c r="SLV77" s="254"/>
      <c r="SLW77" s="254"/>
      <c r="SLX77" s="254"/>
      <c r="SLY77" s="254"/>
      <c r="SLZ77" s="254"/>
      <c r="SMA77" s="254"/>
      <c r="SMB77" s="254"/>
      <c r="SMC77" s="254"/>
      <c r="SMD77" s="254"/>
      <c r="SME77" s="254"/>
      <c r="SMF77" s="254"/>
      <c r="SMG77" s="254"/>
      <c r="SMH77" s="254"/>
      <c r="SMI77" s="254"/>
      <c r="SMJ77" s="254"/>
      <c r="SMK77" s="254"/>
      <c r="SML77" s="254"/>
      <c r="SMM77" s="254"/>
      <c r="SMN77" s="254"/>
      <c r="SMO77" s="254"/>
      <c r="SMP77" s="254"/>
      <c r="SMQ77" s="254"/>
      <c r="SMR77" s="254"/>
      <c r="SMS77" s="254"/>
      <c r="SMT77" s="254"/>
      <c r="SMU77" s="254"/>
      <c r="SMV77" s="254"/>
      <c r="SMW77" s="254"/>
      <c r="SMX77" s="254"/>
      <c r="SMY77" s="254"/>
      <c r="SMZ77" s="254"/>
      <c r="SNA77" s="254"/>
      <c r="SNB77" s="254"/>
      <c r="SNC77" s="254"/>
      <c r="SND77" s="254"/>
      <c r="SNE77" s="254"/>
      <c r="SNF77" s="254"/>
      <c r="SNG77" s="254"/>
      <c r="SNH77" s="254"/>
      <c r="SNI77" s="254"/>
      <c r="SNJ77" s="254"/>
      <c r="SNK77" s="254"/>
      <c r="SNL77" s="254"/>
      <c r="SNM77" s="254"/>
      <c r="SNN77" s="254"/>
      <c r="SNO77" s="254"/>
      <c r="SNP77" s="254"/>
      <c r="SNQ77" s="254"/>
      <c r="SNR77" s="254"/>
      <c r="SNS77" s="254"/>
      <c r="SNT77" s="254"/>
      <c r="SNU77" s="254"/>
      <c r="SNV77" s="254"/>
      <c r="SNW77" s="254"/>
      <c r="SNX77" s="254"/>
      <c r="SNY77" s="254"/>
      <c r="SNZ77" s="254"/>
      <c r="SOA77" s="254"/>
      <c r="SOB77" s="254"/>
      <c r="SOC77" s="254"/>
      <c r="SOD77" s="254"/>
      <c r="SOE77" s="254"/>
      <c r="SOF77" s="254"/>
      <c r="SOG77" s="254"/>
      <c r="SOH77" s="254"/>
      <c r="SOI77" s="254"/>
      <c r="SOJ77" s="254"/>
      <c r="SOK77" s="254"/>
      <c r="SOL77" s="254"/>
      <c r="SOM77" s="254"/>
      <c r="SON77" s="254"/>
      <c r="SOO77" s="254"/>
      <c r="SOP77" s="254"/>
      <c r="SOQ77" s="254"/>
      <c r="SOR77" s="254"/>
      <c r="SOS77" s="254"/>
      <c r="SOT77" s="254"/>
      <c r="SOU77" s="254"/>
      <c r="SOV77" s="254"/>
      <c r="SOW77" s="254"/>
      <c r="SOX77" s="254"/>
      <c r="SOY77" s="254"/>
      <c r="SOZ77" s="254"/>
      <c r="SPA77" s="254"/>
      <c r="SPB77" s="254"/>
      <c r="SPC77" s="254"/>
      <c r="SPD77" s="254"/>
      <c r="SPE77" s="254"/>
      <c r="SPF77" s="254"/>
      <c r="SPG77" s="254"/>
      <c r="SPH77" s="254"/>
      <c r="SPI77" s="254"/>
      <c r="SPJ77" s="254"/>
      <c r="SPK77" s="254"/>
      <c r="SPL77" s="254"/>
      <c r="SPM77" s="254"/>
      <c r="SPN77" s="254"/>
      <c r="SPO77" s="254"/>
      <c r="SPP77" s="254"/>
      <c r="SPQ77" s="254"/>
      <c r="SPR77" s="254"/>
      <c r="SPS77" s="254"/>
      <c r="SPT77" s="254"/>
      <c r="SPU77" s="254"/>
      <c r="SPV77" s="254"/>
      <c r="SPW77" s="254"/>
      <c r="SPX77" s="254"/>
      <c r="SPY77" s="254"/>
      <c r="SPZ77" s="254"/>
      <c r="SQA77" s="254"/>
      <c r="SQB77" s="254"/>
      <c r="SQC77" s="254"/>
      <c r="SQD77" s="254"/>
      <c r="SQE77" s="254"/>
      <c r="SQF77" s="254"/>
      <c r="SQG77" s="254"/>
      <c r="SQH77" s="254"/>
      <c r="SQI77" s="254"/>
      <c r="SQJ77" s="254"/>
      <c r="SQK77" s="254"/>
      <c r="SQL77" s="254"/>
      <c r="SQM77" s="254"/>
      <c r="SQN77" s="254"/>
      <c r="SQO77" s="254"/>
      <c r="SQP77" s="254"/>
      <c r="SQQ77" s="254"/>
      <c r="SQR77" s="254"/>
      <c r="SQS77" s="254"/>
      <c r="SQT77" s="254"/>
      <c r="SQU77" s="254"/>
      <c r="SQV77" s="254"/>
      <c r="SQW77" s="254"/>
      <c r="SQX77" s="254"/>
      <c r="SQY77" s="254"/>
      <c r="SQZ77" s="254"/>
      <c r="SRA77" s="254"/>
      <c r="SRB77" s="254"/>
      <c r="SRC77" s="254"/>
      <c r="SRD77" s="254"/>
      <c r="SRE77" s="254"/>
      <c r="SRF77" s="254"/>
      <c r="SRG77" s="254"/>
      <c r="SRH77" s="254"/>
      <c r="SRI77" s="254"/>
      <c r="SRJ77" s="254"/>
      <c r="SRK77" s="254"/>
      <c r="SRL77" s="254"/>
      <c r="SRM77" s="254"/>
      <c r="SRN77" s="254"/>
      <c r="SRO77" s="254"/>
      <c r="SRP77" s="254"/>
      <c r="SRQ77" s="254"/>
      <c r="SRR77" s="254"/>
      <c r="SRS77" s="254"/>
      <c r="SRT77" s="254"/>
      <c r="SRU77" s="254"/>
      <c r="SRV77" s="254"/>
      <c r="SRW77" s="254"/>
      <c r="SRX77" s="254"/>
      <c r="SRY77" s="254"/>
      <c r="SRZ77" s="254"/>
      <c r="SSA77" s="254"/>
      <c r="SSB77" s="254"/>
      <c r="SSC77" s="254"/>
      <c r="SSD77" s="254"/>
      <c r="SSE77" s="254"/>
      <c r="SSF77" s="254"/>
      <c r="SSG77" s="254"/>
      <c r="SSH77" s="254"/>
      <c r="SSI77" s="254"/>
      <c r="SSJ77" s="254"/>
      <c r="SSK77" s="254"/>
      <c r="SSL77" s="254"/>
      <c r="SSM77" s="254"/>
      <c r="SSN77" s="254"/>
      <c r="SSO77" s="254"/>
      <c r="SSP77" s="254"/>
      <c r="SSQ77" s="254"/>
      <c r="SSR77" s="254"/>
      <c r="SSS77" s="254"/>
      <c r="SST77" s="254"/>
      <c r="SSU77" s="254"/>
      <c r="SSV77" s="254"/>
      <c r="SSW77" s="254"/>
      <c r="SSX77" s="254"/>
      <c r="SSY77" s="254"/>
      <c r="SSZ77" s="254"/>
      <c r="STA77" s="254"/>
      <c r="STB77" s="254"/>
      <c r="STC77" s="254"/>
      <c r="STD77" s="254"/>
      <c r="STE77" s="254"/>
      <c r="STF77" s="254"/>
      <c r="STG77" s="254"/>
      <c r="STH77" s="254"/>
      <c r="STI77" s="254"/>
      <c r="STJ77" s="254"/>
      <c r="STK77" s="254"/>
      <c r="STL77" s="254"/>
      <c r="STM77" s="254"/>
      <c r="STN77" s="254"/>
      <c r="STO77" s="254"/>
      <c r="STP77" s="254"/>
      <c r="STQ77" s="254"/>
      <c r="STR77" s="254"/>
      <c r="STS77" s="254"/>
      <c r="STT77" s="254"/>
      <c r="STU77" s="254"/>
      <c r="STV77" s="254"/>
      <c r="STW77" s="254"/>
      <c r="STX77" s="254"/>
      <c r="STY77" s="254"/>
      <c r="STZ77" s="254"/>
      <c r="SUA77" s="254"/>
      <c r="SUB77" s="254"/>
      <c r="SUC77" s="254"/>
      <c r="SUD77" s="254"/>
      <c r="SUE77" s="254"/>
      <c r="SUF77" s="254"/>
      <c r="SUG77" s="254"/>
      <c r="SUH77" s="254"/>
      <c r="SUI77" s="254"/>
      <c r="SUJ77" s="254"/>
      <c r="SUK77" s="254"/>
      <c r="SUL77" s="254"/>
      <c r="SUM77" s="254"/>
      <c r="SUN77" s="254"/>
      <c r="SUO77" s="254"/>
      <c r="SUP77" s="254"/>
      <c r="SUQ77" s="254"/>
      <c r="SUR77" s="254"/>
      <c r="SUS77" s="254"/>
      <c r="SUT77" s="254"/>
      <c r="SUU77" s="254"/>
      <c r="SUV77" s="254"/>
      <c r="SUW77" s="254"/>
      <c r="SUX77" s="254"/>
      <c r="SUY77" s="254"/>
      <c r="SUZ77" s="254"/>
      <c r="SVA77" s="254"/>
      <c r="SVB77" s="254"/>
      <c r="SVC77" s="254"/>
      <c r="SVD77" s="254"/>
      <c r="SVE77" s="254"/>
      <c r="SVF77" s="254"/>
      <c r="SVG77" s="254"/>
      <c r="SVH77" s="254"/>
      <c r="SVI77" s="254"/>
      <c r="SVJ77" s="254"/>
      <c r="SVK77" s="254"/>
      <c r="SVL77" s="254"/>
      <c r="SVM77" s="254"/>
      <c r="SVN77" s="254"/>
      <c r="SVO77" s="254"/>
      <c r="SVP77" s="254"/>
      <c r="SVQ77" s="254"/>
      <c r="SVR77" s="254"/>
      <c r="SVS77" s="254"/>
      <c r="SVT77" s="254"/>
      <c r="SVU77" s="254"/>
      <c r="SVV77" s="254"/>
      <c r="SVW77" s="254"/>
      <c r="SVX77" s="254"/>
      <c r="SVY77" s="254"/>
      <c r="SVZ77" s="254"/>
      <c r="SWA77" s="254"/>
      <c r="SWB77" s="254"/>
      <c r="SWC77" s="254"/>
      <c r="SWD77" s="254"/>
      <c r="SWE77" s="254"/>
      <c r="SWF77" s="254"/>
      <c r="SWG77" s="254"/>
      <c r="SWH77" s="254"/>
      <c r="SWI77" s="254"/>
      <c r="SWJ77" s="254"/>
      <c r="SWK77" s="254"/>
      <c r="SWL77" s="254"/>
      <c r="SWM77" s="254"/>
      <c r="SWN77" s="254"/>
      <c r="SWO77" s="254"/>
      <c r="SWP77" s="254"/>
      <c r="SWQ77" s="254"/>
      <c r="SWR77" s="254"/>
      <c r="SWS77" s="254"/>
      <c r="SWT77" s="254"/>
      <c r="SWU77" s="254"/>
      <c r="SWV77" s="254"/>
      <c r="SWW77" s="254"/>
      <c r="SWX77" s="254"/>
      <c r="SWY77" s="254"/>
      <c r="SWZ77" s="254"/>
      <c r="SXA77" s="254"/>
      <c r="SXB77" s="254"/>
      <c r="SXC77" s="254"/>
      <c r="SXD77" s="254"/>
      <c r="SXE77" s="254"/>
      <c r="SXF77" s="254"/>
      <c r="SXG77" s="254"/>
      <c r="SXH77" s="254"/>
      <c r="SXI77" s="254"/>
      <c r="SXJ77" s="254"/>
      <c r="SXK77" s="254"/>
      <c r="SXL77" s="254"/>
      <c r="SXM77" s="254"/>
      <c r="SXN77" s="254"/>
      <c r="SXO77" s="254"/>
      <c r="SXP77" s="254"/>
      <c r="SXQ77" s="254"/>
      <c r="SXR77" s="254"/>
      <c r="SXS77" s="254"/>
      <c r="SXT77" s="254"/>
      <c r="SXU77" s="254"/>
      <c r="SXV77" s="254"/>
      <c r="SXW77" s="254"/>
      <c r="SXX77" s="254"/>
      <c r="SXY77" s="254"/>
      <c r="SXZ77" s="254"/>
      <c r="SYA77" s="254"/>
      <c r="SYB77" s="254"/>
      <c r="SYC77" s="254"/>
      <c r="SYD77" s="254"/>
      <c r="SYE77" s="254"/>
      <c r="SYF77" s="254"/>
      <c r="SYG77" s="254"/>
      <c r="SYH77" s="254"/>
      <c r="SYI77" s="254"/>
      <c r="SYJ77" s="254"/>
      <c r="SYK77" s="254"/>
      <c r="SYL77" s="254"/>
      <c r="SYM77" s="254"/>
      <c r="SYN77" s="254"/>
      <c r="SYO77" s="254"/>
      <c r="SYP77" s="254"/>
      <c r="SYQ77" s="254"/>
      <c r="SYR77" s="254"/>
      <c r="SYS77" s="254"/>
      <c r="SYT77" s="254"/>
      <c r="SYU77" s="254"/>
      <c r="SYV77" s="254"/>
      <c r="SYW77" s="254"/>
      <c r="SYX77" s="254"/>
      <c r="SYY77" s="254"/>
      <c r="SYZ77" s="254"/>
      <c r="SZA77" s="254"/>
      <c r="SZB77" s="254"/>
      <c r="SZC77" s="254"/>
      <c r="SZD77" s="254"/>
      <c r="SZE77" s="254"/>
      <c r="SZF77" s="254"/>
      <c r="SZG77" s="254"/>
      <c r="SZH77" s="254"/>
      <c r="SZI77" s="254"/>
      <c r="SZJ77" s="254"/>
      <c r="SZK77" s="254"/>
      <c r="SZL77" s="254"/>
      <c r="SZM77" s="254"/>
      <c r="SZN77" s="254"/>
      <c r="SZO77" s="254"/>
      <c r="SZP77" s="254"/>
      <c r="SZQ77" s="254"/>
      <c r="SZR77" s="254"/>
      <c r="SZS77" s="254"/>
      <c r="SZT77" s="254"/>
      <c r="SZU77" s="254"/>
      <c r="SZV77" s="254"/>
      <c r="SZW77" s="254"/>
      <c r="SZX77" s="254"/>
      <c r="SZY77" s="254"/>
      <c r="SZZ77" s="254"/>
      <c r="TAA77" s="254"/>
      <c r="TAB77" s="254"/>
      <c r="TAC77" s="254"/>
      <c r="TAD77" s="254"/>
      <c r="TAE77" s="254"/>
      <c r="TAF77" s="254"/>
      <c r="TAG77" s="254"/>
      <c r="TAH77" s="254"/>
      <c r="TAI77" s="254"/>
      <c r="TAJ77" s="254"/>
      <c r="TAK77" s="254"/>
      <c r="TAL77" s="254"/>
      <c r="TAM77" s="254"/>
      <c r="TAN77" s="254"/>
      <c r="TAO77" s="254"/>
      <c r="TAP77" s="254"/>
      <c r="TAQ77" s="254"/>
      <c r="TAR77" s="254"/>
      <c r="TAS77" s="254"/>
      <c r="TAT77" s="254"/>
      <c r="TAU77" s="254"/>
      <c r="TAV77" s="254"/>
      <c r="TAW77" s="254"/>
      <c r="TAX77" s="254"/>
      <c r="TAY77" s="254"/>
      <c r="TAZ77" s="254"/>
      <c r="TBA77" s="254"/>
      <c r="TBB77" s="254"/>
      <c r="TBC77" s="254"/>
      <c r="TBD77" s="254"/>
      <c r="TBE77" s="254"/>
      <c r="TBF77" s="254"/>
      <c r="TBG77" s="254"/>
      <c r="TBH77" s="254"/>
      <c r="TBI77" s="254"/>
      <c r="TBJ77" s="254"/>
      <c r="TBK77" s="254"/>
      <c r="TBL77" s="254"/>
      <c r="TBM77" s="254"/>
      <c r="TBN77" s="254"/>
      <c r="TBO77" s="254"/>
      <c r="TBP77" s="254"/>
      <c r="TBQ77" s="254"/>
      <c r="TBR77" s="254"/>
      <c r="TBS77" s="254"/>
      <c r="TBT77" s="254"/>
      <c r="TBU77" s="254"/>
      <c r="TBV77" s="254"/>
      <c r="TBW77" s="254"/>
      <c r="TBX77" s="254"/>
      <c r="TBY77" s="254"/>
      <c r="TBZ77" s="254"/>
      <c r="TCA77" s="254"/>
      <c r="TCB77" s="254"/>
      <c r="TCC77" s="254"/>
      <c r="TCD77" s="254"/>
      <c r="TCE77" s="254"/>
      <c r="TCF77" s="254"/>
      <c r="TCG77" s="254"/>
      <c r="TCH77" s="254"/>
      <c r="TCI77" s="254"/>
      <c r="TCJ77" s="254"/>
      <c r="TCK77" s="254"/>
      <c r="TCL77" s="254"/>
      <c r="TCM77" s="254"/>
      <c r="TCN77" s="254"/>
      <c r="TCO77" s="254"/>
      <c r="TCP77" s="254"/>
      <c r="TCQ77" s="254"/>
      <c r="TCR77" s="254"/>
      <c r="TCS77" s="254"/>
      <c r="TCT77" s="254"/>
      <c r="TCU77" s="254"/>
      <c r="TCV77" s="254"/>
      <c r="TCW77" s="254"/>
      <c r="TCX77" s="254"/>
      <c r="TCY77" s="254"/>
      <c r="TCZ77" s="254"/>
      <c r="TDA77" s="254"/>
      <c r="TDB77" s="254"/>
      <c r="TDC77" s="254"/>
      <c r="TDD77" s="254"/>
      <c r="TDE77" s="254"/>
      <c r="TDF77" s="254"/>
      <c r="TDG77" s="254"/>
      <c r="TDH77" s="254"/>
      <c r="TDI77" s="254"/>
      <c r="TDJ77" s="254"/>
      <c r="TDK77" s="254"/>
      <c r="TDL77" s="254"/>
      <c r="TDM77" s="254"/>
      <c r="TDN77" s="254"/>
      <c r="TDO77" s="254"/>
      <c r="TDP77" s="254"/>
      <c r="TDQ77" s="254"/>
      <c r="TDR77" s="254"/>
      <c r="TDS77" s="254"/>
      <c r="TDT77" s="254"/>
      <c r="TDU77" s="254"/>
      <c r="TDV77" s="254"/>
      <c r="TDW77" s="254"/>
      <c r="TDX77" s="254"/>
      <c r="TDY77" s="254"/>
      <c r="TDZ77" s="254"/>
      <c r="TEA77" s="254"/>
      <c r="TEB77" s="254"/>
      <c r="TEC77" s="254"/>
      <c r="TED77" s="254"/>
      <c r="TEE77" s="254"/>
      <c r="TEF77" s="254"/>
      <c r="TEG77" s="254"/>
      <c r="TEH77" s="254"/>
      <c r="TEI77" s="254"/>
      <c r="TEJ77" s="254"/>
      <c r="TEK77" s="254"/>
      <c r="TEL77" s="254"/>
      <c r="TEM77" s="254"/>
      <c r="TEN77" s="254"/>
      <c r="TEO77" s="254"/>
      <c r="TEP77" s="254"/>
      <c r="TEQ77" s="254"/>
      <c r="TER77" s="254"/>
      <c r="TES77" s="254"/>
      <c r="TET77" s="254"/>
      <c r="TEU77" s="254"/>
      <c r="TEV77" s="254"/>
      <c r="TEW77" s="254"/>
      <c r="TEX77" s="254"/>
      <c r="TEY77" s="254"/>
      <c r="TEZ77" s="254"/>
      <c r="TFA77" s="254"/>
      <c r="TFB77" s="254"/>
      <c r="TFC77" s="254"/>
      <c r="TFD77" s="254"/>
      <c r="TFE77" s="254"/>
      <c r="TFF77" s="254"/>
      <c r="TFG77" s="254"/>
      <c r="TFH77" s="254"/>
      <c r="TFI77" s="254"/>
      <c r="TFJ77" s="254"/>
      <c r="TFK77" s="254"/>
      <c r="TFL77" s="254"/>
      <c r="TFM77" s="254"/>
      <c r="TFN77" s="254"/>
      <c r="TFO77" s="254"/>
      <c r="TFP77" s="254"/>
      <c r="TFQ77" s="254"/>
      <c r="TFR77" s="254"/>
      <c r="TFS77" s="254"/>
      <c r="TFT77" s="254"/>
      <c r="TFU77" s="254"/>
      <c r="TFV77" s="254"/>
      <c r="TFW77" s="254"/>
      <c r="TFX77" s="254"/>
      <c r="TFY77" s="254"/>
      <c r="TFZ77" s="254"/>
      <c r="TGA77" s="254"/>
      <c r="TGB77" s="254"/>
      <c r="TGC77" s="254"/>
      <c r="TGD77" s="254"/>
      <c r="TGE77" s="254"/>
      <c r="TGF77" s="254"/>
      <c r="TGG77" s="254"/>
      <c r="TGH77" s="254"/>
      <c r="TGI77" s="254"/>
      <c r="TGJ77" s="254"/>
      <c r="TGK77" s="254"/>
      <c r="TGL77" s="254"/>
      <c r="TGM77" s="254"/>
      <c r="TGN77" s="254"/>
      <c r="TGO77" s="254"/>
      <c r="TGP77" s="254"/>
      <c r="TGQ77" s="254"/>
      <c r="TGR77" s="254"/>
      <c r="TGS77" s="254"/>
      <c r="TGT77" s="254"/>
      <c r="TGU77" s="254"/>
      <c r="TGV77" s="254"/>
      <c r="TGW77" s="254"/>
      <c r="TGX77" s="254"/>
      <c r="TGY77" s="254"/>
      <c r="TGZ77" s="254"/>
      <c r="THA77" s="254"/>
      <c r="THB77" s="254"/>
      <c r="THC77" s="254"/>
      <c r="THD77" s="254"/>
      <c r="THE77" s="254"/>
      <c r="THF77" s="254"/>
      <c r="THG77" s="254"/>
      <c r="THH77" s="254"/>
      <c r="THI77" s="254"/>
      <c r="THJ77" s="254"/>
      <c r="THK77" s="254"/>
      <c r="THL77" s="254"/>
      <c r="THM77" s="254"/>
      <c r="THN77" s="254"/>
      <c r="THO77" s="254"/>
      <c r="THP77" s="254"/>
      <c r="THQ77" s="254"/>
      <c r="THR77" s="254"/>
      <c r="THS77" s="254"/>
      <c r="THT77" s="254"/>
      <c r="THU77" s="254"/>
      <c r="THV77" s="254"/>
      <c r="THW77" s="254"/>
      <c r="THX77" s="254"/>
      <c r="THY77" s="254"/>
      <c r="THZ77" s="254"/>
      <c r="TIA77" s="254"/>
      <c r="TIB77" s="254"/>
      <c r="TIC77" s="254"/>
      <c r="TID77" s="254"/>
      <c r="TIE77" s="254"/>
      <c r="TIF77" s="254"/>
      <c r="TIG77" s="254"/>
      <c r="TIH77" s="254"/>
      <c r="TII77" s="254"/>
      <c r="TIJ77" s="254"/>
      <c r="TIK77" s="254"/>
      <c r="TIL77" s="254"/>
      <c r="TIM77" s="254"/>
      <c r="TIN77" s="254"/>
      <c r="TIO77" s="254"/>
      <c r="TIP77" s="254"/>
      <c r="TIQ77" s="254"/>
      <c r="TIR77" s="254"/>
      <c r="TIS77" s="254"/>
      <c r="TIT77" s="254"/>
      <c r="TIU77" s="254"/>
      <c r="TIV77" s="254"/>
      <c r="TIW77" s="254"/>
      <c r="TIX77" s="254"/>
      <c r="TIY77" s="254"/>
      <c r="TIZ77" s="254"/>
      <c r="TJA77" s="254"/>
      <c r="TJB77" s="254"/>
      <c r="TJC77" s="254"/>
      <c r="TJD77" s="254"/>
      <c r="TJE77" s="254"/>
      <c r="TJF77" s="254"/>
      <c r="TJG77" s="254"/>
      <c r="TJH77" s="254"/>
      <c r="TJI77" s="254"/>
      <c r="TJJ77" s="254"/>
      <c r="TJK77" s="254"/>
      <c r="TJL77" s="254"/>
      <c r="TJM77" s="254"/>
      <c r="TJN77" s="254"/>
      <c r="TJO77" s="254"/>
      <c r="TJP77" s="254"/>
      <c r="TJQ77" s="254"/>
      <c r="TJR77" s="254"/>
      <c r="TJS77" s="254"/>
      <c r="TJT77" s="254"/>
      <c r="TJU77" s="254"/>
      <c r="TJV77" s="254"/>
      <c r="TJW77" s="254"/>
      <c r="TJX77" s="254"/>
      <c r="TJY77" s="254"/>
      <c r="TJZ77" s="254"/>
      <c r="TKA77" s="254"/>
      <c r="TKB77" s="254"/>
      <c r="TKC77" s="254"/>
      <c r="TKD77" s="254"/>
      <c r="TKE77" s="254"/>
      <c r="TKF77" s="254"/>
      <c r="TKG77" s="254"/>
      <c r="TKH77" s="254"/>
      <c r="TKI77" s="254"/>
      <c r="TKJ77" s="254"/>
      <c r="TKK77" s="254"/>
      <c r="TKL77" s="254"/>
      <c r="TKM77" s="254"/>
      <c r="TKN77" s="254"/>
      <c r="TKO77" s="254"/>
      <c r="TKP77" s="254"/>
      <c r="TKQ77" s="254"/>
      <c r="TKR77" s="254"/>
      <c r="TKS77" s="254"/>
      <c r="TKT77" s="254"/>
      <c r="TKU77" s="254"/>
      <c r="TKV77" s="254"/>
      <c r="TKW77" s="254"/>
      <c r="TKX77" s="254"/>
      <c r="TKY77" s="254"/>
      <c r="TKZ77" s="254"/>
      <c r="TLA77" s="254"/>
      <c r="TLB77" s="254"/>
      <c r="TLC77" s="254"/>
      <c r="TLD77" s="254"/>
      <c r="TLE77" s="254"/>
      <c r="TLF77" s="254"/>
      <c r="TLG77" s="254"/>
      <c r="TLH77" s="254"/>
      <c r="TLI77" s="254"/>
      <c r="TLJ77" s="254"/>
      <c r="TLK77" s="254"/>
      <c r="TLL77" s="254"/>
      <c r="TLM77" s="254"/>
      <c r="TLN77" s="254"/>
      <c r="TLO77" s="254"/>
      <c r="TLP77" s="254"/>
      <c r="TLQ77" s="254"/>
      <c r="TLR77" s="254"/>
      <c r="TLS77" s="254"/>
      <c r="TLT77" s="254"/>
      <c r="TLU77" s="254"/>
      <c r="TLV77" s="254"/>
      <c r="TLW77" s="254"/>
      <c r="TLX77" s="254"/>
      <c r="TLY77" s="254"/>
      <c r="TLZ77" s="254"/>
      <c r="TMA77" s="254"/>
      <c r="TMB77" s="254"/>
      <c r="TMC77" s="254"/>
      <c r="TMD77" s="254"/>
      <c r="TME77" s="254"/>
      <c r="TMF77" s="254"/>
      <c r="TMG77" s="254"/>
      <c r="TMH77" s="254"/>
      <c r="TMI77" s="254"/>
      <c r="TMJ77" s="254"/>
      <c r="TMK77" s="254"/>
      <c r="TML77" s="254"/>
      <c r="TMM77" s="254"/>
      <c r="TMN77" s="254"/>
      <c r="TMO77" s="254"/>
      <c r="TMP77" s="254"/>
      <c r="TMQ77" s="254"/>
      <c r="TMR77" s="254"/>
      <c r="TMS77" s="254"/>
      <c r="TMT77" s="254"/>
      <c r="TMU77" s="254"/>
      <c r="TMV77" s="254"/>
      <c r="TMW77" s="254"/>
      <c r="TMX77" s="254"/>
      <c r="TMY77" s="254"/>
      <c r="TMZ77" s="254"/>
      <c r="TNA77" s="254"/>
      <c r="TNB77" s="254"/>
      <c r="TNC77" s="254"/>
      <c r="TND77" s="254"/>
      <c r="TNE77" s="254"/>
      <c r="TNF77" s="254"/>
      <c r="TNG77" s="254"/>
      <c r="TNH77" s="254"/>
      <c r="TNI77" s="254"/>
      <c r="TNJ77" s="254"/>
      <c r="TNK77" s="254"/>
      <c r="TNL77" s="254"/>
      <c r="TNM77" s="254"/>
      <c r="TNN77" s="254"/>
      <c r="TNO77" s="254"/>
      <c r="TNP77" s="254"/>
      <c r="TNQ77" s="254"/>
      <c r="TNR77" s="254"/>
      <c r="TNS77" s="254"/>
      <c r="TNT77" s="254"/>
      <c r="TNU77" s="254"/>
      <c r="TNV77" s="254"/>
      <c r="TNW77" s="254"/>
      <c r="TNX77" s="254"/>
      <c r="TNY77" s="254"/>
      <c r="TNZ77" s="254"/>
      <c r="TOA77" s="254"/>
      <c r="TOB77" s="254"/>
      <c r="TOC77" s="254"/>
      <c r="TOD77" s="254"/>
      <c r="TOE77" s="254"/>
      <c r="TOF77" s="254"/>
      <c r="TOG77" s="254"/>
      <c r="TOH77" s="254"/>
      <c r="TOI77" s="254"/>
      <c r="TOJ77" s="254"/>
      <c r="TOK77" s="254"/>
      <c r="TOL77" s="254"/>
      <c r="TOM77" s="254"/>
      <c r="TON77" s="254"/>
      <c r="TOO77" s="254"/>
      <c r="TOP77" s="254"/>
      <c r="TOQ77" s="254"/>
      <c r="TOR77" s="254"/>
      <c r="TOS77" s="254"/>
      <c r="TOT77" s="254"/>
      <c r="TOU77" s="254"/>
      <c r="TOV77" s="254"/>
      <c r="TOW77" s="254"/>
      <c r="TOX77" s="254"/>
      <c r="TOY77" s="254"/>
      <c r="TOZ77" s="254"/>
      <c r="TPA77" s="254"/>
      <c r="TPB77" s="254"/>
      <c r="TPC77" s="254"/>
      <c r="TPD77" s="254"/>
      <c r="TPE77" s="254"/>
      <c r="TPF77" s="254"/>
      <c r="TPG77" s="254"/>
      <c r="TPH77" s="254"/>
      <c r="TPI77" s="254"/>
      <c r="TPJ77" s="254"/>
      <c r="TPK77" s="254"/>
      <c r="TPL77" s="254"/>
      <c r="TPM77" s="254"/>
      <c r="TPN77" s="254"/>
      <c r="TPO77" s="254"/>
      <c r="TPP77" s="254"/>
      <c r="TPQ77" s="254"/>
      <c r="TPR77" s="254"/>
      <c r="TPS77" s="254"/>
      <c r="TPT77" s="254"/>
      <c r="TPU77" s="254"/>
      <c r="TPV77" s="254"/>
      <c r="TPW77" s="254"/>
      <c r="TPX77" s="254"/>
      <c r="TPY77" s="254"/>
      <c r="TPZ77" s="254"/>
      <c r="TQA77" s="254"/>
      <c r="TQB77" s="254"/>
      <c r="TQC77" s="254"/>
      <c r="TQD77" s="254"/>
      <c r="TQE77" s="254"/>
      <c r="TQF77" s="254"/>
      <c r="TQG77" s="254"/>
      <c r="TQH77" s="254"/>
      <c r="TQI77" s="254"/>
      <c r="TQJ77" s="254"/>
      <c r="TQK77" s="254"/>
      <c r="TQL77" s="254"/>
      <c r="TQM77" s="254"/>
      <c r="TQN77" s="254"/>
      <c r="TQO77" s="254"/>
      <c r="TQP77" s="254"/>
      <c r="TQQ77" s="254"/>
      <c r="TQR77" s="254"/>
      <c r="TQS77" s="254"/>
      <c r="TQT77" s="254"/>
      <c r="TQU77" s="254"/>
      <c r="TQV77" s="254"/>
      <c r="TQW77" s="254"/>
      <c r="TQX77" s="254"/>
      <c r="TQY77" s="254"/>
      <c r="TQZ77" s="254"/>
      <c r="TRA77" s="254"/>
      <c r="TRB77" s="254"/>
      <c r="TRC77" s="254"/>
      <c r="TRD77" s="254"/>
      <c r="TRE77" s="254"/>
      <c r="TRF77" s="254"/>
      <c r="TRG77" s="254"/>
      <c r="TRH77" s="254"/>
      <c r="TRI77" s="254"/>
      <c r="TRJ77" s="254"/>
      <c r="TRK77" s="254"/>
      <c r="TRL77" s="254"/>
      <c r="TRM77" s="254"/>
      <c r="TRN77" s="254"/>
      <c r="TRO77" s="254"/>
      <c r="TRP77" s="254"/>
      <c r="TRQ77" s="254"/>
      <c r="TRR77" s="254"/>
      <c r="TRS77" s="254"/>
      <c r="TRT77" s="254"/>
      <c r="TRU77" s="254"/>
      <c r="TRV77" s="254"/>
      <c r="TRW77" s="254"/>
      <c r="TRX77" s="254"/>
      <c r="TRY77" s="254"/>
      <c r="TRZ77" s="254"/>
      <c r="TSA77" s="254"/>
      <c r="TSB77" s="254"/>
      <c r="TSC77" s="254"/>
      <c r="TSD77" s="254"/>
      <c r="TSE77" s="254"/>
      <c r="TSF77" s="254"/>
      <c r="TSG77" s="254"/>
      <c r="TSH77" s="254"/>
      <c r="TSI77" s="254"/>
      <c r="TSJ77" s="254"/>
      <c r="TSK77" s="254"/>
      <c r="TSL77" s="254"/>
      <c r="TSM77" s="254"/>
      <c r="TSN77" s="254"/>
      <c r="TSO77" s="254"/>
      <c r="TSP77" s="254"/>
      <c r="TSQ77" s="254"/>
      <c r="TSR77" s="254"/>
      <c r="TSS77" s="254"/>
      <c r="TST77" s="254"/>
      <c r="TSU77" s="254"/>
      <c r="TSV77" s="254"/>
      <c r="TSW77" s="254"/>
      <c r="TSX77" s="254"/>
      <c r="TSY77" s="254"/>
      <c r="TSZ77" s="254"/>
      <c r="TTA77" s="254"/>
      <c r="TTB77" s="254"/>
      <c r="TTC77" s="254"/>
      <c r="TTD77" s="254"/>
      <c r="TTE77" s="254"/>
      <c r="TTF77" s="254"/>
      <c r="TTG77" s="254"/>
      <c r="TTH77" s="254"/>
      <c r="TTI77" s="254"/>
      <c r="TTJ77" s="254"/>
      <c r="TTK77" s="254"/>
      <c r="TTL77" s="254"/>
      <c r="TTM77" s="254"/>
      <c r="TTN77" s="254"/>
      <c r="TTO77" s="254"/>
      <c r="TTP77" s="254"/>
      <c r="TTQ77" s="254"/>
      <c r="TTR77" s="254"/>
      <c r="TTS77" s="254"/>
      <c r="TTT77" s="254"/>
      <c r="TTU77" s="254"/>
      <c r="TTV77" s="254"/>
      <c r="TTW77" s="254"/>
      <c r="TTX77" s="254"/>
      <c r="TTY77" s="254"/>
      <c r="TTZ77" s="254"/>
      <c r="TUA77" s="254"/>
      <c r="TUB77" s="254"/>
      <c r="TUC77" s="254"/>
      <c r="TUD77" s="254"/>
      <c r="TUE77" s="254"/>
      <c r="TUF77" s="254"/>
      <c r="TUG77" s="254"/>
      <c r="TUH77" s="254"/>
      <c r="TUI77" s="254"/>
      <c r="TUJ77" s="254"/>
      <c r="TUK77" s="254"/>
      <c r="TUL77" s="254"/>
      <c r="TUM77" s="254"/>
      <c r="TUN77" s="254"/>
      <c r="TUO77" s="254"/>
      <c r="TUP77" s="254"/>
      <c r="TUQ77" s="254"/>
      <c r="TUR77" s="254"/>
      <c r="TUS77" s="254"/>
      <c r="TUT77" s="254"/>
      <c r="TUU77" s="254"/>
      <c r="TUV77" s="254"/>
      <c r="TUW77" s="254"/>
      <c r="TUX77" s="254"/>
      <c r="TUY77" s="254"/>
      <c r="TUZ77" s="254"/>
      <c r="TVA77" s="254"/>
      <c r="TVB77" s="254"/>
      <c r="TVC77" s="254"/>
      <c r="TVD77" s="254"/>
      <c r="TVE77" s="254"/>
      <c r="TVF77" s="254"/>
      <c r="TVG77" s="254"/>
      <c r="TVH77" s="254"/>
      <c r="TVI77" s="254"/>
      <c r="TVJ77" s="254"/>
      <c r="TVK77" s="254"/>
      <c r="TVL77" s="254"/>
      <c r="TVM77" s="254"/>
      <c r="TVN77" s="254"/>
      <c r="TVO77" s="254"/>
      <c r="TVP77" s="254"/>
      <c r="TVQ77" s="254"/>
      <c r="TVR77" s="254"/>
      <c r="TVS77" s="254"/>
      <c r="TVT77" s="254"/>
      <c r="TVU77" s="254"/>
      <c r="TVV77" s="254"/>
      <c r="TVW77" s="254"/>
      <c r="TVX77" s="254"/>
      <c r="TVY77" s="254"/>
      <c r="TVZ77" s="254"/>
      <c r="TWA77" s="254"/>
      <c r="TWB77" s="254"/>
      <c r="TWC77" s="254"/>
      <c r="TWD77" s="254"/>
      <c r="TWE77" s="254"/>
      <c r="TWF77" s="254"/>
      <c r="TWG77" s="254"/>
      <c r="TWH77" s="254"/>
      <c r="TWI77" s="254"/>
      <c r="TWJ77" s="254"/>
      <c r="TWK77" s="254"/>
      <c r="TWL77" s="254"/>
      <c r="TWM77" s="254"/>
      <c r="TWN77" s="254"/>
      <c r="TWO77" s="254"/>
      <c r="TWP77" s="254"/>
      <c r="TWQ77" s="254"/>
      <c r="TWR77" s="254"/>
      <c r="TWS77" s="254"/>
      <c r="TWT77" s="254"/>
      <c r="TWU77" s="254"/>
      <c r="TWV77" s="254"/>
      <c r="TWW77" s="254"/>
      <c r="TWX77" s="254"/>
      <c r="TWY77" s="254"/>
      <c r="TWZ77" s="254"/>
      <c r="TXA77" s="254"/>
      <c r="TXB77" s="254"/>
      <c r="TXC77" s="254"/>
      <c r="TXD77" s="254"/>
      <c r="TXE77" s="254"/>
      <c r="TXF77" s="254"/>
      <c r="TXG77" s="254"/>
      <c r="TXH77" s="254"/>
      <c r="TXI77" s="254"/>
      <c r="TXJ77" s="254"/>
      <c r="TXK77" s="254"/>
      <c r="TXL77" s="254"/>
      <c r="TXM77" s="254"/>
      <c r="TXN77" s="254"/>
      <c r="TXO77" s="254"/>
      <c r="TXP77" s="254"/>
      <c r="TXQ77" s="254"/>
      <c r="TXR77" s="254"/>
      <c r="TXS77" s="254"/>
      <c r="TXT77" s="254"/>
      <c r="TXU77" s="254"/>
      <c r="TXV77" s="254"/>
      <c r="TXW77" s="254"/>
      <c r="TXX77" s="254"/>
      <c r="TXY77" s="254"/>
      <c r="TXZ77" s="254"/>
      <c r="TYA77" s="254"/>
      <c r="TYB77" s="254"/>
      <c r="TYC77" s="254"/>
      <c r="TYD77" s="254"/>
      <c r="TYE77" s="254"/>
      <c r="TYF77" s="254"/>
      <c r="TYG77" s="254"/>
      <c r="TYH77" s="254"/>
      <c r="TYI77" s="254"/>
      <c r="TYJ77" s="254"/>
      <c r="TYK77" s="254"/>
      <c r="TYL77" s="254"/>
      <c r="TYM77" s="254"/>
      <c r="TYN77" s="254"/>
      <c r="TYO77" s="254"/>
      <c r="TYP77" s="254"/>
      <c r="TYQ77" s="254"/>
      <c r="TYR77" s="254"/>
      <c r="TYS77" s="254"/>
      <c r="TYT77" s="254"/>
      <c r="TYU77" s="254"/>
      <c r="TYV77" s="254"/>
      <c r="TYW77" s="254"/>
      <c r="TYX77" s="254"/>
      <c r="TYY77" s="254"/>
      <c r="TYZ77" s="254"/>
      <c r="TZA77" s="254"/>
      <c r="TZB77" s="254"/>
      <c r="TZC77" s="254"/>
      <c r="TZD77" s="254"/>
      <c r="TZE77" s="254"/>
      <c r="TZF77" s="254"/>
      <c r="TZG77" s="254"/>
      <c r="TZH77" s="254"/>
      <c r="TZI77" s="254"/>
      <c r="TZJ77" s="254"/>
      <c r="TZK77" s="254"/>
      <c r="TZL77" s="254"/>
      <c r="TZM77" s="254"/>
      <c r="TZN77" s="254"/>
      <c r="TZO77" s="254"/>
      <c r="TZP77" s="254"/>
      <c r="TZQ77" s="254"/>
      <c r="TZR77" s="254"/>
      <c r="TZS77" s="254"/>
      <c r="TZT77" s="254"/>
      <c r="TZU77" s="254"/>
      <c r="TZV77" s="254"/>
      <c r="TZW77" s="254"/>
      <c r="TZX77" s="254"/>
      <c r="TZY77" s="254"/>
      <c r="TZZ77" s="254"/>
      <c r="UAA77" s="254"/>
      <c r="UAB77" s="254"/>
      <c r="UAC77" s="254"/>
      <c r="UAD77" s="254"/>
      <c r="UAE77" s="254"/>
      <c r="UAF77" s="254"/>
      <c r="UAG77" s="254"/>
      <c r="UAH77" s="254"/>
      <c r="UAI77" s="254"/>
      <c r="UAJ77" s="254"/>
      <c r="UAK77" s="254"/>
      <c r="UAL77" s="254"/>
      <c r="UAM77" s="254"/>
      <c r="UAN77" s="254"/>
      <c r="UAO77" s="254"/>
      <c r="UAP77" s="254"/>
      <c r="UAQ77" s="254"/>
      <c r="UAR77" s="254"/>
      <c r="UAS77" s="254"/>
      <c r="UAT77" s="254"/>
      <c r="UAU77" s="254"/>
      <c r="UAV77" s="254"/>
      <c r="UAW77" s="254"/>
      <c r="UAX77" s="254"/>
      <c r="UAY77" s="254"/>
      <c r="UAZ77" s="254"/>
      <c r="UBA77" s="254"/>
      <c r="UBB77" s="254"/>
      <c r="UBC77" s="254"/>
      <c r="UBD77" s="254"/>
      <c r="UBE77" s="254"/>
      <c r="UBF77" s="254"/>
      <c r="UBG77" s="254"/>
      <c r="UBH77" s="254"/>
      <c r="UBI77" s="254"/>
      <c r="UBJ77" s="254"/>
      <c r="UBK77" s="254"/>
      <c r="UBL77" s="254"/>
      <c r="UBM77" s="254"/>
      <c r="UBN77" s="254"/>
      <c r="UBO77" s="254"/>
      <c r="UBP77" s="254"/>
      <c r="UBQ77" s="254"/>
      <c r="UBR77" s="254"/>
      <c r="UBS77" s="254"/>
      <c r="UBT77" s="254"/>
      <c r="UBU77" s="254"/>
      <c r="UBV77" s="254"/>
      <c r="UBW77" s="254"/>
      <c r="UBX77" s="254"/>
      <c r="UBY77" s="254"/>
      <c r="UBZ77" s="254"/>
      <c r="UCA77" s="254"/>
      <c r="UCB77" s="254"/>
      <c r="UCC77" s="254"/>
      <c r="UCD77" s="254"/>
      <c r="UCE77" s="254"/>
      <c r="UCF77" s="254"/>
      <c r="UCG77" s="254"/>
      <c r="UCH77" s="254"/>
      <c r="UCI77" s="254"/>
      <c r="UCJ77" s="254"/>
      <c r="UCK77" s="254"/>
      <c r="UCL77" s="254"/>
      <c r="UCM77" s="254"/>
      <c r="UCN77" s="254"/>
      <c r="UCO77" s="254"/>
      <c r="UCP77" s="254"/>
      <c r="UCQ77" s="254"/>
      <c r="UCR77" s="254"/>
      <c r="UCS77" s="254"/>
      <c r="UCT77" s="254"/>
      <c r="UCU77" s="254"/>
      <c r="UCV77" s="254"/>
      <c r="UCW77" s="254"/>
      <c r="UCX77" s="254"/>
      <c r="UCY77" s="254"/>
      <c r="UCZ77" s="254"/>
      <c r="UDA77" s="254"/>
      <c r="UDB77" s="254"/>
      <c r="UDC77" s="254"/>
      <c r="UDD77" s="254"/>
      <c r="UDE77" s="254"/>
      <c r="UDF77" s="254"/>
      <c r="UDG77" s="254"/>
      <c r="UDH77" s="254"/>
      <c r="UDI77" s="254"/>
      <c r="UDJ77" s="254"/>
      <c r="UDK77" s="254"/>
      <c r="UDL77" s="254"/>
      <c r="UDM77" s="254"/>
      <c r="UDN77" s="254"/>
      <c r="UDO77" s="254"/>
      <c r="UDP77" s="254"/>
      <c r="UDQ77" s="254"/>
      <c r="UDR77" s="254"/>
      <c r="UDS77" s="254"/>
      <c r="UDT77" s="254"/>
      <c r="UDU77" s="254"/>
      <c r="UDV77" s="254"/>
      <c r="UDW77" s="254"/>
      <c r="UDX77" s="254"/>
      <c r="UDY77" s="254"/>
      <c r="UDZ77" s="254"/>
      <c r="UEA77" s="254"/>
      <c r="UEB77" s="254"/>
      <c r="UEC77" s="254"/>
      <c r="UED77" s="254"/>
      <c r="UEE77" s="254"/>
      <c r="UEF77" s="254"/>
      <c r="UEG77" s="254"/>
      <c r="UEH77" s="254"/>
      <c r="UEI77" s="254"/>
      <c r="UEJ77" s="254"/>
      <c r="UEK77" s="254"/>
      <c r="UEL77" s="254"/>
      <c r="UEM77" s="254"/>
      <c r="UEN77" s="254"/>
      <c r="UEO77" s="254"/>
      <c r="UEP77" s="254"/>
      <c r="UEQ77" s="254"/>
      <c r="UER77" s="254"/>
      <c r="UES77" s="254"/>
      <c r="UET77" s="254"/>
      <c r="UEU77" s="254"/>
      <c r="UEV77" s="254"/>
      <c r="UEW77" s="254"/>
      <c r="UEX77" s="254"/>
      <c r="UEY77" s="254"/>
      <c r="UEZ77" s="254"/>
      <c r="UFA77" s="254"/>
      <c r="UFB77" s="254"/>
      <c r="UFC77" s="254"/>
      <c r="UFD77" s="254"/>
      <c r="UFE77" s="254"/>
      <c r="UFF77" s="254"/>
      <c r="UFG77" s="254"/>
      <c r="UFH77" s="254"/>
      <c r="UFI77" s="254"/>
      <c r="UFJ77" s="254"/>
      <c r="UFK77" s="254"/>
      <c r="UFL77" s="254"/>
      <c r="UFM77" s="254"/>
      <c r="UFN77" s="254"/>
      <c r="UFO77" s="254"/>
      <c r="UFP77" s="254"/>
      <c r="UFQ77" s="254"/>
      <c r="UFR77" s="254"/>
      <c r="UFS77" s="254"/>
      <c r="UFT77" s="254"/>
      <c r="UFU77" s="254"/>
      <c r="UFV77" s="254"/>
      <c r="UFW77" s="254"/>
      <c r="UFX77" s="254"/>
      <c r="UFY77" s="254"/>
      <c r="UFZ77" s="254"/>
      <c r="UGA77" s="254"/>
      <c r="UGB77" s="254"/>
      <c r="UGC77" s="254"/>
      <c r="UGD77" s="254"/>
      <c r="UGE77" s="254"/>
      <c r="UGF77" s="254"/>
      <c r="UGG77" s="254"/>
      <c r="UGH77" s="254"/>
      <c r="UGI77" s="254"/>
      <c r="UGJ77" s="254"/>
      <c r="UGK77" s="254"/>
      <c r="UGL77" s="254"/>
      <c r="UGM77" s="254"/>
      <c r="UGN77" s="254"/>
      <c r="UGO77" s="254"/>
      <c r="UGP77" s="254"/>
      <c r="UGQ77" s="254"/>
      <c r="UGR77" s="254"/>
      <c r="UGS77" s="254"/>
      <c r="UGT77" s="254"/>
      <c r="UGU77" s="254"/>
      <c r="UGV77" s="254"/>
      <c r="UGW77" s="254"/>
      <c r="UGX77" s="254"/>
      <c r="UGY77" s="254"/>
      <c r="UGZ77" s="254"/>
      <c r="UHA77" s="254"/>
      <c r="UHB77" s="254"/>
      <c r="UHC77" s="254"/>
      <c r="UHD77" s="254"/>
      <c r="UHE77" s="254"/>
      <c r="UHF77" s="254"/>
      <c r="UHG77" s="254"/>
      <c r="UHH77" s="254"/>
      <c r="UHI77" s="254"/>
      <c r="UHJ77" s="254"/>
      <c r="UHK77" s="254"/>
      <c r="UHL77" s="254"/>
      <c r="UHM77" s="254"/>
      <c r="UHN77" s="254"/>
      <c r="UHO77" s="254"/>
      <c r="UHP77" s="254"/>
      <c r="UHQ77" s="254"/>
      <c r="UHR77" s="254"/>
      <c r="UHS77" s="254"/>
      <c r="UHT77" s="254"/>
      <c r="UHU77" s="254"/>
      <c r="UHV77" s="254"/>
      <c r="UHW77" s="254"/>
      <c r="UHX77" s="254"/>
      <c r="UHY77" s="254"/>
      <c r="UHZ77" s="254"/>
      <c r="UIA77" s="254"/>
      <c r="UIB77" s="254"/>
      <c r="UIC77" s="254"/>
      <c r="UID77" s="254"/>
      <c r="UIE77" s="254"/>
      <c r="UIF77" s="254"/>
      <c r="UIG77" s="254"/>
      <c r="UIH77" s="254"/>
      <c r="UII77" s="254"/>
      <c r="UIJ77" s="254"/>
      <c r="UIK77" s="254"/>
      <c r="UIL77" s="254"/>
      <c r="UIM77" s="254"/>
      <c r="UIN77" s="254"/>
      <c r="UIO77" s="254"/>
      <c r="UIP77" s="254"/>
      <c r="UIQ77" s="254"/>
      <c r="UIR77" s="254"/>
      <c r="UIS77" s="254"/>
      <c r="UIT77" s="254"/>
      <c r="UIU77" s="254"/>
      <c r="UIV77" s="254"/>
      <c r="UIW77" s="254"/>
      <c r="UIX77" s="254"/>
      <c r="UIY77" s="254"/>
      <c r="UIZ77" s="254"/>
      <c r="UJA77" s="254"/>
      <c r="UJB77" s="254"/>
      <c r="UJC77" s="254"/>
      <c r="UJD77" s="254"/>
      <c r="UJE77" s="254"/>
      <c r="UJF77" s="254"/>
      <c r="UJG77" s="254"/>
      <c r="UJH77" s="254"/>
      <c r="UJI77" s="254"/>
      <c r="UJJ77" s="254"/>
      <c r="UJK77" s="254"/>
      <c r="UJL77" s="254"/>
      <c r="UJM77" s="254"/>
      <c r="UJN77" s="254"/>
      <c r="UJO77" s="254"/>
      <c r="UJP77" s="254"/>
      <c r="UJQ77" s="254"/>
      <c r="UJR77" s="254"/>
      <c r="UJS77" s="254"/>
      <c r="UJT77" s="254"/>
      <c r="UJU77" s="254"/>
      <c r="UJV77" s="254"/>
      <c r="UJW77" s="254"/>
      <c r="UJX77" s="254"/>
      <c r="UJY77" s="254"/>
      <c r="UJZ77" s="254"/>
      <c r="UKA77" s="254"/>
      <c r="UKB77" s="254"/>
      <c r="UKC77" s="254"/>
      <c r="UKD77" s="254"/>
      <c r="UKE77" s="254"/>
      <c r="UKF77" s="254"/>
      <c r="UKG77" s="254"/>
      <c r="UKH77" s="254"/>
      <c r="UKI77" s="254"/>
      <c r="UKJ77" s="254"/>
      <c r="UKK77" s="254"/>
      <c r="UKL77" s="254"/>
      <c r="UKM77" s="254"/>
      <c r="UKN77" s="254"/>
      <c r="UKO77" s="254"/>
      <c r="UKP77" s="254"/>
      <c r="UKQ77" s="254"/>
      <c r="UKR77" s="254"/>
      <c r="UKS77" s="254"/>
      <c r="UKT77" s="254"/>
      <c r="UKU77" s="254"/>
      <c r="UKV77" s="254"/>
      <c r="UKW77" s="254"/>
      <c r="UKX77" s="254"/>
      <c r="UKY77" s="254"/>
      <c r="UKZ77" s="254"/>
      <c r="ULA77" s="254"/>
      <c r="ULB77" s="254"/>
      <c r="ULC77" s="254"/>
      <c r="ULD77" s="254"/>
      <c r="ULE77" s="254"/>
      <c r="ULF77" s="254"/>
      <c r="ULG77" s="254"/>
      <c r="ULH77" s="254"/>
      <c r="ULI77" s="254"/>
      <c r="ULJ77" s="254"/>
      <c r="ULK77" s="254"/>
      <c r="ULL77" s="254"/>
      <c r="ULM77" s="254"/>
      <c r="ULN77" s="254"/>
      <c r="ULO77" s="254"/>
      <c r="ULP77" s="254"/>
      <c r="ULQ77" s="254"/>
      <c r="ULR77" s="254"/>
      <c r="ULS77" s="254"/>
      <c r="ULT77" s="254"/>
      <c r="ULU77" s="254"/>
      <c r="ULV77" s="254"/>
      <c r="ULW77" s="254"/>
      <c r="ULX77" s="254"/>
      <c r="ULY77" s="254"/>
      <c r="ULZ77" s="254"/>
      <c r="UMA77" s="254"/>
      <c r="UMB77" s="254"/>
      <c r="UMC77" s="254"/>
      <c r="UMD77" s="254"/>
      <c r="UME77" s="254"/>
      <c r="UMF77" s="254"/>
      <c r="UMG77" s="254"/>
      <c r="UMH77" s="254"/>
      <c r="UMI77" s="254"/>
      <c r="UMJ77" s="254"/>
      <c r="UMK77" s="254"/>
      <c r="UML77" s="254"/>
      <c r="UMM77" s="254"/>
      <c r="UMN77" s="254"/>
      <c r="UMO77" s="254"/>
      <c r="UMP77" s="254"/>
      <c r="UMQ77" s="254"/>
      <c r="UMR77" s="254"/>
      <c r="UMS77" s="254"/>
      <c r="UMT77" s="254"/>
      <c r="UMU77" s="254"/>
      <c r="UMV77" s="254"/>
      <c r="UMW77" s="254"/>
      <c r="UMX77" s="254"/>
      <c r="UMY77" s="254"/>
      <c r="UMZ77" s="254"/>
      <c r="UNA77" s="254"/>
      <c r="UNB77" s="254"/>
      <c r="UNC77" s="254"/>
      <c r="UND77" s="254"/>
      <c r="UNE77" s="254"/>
      <c r="UNF77" s="254"/>
      <c r="UNG77" s="254"/>
      <c r="UNH77" s="254"/>
      <c r="UNI77" s="254"/>
      <c r="UNJ77" s="254"/>
      <c r="UNK77" s="254"/>
      <c r="UNL77" s="254"/>
      <c r="UNM77" s="254"/>
      <c r="UNN77" s="254"/>
      <c r="UNO77" s="254"/>
      <c r="UNP77" s="254"/>
      <c r="UNQ77" s="254"/>
      <c r="UNR77" s="254"/>
      <c r="UNS77" s="254"/>
      <c r="UNT77" s="254"/>
      <c r="UNU77" s="254"/>
      <c r="UNV77" s="254"/>
      <c r="UNW77" s="254"/>
      <c r="UNX77" s="254"/>
      <c r="UNY77" s="254"/>
      <c r="UNZ77" s="254"/>
      <c r="UOA77" s="254"/>
      <c r="UOB77" s="254"/>
      <c r="UOC77" s="254"/>
      <c r="UOD77" s="254"/>
      <c r="UOE77" s="254"/>
      <c r="UOF77" s="254"/>
      <c r="UOG77" s="254"/>
      <c r="UOH77" s="254"/>
      <c r="UOI77" s="254"/>
      <c r="UOJ77" s="254"/>
      <c r="UOK77" s="254"/>
      <c r="UOL77" s="254"/>
      <c r="UOM77" s="254"/>
      <c r="UON77" s="254"/>
      <c r="UOO77" s="254"/>
      <c r="UOP77" s="254"/>
      <c r="UOQ77" s="254"/>
      <c r="UOR77" s="254"/>
      <c r="UOS77" s="254"/>
      <c r="UOT77" s="254"/>
      <c r="UOU77" s="254"/>
      <c r="UOV77" s="254"/>
      <c r="UOW77" s="254"/>
      <c r="UOX77" s="254"/>
      <c r="UOY77" s="254"/>
      <c r="UOZ77" s="254"/>
      <c r="UPA77" s="254"/>
      <c r="UPB77" s="254"/>
      <c r="UPC77" s="254"/>
      <c r="UPD77" s="254"/>
      <c r="UPE77" s="254"/>
      <c r="UPF77" s="254"/>
      <c r="UPG77" s="254"/>
      <c r="UPH77" s="254"/>
      <c r="UPI77" s="254"/>
      <c r="UPJ77" s="254"/>
      <c r="UPK77" s="254"/>
      <c r="UPL77" s="254"/>
      <c r="UPM77" s="254"/>
      <c r="UPN77" s="254"/>
      <c r="UPO77" s="254"/>
      <c r="UPP77" s="254"/>
      <c r="UPQ77" s="254"/>
      <c r="UPR77" s="254"/>
      <c r="UPS77" s="254"/>
      <c r="UPT77" s="254"/>
      <c r="UPU77" s="254"/>
      <c r="UPV77" s="254"/>
      <c r="UPW77" s="254"/>
      <c r="UPX77" s="254"/>
      <c r="UPY77" s="254"/>
      <c r="UPZ77" s="254"/>
      <c r="UQA77" s="254"/>
      <c r="UQB77" s="254"/>
      <c r="UQC77" s="254"/>
      <c r="UQD77" s="254"/>
      <c r="UQE77" s="254"/>
      <c r="UQF77" s="254"/>
      <c r="UQG77" s="254"/>
      <c r="UQH77" s="254"/>
      <c r="UQI77" s="254"/>
      <c r="UQJ77" s="254"/>
      <c r="UQK77" s="254"/>
      <c r="UQL77" s="254"/>
      <c r="UQM77" s="254"/>
      <c r="UQN77" s="254"/>
      <c r="UQO77" s="254"/>
      <c r="UQP77" s="254"/>
      <c r="UQQ77" s="254"/>
      <c r="UQR77" s="254"/>
      <c r="UQS77" s="254"/>
      <c r="UQT77" s="254"/>
      <c r="UQU77" s="254"/>
      <c r="UQV77" s="254"/>
      <c r="UQW77" s="254"/>
      <c r="UQX77" s="254"/>
      <c r="UQY77" s="254"/>
      <c r="UQZ77" s="254"/>
      <c r="URA77" s="254"/>
      <c r="URB77" s="254"/>
      <c r="URC77" s="254"/>
      <c r="URD77" s="254"/>
      <c r="URE77" s="254"/>
      <c r="URF77" s="254"/>
      <c r="URG77" s="254"/>
      <c r="URH77" s="254"/>
      <c r="URI77" s="254"/>
      <c r="URJ77" s="254"/>
      <c r="URK77" s="254"/>
      <c r="URL77" s="254"/>
      <c r="URM77" s="254"/>
      <c r="URN77" s="254"/>
      <c r="URO77" s="254"/>
      <c r="URP77" s="254"/>
      <c r="URQ77" s="254"/>
      <c r="URR77" s="254"/>
      <c r="URS77" s="254"/>
      <c r="URT77" s="254"/>
      <c r="URU77" s="254"/>
      <c r="URV77" s="254"/>
      <c r="URW77" s="254"/>
      <c r="URX77" s="254"/>
      <c r="URY77" s="254"/>
      <c r="URZ77" s="254"/>
      <c r="USA77" s="254"/>
      <c r="USB77" s="254"/>
      <c r="USC77" s="254"/>
      <c r="USD77" s="254"/>
      <c r="USE77" s="254"/>
      <c r="USF77" s="254"/>
      <c r="USG77" s="254"/>
      <c r="USH77" s="254"/>
      <c r="USI77" s="254"/>
      <c r="USJ77" s="254"/>
      <c r="USK77" s="254"/>
      <c r="USL77" s="254"/>
      <c r="USM77" s="254"/>
      <c r="USN77" s="254"/>
      <c r="USO77" s="254"/>
      <c r="USP77" s="254"/>
      <c r="USQ77" s="254"/>
      <c r="USR77" s="254"/>
      <c r="USS77" s="254"/>
      <c r="UST77" s="254"/>
      <c r="USU77" s="254"/>
      <c r="USV77" s="254"/>
      <c r="USW77" s="254"/>
      <c r="USX77" s="254"/>
      <c r="USY77" s="254"/>
      <c r="USZ77" s="254"/>
      <c r="UTA77" s="254"/>
      <c r="UTB77" s="254"/>
      <c r="UTC77" s="254"/>
      <c r="UTD77" s="254"/>
      <c r="UTE77" s="254"/>
      <c r="UTF77" s="254"/>
      <c r="UTG77" s="254"/>
      <c r="UTH77" s="254"/>
      <c r="UTI77" s="254"/>
      <c r="UTJ77" s="254"/>
      <c r="UTK77" s="254"/>
      <c r="UTL77" s="254"/>
      <c r="UTM77" s="254"/>
      <c r="UTN77" s="254"/>
      <c r="UTO77" s="254"/>
      <c r="UTP77" s="254"/>
      <c r="UTQ77" s="254"/>
      <c r="UTR77" s="254"/>
      <c r="UTS77" s="254"/>
      <c r="UTT77" s="254"/>
      <c r="UTU77" s="254"/>
      <c r="UTV77" s="254"/>
      <c r="UTW77" s="254"/>
      <c r="UTX77" s="254"/>
      <c r="UTY77" s="254"/>
      <c r="UTZ77" s="254"/>
      <c r="UUA77" s="254"/>
      <c r="UUB77" s="254"/>
      <c r="UUC77" s="254"/>
      <c r="UUD77" s="254"/>
      <c r="UUE77" s="254"/>
      <c r="UUF77" s="254"/>
      <c r="UUG77" s="254"/>
      <c r="UUH77" s="254"/>
      <c r="UUI77" s="254"/>
      <c r="UUJ77" s="254"/>
      <c r="UUK77" s="254"/>
      <c r="UUL77" s="254"/>
      <c r="UUM77" s="254"/>
      <c r="UUN77" s="254"/>
      <c r="UUO77" s="254"/>
      <c r="UUP77" s="254"/>
      <c r="UUQ77" s="254"/>
      <c r="UUR77" s="254"/>
      <c r="UUS77" s="254"/>
      <c r="UUT77" s="254"/>
      <c r="UUU77" s="254"/>
      <c r="UUV77" s="254"/>
      <c r="UUW77" s="254"/>
      <c r="UUX77" s="254"/>
      <c r="UUY77" s="254"/>
      <c r="UUZ77" s="254"/>
      <c r="UVA77" s="254"/>
      <c r="UVB77" s="254"/>
      <c r="UVC77" s="254"/>
      <c r="UVD77" s="254"/>
      <c r="UVE77" s="254"/>
      <c r="UVF77" s="254"/>
      <c r="UVG77" s="254"/>
      <c r="UVH77" s="254"/>
      <c r="UVI77" s="254"/>
      <c r="UVJ77" s="254"/>
      <c r="UVK77" s="254"/>
      <c r="UVL77" s="254"/>
      <c r="UVM77" s="254"/>
      <c r="UVN77" s="254"/>
      <c r="UVO77" s="254"/>
      <c r="UVP77" s="254"/>
      <c r="UVQ77" s="254"/>
      <c r="UVR77" s="254"/>
      <c r="UVS77" s="254"/>
      <c r="UVT77" s="254"/>
      <c r="UVU77" s="254"/>
      <c r="UVV77" s="254"/>
      <c r="UVW77" s="254"/>
      <c r="UVX77" s="254"/>
      <c r="UVY77" s="254"/>
      <c r="UVZ77" s="254"/>
      <c r="UWA77" s="254"/>
      <c r="UWB77" s="254"/>
      <c r="UWC77" s="254"/>
      <c r="UWD77" s="254"/>
      <c r="UWE77" s="254"/>
      <c r="UWF77" s="254"/>
      <c r="UWG77" s="254"/>
      <c r="UWH77" s="254"/>
      <c r="UWI77" s="254"/>
      <c r="UWJ77" s="254"/>
      <c r="UWK77" s="254"/>
      <c r="UWL77" s="254"/>
      <c r="UWM77" s="254"/>
      <c r="UWN77" s="254"/>
      <c r="UWO77" s="254"/>
      <c r="UWP77" s="254"/>
      <c r="UWQ77" s="254"/>
      <c r="UWR77" s="254"/>
      <c r="UWS77" s="254"/>
      <c r="UWT77" s="254"/>
      <c r="UWU77" s="254"/>
      <c r="UWV77" s="254"/>
      <c r="UWW77" s="254"/>
      <c r="UWX77" s="254"/>
      <c r="UWY77" s="254"/>
      <c r="UWZ77" s="254"/>
      <c r="UXA77" s="254"/>
      <c r="UXB77" s="254"/>
      <c r="UXC77" s="254"/>
      <c r="UXD77" s="254"/>
      <c r="UXE77" s="254"/>
      <c r="UXF77" s="254"/>
      <c r="UXG77" s="254"/>
      <c r="UXH77" s="254"/>
      <c r="UXI77" s="254"/>
      <c r="UXJ77" s="254"/>
      <c r="UXK77" s="254"/>
      <c r="UXL77" s="254"/>
      <c r="UXM77" s="254"/>
      <c r="UXN77" s="254"/>
      <c r="UXO77" s="254"/>
      <c r="UXP77" s="254"/>
      <c r="UXQ77" s="254"/>
      <c r="UXR77" s="254"/>
      <c r="UXS77" s="254"/>
      <c r="UXT77" s="254"/>
      <c r="UXU77" s="254"/>
      <c r="UXV77" s="254"/>
      <c r="UXW77" s="254"/>
      <c r="UXX77" s="254"/>
      <c r="UXY77" s="254"/>
      <c r="UXZ77" s="254"/>
      <c r="UYA77" s="254"/>
      <c r="UYB77" s="254"/>
      <c r="UYC77" s="254"/>
      <c r="UYD77" s="254"/>
      <c r="UYE77" s="254"/>
      <c r="UYF77" s="254"/>
      <c r="UYG77" s="254"/>
      <c r="UYH77" s="254"/>
      <c r="UYI77" s="254"/>
      <c r="UYJ77" s="254"/>
      <c r="UYK77" s="254"/>
      <c r="UYL77" s="254"/>
      <c r="UYM77" s="254"/>
      <c r="UYN77" s="254"/>
      <c r="UYO77" s="254"/>
      <c r="UYP77" s="254"/>
      <c r="UYQ77" s="254"/>
      <c r="UYR77" s="254"/>
      <c r="UYS77" s="254"/>
      <c r="UYT77" s="254"/>
      <c r="UYU77" s="254"/>
      <c r="UYV77" s="254"/>
      <c r="UYW77" s="254"/>
      <c r="UYX77" s="254"/>
      <c r="UYY77" s="254"/>
      <c r="UYZ77" s="254"/>
      <c r="UZA77" s="254"/>
      <c r="UZB77" s="254"/>
      <c r="UZC77" s="254"/>
      <c r="UZD77" s="254"/>
      <c r="UZE77" s="254"/>
      <c r="UZF77" s="254"/>
      <c r="UZG77" s="254"/>
      <c r="UZH77" s="254"/>
      <c r="UZI77" s="254"/>
      <c r="UZJ77" s="254"/>
      <c r="UZK77" s="254"/>
      <c r="UZL77" s="254"/>
      <c r="UZM77" s="254"/>
      <c r="UZN77" s="254"/>
      <c r="UZO77" s="254"/>
      <c r="UZP77" s="254"/>
      <c r="UZQ77" s="254"/>
      <c r="UZR77" s="254"/>
      <c r="UZS77" s="254"/>
      <c r="UZT77" s="254"/>
      <c r="UZU77" s="254"/>
      <c r="UZV77" s="254"/>
      <c r="UZW77" s="254"/>
      <c r="UZX77" s="254"/>
      <c r="UZY77" s="254"/>
      <c r="UZZ77" s="254"/>
      <c r="VAA77" s="254"/>
      <c r="VAB77" s="254"/>
      <c r="VAC77" s="254"/>
      <c r="VAD77" s="254"/>
      <c r="VAE77" s="254"/>
      <c r="VAF77" s="254"/>
      <c r="VAG77" s="254"/>
      <c r="VAH77" s="254"/>
      <c r="VAI77" s="254"/>
      <c r="VAJ77" s="254"/>
      <c r="VAK77" s="254"/>
      <c r="VAL77" s="254"/>
      <c r="VAM77" s="254"/>
      <c r="VAN77" s="254"/>
      <c r="VAO77" s="254"/>
      <c r="VAP77" s="254"/>
      <c r="VAQ77" s="254"/>
      <c r="VAR77" s="254"/>
      <c r="VAS77" s="254"/>
      <c r="VAT77" s="254"/>
      <c r="VAU77" s="254"/>
      <c r="VAV77" s="254"/>
      <c r="VAW77" s="254"/>
      <c r="VAX77" s="254"/>
      <c r="VAY77" s="254"/>
      <c r="VAZ77" s="254"/>
      <c r="VBA77" s="254"/>
      <c r="VBB77" s="254"/>
      <c r="VBC77" s="254"/>
      <c r="VBD77" s="254"/>
      <c r="VBE77" s="254"/>
      <c r="VBF77" s="254"/>
      <c r="VBG77" s="254"/>
      <c r="VBH77" s="254"/>
      <c r="VBI77" s="254"/>
      <c r="VBJ77" s="254"/>
      <c r="VBK77" s="254"/>
      <c r="VBL77" s="254"/>
      <c r="VBM77" s="254"/>
      <c r="VBN77" s="254"/>
      <c r="VBO77" s="254"/>
      <c r="VBP77" s="254"/>
      <c r="VBQ77" s="254"/>
      <c r="VBR77" s="254"/>
      <c r="VBS77" s="254"/>
      <c r="VBT77" s="254"/>
      <c r="VBU77" s="254"/>
      <c r="VBV77" s="254"/>
      <c r="VBW77" s="254"/>
      <c r="VBX77" s="254"/>
      <c r="VBY77" s="254"/>
      <c r="VBZ77" s="254"/>
      <c r="VCA77" s="254"/>
      <c r="VCB77" s="254"/>
      <c r="VCC77" s="254"/>
      <c r="VCD77" s="254"/>
      <c r="VCE77" s="254"/>
      <c r="VCF77" s="254"/>
      <c r="VCG77" s="254"/>
      <c r="VCH77" s="254"/>
      <c r="VCI77" s="254"/>
      <c r="VCJ77" s="254"/>
      <c r="VCK77" s="254"/>
      <c r="VCL77" s="254"/>
      <c r="VCM77" s="254"/>
      <c r="VCN77" s="254"/>
      <c r="VCO77" s="254"/>
      <c r="VCP77" s="254"/>
      <c r="VCQ77" s="254"/>
      <c r="VCR77" s="254"/>
      <c r="VCS77" s="254"/>
      <c r="VCT77" s="254"/>
      <c r="VCU77" s="254"/>
      <c r="VCV77" s="254"/>
      <c r="VCW77" s="254"/>
      <c r="VCX77" s="254"/>
      <c r="VCY77" s="254"/>
      <c r="VCZ77" s="254"/>
      <c r="VDA77" s="254"/>
      <c r="VDB77" s="254"/>
      <c r="VDC77" s="254"/>
      <c r="VDD77" s="254"/>
      <c r="VDE77" s="254"/>
      <c r="VDF77" s="254"/>
      <c r="VDG77" s="254"/>
      <c r="VDH77" s="254"/>
      <c r="VDI77" s="254"/>
      <c r="VDJ77" s="254"/>
      <c r="VDK77" s="254"/>
      <c r="VDL77" s="254"/>
      <c r="VDM77" s="254"/>
      <c r="VDN77" s="254"/>
      <c r="VDO77" s="254"/>
      <c r="VDP77" s="254"/>
      <c r="VDQ77" s="254"/>
      <c r="VDR77" s="254"/>
      <c r="VDS77" s="254"/>
      <c r="VDT77" s="254"/>
      <c r="VDU77" s="254"/>
      <c r="VDV77" s="254"/>
      <c r="VDW77" s="254"/>
      <c r="VDX77" s="254"/>
      <c r="VDY77" s="254"/>
      <c r="VDZ77" s="254"/>
      <c r="VEA77" s="254"/>
      <c r="VEB77" s="254"/>
      <c r="VEC77" s="254"/>
      <c r="VED77" s="254"/>
      <c r="VEE77" s="254"/>
      <c r="VEF77" s="254"/>
      <c r="VEG77" s="254"/>
      <c r="VEH77" s="254"/>
      <c r="VEI77" s="254"/>
      <c r="VEJ77" s="254"/>
      <c r="VEK77" s="254"/>
      <c r="VEL77" s="254"/>
      <c r="VEM77" s="254"/>
      <c r="VEN77" s="254"/>
      <c r="VEO77" s="254"/>
      <c r="VEP77" s="254"/>
      <c r="VEQ77" s="254"/>
      <c r="VER77" s="254"/>
      <c r="VES77" s="254"/>
      <c r="VET77" s="254"/>
      <c r="VEU77" s="254"/>
      <c r="VEV77" s="254"/>
      <c r="VEW77" s="254"/>
      <c r="VEX77" s="254"/>
      <c r="VEY77" s="254"/>
      <c r="VEZ77" s="254"/>
      <c r="VFA77" s="254"/>
      <c r="VFB77" s="254"/>
      <c r="VFC77" s="254"/>
      <c r="VFD77" s="254"/>
      <c r="VFE77" s="254"/>
      <c r="VFF77" s="254"/>
      <c r="VFG77" s="254"/>
      <c r="VFH77" s="254"/>
      <c r="VFI77" s="254"/>
      <c r="VFJ77" s="254"/>
      <c r="VFK77" s="254"/>
      <c r="VFL77" s="254"/>
      <c r="VFM77" s="254"/>
      <c r="VFN77" s="254"/>
      <c r="VFO77" s="254"/>
      <c r="VFP77" s="254"/>
      <c r="VFQ77" s="254"/>
      <c r="VFR77" s="254"/>
      <c r="VFS77" s="254"/>
      <c r="VFT77" s="254"/>
      <c r="VFU77" s="254"/>
      <c r="VFV77" s="254"/>
      <c r="VFW77" s="254"/>
      <c r="VFX77" s="254"/>
      <c r="VFY77" s="254"/>
      <c r="VFZ77" s="254"/>
      <c r="VGA77" s="254"/>
      <c r="VGB77" s="254"/>
      <c r="VGC77" s="254"/>
      <c r="VGD77" s="254"/>
      <c r="VGE77" s="254"/>
      <c r="VGF77" s="254"/>
      <c r="VGG77" s="254"/>
      <c r="VGH77" s="254"/>
      <c r="VGI77" s="254"/>
      <c r="VGJ77" s="254"/>
      <c r="VGK77" s="254"/>
      <c r="VGL77" s="254"/>
      <c r="VGM77" s="254"/>
      <c r="VGN77" s="254"/>
      <c r="VGO77" s="254"/>
      <c r="VGP77" s="254"/>
      <c r="VGQ77" s="254"/>
      <c r="VGR77" s="254"/>
      <c r="VGS77" s="254"/>
      <c r="VGT77" s="254"/>
      <c r="VGU77" s="254"/>
      <c r="VGV77" s="254"/>
      <c r="VGW77" s="254"/>
      <c r="VGX77" s="254"/>
      <c r="VGY77" s="254"/>
      <c r="VGZ77" s="254"/>
      <c r="VHA77" s="254"/>
      <c r="VHB77" s="254"/>
      <c r="VHC77" s="254"/>
      <c r="VHD77" s="254"/>
      <c r="VHE77" s="254"/>
      <c r="VHF77" s="254"/>
      <c r="VHG77" s="254"/>
      <c r="VHH77" s="254"/>
      <c r="VHI77" s="254"/>
      <c r="VHJ77" s="254"/>
      <c r="VHK77" s="254"/>
      <c r="VHL77" s="254"/>
      <c r="VHM77" s="254"/>
      <c r="VHN77" s="254"/>
      <c r="VHO77" s="254"/>
      <c r="VHP77" s="254"/>
      <c r="VHQ77" s="254"/>
      <c r="VHR77" s="254"/>
      <c r="VHS77" s="254"/>
      <c r="VHT77" s="254"/>
      <c r="VHU77" s="254"/>
      <c r="VHV77" s="254"/>
      <c r="VHW77" s="254"/>
      <c r="VHX77" s="254"/>
      <c r="VHY77" s="254"/>
      <c r="VHZ77" s="254"/>
      <c r="VIA77" s="254"/>
      <c r="VIB77" s="254"/>
      <c r="VIC77" s="254"/>
      <c r="VID77" s="254"/>
      <c r="VIE77" s="254"/>
      <c r="VIF77" s="254"/>
      <c r="VIG77" s="254"/>
      <c r="VIH77" s="254"/>
      <c r="VII77" s="254"/>
      <c r="VIJ77" s="254"/>
      <c r="VIK77" s="254"/>
      <c r="VIL77" s="254"/>
      <c r="VIM77" s="254"/>
      <c r="VIN77" s="254"/>
      <c r="VIO77" s="254"/>
      <c r="VIP77" s="254"/>
      <c r="VIQ77" s="254"/>
      <c r="VIR77" s="254"/>
      <c r="VIS77" s="254"/>
      <c r="VIT77" s="254"/>
      <c r="VIU77" s="254"/>
      <c r="VIV77" s="254"/>
      <c r="VIW77" s="254"/>
      <c r="VIX77" s="254"/>
      <c r="VIY77" s="254"/>
      <c r="VIZ77" s="254"/>
      <c r="VJA77" s="254"/>
      <c r="VJB77" s="254"/>
      <c r="VJC77" s="254"/>
      <c r="VJD77" s="254"/>
      <c r="VJE77" s="254"/>
      <c r="VJF77" s="254"/>
      <c r="VJG77" s="254"/>
      <c r="VJH77" s="254"/>
      <c r="VJI77" s="254"/>
      <c r="VJJ77" s="254"/>
      <c r="VJK77" s="254"/>
      <c r="VJL77" s="254"/>
      <c r="VJM77" s="254"/>
      <c r="VJN77" s="254"/>
      <c r="VJO77" s="254"/>
      <c r="VJP77" s="254"/>
      <c r="VJQ77" s="254"/>
      <c r="VJR77" s="254"/>
      <c r="VJS77" s="254"/>
      <c r="VJT77" s="254"/>
      <c r="VJU77" s="254"/>
      <c r="VJV77" s="254"/>
      <c r="VJW77" s="254"/>
      <c r="VJX77" s="254"/>
      <c r="VJY77" s="254"/>
      <c r="VJZ77" s="254"/>
      <c r="VKA77" s="254"/>
      <c r="VKB77" s="254"/>
      <c r="VKC77" s="254"/>
      <c r="VKD77" s="254"/>
      <c r="VKE77" s="254"/>
      <c r="VKF77" s="254"/>
      <c r="VKG77" s="254"/>
      <c r="VKH77" s="254"/>
      <c r="VKI77" s="254"/>
      <c r="VKJ77" s="254"/>
      <c r="VKK77" s="254"/>
      <c r="VKL77" s="254"/>
      <c r="VKM77" s="254"/>
      <c r="VKN77" s="254"/>
      <c r="VKO77" s="254"/>
      <c r="VKP77" s="254"/>
      <c r="VKQ77" s="254"/>
      <c r="VKR77" s="254"/>
      <c r="VKS77" s="254"/>
      <c r="VKT77" s="254"/>
      <c r="VKU77" s="254"/>
      <c r="VKV77" s="254"/>
      <c r="VKW77" s="254"/>
      <c r="VKX77" s="254"/>
      <c r="VKY77" s="254"/>
      <c r="VKZ77" s="254"/>
      <c r="VLA77" s="254"/>
      <c r="VLB77" s="254"/>
      <c r="VLC77" s="254"/>
      <c r="VLD77" s="254"/>
      <c r="VLE77" s="254"/>
      <c r="VLF77" s="254"/>
      <c r="VLG77" s="254"/>
      <c r="VLH77" s="254"/>
      <c r="VLI77" s="254"/>
      <c r="VLJ77" s="254"/>
      <c r="VLK77" s="254"/>
      <c r="VLL77" s="254"/>
      <c r="VLM77" s="254"/>
      <c r="VLN77" s="254"/>
      <c r="VLO77" s="254"/>
      <c r="VLP77" s="254"/>
      <c r="VLQ77" s="254"/>
      <c r="VLR77" s="254"/>
      <c r="VLS77" s="254"/>
      <c r="VLT77" s="254"/>
      <c r="VLU77" s="254"/>
      <c r="VLV77" s="254"/>
      <c r="VLW77" s="254"/>
      <c r="VLX77" s="254"/>
      <c r="VLY77" s="254"/>
      <c r="VLZ77" s="254"/>
      <c r="VMA77" s="254"/>
      <c r="VMB77" s="254"/>
      <c r="VMC77" s="254"/>
      <c r="VMD77" s="254"/>
      <c r="VME77" s="254"/>
      <c r="VMF77" s="254"/>
      <c r="VMG77" s="254"/>
      <c r="VMH77" s="254"/>
      <c r="VMI77" s="254"/>
      <c r="VMJ77" s="254"/>
      <c r="VMK77" s="254"/>
      <c r="VML77" s="254"/>
      <c r="VMM77" s="254"/>
      <c r="VMN77" s="254"/>
      <c r="VMO77" s="254"/>
      <c r="VMP77" s="254"/>
      <c r="VMQ77" s="254"/>
      <c r="VMR77" s="254"/>
      <c r="VMS77" s="254"/>
      <c r="VMT77" s="254"/>
      <c r="VMU77" s="254"/>
      <c r="VMV77" s="254"/>
      <c r="VMW77" s="254"/>
      <c r="VMX77" s="254"/>
      <c r="VMY77" s="254"/>
      <c r="VMZ77" s="254"/>
      <c r="VNA77" s="254"/>
      <c r="VNB77" s="254"/>
      <c r="VNC77" s="254"/>
      <c r="VND77" s="254"/>
      <c r="VNE77" s="254"/>
      <c r="VNF77" s="254"/>
      <c r="VNG77" s="254"/>
      <c r="VNH77" s="254"/>
      <c r="VNI77" s="254"/>
      <c r="VNJ77" s="254"/>
      <c r="VNK77" s="254"/>
      <c r="VNL77" s="254"/>
      <c r="VNM77" s="254"/>
      <c r="VNN77" s="254"/>
      <c r="VNO77" s="254"/>
      <c r="VNP77" s="254"/>
      <c r="VNQ77" s="254"/>
      <c r="VNR77" s="254"/>
      <c r="VNS77" s="254"/>
      <c r="VNT77" s="254"/>
      <c r="VNU77" s="254"/>
      <c r="VNV77" s="254"/>
      <c r="VNW77" s="254"/>
      <c r="VNX77" s="254"/>
      <c r="VNY77" s="254"/>
      <c r="VNZ77" s="254"/>
      <c r="VOA77" s="254"/>
      <c r="VOB77" s="254"/>
      <c r="VOC77" s="254"/>
      <c r="VOD77" s="254"/>
      <c r="VOE77" s="254"/>
      <c r="VOF77" s="254"/>
      <c r="VOG77" s="254"/>
      <c r="VOH77" s="254"/>
      <c r="VOI77" s="254"/>
      <c r="VOJ77" s="254"/>
      <c r="VOK77" s="254"/>
      <c r="VOL77" s="254"/>
      <c r="VOM77" s="254"/>
      <c r="VON77" s="254"/>
      <c r="VOO77" s="254"/>
      <c r="VOP77" s="254"/>
      <c r="VOQ77" s="254"/>
      <c r="VOR77" s="254"/>
      <c r="VOS77" s="254"/>
      <c r="VOT77" s="254"/>
      <c r="VOU77" s="254"/>
      <c r="VOV77" s="254"/>
      <c r="VOW77" s="254"/>
      <c r="VOX77" s="254"/>
      <c r="VOY77" s="254"/>
      <c r="VOZ77" s="254"/>
      <c r="VPA77" s="254"/>
      <c r="VPB77" s="254"/>
      <c r="VPC77" s="254"/>
      <c r="VPD77" s="254"/>
      <c r="VPE77" s="254"/>
      <c r="VPF77" s="254"/>
      <c r="VPG77" s="254"/>
      <c r="VPH77" s="254"/>
      <c r="VPI77" s="254"/>
      <c r="VPJ77" s="254"/>
      <c r="VPK77" s="254"/>
      <c r="VPL77" s="254"/>
      <c r="VPM77" s="254"/>
      <c r="VPN77" s="254"/>
      <c r="VPO77" s="254"/>
      <c r="VPP77" s="254"/>
      <c r="VPQ77" s="254"/>
      <c r="VPR77" s="254"/>
      <c r="VPS77" s="254"/>
      <c r="VPT77" s="254"/>
      <c r="VPU77" s="254"/>
      <c r="VPV77" s="254"/>
      <c r="VPW77" s="254"/>
      <c r="VPX77" s="254"/>
      <c r="VPY77" s="254"/>
      <c r="VPZ77" s="254"/>
      <c r="VQA77" s="254"/>
      <c r="VQB77" s="254"/>
      <c r="VQC77" s="254"/>
      <c r="VQD77" s="254"/>
      <c r="VQE77" s="254"/>
      <c r="VQF77" s="254"/>
      <c r="VQG77" s="254"/>
      <c r="VQH77" s="254"/>
      <c r="VQI77" s="254"/>
      <c r="VQJ77" s="254"/>
      <c r="VQK77" s="254"/>
      <c r="VQL77" s="254"/>
      <c r="VQM77" s="254"/>
      <c r="VQN77" s="254"/>
      <c r="VQO77" s="254"/>
      <c r="VQP77" s="254"/>
      <c r="VQQ77" s="254"/>
      <c r="VQR77" s="254"/>
      <c r="VQS77" s="254"/>
      <c r="VQT77" s="254"/>
      <c r="VQU77" s="254"/>
      <c r="VQV77" s="254"/>
      <c r="VQW77" s="254"/>
      <c r="VQX77" s="254"/>
      <c r="VQY77" s="254"/>
      <c r="VQZ77" s="254"/>
      <c r="VRA77" s="254"/>
      <c r="VRB77" s="254"/>
      <c r="VRC77" s="254"/>
      <c r="VRD77" s="254"/>
      <c r="VRE77" s="254"/>
      <c r="VRF77" s="254"/>
      <c r="VRG77" s="254"/>
      <c r="VRH77" s="254"/>
      <c r="VRI77" s="254"/>
      <c r="VRJ77" s="254"/>
      <c r="VRK77" s="254"/>
      <c r="VRL77" s="254"/>
      <c r="VRM77" s="254"/>
      <c r="VRN77" s="254"/>
      <c r="VRO77" s="254"/>
      <c r="VRP77" s="254"/>
      <c r="VRQ77" s="254"/>
      <c r="VRR77" s="254"/>
      <c r="VRS77" s="254"/>
      <c r="VRT77" s="254"/>
      <c r="VRU77" s="254"/>
      <c r="VRV77" s="254"/>
      <c r="VRW77" s="254"/>
      <c r="VRX77" s="254"/>
      <c r="VRY77" s="254"/>
      <c r="VRZ77" s="254"/>
      <c r="VSA77" s="254"/>
      <c r="VSB77" s="254"/>
      <c r="VSC77" s="254"/>
      <c r="VSD77" s="254"/>
      <c r="VSE77" s="254"/>
      <c r="VSF77" s="254"/>
      <c r="VSG77" s="254"/>
      <c r="VSH77" s="254"/>
      <c r="VSI77" s="254"/>
      <c r="VSJ77" s="254"/>
      <c r="VSK77" s="254"/>
      <c r="VSL77" s="254"/>
      <c r="VSM77" s="254"/>
      <c r="VSN77" s="254"/>
      <c r="VSO77" s="254"/>
      <c r="VSP77" s="254"/>
      <c r="VSQ77" s="254"/>
      <c r="VSR77" s="254"/>
      <c r="VSS77" s="254"/>
      <c r="VST77" s="254"/>
      <c r="VSU77" s="254"/>
      <c r="VSV77" s="254"/>
      <c r="VSW77" s="254"/>
      <c r="VSX77" s="254"/>
      <c r="VSY77" s="254"/>
      <c r="VSZ77" s="254"/>
      <c r="VTA77" s="254"/>
      <c r="VTB77" s="254"/>
      <c r="VTC77" s="254"/>
      <c r="VTD77" s="254"/>
      <c r="VTE77" s="254"/>
      <c r="VTF77" s="254"/>
      <c r="VTG77" s="254"/>
      <c r="VTH77" s="254"/>
      <c r="VTI77" s="254"/>
      <c r="VTJ77" s="254"/>
      <c r="VTK77" s="254"/>
      <c r="VTL77" s="254"/>
      <c r="VTM77" s="254"/>
      <c r="VTN77" s="254"/>
      <c r="VTO77" s="254"/>
      <c r="VTP77" s="254"/>
      <c r="VTQ77" s="254"/>
      <c r="VTR77" s="254"/>
      <c r="VTS77" s="254"/>
      <c r="VTT77" s="254"/>
      <c r="VTU77" s="254"/>
      <c r="VTV77" s="254"/>
      <c r="VTW77" s="254"/>
      <c r="VTX77" s="254"/>
      <c r="VTY77" s="254"/>
      <c r="VTZ77" s="254"/>
      <c r="VUA77" s="254"/>
      <c r="VUB77" s="254"/>
      <c r="VUC77" s="254"/>
      <c r="VUD77" s="254"/>
      <c r="VUE77" s="254"/>
      <c r="VUF77" s="254"/>
      <c r="VUG77" s="254"/>
      <c r="VUH77" s="254"/>
      <c r="VUI77" s="254"/>
      <c r="VUJ77" s="254"/>
      <c r="VUK77" s="254"/>
      <c r="VUL77" s="254"/>
      <c r="VUM77" s="254"/>
      <c r="VUN77" s="254"/>
      <c r="VUO77" s="254"/>
      <c r="VUP77" s="254"/>
      <c r="VUQ77" s="254"/>
      <c r="VUR77" s="254"/>
      <c r="VUS77" s="254"/>
      <c r="VUT77" s="254"/>
      <c r="VUU77" s="254"/>
      <c r="VUV77" s="254"/>
      <c r="VUW77" s="254"/>
      <c r="VUX77" s="254"/>
      <c r="VUY77" s="254"/>
      <c r="VUZ77" s="254"/>
      <c r="VVA77" s="254"/>
      <c r="VVB77" s="254"/>
      <c r="VVC77" s="254"/>
      <c r="VVD77" s="254"/>
      <c r="VVE77" s="254"/>
      <c r="VVF77" s="254"/>
      <c r="VVG77" s="254"/>
      <c r="VVH77" s="254"/>
      <c r="VVI77" s="254"/>
      <c r="VVJ77" s="254"/>
      <c r="VVK77" s="254"/>
      <c r="VVL77" s="254"/>
      <c r="VVM77" s="254"/>
      <c r="VVN77" s="254"/>
      <c r="VVO77" s="254"/>
      <c r="VVP77" s="254"/>
      <c r="VVQ77" s="254"/>
      <c r="VVR77" s="254"/>
      <c r="VVS77" s="254"/>
      <c r="VVT77" s="254"/>
      <c r="VVU77" s="254"/>
      <c r="VVV77" s="254"/>
      <c r="VVW77" s="254"/>
      <c r="VVX77" s="254"/>
      <c r="VVY77" s="254"/>
      <c r="VVZ77" s="254"/>
      <c r="VWA77" s="254"/>
      <c r="VWB77" s="254"/>
      <c r="VWC77" s="254"/>
      <c r="VWD77" s="254"/>
      <c r="VWE77" s="254"/>
      <c r="VWF77" s="254"/>
      <c r="VWG77" s="254"/>
      <c r="VWH77" s="254"/>
      <c r="VWI77" s="254"/>
      <c r="VWJ77" s="254"/>
      <c r="VWK77" s="254"/>
      <c r="VWL77" s="254"/>
      <c r="VWM77" s="254"/>
      <c r="VWN77" s="254"/>
      <c r="VWO77" s="254"/>
      <c r="VWP77" s="254"/>
      <c r="VWQ77" s="254"/>
      <c r="VWR77" s="254"/>
      <c r="VWS77" s="254"/>
      <c r="VWT77" s="254"/>
      <c r="VWU77" s="254"/>
      <c r="VWV77" s="254"/>
      <c r="VWW77" s="254"/>
      <c r="VWX77" s="254"/>
      <c r="VWY77" s="254"/>
      <c r="VWZ77" s="254"/>
      <c r="VXA77" s="254"/>
      <c r="VXB77" s="254"/>
      <c r="VXC77" s="254"/>
      <c r="VXD77" s="254"/>
      <c r="VXE77" s="254"/>
      <c r="VXF77" s="254"/>
      <c r="VXG77" s="254"/>
      <c r="VXH77" s="254"/>
      <c r="VXI77" s="254"/>
      <c r="VXJ77" s="254"/>
      <c r="VXK77" s="254"/>
      <c r="VXL77" s="254"/>
      <c r="VXM77" s="254"/>
      <c r="VXN77" s="254"/>
      <c r="VXO77" s="254"/>
      <c r="VXP77" s="254"/>
      <c r="VXQ77" s="254"/>
      <c r="VXR77" s="254"/>
      <c r="VXS77" s="254"/>
      <c r="VXT77" s="254"/>
      <c r="VXU77" s="254"/>
      <c r="VXV77" s="254"/>
      <c r="VXW77" s="254"/>
      <c r="VXX77" s="254"/>
      <c r="VXY77" s="254"/>
      <c r="VXZ77" s="254"/>
      <c r="VYA77" s="254"/>
      <c r="VYB77" s="254"/>
      <c r="VYC77" s="254"/>
      <c r="VYD77" s="254"/>
      <c r="VYE77" s="254"/>
      <c r="VYF77" s="254"/>
      <c r="VYG77" s="254"/>
      <c r="VYH77" s="254"/>
      <c r="VYI77" s="254"/>
      <c r="VYJ77" s="254"/>
      <c r="VYK77" s="254"/>
      <c r="VYL77" s="254"/>
      <c r="VYM77" s="254"/>
      <c r="VYN77" s="254"/>
      <c r="VYO77" s="254"/>
      <c r="VYP77" s="254"/>
      <c r="VYQ77" s="254"/>
      <c r="VYR77" s="254"/>
      <c r="VYS77" s="254"/>
      <c r="VYT77" s="254"/>
      <c r="VYU77" s="254"/>
      <c r="VYV77" s="254"/>
      <c r="VYW77" s="254"/>
      <c r="VYX77" s="254"/>
      <c r="VYY77" s="254"/>
      <c r="VYZ77" s="254"/>
      <c r="VZA77" s="254"/>
      <c r="VZB77" s="254"/>
      <c r="VZC77" s="254"/>
      <c r="VZD77" s="254"/>
      <c r="VZE77" s="254"/>
      <c r="VZF77" s="254"/>
      <c r="VZG77" s="254"/>
      <c r="VZH77" s="254"/>
      <c r="VZI77" s="254"/>
      <c r="VZJ77" s="254"/>
      <c r="VZK77" s="254"/>
      <c r="VZL77" s="254"/>
      <c r="VZM77" s="254"/>
      <c r="VZN77" s="254"/>
      <c r="VZO77" s="254"/>
      <c r="VZP77" s="254"/>
      <c r="VZQ77" s="254"/>
      <c r="VZR77" s="254"/>
      <c r="VZS77" s="254"/>
      <c r="VZT77" s="254"/>
      <c r="VZU77" s="254"/>
      <c r="VZV77" s="254"/>
      <c r="VZW77" s="254"/>
      <c r="VZX77" s="254"/>
      <c r="VZY77" s="254"/>
      <c r="VZZ77" s="254"/>
      <c r="WAA77" s="254"/>
      <c r="WAB77" s="254"/>
      <c r="WAC77" s="254"/>
      <c r="WAD77" s="254"/>
      <c r="WAE77" s="254"/>
      <c r="WAF77" s="254"/>
      <c r="WAG77" s="254"/>
      <c r="WAH77" s="254"/>
      <c r="WAI77" s="254"/>
      <c r="WAJ77" s="254"/>
      <c r="WAK77" s="254"/>
      <c r="WAL77" s="254"/>
      <c r="WAM77" s="254"/>
      <c r="WAN77" s="254"/>
      <c r="WAO77" s="254"/>
      <c r="WAP77" s="254"/>
      <c r="WAQ77" s="254"/>
      <c r="WAR77" s="254"/>
      <c r="WAS77" s="254"/>
      <c r="WAT77" s="254"/>
      <c r="WAU77" s="254"/>
      <c r="WAV77" s="254"/>
      <c r="WAW77" s="254"/>
      <c r="WAX77" s="254"/>
      <c r="WAY77" s="254"/>
      <c r="WAZ77" s="254"/>
      <c r="WBA77" s="254"/>
      <c r="WBB77" s="254"/>
      <c r="WBC77" s="254"/>
      <c r="WBD77" s="254"/>
      <c r="WBE77" s="254"/>
      <c r="WBF77" s="254"/>
      <c r="WBG77" s="254"/>
      <c r="WBH77" s="254"/>
      <c r="WBI77" s="254"/>
      <c r="WBJ77" s="254"/>
      <c r="WBK77" s="254"/>
      <c r="WBL77" s="254"/>
      <c r="WBM77" s="254"/>
      <c r="WBN77" s="254"/>
      <c r="WBO77" s="254"/>
      <c r="WBP77" s="254"/>
      <c r="WBQ77" s="254"/>
      <c r="WBR77" s="254"/>
      <c r="WBS77" s="254"/>
      <c r="WBT77" s="254"/>
      <c r="WBU77" s="254"/>
      <c r="WBV77" s="254"/>
      <c r="WBW77" s="254"/>
      <c r="WBX77" s="254"/>
      <c r="WBY77" s="254"/>
      <c r="WBZ77" s="254"/>
      <c r="WCA77" s="254"/>
      <c r="WCB77" s="254"/>
      <c r="WCC77" s="254"/>
      <c r="WCD77" s="254"/>
      <c r="WCE77" s="254"/>
      <c r="WCF77" s="254"/>
      <c r="WCG77" s="254"/>
      <c r="WCH77" s="254"/>
      <c r="WCI77" s="254"/>
      <c r="WCJ77" s="254"/>
      <c r="WCK77" s="254"/>
      <c r="WCL77" s="254"/>
      <c r="WCM77" s="254"/>
      <c r="WCN77" s="254"/>
      <c r="WCO77" s="254"/>
      <c r="WCP77" s="254"/>
      <c r="WCQ77" s="254"/>
      <c r="WCR77" s="254"/>
      <c r="WCS77" s="254"/>
      <c r="WCT77" s="254"/>
      <c r="WCU77" s="254"/>
      <c r="WCV77" s="254"/>
      <c r="WCW77" s="254"/>
      <c r="WCX77" s="254"/>
      <c r="WCY77" s="254"/>
      <c r="WCZ77" s="254"/>
      <c r="WDA77" s="254"/>
      <c r="WDB77" s="254"/>
      <c r="WDC77" s="254"/>
      <c r="WDD77" s="254"/>
      <c r="WDE77" s="254"/>
      <c r="WDF77" s="254"/>
      <c r="WDG77" s="254"/>
      <c r="WDH77" s="254"/>
      <c r="WDI77" s="254"/>
      <c r="WDJ77" s="254"/>
      <c r="WDK77" s="254"/>
      <c r="WDL77" s="254"/>
      <c r="WDM77" s="254"/>
      <c r="WDN77" s="254"/>
      <c r="WDO77" s="254"/>
      <c r="WDP77" s="254"/>
      <c r="WDQ77" s="254"/>
      <c r="WDR77" s="254"/>
      <c r="WDS77" s="254"/>
      <c r="WDT77" s="254"/>
      <c r="WDU77" s="254"/>
      <c r="WDV77" s="254"/>
      <c r="WDW77" s="254"/>
      <c r="WDX77" s="254"/>
      <c r="WDY77" s="254"/>
      <c r="WDZ77" s="254"/>
      <c r="WEA77" s="254"/>
      <c r="WEB77" s="254"/>
      <c r="WEC77" s="254"/>
      <c r="WED77" s="254"/>
      <c r="WEE77" s="254"/>
      <c r="WEF77" s="254"/>
      <c r="WEG77" s="254"/>
      <c r="WEH77" s="254"/>
      <c r="WEI77" s="254"/>
      <c r="WEJ77" s="254"/>
      <c r="WEK77" s="254"/>
      <c r="WEL77" s="254"/>
      <c r="WEM77" s="254"/>
      <c r="WEN77" s="254"/>
      <c r="WEO77" s="254"/>
      <c r="WEP77" s="254"/>
      <c r="WEQ77" s="254"/>
      <c r="WER77" s="254"/>
      <c r="WES77" s="254"/>
      <c r="WET77" s="254"/>
      <c r="WEU77" s="254"/>
      <c r="WEV77" s="254"/>
      <c r="WEW77" s="254"/>
      <c r="WEX77" s="254"/>
      <c r="WEY77" s="254"/>
      <c r="WEZ77" s="254"/>
      <c r="WFA77" s="254"/>
      <c r="WFB77" s="254"/>
      <c r="WFC77" s="254"/>
      <c r="WFD77" s="254"/>
      <c r="WFE77" s="254"/>
      <c r="WFF77" s="254"/>
      <c r="WFG77" s="254"/>
      <c r="WFH77" s="254"/>
      <c r="WFI77" s="254"/>
      <c r="WFJ77" s="254"/>
      <c r="WFK77" s="254"/>
      <c r="WFL77" s="254"/>
      <c r="WFM77" s="254"/>
      <c r="WFN77" s="254"/>
      <c r="WFO77" s="254"/>
      <c r="WFP77" s="254"/>
      <c r="WFQ77" s="254"/>
      <c r="WFR77" s="254"/>
      <c r="WFS77" s="254"/>
      <c r="WFT77" s="254"/>
      <c r="WFU77" s="254"/>
      <c r="WFV77" s="254"/>
      <c r="WFW77" s="254"/>
      <c r="WFX77" s="254"/>
      <c r="WFY77" s="254"/>
      <c r="WFZ77" s="254"/>
      <c r="WGA77" s="254"/>
      <c r="WGB77" s="254"/>
      <c r="WGC77" s="254"/>
      <c r="WGD77" s="254"/>
      <c r="WGE77" s="254"/>
      <c r="WGF77" s="254"/>
      <c r="WGG77" s="254"/>
      <c r="WGH77" s="254"/>
      <c r="WGI77" s="254"/>
      <c r="WGJ77" s="254"/>
      <c r="WGK77" s="254"/>
      <c r="WGL77" s="254"/>
      <c r="WGM77" s="254"/>
      <c r="WGN77" s="254"/>
      <c r="WGO77" s="254"/>
      <c r="WGP77" s="254"/>
      <c r="WGQ77" s="254"/>
      <c r="WGR77" s="254"/>
      <c r="WGS77" s="254"/>
      <c r="WGT77" s="254"/>
      <c r="WGU77" s="254"/>
      <c r="WGV77" s="254"/>
      <c r="WGW77" s="254"/>
      <c r="WGX77" s="254"/>
      <c r="WGY77" s="254"/>
      <c r="WGZ77" s="254"/>
      <c r="WHA77" s="254"/>
      <c r="WHB77" s="254"/>
      <c r="WHC77" s="254"/>
      <c r="WHD77" s="254"/>
      <c r="WHE77" s="254"/>
      <c r="WHF77" s="254"/>
      <c r="WHG77" s="254"/>
      <c r="WHH77" s="254"/>
      <c r="WHI77" s="254"/>
      <c r="WHJ77" s="254"/>
      <c r="WHK77" s="254"/>
      <c r="WHL77" s="254"/>
      <c r="WHM77" s="254"/>
      <c r="WHN77" s="254"/>
      <c r="WHO77" s="254"/>
      <c r="WHP77" s="254"/>
      <c r="WHQ77" s="254"/>
      <c r="WHR77" s="254"/>
      <c r="WHS77" s="254"/>
      <c r="WHT77" s="254"/>
      <c r="WHU77" s="254"/>
      <c r="WHV77" s="254"/>
      <c r="WHW77" s="254"/>
      <c r="WHX77" s="254"/>
      <c r="WHY77" s="254"/>
      <c r="WHZ77" s="254"/>
      <c r="WIA77" s="254"/>
      <c r="WIB77" s="254"/>
      <c r="WIC77" s="254"/>
      <c r="WID77" s="254"/>
      <c r="WIE77" s="254"/>
      <c r="WIF77" s="254"/>
      <c r="WIG77" s="254"/>
      <c r="WIH77" s="254"/>
      <c r="WII77" s="254"/>
      <c r="WIJ77" s="254"/>
      <c r="WIK77" s="254"/>
      <c r="WIL77" s="254"/>
      <c r="WIM77" s="254"/>
      <c r="WIN77" s="254"/>
      <c r="WIO77" s="254"/>
      <c r="WIP77" s="254"/>
      <c r="WIQ77" s="254"/>
      <c r="WIR77" s="254"/>
      <c r="WIS77" s="254"/>
      <c r="WIT77" s="254"/>
      <c r="WIU77" s="254"/>
      <c r="WIV77" s="254"/>
      <c r="WIW77" s="254"/>
      <c r="WIX77" s="254"/>
      <c r="WIY77" s="254"/>
      <c r="WIZ77" s="254"/>
      <c r="WJA77" s="254"/>
      <c r="WJB77" s="254"/>
      <c r="WJC77" s="254"/>
      <c r="WJD77" s="254"/>
      <c r="WJE77" s="254"/>
      <c r="WJF77" s="254"/>
      <c r="WJG77" s="254"/>
      <c r="WJH77" s="254"/>
      <c r="WJI77" s="254"/>
      <c r="WJJ77" s="254"/>
      <c r="WJK77" s="254"/>
      <c r="WJL77" s="254"/>
      <c r="WJM77" s="254"/>
      <c r="WJN77" s="254"/>
      <c r="WJO77" s="254"/>
      <c r="WJP77" s="254"/>
      <c r="WJQ77" s="254"/>
      <c r="WJR77" s="254"/>
      <c r="WJS77" s="254"/>
      <c r="WJT77" s="254"/>
      <c r="WJU77" s="254"/>
      <c r="WJV77" s="254"/>
      <c r="WJW77" s="254"/>
      <c r="WJX77" s="254"/>
      <c r="WJY77" s="254"/>
      <c r="WJZ77" s="254"/>
      <c r="WKA77" s="254"/>
      <c r="WKB77" s="254"/>
      <c r="WKC77" s="254"/>
      <c r="WKD77" s="254"/>
      <c r="WKE77" s="254"/>
      <c r="WKF77" s="254"/>
      <c r="WKG77" s="254"/>
      <c r="WKH77" s="254"/>
      <c r="WKI77" s="254"/>
      <c r="WKJ77" s="254"/>
      <c r="WKK77" s="254"/>
      <c r="WKL77" s="254"/>
      <c r="WKM77" s="254"/>
      <c r="WKN77" s="254"/>
      <c r="WKO77" s="254"/>
      <c r="WKP77" s="254"/>
      <c r="WKQ77" s="254"/>
      <c r="WKR77" s="254"/>
      <c r="WKS77" s="254"/>
      <c r="WKT77" s="254"/>
      <c r="WKU77" s="254"/>
      <c r="WKV77" s="254"/>
      <c r="WKW77" s="254"/>
      <c r="WKX77" s="254"/>
      <c r="WKY77" s="254"/>
      <c r="WKZ77" s="254"/>
      <c r="WLA77" s="254"/>
      <c r="WLB77" s="254"/>
      <c r="WLC77" s="254"/>
      <c r="WLD77" s="254"/>
      <c r="WLE77" s="254"/>
      <c r="WLF77" s="254"/>
      <c r="WLG77" s="254"/>
      <c r="WLH77" s="254"/>
      <c r="WLI77" s="254"/>
      <c r="WLJ77" s="254"/>
      <c r="WLK77" s="254"/>
      <c r="WLL77" s="254"/>
      <c r="WLM77" s="254"/>
      <c r="WLN77" s="254"/>
      <c r="WLO77" s="254"/>
      <c r="WLP77" s="254"/>
      <c r="WLQ77" s="254"/>
      <c r="WLR77" s="254"/>
      <c r="WLS77" s="254"/>
      <c r="WLT77" s="254"/>
      <c r="WLU77" s="254"/>
      <c r="WLV77" s="254"/>
      <c r="WLW77" s="254"/>
      <c r="WLX77" s="254"/>
      <c r="WLY77" s="254"/>
      <c r="WLZ77" s="254"/>
      <c r="WMA77" s="254"/>
      <c r="WMB77" s="254"/>
      <c r="WMC77" s="254"/>
      <c r="WMD77" s="254"/>
      <c r="WME77" s="254"/>
      <c r="WMF77" s="254"/>
      <c r="WMG77" s="254"/>
      <c r="WMH77" s="254"/>
      <c r="WMI77" s="254"/>
      <c r="WMJ77" s="254"/>
      <c r="WMK77" s="254"/>
      <c r="WML77" s="254"/>
      <c r="WMM77" s="254"/>
      <c r="WMN77" s="254"/>
      <c r="WMO77" s="254"/>
      <c r="WMP77" s="254"/>
      <c r="WMQ77" s="254"/>
      <c r="WMR77" s="254"/>
      <c r="WMS77" s="254"/>
      <c r="WMT77" s="254"/>
      <c r="WMU77" s="254"/>
      <c r="WMV77" s="254"/>
      <c r="WMW77" s="254"/>
      <c r="WMX77" s="254"/>
      <c r="WMY77" s="254"/>
      <c r="WMZ77" s="254"/>
      <c r="WNA77" s="254"/>
      <c r="WNB77" s="254"/>
      <c r="WNC77" s="254"/>
      <c r="WND77" s="254"/>
      <c r="WNE77" s="254"/>
      <c r="WNF77" s="254"/>
      <c r="WNG77" s="254"/>
      <c r="WNH77" s="254"/>
      <c r="WNI77" s="254"/>
      <c r="WNJ77" s="254"/>
      <c r="WNK77" s="254"/>
      <c r="WNL77" s="254"/>
      <c r="WNM77" s="254"/>
      <c r="WNN77" s="254"/>
      <c r="WNO77" s="254"/>
      <c r="WNP77" s="254"/>
      <c r="WNQ77" s="254"/>
      <c r="WNR77" s="254"/>
      <c r="WNS77" s="254"/>
      <c r="WNT77" s="254"/>
      <c r="WNU77" s="254"/>
      <c r="WNV77" s="254"/>
      <c r="WNW77" s="254"/>
      <c r="WNX77" s="254"/>
      <c r="WNY77" s="254"/>
      <c r="WNZ77" s="254"/>
      <c r="WOA77" s="254"/>
      <c r="WOB77" s="254"/>
      <c r="WOC77" s="254"/>
      <c r="WOD77" s="254"/>
      <c r="WOE77" s="254"/>
      <c r="WOF77" s="254"/>
      <c r="WOG77" s="254"/>
      <c r="WOH77" s="254"/>
      <c r="WOI77" s="254"/>
      <c r="WOJ77" s="254"/>
      <c r="WOK77" s="254"/>
      <c r="WOL77" s="254"/>
      <c r="WOM77" s="254"/>
      <c r="WON77" s="254"/>
      <c r="WOO77" s="254"/>
      <c r="WOP77" s="254"/>
      <c r="WOQ77" s="254"/>
      <c r="WOR77" s="254"/>
      <c r="WOS77" s="254"/>
      <c r="WOT77" s="254"/>
      <c r="WOU77" s="254"/>
      <c r="WOV77" s="254"/>
      <c r="WOW77" s="254"/>
      <c r="WOX77" s="254"/>
      <c r="WOY77" s="254"/>
      <c r="WOZ77" s="254"/>
      <c r="WPA77" s="254"/>
      <c r="WPB77" s="254"/>
      <c r="WPC77" s="254"/>
      <c r="WPD77" s="254"/>
      <c r="WPE77" s="254"/>
      <c r="WPF77" s="254"/>
      <c r="WPG77" s="254"/>
      <c r="WPH77" s="254"/>
      <c r="WPI77" s="254"/>
      <c r="WPJ77" s="254"/>
      <c r="WPK77" s="254"/>
      <c r="WPL77" s="254"/>
      <c r="WPM77" s="254"/>
      <c r="WPN77" s="254"/>
      <c r="WPO77" s="254"/>
      <c r="WPP77" s="254"/>
      <c r="WPQ77" s="254"/>
      <c r="WPR77" s="254"/>
      <c r="WPS77" s="254"/>
      <c r="WPT77" s="254"/>
      <c r="WPU77" s="254"/>
      <c r="WPV77" s="254"/>
      <c r="WPW77" s="254"/>
      <c r="WPX77" s="254"/>
      <c r="WPY77" s="254"/>
      <c r="WPZ77" s="254"/>
      <c r="WQA77" s="254"/>
      <c r="WQB77" s="254"/>
      <c r="WQC77" s="254"/>
      <c r="WQD77" s="254"/>
      <c r="WQE77" s="254"/>
      <c r="WQF77" s="254"/>
      <c r="WQG77" s="254"/>
      <c r="WQH77" s="254"/>
      <c r="WQI77" s="254"/>
      <c r="WQJ77" s="254"/>
      <c r="WQK77" s="254"/>
      <c r="WQL77" s="254"/>
      <c r="WQM77" s="254"/>
      <c r="WQN77" s="254"/>
      <c r="WQO77" s="254"/>
      <c r="WQP77" s="254"/>
      <c r="WQQ77" s="254"/>
      <c r="WQR77" s="254"/>
      <c r="WQS77" s="254"/>
      <c r="WQT77" s="254"/>
      <c r="WQU77" s="254"/>
      <c r="WQV77" s="254"/>
      <c r="WQW77" s="254"/>
      <c r="WQX77" s="254"/>
      <c r="WQY77" s="254"/>
      <c r="WQZ77" s="254"/>
      <c r="WRA77" s="254"/>
      <c r="WRB77" s="254"/>
      <c r="WRC77" s="254"/>
      <c r="WRD77" s="254"/>
      <c r="WRE77" s="254"/>
      <c r="WRF77" s="254"/>
      <c r="WRG77" s="254"/>
      <c r="WRH77" s="254"/>
      <c r="WRI77" s="254"/>
      <c r="WRJ77" s="254"/>
      <c r="WRK77" s="254"/>
      <c r="WRL77" s="254"/>
      <c r="WRM77" s="254"/>
      <c r="WRN77" s="254"/>
      <c r="WRO77" s="254"/>
      <c r="WRP77" s="254"/>
      <c r="WRQ77" s="254"/>
      <c r="WRR77" s="254"/>
      <c r="WRS77" s="254"/>
      <c r="WRT77" s="254"/>
      <c r="WRU77" s="254"/>
      <c r="WRV77" s="254"/>
      <c r="WRW77" s="254"/>
      <c r="WRX77" s="254"/>
      <c r="WRY77" s="254"/>
      <c r="WRZ77" s="254"/>
      <c r="WSA77" s="254"/>
      <c r="WSB77" s="254"/>
      <c r="WSC77" s="254"/>
      <c r="WSD77" s="254"/>
      <c r="WSE77" s="254"/>
      <c r="WSF77" s="254"/>
      <c r="WSG77" s="254"/>
      <c r="WSH77" s="254"/>
      <c r="WSI77" s="254"/>
      <c r="WSJ77" s="254"/>
      <c r="WSK77" s="254"/>
      <c r="WSL77" s="254"/>
      <c r="WSM77" s="254"/>
      <c r="WSN77" s="254"/>
      <c r="WSO77" s="254"/>
      <c r="WSP77" s="254"/>
      <c r="WSQ77" s="254"/>
      <c r="WSR77" s="254"/>
      <c r="WSS77" s="254"/>
      <c r="WST77" s="254"/>
      <c r="WSU77" s="254"/>
      <c r="WSV77" s="254"/>
      <c r="WSW77" s="254"/>
      <c r="WSX77" s="254"/>
      <c r="WSY77" s="254"/>
      <c r="WSZ77" s="254"/>
      <c r="WTA77" s="254"/>
      <c r="WTB77" s="254"/>
      <c r="WTC77" s="254"/>
      <c r="WTD77" s="254"/>
      <c r="WTE77" s="254"/>
      <c r="WTF77" s="254"/>
      <c r="WTG77" s="254"/>
      <c r="WTH77" s="254"/>
      <c r="WTI77" s="254"/>
      <c r="WTJ77" s="254"/>
      <c r="WTK77" s="254"/>
      <c r="WTL77" s="254"/>
      <c r="WTM77" s="254"/>
      <c r="WTN77" s="254"/>
      <c r="WTO77" s="254"/>
      <c r="WTP77" s="254"/>
      <c r="WTQ77" s="254"/>
      <c r="WTR77" s="254"/>
      <c r="WTS77" s="254"/>
      <c r="WTT77" s="254"/>
      <c r="WTU77" s="254"/>
      <c r="WTV77" s="254"/>
      <c r="WTW77" s="254"/>
      <c r="WTX77" s="254"/>
      <c r="WTY77" s="254"/>
      <c r="WTZ77" s="254"/>
      <c r="WUA77" s="254"/>
      <c r="WUB77" s="254"/>
      <c r="WUC77" s="254"/>
      <c r="WUD77" s="254"/>
      <c r="WUE77" s="254"/>
      <c r="WUF77" s="254"/>
      <c r="WUG77" s="254"/>
      <c r="WUH77" s="254"/>
      <c r="WUI77" s="254"/>
      <c r="WUJ77" s="254"/>
      <c r="WUK77" s="254"/>
      <c r="WUL77" s="254"/>
      <c r="WUM77" s="254"/>
      <c r="WUN77" s="254"/>
      <c r="WUO77" s="254"/>
      <c r="WUP77" s="254"/>
      <c r="WUQ77" s="254"/>
      <c r="WUR77" s="254"/>
      <c r="WUS77" s="254"/>
      <c r="WUT77" s="254"/>
      <c r="WUU77" s="254"/>
      <c r="WUV77" s="254"/>
      <c r="WUW77" s="254"/>
      <c r="WUX77" s="254"/>
      <c r="WUY77" s="254"/>
      <c r="WUZ77" s="254"/>
      <c r="WVA77" s="254"/>
      <c r="WVB77" s="254"/>
      <c r="WVC77" s="254"/>
      <c r="WVD77" s="254"/>
      <c r="WVE77" s="254"/>
      <c r="WVF77" s="254"/>
      <c r="WVG77" s="254"/>
      <c r="WVH77" s="254"/>
      <c r="WVI77" s="254"/>
      <c r="WVJ77" s="254"/>
      <c r="WVK77" s="254"/>
      <c r="WVL77" s="254"/>
      <c r="WVM77" s="254"/>
      <c r="WVN77" s="254"/>
      <c r="WVO77" s="254"/>
      <c r="WVP77" s="254"/>
      <c r="WVQ77" s="254"/>
      <c r="WVR77" s="254"/>
      <c r="WVS77" s="254"/>
      <c r="WVT77" s="254"/>
      <c r="WVU77" s="254"/>
      <c r="WVV77" s="254"/>
      <c r="WVW77" s="254"/>
      <c r="WVX77" s="254"/>
      <c r="WVY77" s="254"/>
      <c r="WVZ77" s="254"/>
      <c r="WWA77" s="254"/>
      <c r="WWB77" s="254"/>
      <c r="WWC77" s="254"/>
      <c r="WWD77" s="254"/>
      <c r="WWE77" s="254"/>
      <c r="WWF77" s="254"/>
      <c r="WWG77" s="254"/>
      <c r="WWH77" s="254"/>
      <c r="WWI77" s="254"/>
      <c r="WWJ77" s="254"/>
      <c r="WWK77" s="254"/>
      <c r="WWL77" s="254"/>
      <c r="WWM77" s="254"/>
      <c r="WWN77" s="254"/>
      <c r="WWO77" s="254"/>
      <c r="WWP77" s="254"/>
      <c r="WWQ77" s="254"/>
      <c r="WWR77" s="254"/>
      <c r="WWS77" s="254"/>
      <c r="WWT77" s="254"/>
      <c r="WWU77" s="254"/>
      <c r="WWV77" s="254"/>
      <c r="WWW77" s="254"/>
      <c r="WWX77" s="254"/>
      <c r="WWY77" s="254"/>
      <c r="WWZ77" s="254"/>
      <c r="WXA77" s="254"/>
      <c r="WXB77" s="254"/>
      <c r="WXC77" s="254"/>
      <c r="WXD77" s="254"/>
      <c r="WXE77" s="254"/>
      <c r="WXF77" s="254"/>
      <c r="WXG77" s="254"/>
      <c r="WXH77" s="254"/>
      <c r="WXI77" s="254"/>
      <c r="WXJ77" s="254"/>
      <c r="WXK77" s="254"/>
      <c r="WXL77" s="254"/>
      <c r="WXM77" s="254"/>
      <c r="WXN77" s="254"/>
      <c r="WXO77" s="254"/>
      <c r="WXP77" s="254"/>
      <c r="WXQ77" s="254"/>
      <c r="WXR77" s="254"/>
      <c r="WXS77" s="254"/>
      <c r="WXT77" s="254"/>
      <c r="WXU77" s="254"/>
      <c r="WXV77" s="254"/>
      <c r="WXW77" s="254"/>
      <c r="WXX77" s="254"/>
      <c r="WXY77" s="254"/>
      <c r="WXZ77" s="254"/>
      <c r="WYA77" s="254"/>
      <c r="WYB77" s="254"/>
      <c r="WYC77" s="254"/>
      <c r="WYD77" s="254"/>
      <c r="WYE77" s="254"/>
      <c r="WYF77" s="254"/>
      <c r="WYG77" s="254"/>
      <c r="WYH77" s="254"/>
      <c r="WYI77" s="254"/>
      <c r="WYJ77" s="254"/>
      <c r="WYK77" s="254"/>
      <c r="WYL77" s="254"/>
      <c r="WYM77" s="254"/>
      <c r="WYN77" s="254"/>
      <c r="WYO77" s="254"/>
      <c r="WYP77" s="254"/>
      <c r="WYQ77" s="254"/>
      <c r="WYR77" s="254"/>
      <c r="WYS77" s="254"/>
      <c r="WYT77" s="254"/>
      <c r="WYU77" s="254"/>
      <c r="WYV77" s="254"/>
      <c r="WYW77" s="254"/>
      <c r="WYX77" s="254"/>
      <c r="WYY77" s="254"/>
      <c r="WYZ77" s="254"/>
      <c r="WZA77" s="254"/>
      <c r="WZB77" s="254"/>
      <c r="WZC77" s="254"/>
      <c r="WZD77" s="254"/>
      <c r="WZE77" s="254"/>
      <c r="WZF77" s="254"/>
      <c r="WZG77" s="254"/>
      <c r="WZH77" s="254"/>
      <c r="WZI77" s="254"/>
      <c r="WZJ77" s="254"/>
      <c r="WZK77" s="254"/>
      <c r="WZL77" s="254"/>
      <c r="WZM77" s="254"/>
      <c r="WZN77" s="254"/>
      <c r="WZO77" s="254"/>
      <c r="WZP77" s="254"/>
      <c r="WZQ77" s="254"/>
      <c r="WZR77" s="254"/>
      <c r="WZS77" s="254"/>
      <c r="WZT77" s="254"/>
      <c r="WZU77" s="254"/>
      <c r="WZV77" s="254"/>
      <c r="WZW77" s="254"/>
      <c r="WZX77" s="254"/>
      <c r="WZY77" s="254"/>
      <c r="WZZ77" s="254"/>
      <c r="XAA77" s="254"/>
      <c r="XAB77" s="254"/>
      <c r="XAC77" s="254"/>
      <c r="XAD77" s="254"/>
      <c r="XAE77" s="254"/>
      <c r="XAF77" s="254"/>
      <c r="XAG77" s="254"/>
      <c r="XAH77" s="254"/>
      <c r="XAI77" s="254"/>
      <c r="XAJ77" s="254"/>
      <c r="XAK77" s="254"/>
      <c r="XAL77" s="254"/>
      <c r="XAM77" s="254"/>
      <c r="XAN77" s="254"/>
      <c r="XAO77" s="254"/>
      <c r="XAP77" s="254"/>
      <c r="XAQ77" s="254"/>
      <c r="XAR77" s="254"/>
      <c r="XAS77" s="254"/>
      <c r="XAT77" s="254"/>
      <c r="XAU77" s="254"/>
      <c r="XAV77" s="254"/>
      <c r="XAW77" s="254"/>
      <c r="XAX77" s="254"/>
      <c r="XAY77" s="254"/>
      <c r="XAZ77" s="254"/>
      <c r="XBA77" s="254"/>
      <c r="XBB77" s="254"/>
      <c r="XBC77" s="254"/>
      <c r="XBD77" s="254"/>
      <c r="XBE77" s="254"/>
      <c r="XBF77" s="254"/>
      <c r="XBG77" s="254"/>
      <c r="XBH77" s="254"/>
      <c r="XBI77" s="254"/>
      <c r="XBJ77" s="254"/>
      <c r="XBK77" s="254"/>
      <c r="XBL77" s="254"/>
      <c r="XBM77" s="254"/>
      <c r="XBN77" s="254"/>
      <c r="XBO77" s="254"/>
      <c r="XBP77" s="254"/>
      <c r="XBQ77" s="254"/>
      <c r="XBR77" s="254"/>
      <c r="XBS77" s="254"/>
      <c r="XBT77" s="254"/>
      <c r="XBU77" s="254"/>
      <c r="XBV77" s="254"/>
      <c r="XBW77" s="254"/>
      <c r="XBX77" s="254"/>
      <c r="XBY77" s="254"/>
      <c r="XBZ77" s="254"/>
      <c r="XCA77" s="254"/>
      <c r="XCB77" s="254"/>
      <c r="XCC77" s="254"/>
      <c r="XCD77" s="254"/>
      <c r="XCE77" s="254"/>
      <c r="XCF77" s="254"/>
      <c r="XCG77" s="254"/>
      <c r="XCH77" s="254"/>
      <c r="XCI77" s="254"/>
      <c r="XCJ77" s="254"/>
      <c r="XCK77" s="254"/>
      <c r="XCL77" s="254"/>
      <c r="XCM77" s="254"/>
      <c r="XCN77" s="254"/>
      <c r="XCO77" s="254"/>
      <c r="XCP77" s="254"/>
      <c r="XCQ77" s="254"/>
      <c r="XCR77" s="254"/>
      <c r="XCS77" s="254"/>
      <c r="XCT77" s="254"/>
      <c r="XCU77" s="254"/>
      <c r="XCV77" s="254"/>
      <c r="XCW77" s="254"/>
      <c r="XCX77" s="254"/>
      <c r="XCY77" s="254"/>
      <c r="XCZ77" s="254"/>
      <c r="XDA77" s="254"/>
      <c r="XDB77" s="254"/>
      <c r="XDC77" s="254"/>
      <c r="XDD77" s="254"/>
      <c r="XDE77" s="254"/>
      <c r="XDF77" s="254"/>
      <c r="XDG77" s="254"/>
      <c r="XDH77" s="254"/>
      <c r="XDI77" s="254"/>
      <c r="XDJ77" s="254"/>
      <c r="XDK77" s="254"/>
      <c r="XDL77" s="254"/>
      <c r="XDM77" s="254"/>
      <c r="XDN77" s="254"/>
      <c r="XDO77" s="254"/>
      <c r="XDP77" s="254"/>
      <c r="XDQ77" s="254"/>
      <c r="XDR77" s="254"/>
      <c r="XDS77" s="254"/>
      <c r="XDT77" s="254"/>
      <c r="XDU77" s="254"/>
      <c r="XDV77" s="254"/>
      <c r="XDW77" s="254"/>
      <c r="XDX77" s="254"/>
      <c r="XDY77" s="254"/>
      <c r="XDZ77" s="254"/>
      <c r="XEA77" s="254"/>
      <c r="XEB77" s="254"/>
      <c r="XEC77" s="254"/>
      <c r="XED77" s="254"/>
      <c r="XEE77" s="254"/>
      <c r="XEF77" s="254"/>
      <c r="XEG77" s="254"/>
      <c r="XEH77" s="254"/>
      <c r="XEI77" s="254"/>
      <c r="XEJ77" s="254"/>
      <c r="XEK77" s="254"/>
      <c r="XEL77" s="254"/>
    </row>
    <row r="78" spans="2:16366" s="75" customFormat="1" x14ac:dyDescent="0.3">
      <c r="B78" s="322" t="s">
        <v>224</v>
      </c>
      <c r="C78" s="273"/>
      <c r="D78" s="273"/>
      <c r="E78" s="273"/>
      <c r="F78" s="273"/>
      <c r="G78" s="273"/>
      <c r="H78" s="273"/>
      <c r="I78" s="273"/>
      <c r="J78" s="273"/>
      <c r="K78" s="273"/>
      <c r="L78" s="273"/>
      <c r="M78" s="273"/>
      <c r="N78" s="273"/>
      <c r="O78" s="274"/>
      <c r="P78" s="273"/>
      <c r="Q78" s="273"/>
      <c r="R78" s="273"/>
      <c r="S78" s="273"/>
      <c r="T78" s="273"/>
      <c r="U78" s="273"/>
      <c r="V78" s="273"/>
      <c r="W78" s="273"/>
      <c r="X78" s="273"/>
      <c r="Y78" s="273"/>
      <c r="Z78" s="273"/>
      <c r="AA78" s="273"/>
      <c r="AB78" s="273"/>
      <c r="AC78" s="273"/>
      <c r="AD78" s="273"/>
      <c r="AE78" s="273"/>
      <c r="AF78" s="273"/>
      <c r="AG78" s="273"/>
      <c r="AH78" s="273"/>
      <c r="AI78" s="273"/>
      <c r="AJ78" s="274"/>
      <c r="AK78" s="273"/>
      <c r="AL78" s="273"/>
      <c r="AM78" s="273"/>
      <c r="AN78" s="273"/>
      <c r="AO78" s="252"/>
    </row>
    <row r="79" spans="2:16366" s="75" customFormat="1" x14ac:dyDescent="0.3">
      <c r="B79" s="322" t="s">
        <v>223</v>
      </c>
      <c r="C79" s="273"/>
      <c r="D79" s="273"/>
      <c r="E79" s="273"/>
      <c r="F79" s="273"/>
      <c r="G79" s="273"/>
      <c r="H79" s="273"/>
      <c r="I79" s="273"/>
      <c r="J79" s="273"/>
      <c r="K79" s="273"/>
      <c r="L79" s="273"/>
      <c r="M79" s="273"/>
      <c r="N79" s="273"/>
      <c r="O79" s="274"/>
      <c r="P79" s="273"/>
      <c r="Q79" s="273"/>
      <c r="R79" s="273"/>
      <c r="S79" s="273"/>
      <c r="T79" s="273"/>
      <c r="U79" s="273"/>
      <c r="V79" s="273"/>
      <c r="W79" s="273"/>
      <c r="X79" s="273"/>
      <c r="Y79" s="273"/>
      <c r="Z79" s="273"/>
      <c r="AA79" s="273"/>
      <c r="AB79" s="273"/>
      <c r="AC79" s="273"/>
      <c r="AD79" s="273"/>
      <c r="AE79" s="273"/>
      <c r="AF79" s="273"/>
      <c r="AG79" s="273"/>
      <c r="AH79" s="273"/>
      <c r="AI79" s="273"/>
      <c r="AJ79" s="274"/>
      <c r="AK79" s="273"/>
      <c r="AL79" s="273"/>
      <c r="AM79" s="273"/>
      <c r="AN79" s="273"/>
      <c r="AO79" s="252"/>
    </row>
    <row r="80" spans="2:16366" s="75" customFormat="1" x14ac:dyDescent="0.3">
      <c r="B80" s="322" t="s">
        <v>225</v>
      </c>
      <c r="C80" s="273"/>
      <c r="D80" s="273"/>
      <c r="E80" s="273"/>
      <c r="F80" s="273"/>
      <c r="G80" s="273"/>
      <c r="H80" s="273"/>
      <c r="I80" s="273"/>
      <c r="J80" s="273"/>
      <c r="K80" s="273"/>
      <c r="L80" s="273"/>
      <c r="M80" s="273"/>
      <c r="N80" s="273"/>
      <c r="O80" s="274"/>
      <c r="P80" s="273"/>
      <c r="Q80" s="273"/>
      <c r="R80" s="273"/>
      <c r="S80" s="273"/>
      <c r="T80" s="273"/>
      <c r="U80" s="273"/>
      <c r="V80" s="273"/>
      <c r="W80" s="273"/>
      <c r="X80" s="273"/>
      <c r="Y80" s="273"/>
      <c r="Z80" s="273"/>
      <c r="AA80" s="273"/>
      <c r="AB80" s="273"/>
      <c r="AC80" s="273"/>
      <c r="AD80" s="273"/>
      <c r="AE80" s="273"/>
      <c r="AF80" s="273"/>
      <c r="AG80" s="273"/>
      <c r="AH80" s="273"/>
      <c r="AI80" s="273"/>
      <c r="AJ80" s="274"/>
      <c r="AK80" s="273"/>
      <c r="AL80" s="273"/>
      <c r="AM80" s="273"/>
      <c r="AN80" s="273"/>
      <c r="AO80" s="252"/>
    </row>
    <row r="81" spans="1:41" s="75" customFormat="1" x14ac:dyDescent="0.3">
      <c r="B81" s="323" t="s">
        <v>226</v>
      </c>
      <c r="C81" s="273"/>
      <c r="D81" s="273"/>
      <c r="E81" s="273"/>
      <c r="F81" s="273"/>
      <c r="G81" s="273"/>
      <c r="H81" s="273"/>
      <c r="I81" s="273"/>
      <c r="J81" s="273"/>
      <c r="K81" s="273"/>
      <c r="L81" s="273"/>
      <c r="M81" s="273"/>
      <c r="N81" s="273"/>
      <c r="O81" s="274"/>
      <c r="P81" s="273"/>
      <c r="Q81" s="273"/>
      <c r="R81" s="273"/>
      <c r="S81" s="273"/>
      <c r="T81" s="273"/>
      <c r="U81" s="273"/>
      <c r="V81" s="273"/>
      <c r="W81" s="273"/>
      <c r="X81" s="273"/>
      <c r="Y81" s="273"/>
      <c r="Z81" s="273"/>
      <c r="AA81" s="273"/>
      <c r="AB81" s="273"/>
      <c r="AC81" s="273"/>
      <c r="AD81" s="273"/>
      <c r="AE81" s="273"/>
      <c r="AF81" s="273"/>
      <c r="AG81" s="273"/>
      <c r="AH81" s="273"/>
      <c r="AI81" s="273"/>
      <c r="AJ81" s="274"/>
      <c r="AK81" s="273"/>
      <c r="AL81" s="273"/>
      <c r="AM81" s="273"/>
      <c r="AN81" s="273"/>
      <c r="AO81" s="252"/>
    </row>
    <row r="82" spans="1:41" s="75" customFormat="1" hidden="1" x14ac:dyDescent="0.3">
      <c r="B82" s="280" t="s">
        <v>205</v>
      </c>
      <c r="C82" s="273">
        <f>SUM(C78:C81)</f>
        <v>0</v>
      </c>
      <c r="D82" s="273">
        <f t="shared" ref="D82:AH82" si="13">SUM(D78:D81)</f>
        <v>0</v>
      </c>
      <c r="E82" s="273">
        <f t="shared" si="13"/>
        <v>0</v>
      </c>
      <c r="F82" s="273">
        <f t="shared" si="13"/>
        <v>0</v>
      </c>
      <c r="G82" s="273">
        <f t="shared" si="13"/>
        <v>0</v>
      </c>
      <c r="H82" s="273">
        <f t="shared" si="13"/>
        <v>0</v>
      </c>
      <c r="I82" s="273">
        <f t="shared" si="13"/>
        <v>0</v>
      </c>
      <c r="J82" s="273">
        <f t="shared" si="13"/>
        <v>0</v>
      </c>
      <c r="K82" s="273">
        <f t="shared" si="13"/>
        <v>0</v>
      </c>
      <c r="L82" s="273">
        <f t="shared" si="13"/>
        <v>0</v>
      </c>
      <c r="M82" s="273">
        <f t="shared" si="13"/>
        <v>0</v>
      </c>
      <c r="N82" s="273">
        <f t="shared" si="13"/>
        <v>0</v>
      </c>
      <c r="O82" s="273">
        <f t="shared" si="13"/>
        <v>0</v>
      </c>
      <c r="P82" s="273">
        <f t="shared" si="13"/>
        <v>0</v>
      </c>
      <c r="Q82" s="273">
        <f t="shared" si="13"/>
        <v>0</v>
      </c>
      <c r="R82" s="273">
        <f t="shared" si="13"/>
        <v>0</v>
      </c>
      <c r="S82" s="273">
        <f t="shared" si="13"/>
        <v>0</v>
      </c>
      <c r="T82" s="273">
        <f t="shared" si="13"/>
        <v>0</v>
      </c>
      <c r="U82" s="273">
        <f t="shared" si="13"/>
        <v>0</v>
      </c>
      <c r="V82" s="273">
        <f t="shared" si="13"/>
        <v>0</v>
      </c>
      <c r="W82" s="273">
        <f t="shared" si="13"/>
        <v>0</v>
      </c>
      <c r="X82" s="273">
        <f t="shared" si="13"/>
        <v>0</v>
      </c>
      <c r="Y82" s="273">
        <f t="shared" si="13"/>
        <v>0</v>
      </c>
      <c r="Z82" s="273">
        <f t="shared" si="13"/>
        <v>0</v>
      </c>
      <c r="AA82" s="273">
        <f t="shared" si="13"/>
        <v>0</v>
      </c>
      <c r="AB82" s="273">
        <f t="shared" si="13"/>
        <v>0</v>
      </c>
      <c r="AC82" s="273">
        <f t="shared" si="13"/>
        <v>0</v>
      </c>
      <c r="AD82" s="273">
        <f t="shared" si="13"/>
        <v>0</v>
      </c>
      <c r="AE82" s="273">
        <f t="shared" si="13"/>
        <v>0</v>
      </c>
      <c r="AF82" s="273">
        <f t="shared" si="13"/>
        <v>0</v>
      </c>
      <c r="AG82" s="273">
        <f t="shared" si="13"/>
        <v>0</v>
      </c>
      <c r="AH82" s="273">
        <f t="shared" si="13"/>
        <v>0</v>
      </c>
      <c r="AI82" s="273"/>
      <c r="AJ82" s="274"/>
      <c r="AK82" s="273"/>
      <c r="AL82" s="273"/>
      <c r="AM82" s="273"/>
      <c r="AN82" s="273"/>
      <c r="AO82" s="252"/>
    </row>
    <row r="83" spans="1:41" s="75" customFormat="1" hidden="1" x14ac:dyDescent="0.3">
      <c r="B83" s="326" t="s">
        <v>234</v>
      </c>
      <c r="C83" s="327">
        <f>VLOOKUP(C76,' omrekening'!$B$2:$C$35,2)</f>
        <v>0</v>
      </c>
      <c r="D83" s="327">
        <f>VLOOKUP(D76,' omrekening'!$B$2:$C$35,2)</f>
        <v>0</v>
      </c>
      <c r="E83" s="327">
        <f>VLOOKUP(E76,' omrekening'!$B$2:$C$35,2)</f>
        <v>0</v>
      </c>
      <c r="F83" s="327">
        <f>VLOOKUP(F76,' omrekening'!$B$2:$C$35,2)</f>
        <v>0</v>
      </c>
      <c r="G83" s="327">
        <f>VLOOKUP(G76,' omrekening'!$B$2:$C$35,2)</f>
        <v>0</v>
      </c>
      <c r="H83" s="327">
        <f>VLOOKUP(H76,' omrekening'!$B$2:$C$35,2)</f>
        <v>0</v>
      </c>
      <c r="I83" s="327">
        <f>VLOOKUP(I76,' omrekening'!$B$2:$C$35,2)</f>
        <v>0</v>
      </c>
      <c r="J83" s="327">
        <f>VLOOKUP(J76,' omrekening'!$B$2:$C$35,2)</f>
        <v>0</v>
      </c>
      <c r="K83" s="327">
        <f>VLOOKUP(K76,' omrekening'!$B$2:$C$35,2)</f>
        <v>0</v>
      </c>
      <c r="L83" s="327">
        <f>VLOOKUP(L76,' omrekening'!$B$2:$C$35,2)</f>
        <v>0</v>
      </c>
      <c r="M83" s="327">
        <f>VLOOKUP(M76,' omrekening'!$B$2:$C$35,2)</f>
        <v>0</v>
      </c>
      <c r="N83" s="327">
        <f>VLOOKUP(N76,' omrekening'!$B$2:$C$35,2)</f>
        <v>0</v>
      </c>
      <c r="O83" s="327">
        <f>VLOOKUP(O76,' omrekening'!$B$2:$C$35,2)</f>
        <v>0</v>
      </c>
      <c r="P83" s="327">
        <f>VLOOKUP(P76,' omrekening'!$B$2:$C$35,2)</f>
        <v>0</v>
      </c>
      <c r="Q83" s="327">
        <f>VLOOKUP(Q76,' omrekening'!$B$2:$C$35,2)</f>
        <v>0</v>
      </c>
      <c r="R83" s="327">
        <f>VLOOKUP(R76,' omrekening'!$B$2:$C$35,2)</f>
        <v>0</v>
      </c>
      <c r="S83" s="327">
        <f>VLOOKUP(S76,' omrekening'!$B$2:$C$35,2)</f>
        <v>0</v>
      </c>
      <c r="T83" s="327">
        <f>VLOOKUP(T76,' omrekening'!$B$2:$C$35,2)</f>
        <v>0</v>
      </c>
      <c r="U83" s="327">
        <f>VLOOKUP(U76,' omrekening'!$B$2:$C$35,2)</f>
        <v>0</v>
      </c>
      <c r="V83" s="327">
        <f>VLOOKUP(V76,' omrekening'!$B$2:$C$35,2)</f>
        <v>0</v>
      </c>
      <c r="W83" s="327">
        <f>VLOOKUP(W76,' omrekening'!$B$2:$C$35,2)</f>
        <v>0</v>
      </c>
      <c r="X83" s="327">
        <f>VLOOKUP(X76,' omrekening'!$B$2:$C$35,2)</f>
        <v>0</v>
      </c>
      <c r="Y83" s="327">
        <f>VLOOKUP(Y76,' omrekening'!$B$2:$C$35,2)</f>
        <v>0</v>
      </c>
      <c r="Z83" s="327">
        <f>VLOOKUP(Z76,' omrekening'!$B$2:$C$35,2)</f>
        <v>0</v>
      </c>
      <c r="AA83" s="327">
        <f>VLOOKUP(AA76,' omrekening'!$B$2:$C$35,2)</f>
        <v>0</v>
      </c>
      <c r="AB83" s="327">
        <f>VLOOKUP(AB76,' omrekening'!$B$2:$C$35,2)</f>
        <v>0</v>
      </c>
      <c r="AC83" s="327">
        <f>VLOOKUP(AC76,' omrekening'!$B$2:$C$35,2)</f>
        <v>0</v>
      </c>
      <c r="AD83" s="327">
        <f>VLOOKUP(AD76,' omrekening'!$B$2:$C$35,2)</f>
        <v>0</v>
      </c>
      <c r="AE83" s="327">
        <f>VLOOKUP(AE76,' omrekening'!$B$2:$C$35,2)</f>
        <v>0</v>
      </c>
      <c r="AF83" s="327">
        <f>VLOOKUP(AF76,' omrekening'!$B$2:$C$35,2)</f>
        <v>0</v>
      </c>
      <c r="AG83" s="327">
        <f>VLOOKUP(AG76,' omrekening'!$B$2:$C$35,2)</f>
        <v>0</v>
      </c>
      <c r="AH83" s="327">
        <f>VLOOKUP(AH76,' omrekening'!$B$2:$C$35,2)</f>
        <v>0</v>
      </c>
      <c r="AI83" s="223">
        <f>VLOOKUP(AI82,' omrekening'!$B$2:$C$35,2)</f>
        <v>0</v>
      </c>
      <c r="AJ83" s="223">
        <f>VLOOKUP(AJ82,' omrekening'!$B$2:$C$35,2)</f>
        <v>0</v>
      </c>
      <c r="AK83" s="223">
        <f>VLOOKUP(AK82,' omrekening'!$B$2:$C$35,2)</f>
        <v>0</v>
      </c>
      <c r="AL83" s="223">
        <f>VLOOKUP(AL82,' omrekening'!$B$2:$C$35,2)</f>
        <v>0</v>
      </c>
      <c r="AM83" s="223">
        <f>VLOOKUP(AM82,' omrekening'!$B$2:$C$35,2)</f>
        <v>0</v>
      </c>
      <c r="AN83" s="223">
        <f>VLOOKUP(AN82,' omrekening'!$B$2:$C$35,2)</f>
        <v>0</v>
      </c>
      <c r="AO83" s="252"/>
    </row>
    <row r="84" spans="1:41" s="75" customFormat="1" hidden="1" x14ac:dyDescent="0.3">
      <c r="B84" s="326" t="s">
        <v>235</v>
      </c>
      <c r="C84" s="327">
        <f>VLOOKUP(C82,' omrekening'!$J$2:$K$14,2)</f>
        <v>0</v>
      </c>
      <c r="D84" s="328"/>
      <c r="E84" s="328"/>
      <c r="F84" s="328"/>
      <c r="G84" s="328"/>
      <c r="H84" s="328"/>
      <c r="I84" s="328"/>
      <c r="J84" s="328"/>
      <c r="K84" s="328"/>
      <c r="L84" s="328"/>
      <c r="M84" s="328"/>
      <c r="N84" s="328"/>
      <c r="O84" s="328"/>
      <c r="P84" s="328"/>
      <c r="Q84" s="328"/>
      <c r="R84" s="328"/>
      <c r="S84" s="328"/>
      <c r="T84" s="328"/>
      <c r="U84" s="328"/>
      <c r="V84" s="328"/>
      <c r="W84" s="328"/>
      <c r="X84" s="328"/>
      <c r="Y84" s="328"/>
      <c r="Z84" s="328"/>
      <c r="AA84" s="328"/>
      <c r="AB84" s="328"/>
      <c r="AC84" s="328"/>
      <c r="AD84" s="328"/>
      <c r="AE84" s="328"/>
      <c r="AF84" s="328"/>
      <c r="AG84" s="328"/>
      <c r="AH84" s="328"/>
      <c r="AI84" s="325"/>
      <c r="AJ84" s="325"/>
      <c r="AK84" s="325"/>
      <c r="AL84" s="325"/>
      <c r="AM84" s="325"/>
      <c r="AN84" s="325"/>
      <c r="AO84" s="252"/>
    </row>
    <row r="85" spans="1:41" s="258" customFormat="1" x14ac:dyDescent="0.3">
      <c r="A85" s="256"/>
      <c r="B85" s="256" t="s">
        <v>204</v>
      </c>
      <c r="C85" s="257">
        <f>C83+C84+C56</f>
        <v>0</v>
      </c>
      <c r="D85" s="257">
        <f t="shared" ref="D85:AH85" si="14">D83+D84+D56</f>
        <v>0</v>
      </c>
      <c r="E85" s="257">
        <f t="shared" si="14"/>
        <v>0</v>
      </c>
      <c r="F85" s="257">
        <f t="shared" si="14"/>
        <v>0</v>
      </c>
      <c r="G85" s="257">
        <f t="shared" si="14"/>
        <v>0</v>
      </c>
      <c r="H85" s="257">
        <f t="shared" si="14"/>
        <v>0</v>
      </c>
      <c r="I85" s="257">
        <f t="shared" si="14"/>
        <v>0</v>
      </c>
      <c r="J85" s="257">
        <f t="shared" si="14"/>
        <v>0</v>
      </c>
      <c r="K85" s="257">
        <f t="shared" si="14"/>
        <v>0</v>
      </c>
      <c r="L85" s="257">
        <f t="shared" si="14"/>
        <v>0</v>
      </c>
      <c r="M85" s="257">
        <f t="shared" si="14"/>
        <v>0</v>
      </c>
      <c r="N85" s="257">
        <f t="shared" si="14"/>
        <v>0</v>
      </c>
      <c r="O85" s="257">
        <f t="shared" si="14"/>
        <v>0</v>
      </c>
      <c r="P85" s="257">
        <f t="shared" si="14"/>
        <v>0</v>
      </c>
      <c r="Q85" s="257">
        <f t="shared" si="14"/>
        <v>0</v>
      </c>
      <c r="R85" s="257">
        <f t="shared" si="14"/>
        <v>0</v>
      </c>
      <c r="S85" s="257">
        <f t="shared" si="14"/>
        <v>0</v>
      </c>
      <c r="T85" s="257">
        <f t="shared" si="14"/>
        <v>0</v>
      </c>
      <c r="U85" s="257">
        <f t="shared" si="14"/>
        <v>0</v>
      </c>
      <c r="V85" s="257">
        <f t="shared" si="14"/>
        <v>0</v>
      </c>
      <c r="W85" s="257">
        <f t="shared" si="14"/>
        <v>0</v>
      </c>
      <c r="X85" s="257">
        <f t="shared" si="14"/>
        <v>0</v>
      </c>
      <c r="Y85" s="257">
        <f t="shared" si="14"/>
        <v>0</v>
      </c>
      <c r="Z85" s="257">
        <f t="shared" si="14"/>
        <v>0</v>
      </c>
      <c r="AA85" s="257">
        <f t="shared" si="14"/>
        <v>0</v>
      </c>
      <c r="AB85" s="257">
        <f t="shared" si="14"/>
        <v>0</v>
      </c>
      <c r="AC85" s="257">
        <f t="shared" si="14"/>
        <v>0</v>
      </c>
      <c r="AD85" s="257">
        <f t="shared" si="14"/>
        <v>0</v>
      </c>
      <c r="AE85" s="257">
        <f t="shared" si="14"/>
        <v>0</v>
      </c>
      <c r="AF85" s="257">
        <f t="shared" si="14"/>
        <v>0</v>
      </c>
      <c r="AG85" s="257">
        <f t="shared" si="14"/>
        <v>0</v>
      </c>
      <c r="AH85" s="257">
        <f t="shared" si="14"/>
        <v>0</v>
      </c>
      <c r="AI85" s="257">
        <f t="shared" ref="AI85:AN85" si="15">AI83+AI56+AI57</f>
        <v>0</v>
      </c>
      <c r="AJ85" s="257">
        <f t="shared" si="15"/>
        <v>0</v>
      </c>
      <c r="AK85" s="257">
        <f t="shared" si="15"/>
        <v>0</v>
      </c>
      <c r="AL85" s="257">
        <f t="shared" si="15"/>
        <v>0</v>
      </c>
      <c r="AM85" s="257">
        <f t="shared" si="15"/>
        <v>0</v>
      </c>
      <c r="AN85" s="257">
        <f t="shared" si="15"/>
        <v>0</v>
      </c>
    </row>
  </sheetData>
  <mergeCells count="1">
    <mergeCell ref="C3:V3"/>
  </mergeCells>
  <dataValidations count="1">
    <dataValidation type="list" allowBlank="1" showInputMessage="1" showErrorMessage="1" sqref="C13:AH13 C16:AH16 C19:AH19 C28:AH33 C39:AH40 C35:AH37 C10:AH10 C48:AH51 C22:AH22">
      <formula1>$AP$32:$AP$36</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zoomScale="70" zoomScaleNormal="70" zoomScalePageLayoutView="90" workbookViewId="0">
      <pane ySplit="1" topLeftCell="A5" activePane="bottomLeft" state="frozen"/>
      <selection pane="bottomLeft" activeCell="D8" sqref="D8"/>
    </sheetView>
  </sheetViews>
  <sheetFormatPr defaultColWidth="8.77734375" defaultRowHeight="14.4" x14ac:dyDescent="0.3"/>
  <cols>
    <col min="1" max="1" width="2.109375" customWidth="1"/>
    <col min="2" max="2" width="46.77734375" customWidth="1"/>
    <col min="3" max="3" width="89.5546875" customWidth="1"/>
    <col min="4" max="4" width="123.5546875" customWidth="1"/>
    <col min="5" max="5" width="70" customWidth="1"/>
  </cols>
  <sheetData>
    <row r="1" spans="1:4" s="93" customFormat="1" ht="15.6" x14ac:dyDescent="0.3">
      <c r="B1" s="93" t="s">
        <v>47</v>
      </c>
      <c r="C1" s="93" t="s">
        <v>48</v>
      </c>
      <c r="D1" s="93" t="s">
        <v>49</v>
      </c>
    </row>
    <row r="2" spans="1:4" ht="28.05" customHeight="1" x14ac:dyDescent="0.3">
      <c r="A2" s="94"/>
      <c r="B2" s="185" t="s">
        <v>171</v>
      </c>
      <c r="C2" s="96"/>
      <c r="D2" s="97"/>
    </row>
    <row r="3" spans="1:4" x14ac:dyDescent="0.3">
      <c r="A3" s="94"/>
      <c r="B3" s="195" t="s">
        <v>50</v>
      </c>
      <c r="C3" s="98" t="s">
        <v>51</v>
      </c>
      <c r="D3" s="98" t="s">
        <v>208</v>
      </c>
    </row>
    <row r="4" spans="1:4" x14ac:dyDescent="0.3">
      <c r="A4" s="94"/>
      <c r="B4" s="195" t="s">
        <v>206</v>
      </c>
      <c r="C4" s="98" t="s">
        <v>207</v>
      </c>
      <c r="D4" s="98" t="s">
        <v>209</v>
      </c>
    </row>
    <row r="5" spans="1:4" ht="129.6" x14ac:dyDescent="0.3">
      <c r="A5" s="94"/>
      <c r="B5" s="194" t="s">
        <v>53</v>
      </c>
      <c r="C5" s="108" t="s">
        <v>218</v>
      </c>
      <c r="D5" s="98" t="s">
        <v>208</v>
      </c>
    </row>
    <row r="6" spans="1:4" x14ac:dyDescent="0.3">
      <c r="A6" s="94"/>
      <c r="B6" s="96"/>
      <c r="C6" s="224"/>
      <c r="D6" s="144"/>
    </row>
    <row r="7" spans="1:4" ht="285" customHeight="1" x14ac:dyDescent="0.3">
      <c r="A7" s="94"/>
      <c r="B7" s="107" t="s">
        <v>172</v>
      </c>
      <c r="C7" s="225" t="s">
        <v>170</v>
      </c>
      <c r="D7" s="108" t="s">
        <v>198</v>
      </c>
    </row>
    <row r="8" spans="1:4" ht="285" customHeight="1" x14ac:dyDescent="0.3">
      <c r="A8" s="94"/>
      <c r="B8" s="198" t="s">
        <v>173</v>
      </c>
      <c r="C8" s="225" t="s">
        <v>239</v>
      </c>
      <c r="D8" s="226" t="s">
        <v>231</v>
      </c>
    </row>
    <row r="9" spans="1:4" ht="285" customHeight="1" x14ac:dyDescent="0.3">
      <c r="A9" s="94"/>
      <c r="B9" s="198" t="s">
        <v>174</v>
      </c>
      <c r="C9" s="225" t="s">
        <v>193</v>
      </c>
      <c r="D9" s="226" t="s">
        <v>194</v>
      </c>
    </row>
    <row r="10" spans="1:4" x14ac:dyDescent="0.3">
      <c r="A10" s="94"/>
      <c r="B10" s="94" t="s">
        <v>68</v>
      </c>
      <c r="C10" s="227"/>
      <c r="D10" s="227"/>
    </row>
    <row r="11" spans="1:4" ht="158.4" x14ac:dyDescent="0.3">
      <c r="A11" s="94"/>
      <c r="B11" s="222" t="s">
        <v>69</v>
      </c>
      <c r="C11" s="226" t="s">
        <v>199</v>
      </c>
      <c r="D11" s="228" t="s">
        <v>191</v>
      </c>
    </row>
    <row r="12" spans="1:4" ht="28.8" x14ac:dyDescent="0.3">
      <c r="A12" s="94"/>
      <c r="B12" s="101" t="s">
        <v>19</v>
      </c>
      <c r="C12" s="108" t="s">
        <v>192</v>
      </c>
      <c r="D12" s="228" t="s">
        <v>191</v>
      </c>
    </row>
    <row r="13" spans="1:4" ht="23.4" x14ac:dyDescent="0.3">
      <c r="A13" s="109"/>
      <c r="B13" s="110" t="s">
        <v>175</v>
      </c>
      <c r="C13" s="229"/>
      <c r="D13" s="230"/>
    </row>
    <row r="14" spans="1:4" ht="259.2" x14ac:dyDescent="0.3">
      <c r="A14" s="109"/>
      <c r="B14" s="197" t="s">
        <v>65</v>
      </c>
      <c r="C14" s="225" t="s">
        <v>36</v>
      </c>
      <c r="D14" s="226" t="s">
        <v>200</v>
      </c>
    </row>
    <row r="15" spans="1:4" ht="28.8" x14ac:dyDescent="0.3">
      <c r="A15" s="109"/>
      <c r="B15" s="1" t="s">
        <v>66</v>
      </c>
      <c r="C15" s="231" t="s">
        <v>67</v>
      </c>
      <c r="D15" s="232" t="s">
        <v>52</v>
      </c>
    </row>
    <row r="16" spans="1:4" ht="37.950000000000003" customHeight="1" x14ac:dyDescent="0.45">
      <c r="A16" s="116"/>
      <c r="B16" s="117" t="s">
        <v>188</v>
      </c>
      <c r="C16" s="233"/>
      <c r="D16" s="234"/>
    </row>
    <row r="17" spans="1:4" ht="72" x14ac:dyDescent="0.3">
      <c r="A17" s="116"/>
      <c r="B17" s="314" t="s">
        <v>19</v>
      </c>
      <c r="C17" s="298" t="s">
        <v>224</v>
      </c>
      <c r="D17" s="313" t="s">
        <v>227</v>
      </c>
    </row>
    <row r="18" spans="1:4" ht="57.6" x14ac:dyDescent="0.3">
      <c r="A18" s="116"/>
      <c r="B18" s="314" t="s">
        <v>15</v>
      </c>
      <c r="C18" s="298" t="s">
        <v>223</v>
      </c>
      <c r="D18" s="313" t="s">
        <v>228</v>
      </c>
    </row>
    <row r="19" spans="1:4" ht="72" x14ac:dyDescent="0.3">
      <c r="A19" s="116"/>
      <c r="B19" s="107" t="s">
        <v>24</v>
      </c>
      <c r="C19" s="298" t="s">
        <v>225</v>
      </c>
      <c r="D19" s="313" t="s">
        <v>229</v>
      </c>
    </row>
    <row r="20" spans="1:4" ht="86.4" x14ac:dyDescent="0.3">
      <c r="A20" s="116"/>
      <c r="B20" s="107" t="s">
        <v>24</v>
      </c>
      <c r="C20" s="67" t="s">
        <v>226</v>
      </c>
      <c r="D20" s="313" t="s">
        <v>230</v>
      </c>
    </row>
    <row r="21" spans="1:4" x14ac:dyDescent="0.3">
      <c r="A21" s="116"/>
      <c r="B21" s="104"/>
      <c r="C21" s="98"/>
    </row>
    <row r="22" spans="1:4" x14ac:dyDescent="0.3">
      <c r="B22" s="104"/>
      <c r="C22" s="104"/>
    </row>
    <row r="23" spans="1:4" x14ac:dyDescent="0.3">
      <c r="A23" s="281"/>
      <c r="B23" s="282" t="s">
        <v>68</v>
      </c>
      <c r="C23" s="283"/>
      <c r="D23" s="284"/>
    </row>
    <row r="24" spans="1:4" ht="158.4" x14ac:dyDescent="0.3">
      <c r="A24" s="285"/>
      <c r="B24" s="286" t="s">
        <v>69</v>
      </c>
      <c r="C24" s="226" t="s">
        <v>199</v>
      </c>
      <c r="D24" s="123" t="s">
        <v>217</v>
      </c>
    </row>
    <row r="25" spans="1:4" ht="28.8" x14ac:dyDescent="0.3">
      <c r="A25" s="285"/>
      <c r="B25" s="101" t="s">
        <v>19</v>
      </c>
      <c r="C25" s="124" t="s">
        <v>71</v>
      </c>
      <c r="D25" s="123" t="s">
        <v>217</v>
      </c>
    </row>
    <row r="26" spans="1:4" x14ac:dyDescent="0.3">
      <c r="C26" s="196"/>
    </row>
    <row r="27" spans="1:4" x14ac:dyDescent="0.3">
      <c r="C27" s="196"/>
    </row>
    <row r="28" spans="1:4" x14ac:dyDescent="0.3">
      <c r="C28" s="196"/>
    </row>
    <row r="29" spans="1:4" x14ac:dyDescent="0.3">
      <c r="C29" s="196"/>
    </row>
    <row r="30" spans="1:4" x14ac:dyDescent="0.3">
      <c r="C30" s="19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Normal="100" workbookViewId="0">
      <selection activeCell="B3" sqref="B3:B4"/>
    </sheetView>
  </sheetViews>
  <sheetFormatPr defaultColWidth="8.77734375" defaultRowHeight="14.4" x14ac:dyDescent="0.3"/>
  <cols>
    <col min="1" max="1" width="3.6640625" customWidth="1"/>
    <col min="2" max="2" width="40.6640625" customWidth="1"/>
    <col min="3" max="4" width="13.77734375" customWidth="1"/>
    <col min="5" max="5" width="24.6640625" bestFit="1" customWidth="1"/>
    <col min="6" max="6" width="22.77734375" customWidth="1"/>
    <col min="7" max="7" width="19.88671875" customWidth="1"/>
  </cols>
  <sheetData>
    <row r="1" spans="1:7" x14ac:dyDescent="0.3">
      <c r="A1" s="1"/>
      <c r="B1" s="1"/>
      <c r="C1" s="2" t="s">
        <v>142</v>
      </c>
      <c r="D1" s="1"/>
      <c r="E1" s="3"/>
      <c r="F1" s="3"/>
      <c r="G1" s="1"/>
    </row>
    <row r="2" spans="1:7" ht="15" thickBot="1" x14ac:dyDescent="0.35">
      <c r="A2" s="1"/>
      <c r="B2" s="1" t="s">
        <v>12</v>
      </c>
      <c r="C2" s="2" t="s">
        <v>141</v>
      </c>
      <c r="D2" s="1"/>
      <c r="E2" s="4" t="s">
        <v>14</v>
      </c>
      <c r="F2" s="4"/>
      <c r="G2" s="1"/>
    </row>
    <row r="3" spans="1:7" ht="27.6" x14ac:dyDescent="0.3">
      <c r="B3" s="5" t="s">
        <v>15</v>
      </c>
      <c r="C3" s="6" t="s">
        <v>16</v>
      </c>
      <c r="D3" s="7"/>
      <c r="E3" s="299" t="s">
        <v>17</v>
      </c>
      <c r="F3" s="300" t="s">
        <v>18</v>
      </c>
      <c r="G3" s="301" t="s">
        <v>187</v>
      </c>
    </row>
    <row r="4" spans="1:7" ht="27.6" x14ac:dyDescent="0.3">
      <c r="B4" s="5" t="s">
        <v>19</v>
      </c>
      <c r="C4" s="6" t="s">
        <v>20</v>
      </c>
      <c r="D4" s="7"/>
      <c r="E4" s="302" t="s">
        <v>17</v>
      </c>
      <c r="F4" s="311" t="s">
        <v>18</v>
      </c>
      <c r="G4" s="303" t="s">
        <v>187</v>
      </c>
    </row>
    <row r="5" spans="1:7" x14ac:dyDescent="0.3">
      <c r="B5" s="5" t="s">
        <v>21</v>
      </c>
      <c r="C5" s="6" t="s">
        <v>22</v>
      </c>
      <c r="D5" s="7"/>
      <c r="E5" s="304"/>
      <c r="F5" s="12" t="s">
        <v>18</v>
      </c>
      <c r="G5" s="312" t="s">
        <v>187</v>
      </c>
    </row>
    <row r="6" spans="1:7" x14ac:dyDescent="0.3">
      <c r="B6" s="5" t="s">
        <v>24</v>
      </c>
      <c r="C6" s="6" t="s">
        <v>22</v>
      </c>
      <c r="D6" s="7"/>
      <c r="E6" s="304"/>
      <c r="F6" s="12" t="s">
        <v>18</v>
      </c>
      <c r="G6" s="303" t="s">
        <v>187</v>
      </c>
    </row>
    <row r="7" spans="1:7" x14ac:dyDescent="0.3">
      <c r="B7" s="16"/>
      <c r="C7" s="17"/>
      <c r="D7" s="7"/>
      <c r="E7" s="305"/>
      <c r="F7" s="19"/>
      <c r="G7" s="306"/>
    </row>
    <row r="8" spans="1:7" x14ac:dyDescent="0.3">
      <c r="B8" s="16" t="s">
        <v>25</v>
      </c>
      <c r="C8" s="17"/>
      <c r="D8" s="7"/>
      <c r="E8" s="307"/>
      <c r="F8" s="21"/>
      <c r="G8" s="306"/>
    </row>
    <row r="9" spans="1:7" ht="27.6" x14ac:dyDescent="0.3">
      <c r="B9" s="5" t="s">
        <v>140</v>
      </c>
      <c r="C9" s="6"/>
      <c r="D9" s="22" t="s">
        <v>16</v>
      </c>
      <c r="E9" s="302" t="s">
        <v>17</v>
      </c>
      <c r="F9" s="23"/>
      <c r="G9" s="306"/>
    </row>
    <row r="10" spans="1:7" ht="27.6" x14ac:dyDescent="0.3">
      <c r="B10" s="5" t="s">
        <v>139</v>
      </c>
      <c r="C10" s="6"/>
      <c r="D10" s="22" t="s">
        <v>16</v>
      </c>
      <c r="E10" s="302" t="s">
        <v>17</v>
      </c>
      <c r="F10" s="23"/>
      <c r="G10" s="306"/>
    </row>
    <row r="11" spans="1:7" ht="27.6" x14ac:dyDescent="0.3">
      <c r="B11" s="5" t="s">
        <v>138</v>
      </c>
      <c r="C11" s="6"/>
      <c r="D11" s="22" t="s">
        <v>16</v>
      </c>
      <c r="E11" s="302" t="s">
        <v>17</v>
      </c>
      <c r="F11" s="23"/>
      <c r="G11" s="306"/>
    </row>
    <row r="12" spans="1:7" ht="27.6" x14ac:dyDescent="0.3">
      <c r="B12" s="5" t="s">
        <v>28</v>
      </c>
      <c r="C12" s="6"/>
      <c r="D12" s="22" t="s">
        <v>20</v>
      </c>
      <c r="E12" s="302" t="s">
        <v>17</v>
      </c>
      <c r="F12" s="23"/>
      <c r="G12" s="306"/>
    </row>
    <row r="13" spans="1:7" ht="27.6" x14ac:dyDescent="0.3">
      <c r="B13" s="5" t="s">
        <v>29</v>
      </c>
      <c r="C13" s="6"/>
      <c r="D13" s="22" t="s">
        <v>20</v>
      </c>
      <c r="E13" s="302" t="s">
        <v>17</v>
      </c>
      <c r="F13" s="23"/>
      <c r="G13" s="306"/>
    </row>
    <row r="14" spans="1:7" ht="28.2" thickBot="1" x14ac:dyDescent="0.35">
      <c r="B14" s="213" t="s">
        <v>30</v>
      </c>
      <c r="C14" s="215"/>
      <c r="D14" s="216" t="s">
        <v>20</v>
      </c>
      <c r="E14" s="308" t="s">
        <v>17</v>
      </c>
      <c r="F14" s="309"/>
      <c r="G14" s="310"/>
    </row>
    <row r="15" spans="1:7" ht="15" thickBot="1" x14ac:dyDescent="0.35">
      <c r="B15" s="214" t="s">
        <v>190</v>
      </c>
      <c r="C15" s="217"/>
      <c r="D15" s="218"/>
      <c r="E15" s="219" t="s">
        <v>42</v>
      </c>
      <c r="F15" s="220" t="s">
        <v>41</v>
      </c>
      <c r="G15" s="221" t="s">
        <v>43</v>
      </c>
    </row>
    <row r="16" spans="1:7" x14ac:dyDescent="0.3">
      <c r="B16" s="1"/>
      <c r="C16" s="28"/>
      <c r="D16" s="28"/>
      <c r="E16" s="28"/>
      <c r="F16"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I9" sqref="I9:I10"/>
    </sheetView>
  </sheetViews>
  <sheetFormatPr defaultColWidth="8.88671875" defaultRowHeight="14.4" x14ac:dyDescent="0.3"/>
  <cols>
    <col min="1" max="1" width="3.6640625" customWidth="1"/>
    <col min="2" max="2" width="40.6640625" customWidth="1"/>
    <col min="3" max="4" width="13.88671875" customWidth="1"/>
    <col min="5" max="6" width="22.88671875" customWidth="1"/>
    <col min="7" max="7" width="18.109375" customWidth="1"/>
  </cols>
  <sheetData>
    <row r="1" spans="1:7" x14ac:dyDescent="0.3">
      <c r="A1" s="1"/>
      <c r="B1" s="1"/>
      <c r="C1" s="2" t="s">
        <v>11</v>
      </c>
      <c r="D1" s="1"/>
      <c r="E1" s="3"/>
      <c r="F1" s="3"/>
      <c r="G1" s="1"/>
    </row>
    <row r="2" spans="1:7" ht="15" thickBot="1" x14ac:dyDescent="0.35">
      <c r="A2" s="1"/>
      <c r="B2" s="1" t="s">
        <v>12</v>
      </c>
      <c r="C2" s="2" t="s">
        <v>13</v>
      </c>
      <c r="D2" s="1"/>
      <c r="E2" s="4" t="s">
        <v>14</v>
      </c>
      <c r="F2" s="4"/>
      <c r="G2" s="1"/>
    </row>
    <row r="3" spans="1:7" ht="27.6" x14ac:dyDescent="0.3">
      <c r="B3" s="5" t="s">
        <v>15</v>
      </c>
      <c r="C3" s="6" t="s">
        <v>16</v>
      </c>
      <c r="D3" s="7"/>
      <c r="E3" s="8" t="s">
        <v>17</v>
      </c>
      <c r="F3" s="9" t="s">
        <v>18</v>
      </c>
      <c r="G3" s="10"/>
    </row>
    <row r="4" spans="1:7" ht="27.6" x14ac:dyDescent="0.3">
      <c r="B4" s="5" t="s">
        <v>19</v>
      </c>
      <c r="C4" s="6" t="s">
        <v>20</v>
      </c>
      <c r="D4" s="7"/>
      <c r="E4" s="11" t="s">
        <v>17</v>
      </c>
      <c r="F4" s="12" t="s">
        <v>18</v>
      </c>
      <c r="G4" s="13"/>
    </row>
    <row r="5" spans="1:7" x14ac:dyDescent="0.3">
      <c r="B5" s="5" t="s">
        <v>21</v>
      </c>
      <c r="C5" s="6" t="s">
        <v>22</v>
      </c>
      <c r="D5" s="7"/>
      <c r="E5" s="14"/>
      <c r="F5" s="12" t="s">
        <v>18</v>
      </c>
      <c r="G5" s="15" t="s">
        <v>23</v>
      </c>
    </row>
    <row r="6" spans="1:7" x14ac:dyDescent="0.3">
      <c r="B6" s="5" t="s">
        <v>24</v>
      </c>
      <c r="C6" s="6" t="s">
        <v>22</v>
      </c>
      <c r="D6" s="7"/>
      <c r="E6" s="14"/>
      <c r="F6" s="12" t="s">
        <v>18</v>
      </c>
      <c r="G6" s="15" t="s">
        <v>23</v>
      </c>
    </row>
    <row r="7" spans="1:7" x14ac:dyDescent="0.3">
      <c r="B7" s="16"/>
      <c r="C7" s="17"/>
      <c r="D7" s="7"/>
      <c r="E7" s="18"/>
      <c r="F7" s="19"/>
      <c r="G7" s="13"/>
    </row>
    <row r="8" spans="1:7" x14ac:dyDescent="0.3">
      <c r="B8" s="16" t="s">
        <v>25</v>
      </c>
      <c r="C8" s="17"/>
      <c r="D8" s="7"/>
      <c r="E8" s="20"/>
      <c r="F8" s="21"/>
      <c r="G8" s="13"/>
    </row>
    <row r="9" spans="1:7" ht="27.6" x14ac:dyDescent="0.3">
      <c r="B9" s="5" t="s">
        <v>26</v>
      </c>
      <c r="C9" s="6"/>
      <c r="D9" s="22" t="s">
        <v>27</v>
      </c>
      <c r="E9" s="11" t="s">
        <v>17</v>
      </c>
      <c r="F9" s="23"/>
      <c r="G9" s="13"/>
    </row>
    <row r="10" spans="1:7" ht="27.6" x14ac:dyDescent="0.3">
      <c r="B10" s="5" t="s">
        <v>28</v>
      </c>
      <c r="C10" s="6"/>
      <c r="D10" s="22" t="s">
        <v>20</v>
      </c>
      <c r="E10" s="11" t="s">
        <v>17</v>
      </c>
      <c r="F10" s="23"/>
      <c r="G10" s="13"/>
    </row>
    <row r="11" spans="1:7" ht="27.6" x14ac:dyDescent="0.3">
      <c r="B11" s="5" t="s">
        <v>29</v>
      </c>
      <c r="C11" s="6"/>
      <c r="D11" s="22" t="s">
        <v>20</v>
      </c>
      <c r="E11" s="11" t="s">
        <v>17</v>
      </c>
      <c r="F11" s="23"/>
      <c r="G11" s="13"/>
    </row>
    <row r="12" spans="1:7" ht="28.2" thickBot="1" x14ac:dyDescent="0.35">
      <c r="B12" s="5" t="s">
        <v>30</v>
      </c>
      <c r="C12" s="6"/>
      <c r="D12" s="22" t="s">
        <v>20</v>
      </c>
      <c r="E12" s="24" t="s">
        <v>17</v>
      </c>
      <c r="F12" s="25"/>
      <c r="G12" s="26"/>
    </row>
    <row r="13" spans="1:7" ht="15" thickBot="1" x14ac:dyDescent="0.35">
      <c r="B13" s="27"/>
      <c r="C13" s="28"/>
      <c r="D13" s="28"/>
      <c r="E13" s="29"/>
      <c r="F13" s="29"/>
    </row>
    <row r="14" spans="1:7" ht="15" thickTop="1" x14ac:dyDescent="0.3">
      <c r="B14" s="30" t="s">
        <v>31</v>
      </c>
      <c r="C14" s="31"/>
      <c r="D14" s="28"/>
      <c r="E14" s="32" t="s">
        <v>32</v>
      </c>
      <c r="F14" s="33"/>
      <c r="G14" s="34"/>
    </row>
    <row r="15" spans="1:7" x14ac:dyDescent="0.3">
      <c r="B15" s="35"/>
      <c r="C15" s="36"/>
      <c r="D15" s="28"/>
      <c r="E15" s="37"/>
      <c r="F15" s="38"/>
      <c r="G15" s="39"/>
    </row>
    <row r="16" spans="1:7" ht="15" thickBot="1" x14ac:dyDescent="0.35">
      <c r="B16" s="40" t="s">
        <v>33</v>
      </c>
      <c r="C16" s="41"/>
      <c r="D16" s="28"/>
      <c r="E16" s="42"/>
      <c r="F16" s="38"/>
      <c r="G16" s="39"/>
    </row>
    <row r="17" spans="2:7" ht="122.4" x14ac:dyDescent="0.3">
      <c r="B17" s="43" t="s">
        <v>17</v>
      </c>
      <c r="C17" s="44" t="s">
        <v>42</v>
      </c>
      <c r="D17" s="28"/>
      <c r="E17" s="45" t="s">
        <v>34</v>
      </c>
      <c r="F17" s="46"/>
      <c r="G17" s="39"/>
    </row>
    <row r="18" spans="2:7" ht="15" thickBot="1" x14ac:dyDescent="0.35">
      <c r="B18" s="43"/>
      <c r="C18" s="44"/>
      <c r="D18" s="28"/>
      <c r="E18" s="47" t="s">
        <v>35</v>
      </c>
      <c r="F18" s="48"/>
      <c r="G18" s="39"/>
    </row>
    <row r="19" spans="2:7" ht="91.8" x14ac:dyDescent="0.3">
      <c r="B19" s="49" t="s">
        <v>18</v>
      </c>
      <c r="C19" s="50" t="s">
        <v>41</v>
      </c>
      <c r="D19" s="28"/>
      <c r="E19" s="51"/>
      <c r="F19" s="52" t="s">
        <v>36</v>
      </c>
      <c r="G19" s="39"/>
    </row>
    <row r="20" spans="2:7" ht="15" thickBot="1" x14ac:dyDescent="0.35">
      <c r="B20" s="49"/>
      <c r="C20" s="50"/>
      <c r="D20" s="28"/>
      <c r="E20" s="51"/>
      <c r="F20" s="53" t="s">
        <v>37</v>
      </c>
      <c r="G20" s="39"/>
    </row>
    <row r="21" spans="2:7" ht="102" x14ac:dyDescent="0.3">
      <c r="B21" s="54" t="s">
        <v>23</v>
      </c>
      <c r="C21" s="55" t="s">
        <v>43</v>
      </c>
      <c r="D21" s="28"/>
      <c r="E21" s="51"/>
      <c r="F21" s="46"/>
      <c r="G21" s="56" t="s">
        <v>38</v>
      </c>
    </row>
    <row r="22" spans="2:7" ht="15" thickBot="1" x14ac:dyDescent="0.35">
      <c r="B22" s="54"/>
      <c r="C22" s="55"/>
      <c r="D22" s="28"/>
      <c r="E22" s="51"/>
      <c r="F22" s="46"/>
      <c r="G22" s="57" t="s">
        <v>39</v>
      </c>
    </row>
    <row r="23" spans="2:7" ht="15.6" thickTop="1" thickBot="1" x14ac:dyDescent="0.35">
      <c r="B23" s="58"/>
      <c r="C23" s="59" t="s">
        <v>40</v>
      </c>
      <c r="D23" s="28"/>
      <c r="E23" s="60"/>
      <c r="F23" s="61"/>
      <c r="G23" s="62"/>
    </row>
    <row r="24" spans="2:7" ht="15" thickTop="1" x14ac:dyDescent="0.3">
      <c r="B24" s="1"/>
      <c r="C24" s="28"/>
      <c r="D24" s="28"/>
      <c r="E24" s="28"/>
      <c r="F24"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28" zoomScaleNormal="100" workbookViewId="0">
      <selection activeCell="I9" sqref="I9:I10"/>
    </sheetView>
  </sheetViews>
  <sheetFormatPr defaultColWidth="8.88671875" defaultRowHeight="14.4" x14ac:dyDescent="0.3"/>
  <cols>
    <col min="1" max="1" width="2.109375" customWidth="1"/>
    <col min="2" max="2" width="40.44140625" customWidth="1"/>
    <col min="3" max="3" width="71.44140625" customWidth="1"/>
    <col min="4" max="4" width="75" customWidth="1"/>
    <col min="5" max="5" width="23.5546875" customWidth="1"/>
  </cols>
  <sheetData>
    <row r="1" spans="1:5" s="93" customFormat="1" ht="15.6" x14ac:dyDescent="0.3">
      <c r="B1" s="93" t="s">
        <v>47</v>
      </c>
      <c r="C1" s="93" t="s">
        <v>48</v>
      </c>
      <c r="D1" s="93" t="s">
        <v>49</v>
      </c>
    </row>
    <row r="2" spans="1:5" ht="27.9" customHeight="1" x14ac:dyDescent="0.3">
      <c r="A2" s="94"/>
      <c r="B2" s="95" t="s">
        <v>79</v>
      </c>
      <c r="C2" s="96"/>
      <c r="D2" s="97"/>
    </row>
    <row r="3" spans="1:5" ht="28.8" x14ac:dyDescent="0.3">
      <c r="A3" s="94"/>
      <c r="B3" s="98" t="s">
        <v>50</v>
      </c>
      <c r="C3" s="98" t="s">
        <v>51</v>
      </c>
      <c r="D3" s="125" t="s">
        <v>52</v>
      </c>
    </row>
    <row r="4" spans="1:5" ht="115.2" x14ac:dyDescent="0.3">
      <c r="A4" s="94"/>
      <c r="B4" s="99" t="s">
        <v>53</v>
      </c>
      <c r="C4" s="98" t="s">
        <v>54</v>
      </c>
      <c r="D4" s="125" t="s">
        <v>52</v>
      </c>
    </row>
    <row r="5" spans="1:5" ht="15" thickBot="1" x14ac:dyDescent="0.35">
      <c r="A5" s="94"/>
      <c r="B5" s="96"/>
      <c r="C5" s="100"/>
      <c r="D5" s="97"/>
      <c r="E5" s="144" t="s">
        <v>98</v>
      </c>
    </row>
    <row r="6" spans="1:5" ht="273.60000000000002" x14ac:dyDescent="0.3">
      <c r="A6" s="94"/>
      <c r="B6" s="101" t="s">
        <v>55</v>
      </c>
      <c r="C6" s="102" t="s">
        <v>81</v>
      </c>
      <c r="D6" s="98" t="s">
        <v>80</v>
      </c>
    </row>
    <row r="7" spans="1:5" x14ac:dyDescent="0.3">
      <c r="A7" s="94"/>
      <c r="B7" s="100" t="s">
        <v>56</v>
      </c>
      <c r="C7" s="96"/>
      <c r="D7" s="97"/>
    </row>
    <row r="8" spans="1:5" ht="15.6" x14ac:dyDescent="0.3">
      <c r="A8" s="94"/>
      <c r="B8" s="5" t="s">
        <v>26</v>
      </c>
      <c r="C8" s="103" t="s">
        <v>57</v>
      </c>
    </row>
    <row r="9" spans="1:5" ht="66.900000000000006" customHeight="1" x14ac:dyDescent="0.3">
      <c r="A9" s="94"/>
      <c r="C9" s="126" t="s">
        <v>87</v>
      </c>
      <c r="D9" s="120" t="s">
        <v>84</v>
      </c>
    </row>
    <row r="10" spans="1:5" ht="72" customHeight="1" x14ac:dyDescent="0.3">
      <c r="A10" s="94"/>
      <c r="C10" s="126" t="s">
        <v>89</v>
      </c>
      <c r="D10" s="120" t="s">
        <v>84</v>
      </c>
    </row>
    <row r="11" spans="1:5" ht="71.400000000000006" customHeight="1" x14ac:dyDescent="0.3">
      <c r="A11" s="94"/>
      <c r="C11" s="126" t="s">
        <v>90</v>
      </c>
      <c r="D11" s="120" t="s">
        <v>84</v>
      </c>
    </row>
    <row r="12" spans="1:5" ht="69.599999999999994" customHeight="1" x14ac:dyDescent="0.3">
      <c r="A12" s="94"/>
      <c r="B12" s="104"/>
      <c r="C12" s="126" t="s">
        <v>91</v>
      </c>
      <c r="D12" s="120" t="s">
        <v>84</v>
      </c>
    </row>
    <row r="13" spans="1:5" ht="102.9" customHeight="1" x14ac:dyDescent="0.3">
      <c r="A13" s="94"/>
      <c r="C13" s="127" t="s">
        <v>92</v>
      </c>
      <c r="D13" s="120" t="s">
        <v>84</v>
      </c>
    </row>
    <row r="14" spans="1:5" x14ac:dyDescent="0.3">
      <c r="A14" s="94"/>
      <c r="B14" s="5" t="s">
        <v>28</v>
      </c>
      <c r="C14" s="122" t="s">
        <v>58</v>
      </c>
    </row>
    <row r="15" spans="1:5" ht="79.2" x14ac:dyDescent="0.3">
      <c r="A15" s="94"/>
      <c r="B15" s="104"/>
      <c r="C15" s="121" t="s">
        <v>59</v>
      </c>
      <c r="D15" s="120" t="s">
        <v>84</v>
      </c>
    </row>
    <row r="16" spans="1:5" ht="79.2" x14ac:dyDescent="0.3">
      <c r="A16" s="94"/>
      <c r="B16" s="104"/>
      <c r="C16" s="121" t="s">
        <v>60</v>
      </c>
      <c r="D16" s="120" t="s">
        <v>84</v>
      </c>
    </row>
    <row r="17" spans="1:4" ht="79.2" x14ac:dyDescent="0.3">
      <c r="A17" s="94"/>
      <c r="B17" s="105"/>
      <c r="C17" s="121" t="s">
        <v>61</v>
      </c>
      <c r="D17" s="120" t="s">
        <v>84</v>
      </c>
    </row>
    <row r="18" spans="1:4" ht="74.099999999999994" customHeight="1" x14ac:dyDescent="0.3">
      <c r="A18" s="94"/>
      <c r="B18" s="104"/>
      <c r="C18" s="121" t="s">
        <v>62</v>
      </c>
      <c r="D18" s="120" t="s">
        <v>84</v>
      </c>
    </row>
    <row r="19" spans="1:4" x14ac:dyDescent="0.3">
      <c r="A19" s="94"/>
      <c r="B19" s="5" t="s">
        <v>29</v>
      </c>
      <c r="C19" s="106" t="s">
        <v>63</v>
      </c>
    </row>
    <row r="20" spans="1:4" ht="79.2" x14ac:dyDescent="0.3">
      <c r="A20" s="94"/>
      <c r="B20" s="105"/>
      <c r="C20" s="121" t="s">
        <v>93</v>
      </c>
      <c r="D20" s="120" t="s">
        <v>84</v>
      </c>
    </row>
    <row r="21" spans="1:4" ht="79.2" x14ac:dyDescent="0.3">
      <c r="A21" s="94"/>
      <c r="B21" s="105"/>
      <c r="C21" s="121" t="s">
        <v>94</v>
      </c>
      <c r="D21" s="120" t="s">
        <v>84</v>
      </c>
    </row>
    <row r="22" spans="1:4" ht="79.2" x14ac:dyDescent="0.3">
      <c r="A22" s="94"/>
      <c r="B22" s="105"/>
      <c r="C22" s="121" t="s">
        <v>95</v>
      </c>
      <c r="D22" s="120" t="s">
        <v>84</v>
      </c>
    </row>
    <row r="23" spans="1:4" ht="23.4" x14ac:dyDescent="0.3">
      <c r="A23" s="109"/>
      <c r="B23" s="110" t="s">
        <v>64</v>
      </c>
      <c r="C23" s="108"/>
      <c r="D23" s="111"/>
    </row>
    <row r="24" spans="1:4" ht="305.39999999999998" customHeight="1" x14ac:dyDescent="0.3">
      <c r="A24" s="109"/>
      <c r="B24" s="112" t="s">
        <v>65</v>
      </c>
      <c r="C24" s="112" t="s">
        <v>36</v>
      </c>
      <c r="D24" s="99" t="s">
        <v>88</v>
      </c>
    </row>
    <row r="25" spans="1:4" ht="28.8" x14ac:dyDescent="0.3">
      <c r="A25" s="109"/>
      <c r="B25" t="s">
        <v>66</v>
      </c>
      <c r="C25" s="99" t="s">
        <v>67</v>
      </c>
      <c r="D25" s="125" t="s">
        <v>52</v>
      </c>
    </row>
    <row r="26" spans="1:4" x14ac:dyDescent="0.3">
      <c r="A26" s="109"/>
      <c r="B26" s="113" t="s">
        <v>68</v>
      </c>
      <c r="C26" s="114"/>
      <c r="D26" s="111"/>
    </row>
    <row r="27" spans="1:4" ht="192.9" customHeight="1" x14ac:dyDescent="0.3">
      <c r="A27" s="109"/>
      <c r="B27" s="115" t="s">
        <v>69</v>
      </c>
      <c r="C27" s="99" t="s">
        <v>70</v>
      </c>
      <c r="D27" s="123" t="s">
        <v>85</v>
      </c>
    </row>
    <row r="28" spans="1:4" ht="141.6" customHeight="1" x14ac:dyDescent="0.3">
      <c r="A28" s="109"/>
      <c r="B28" s="101" t="s">
        <v>19</v>
      </c>
      <c r="C28" s="124" t="s">
        <v>71</v>
      </c>
      <c r="D28" s="123" t="s">
        <v>86</v>
      </c>
    </row>
    <row r="29" spans="1:4" ht="38.1" customHeight="1" x14ac:dyDescent="0.45">
      <c r="A29" s="116"/>
      <c r="B29" s="117" t="s">
        <v>82</v>
      </c>
      <c r="C29" s="116"/>
      <c r="D29" s="118"/>
    </row>
    <row r="30" spans="1:4" ht="20.25" customHeight="1" x14ac:dyDescent="0.3">
      <c r="A30" s="116"/>
      <c r="B30" s="107" t="s">
        <v>24</v>
      </c>
      <c r="C30" s="98" t="s">
        <v>72</v>
      </c>
    </row>
    <row r="31" spans="1:4" x14ac:dyDescent="0.3">
      <c r="A31" s="116"/>
      <c r="B31" s="104"/>
      <c r="C31" s="98" t="s">
        <v>73</v>
      </c>
    </row>
    <row r="32" spans="1:4" ht="28.8" x14ac:dyDescent="0.3">
      <c r="A32" s="116"/>
      <c r="B32" s="104"/>
      <c r="C32" s="99" t="s">
        <v>74</v>
      </c>
    </row>
    <row r="33" spans="1:3" ht="28.8" x14ac:dyDescent="0.3">
      <c r="A33" s="116"/>
      <c r="B33" s="104"/>
      <c r="C33" s="98" t="s">
        <v>75</v>
      </c>
    </row>
    <row r="34" spans="1:3" x14ac:dyDescent="0.3">
      <c r="A34" s="116"/>
      <c r="B34" s="104"/>
      <c r="C34" s="98" t="s">
        <v>83</v>
      </c>
    </row>
    <row r="35" spans="1:3" x14ac:dyDescent="0.3">
      <c r="A35" s="116"/>
      <c r="B35" s="119" t="s">
        <v>21</v>
      </c>
      <c r="C35" s="99" t="s">
        <v>76</v>
      </c>
    </row>
    <row r="36" spans="1:3" x14ac:dyDescent="0.3">
      <c r="A36" s="116"/>
      <c r="B36" s="104"/>
      <c r="C36" s="98" t="s">
        <v>77</v>
      </c>
    </row>
    <row r="37" spans="1:3" ht="28.8" x14ac:dyDescent="0.3">
      <c r="A37" s="116"/>
      <c r="B37" s="104"/>
      <c r="C37" s="98" t="s">
        <v>78</v>
      </c>
    </row>
    <row r="38" spans="1:3" x14ac:dyDescent="0.3">
      <c r="A38" s="116"/>
      <c r="B38" s="104"/>
      <c r="C38" s="98"/>
    </row>
    <row r="39" spans="1:3" x14ac:dyDescent="0.3">
      <c r="B39" s="104"/>
      <c r="C39" s="104"/>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showGridLines="0" topLeftCell="A4" workbookViewId="0">
      <selection activeCell="G10" sqref="G10"/>
    </sheetView>
  </sheetViews>
  <sheetFormatPr defaultColWidth="14" defaultRowHeight="13.8" x14ac:dyDescent="0.25"/>
  <cols>
    <col min="1" max="1" width="2.44140625" style="155" customWidth="1"/>
    <col min="2" max="2" width="39.33203125" style="155" customWidth="1"/>
    <col min="3" max="6" width="22.88671875" style="155" customWidth="1"/>
    <col min="7" max="26" width="8.44140625" style="155" customWidth="1"/>
    <col min="27" max="16384" width="14" style="155"/>
  </cols>
  <sheetData>
    <row r="1" spans="1:26" ht="21" x14ac:dyDescent="0.4">
      <c r="A1" s="153" t="s">
        <v>136</v>
      </c>
      <c r="B1" s="154"/>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s="154"/>
      <c r="B2" s="154"/>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27.6" x14ac:dyDescent="0.25">
      <c r="A3" s="154"/>
      <c r="B3" s="156"/>
      <c r="C3" s="157"/>
      <c r="D3" s="157" t="s">
        <v>112</v>
      </c>
      <c r="E3" s="157" t="s">
        <v>113</v>
      </c>
      <c r="F3" s="157" t="s">
        <v>114</v>
      </c>
      <c r="G3" s="154"/>
      <c r="H3" s="154" t="s">
        <v>115</v>
      </c>
      <c r="I3" s="154"/>
      <c r="J3" s="154"/>
      <c r="K3" s="154"/>
      <c r="L3" s="154"/>
      <c r="M3" s="154"/>
      <c r="N3" s="154"/>
      <c r="O3" s="154"/>
      <c r="P3" s="154"/>
      <c r="Q3" s="154"/>
      <c r="R3" s="154"/>
      <c r="S3" s="154"/>
      <c r="T3" s="154"/>
      <c r="U3" s="154"/>
      <c r="V3" s="154"/>
      <c r="W3" s="154"/>
      <c r="X3" s="154"/>
      <c r="Y3" s="154"/>
      <c r="Z3" s="154"/>
    </row>
    <row r="4" spans="1:26" x14ac:dyDescent="0.25">
      <c r="A4" s="154"/>
      <c r="B4" s="156"/>
      <c r="C4" s="158" t="s">
        <v>116</v>
      </c>
      <c r="D4" s="158" t="s">
        <v>117</v>
      </c>
      <c r="E4" s="158" t="s">
        <v>185</v>
      </c>
      <c r="F4" s="158" t="s">
        <v>118</v>
      </c>
      <c r="G4" s="154"/>
      <c r="H4" s="154"/>
      <c r="I4" s="154"/>
      <c r="J4" s="154"/>
      <c r="K4" s="154"/>
      <c r="L4" s="154"/>
      <c r="M4" s="154"/>
      <c r="N4" s="154"/>
      <c r="O4" s="154"/>
      <c r="P4" s="154"/>
      <c r="Q4" s="154"/>
      <c r="R4" s="154"/>
      <c r="S4" s="154"/>
      <c r="T4" s="154"/>
      <c r="U4" s="154"/>
      <c r="V4" s="154"/>
      <c r="W4" s="154"/>
      <c r="X4" s="154"/>
      <c r="Y4" s="154"/>
      <c r="Z4" s="154"/>
    </row>
    <row r="5" spans="1:26" ht="96.6" x14ac:dyDescent="0.25">
      <c r="A5" s="154"/>
      <c r="B5" s="159" t="s">
        <v>119</v>
      </c>
      <c r="C5" s="160" t="s">
        <v>120</v>
      </c>
      <c r="D5" s="160" t="s">
        <v>121</v>
      </c>
      <c r="E5" s="160" t="s">
        <v>122</v>
      </c>
      <c r="F5" s="160" t="s">
        <v>123</v>
      </c>
      <c r="G5" s="154"/>
      <c r="H5" s="154" t="s">
        <v>124</v>
      </c>
      <c r="I5" s="154"/>
      <c r="J5" s="154"/>
      <c r="K5" s="154"/>
      <c r="L5" s="154"/>
      <c r="M5" s="154"/>
      <c r="N5" s="154"/>
      <c r="O5" s="154"/>
      <c r="P5" s="154"/>
      <c r="Q5" s="154"/>
      <c r="R5" s="154"/>
      <c r="S5" s="154"/>
      <c r="T5" s="154"/>
      <c r="U5" s="154"/>
      <c r="V5" s="154"/>
      <c r="W5" s="154"/>
      <c r="X5" s="154"/>
      <c r="Y5" s="154"/>
      <c r="Z5" s="154"/>
    </row>
    <row r="6" spans="1:26" x14ac:dyDescent="0.25">
      <c r="A6" s="154"/>
      <c r="B6" s="161"/>
      <c r="C6" s="162"/>
      <c r="D6" s="162"/>
      <c r="E6" s="162"/>
      <c r="F6" s="163"/>
      <c r="G6" s="154"/>
      <c r="H6" s="154"/>
      <c r="I6" s="154"/>
      <c r="J6" s="154"/>
      <c r="K6" s="154"/>
      <c r="L6" s="154"/>
      <c r="M6" s="154"/>
      <c r="N6" s="154"/>
      <c r="O6" s="154"/>
      <c r="P6" s="154"/>
      <c r="Q6" s="154"/>
      <c r="R6" s="154"/>
      <c r="S6" s="154"/>
      <c r="T6" s="154"/>
      <c r="U6" s="154"/>
      <c r="V6" s="154"/>
      <c r="W6" s="154"/>
      <c r="X6" s="154"/>
      <c r="Y6" s="154"/>
      <c r="Z6" s="154"/>
    </row>
    <row r="7" spans="1:26" ht="96.6" x14ac:dyDescent="0.25">
      <c r="A7" s="154"/>
      <c r="B7" s="159" t="s">
        <v>125</v>
      </c>
      <c r="C7" s="160" t="s">
        <v>120</v>
      </c>
      <c r="D7" s="160" t="str">
        <f t="shared" ref="D7:F7" si="0">D5</f>
        <v>Inrichting vd overzichten toont een correct begrip van de theorie aan</v>
      </c>
      <c r="E7" s="160" t="str">
        <f t="shared" si="0"/>
        <v>Essentiële elementen uit het bedrijfsplan zijn gebaseerd op een valide en betrouwbare sectoranalyse en correct vertaald naar de overzichten</v>
      </c>
      <c r="F7" s="160" t="str">
        <f t="shared" si="0"/>
        <v>Verbanden tussen de overzichten zijn voldoende geborgd</v>
      </c>
      <c r="G7" s="154"/>
      <c r="H7" s="154" t="s">
        <v>124</v>
      </c>
      <c r="I7" s="154"/>
      <c r="J7" s="154"/>
      <c r="K7" s="154"/>
      <c r="L7" s="154"/>
      <c r="M7" s="154"/>
      <c r="N7" s="154"/>
      <c r="O7" s="154"/>
      <c r="P7" s="154"/>
      <c r="Q7" s="154"/>
      <c r="R7" s="154"/>
      <c r="S7" s="154"/>
      <c r="T7" s="154"/>
      <c r="U7" s="154"/>
      <c r="V7" s="154"/>
      <c r="W7" s="154"/>
      <c r="X7" s="154"/>
      <c r="Y7" s="154"/>
      <c r="Z7" s="154"/>
    </row>
    <row r="8" spans="1:26" x14ac:dyDescent="0.25">
      <c r="A8" s="154"/>
      <c r="B8" s="164"/>
      <c r="C8" s="162"/>
      <c r="D8" s="162"/>
      <c r="E8" s="162"/>
      <c r="F8" s="163"/>
      <c r="G8" s="154"/>
      <c r="H8" s="154"/>
      <c r="I8" s="154"/>
      <c r="J8" s="154"/>
      <c r="K8" s="154"/>
      <c r="L8" s="154"/>
      <c r="M8" s="154"/>
      <c r="N8" s="154"/>
      <c r="O8" s="154"/>
      <c r="P8" s="154"/>
      <c r="Q8" s="154"/>
      <c r="R8" s="154"/>
      <c r="S8" s="154"/>
      <c r="T8" s="154"/>
      <c r="U8" s="154"/>
      <c r="V8" s="154"/>
      <c r="W8" s="154"/>
      <c r="X8" s="154"/>
      <c r="Y8" s="154"/>
      <c r="Z8" s="154"/>
    </row>
    <row r="9" spans="1:26" ht="69" x14ac:dyDescent="0.25">
      <c r="A9" s="154"/>
      <c r="B9" s="165" t="s">
        <v>126</v>
      </c>
      <c r="C9" s="166" t="s">
        <v>120</v>
      </c>
      <c r="D9" s="167" t="s">
        <v>127</v>
      </c>
      <c r="E9" s="167" t="s">
        <v>128</v>
      </c>
      <c r="F9" s="167" t="s">
        <v>129</v>
      </c>
      <c r="G9" s="154"/>
      <c r="H9" s="154" t="s">
        <v>130</v>
      </c>
      <c r="I9" s="154"/>
      <c r="J9" s="154"/>
      <c r="K9" s="154"/>
      <c r="L9" s="154"/>
      <c r="M9" s="154"/>
      <c r="N9" s="154"/>
      <c r="O9" s="154"/>
      <c r="P9" s="154"/>
      <c r="Q9" s="154"/>
      <c r="R9" s="154"/>
      <c r="S9" s="154"/>
      <c r="T9" s="154"/>
      <c r="U9" s="154"/>
      <c r="V9" s="154"/>
      <c r="W9" s="154"/>
      <c r="X9" s="154"/>
      <c r="Y9" s="154"/>
      <c r="Z9" s="154"/>
    </row>
    <row r="10" spans="1:26" ht="165.6" x14ac:dyDescent="0.25">
      <c r="A10" s="154"/>
      <c r="B10" s="168" t="s">
        <v>131</v>
      </c>
      <c r="C10" s="166" t="s">
        <v>120</v>
      </c>
      <c r="D10" s="167" t="s">
        <v>132</v>
      </c>
      <c r="E10" s="167" t="s">
        <v>133</v>
      </c>
      <c r="F10" s="167" t="s">
        <v>134</v>
      </c>
      <c r="G10" s="154"/>
      <c r="H10" s="154" t="s">
        <v>135</v>
      </c>
      <c r="I10" s="154"/>
      <c r="J10" s="154"/>
      <c r="K10" s="154"/>
      <c r="L10" s="154"/>
      <c r="M10" s="154"/>
      <c r="N10" s="154"/>
      <c r="O10" s="154"/>
      <c r="P10" s="154"/>
      <c r="Q10" s="154"/>
      <c r="R10" s="154"/>
      <c r="S10" s="154"/>
      <c r="T10" s="154"/>
      <c r="U10" s="154"/>
      <c r="V10" s="154"/>
      <c r="W10" s="154"/>
      <c r="X10" s="154"/>
      <c r="Y10" s="154"/>
      <c r="Z10" s="154"/>
    </row>
    <row r="11" spans="1:26" x14ac:dyDescent="0.25">
      <c r="A11" s="154"/>
      <c r="B11" s="169"/>
      <c r="C11" s="160"/>
      <c r="D11" s="170"/>
      <c r="E11" s="170"/>
      <c r="F11" s="170"/>
      <c r="G11" s="154"/>
      <c r="H11" s="154"/>
      <c r="I11" s="154"/>
      <c r="J11" s="154"/>
      <c r="K11" s="154"/>
      <c r="L11" s="154"/>
      <c r="M11" s="154"/>
      <c r="N11" s="154"/>
      <c r="O11" s="154"/>
      <c r="P11" s="154"/>
      <c r="Q11" s="154"/>
      <c r="R11" s="154"/>
      <c r="S11" s="154"/>
      <c r="T11" s="154"/>
      <c r="U11" s="154"/>
      <c r="V11" s="154"/>
      <c r="W11" s="154"/>
      <c r="X11" s="154"/>
      <c r="Y11" s="154"/>
      <c r="Z11" s="154"/>
    </row>
    <row r="12" spans="1:26" x14ac:dyDescent="0.25">
      <c r="A12" s="154"/>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row>
    <row r="13" spans="1:26" x14ac:dyDescent="0.25">
      <c r="A13" s="154"/>
      <c r="B13" s="154"/>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row>
    <row r="14" spans="1:26" x14ac:dyDescent="0.25">
      <c r="A14" s="154"/>
      <c r="B14" s="154"/>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row>
    <row r="15" spans="1:26" x14ac:dyDescent="0.25">
      <c r="A15" s="154"/>
      <c r="B15" s="154"/>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row>
    <row r="16" spans="1:26" x14ac:dyDescent="0.25">
      <c r="A16" s="154"/>
      <c r="B16" s="154"/>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row>
    <row r="17" spans="1:26" x14ac:dyDescent="0.25">
      <c r="A17" s="154"/>
      <c r="B17" s="154"/>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row>
    <row r="18" spans="1:26" x14ac:dyDescent="0.25">
      <c r="A18" s="154"/>
      <c r="B18" s="154"/>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row>
    <row r="19" spans="1:26" x14ac:dyDescent="0.25">
      <c r="A19" s="154"/>
      <c r="B19" s="154"/>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row>
    <row r="20" spans="1:26" x14ac:dyDescent="0.25">
      <c r="A20" s="154"/>
      <c r="B20" s="154"/>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row>
    <row r="21" spans="1:26" x14ac:dyDescent="0.25">
      <c r="A21" s="154"/>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row>
    <row r="22" spans="1:26" x14ac:dyDescent="0.25">
      <c r="A22" s="154"/>
      <c r="B22" s="154"/>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row>
    <row r="23" spans="1:26" x14ac:dyDescent="0.25">
      <c r="A23" s="154"/>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row>
    <row r="24" spans="1:26" x14ac:dyDescent="0.25">
      <c r="A24" s="154"/>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row>
    <row r="25" spans="1:26" x14ac:dyDescent="0.25">
      <c r="A25" s="154"/>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row>
    <row r="26" spans="1:26" x14ac:dyDescent="0.25">
      <c r="A26" s="154"/>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row>
    <row r="27" spans="1:26" x14ac:dyDescent="0.25">
      <c r="A27" s="154"/>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row>
    <row r="28" spans="1:26" x14ac:dyDescent="0.25">
      <c r="A28" s="154"/>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row>
    <row r="29" spans="1:26" x14ac:dyDescent="0.25">
      <c r="A29" s="154"/>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row>
    <row r="30" spans="1:26" x14ac:dyDescent="0.25">
      <c r="A30" s="154"/>
      <c r="B30" s="154"/>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row>
    <row r="31" spans="1:26" x14ac:dyDescent="0.25">
      <c r="A31" s="154"/>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2" spans="1:26" x14ac:dyDescent="0.25">
      <c r="A32" s="154"/>
      <c r="B32" s="154"/>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row>
    <row r="33" spans="1:26" x14ac:dyDescent="0.25">
      <c r="A33" s="154"/>
      <c r="B33" s="154"/>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row>
    <row r="34" spans="1:26" x14ac:dyDescent="0.25">
      <c r="A34" s="154"/>
      <c r="B34" s="154"/>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row>
    <row r="35" spans="1:26" x14ac:dyDescent="0.25">
      <c r="A35" s="154"/>
      <c r="B35" s="154"/>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row>
    <row r="36" spans="1:26" x14ac:dyDescent="0.25">
      <c r="A36" s="154"/>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row>
    <row r="37" spans="1:26" x14ac:dyDescent="0.25">
      <c r="A37" s="154"/>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row>
    <row r="38" spans="1:26" x14ac:dyDescent="0.25">
      <c r="A38" s="154"/>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row>
    <row r="39" spans="1:26" x14ac:dyDescent="0.25">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row>
    <row r="40" spans="1:26" x14ac:dyDescent="0.25">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row>
    <row r="41" spans="1:26" x14ac:dyDescent="0.25">
      <c r="A41" s="154"/>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row>
    <row r="42" spans="1:26" x14ac:dyDescent="0.25">
      <c r="A42" s="154"/>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row>
    <row r="43" spans="1:26" x14ac:dyDescent="0.25">
      <c r="A43" s="154"/>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row>
    <row r="44" spans="1:26" x14ac:dyDescent="0.25">
      <c r="A44" s="154"/>
      <c r="B44" s="154"/>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row>
    <row r="45" spans="1:26" x14ac:dyDescent="0.25">
      <c r="A45" s="154"/>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row>
    <row r="46" spans="1:26" x14ac:dyDescent="0.25">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row>
    <row r="47" spans="1:26" x14ac:dyDescent="0.25">
      <c r="A47" s="154"/>
      <c r="B47" s="154"/>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row>
    <row r="48" spans="1:26" x14ac:dyDescent="0.25">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row>
    <row r="49" spans="1:26" x14ac:dyDescent="0.25">
      <c r="A49" s="154"/>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row>
    <row r="50" spans="1:26" x14ac:dyDescent="0.25">
      <c r="A50" s="154"/>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row>
    <row r="51" spans="1:26" x14ac:dyDescent="0.25">
      <c r="A51" s="154"/>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row>
    <row r="52" spans="1:26" x14ac:dyDescent="0.25">
      <c r="A52" s="154"/>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row>
    <row r="53" spans="1:26" x14ac:dyDescent="0.25">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row>
    <row r="54" spans="1:26" x14ac:dyDescent="0.25">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row>
    <row r="55" spans="1:26" x14ac:dyDescent="0.25">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row>
    <row r="56" spans="1:26" x14ac:dyDescent="0.25">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row>
    <row r="57" spans="1:26" x14ac:dyDescent="0.25">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row>
    <row r="58" spans="1:26" x14ac:dyDescent="0.25">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row r="59" spans="1:26" x14ac:dyDescent="0.25">
      <c r="A59" s="154"/>
      <c r="B59" s="154"/>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row>
    <row r="60" spans="1:26" x14ac:dyDescent="0.25">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row>
    <row r="61" spans="1:26" x14ac:dyDescent="0.25">
      <c r="A61" s="154"/>
      <c r="B61" s="154"/>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row>
    <row r="62" spans="1:26" x14ac:dyDescent="0.25">
      <c r="A62" s="154"/>
      <c r="B62" s="154"/>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row>
    <row r="63" spans="1:26" x14ac:dyDescent="0.25">
      <c r="A63" s="154"/>
      <c r="B63" s="154"/>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spans="1:26" x14ac:dyDescent="0.25">
      <c r="A64" s="154"/>
      <c r="B64" s="154"/>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row r="65" spans="1:26" x14ac:dyDescent="0.25">
      <c r="A65" s="154"/>
      <c r="B65" s="154"/>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row>
    <row r="66" spans="1:26" x14ac:dyDescent="0.25">
      <c r="A66" s="154"/>
      <c r="B66" s="154"/>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spans="1:26" x14ac:dyDescent="0.25">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row>
    <row r="68" spans="1:26" x14ac:dyDescent="0.25">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spans="1:26" x14ac:dyDescent="0.25">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row>
    <row r="70" spans="1:26" x14ac:dyDescent="0.25">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row>
    <row r="71" spans="1:26" x14ac:dyDescent="0.25">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spans="1:26" x14ac:dyDescent="0.25">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row>
    <row r="73" spans="1:26" x14ac:dyDescent="0.25">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row>
    <row r="74" spans="1:26" x14ac:dyDescent="0.25">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spans="1:26" x14ac:dyDescent="0.25">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spans="1:26" x14ac:dyDescent="0.25">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spans="1:26" x14ac:dyDescent="0.25">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row>
    <row r="78" spans="1:26" x14ac:dyDescent="0.25">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spans="1:26" x14ac:dyDescent="0.25">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spans="1:26" x14ac:dyDescent="0.25">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row>
    <row r="81" spans="1:26" x14ac:dyDescent="0.25">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spans="1:26" x14ac:dyDescent="0.25">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spans="1:26" x14ac:dyDescent="0.25">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spans="1:26" x14ac:dyDescent="0.25">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row>
    <row r="85" spans="1:26" x14ac:dyDescent="0.25">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row>
    <row r="86" spans="1:26" x14ac:dyDescent="0.25">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row>
    <row r="87" spans="1:26" x14ac:dyDescent="0.25">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row>
    <row r="88" spans="1:26" x14ac:dyDescent="0.25">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row>
    <row r="89" spans="1:26" x14ac:dyDescent="0.25">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row>
    <row r="90" spans="1:26" x14ac:dyDescent="0.25">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row>
    <row r="91" spans="1:26" x14ac:dyDescent="0.25">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row>
    <row r="92" spans="1:26" x14ac:dyDescent="0.25">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row>
    <row r="93" spans="1:26" x14ac:dyDescent="0.25">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row>
    <row r="94" spans="1:26" x14ac:dyDescent="0.25">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row>
    <row r="95" spans="1:26" x14ac:dyDescent="0.25">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row>
    <row r="96" spans="1:26" x14ac:dyDescent="0.25">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row>
    <row r="97" spans="1:26" x14ac:dyDescent="0.25">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row>
    <row r="98" spans="1:26" x14ac:dyDescent="0.25">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row>
    <row r="99" spans="1:26" x14ac:dyDescent="0.25">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row>
    <row r="100" spans="1:26" x14ac:dyDescent="0.25">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spans="1:26" x14ac:dyDescent="0.25">
      <c r="A101" s="154"/>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spans="1:26" x14ac:dyDescent="0.25">
      <c r="A102" s="154"/>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spans="1:26" x14ac:dyDescent="0.25">
      <c r="A103" s="154"/>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spans="1:26" x14ac:dyDescent="0.25">
      <c r="A104" s="154"/>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spans="1:26" x14ac:dyDescent="0.25">
      <c r="A105" s="154"/>
      <c r="B105" s="154"/>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spans="1:26" x14ac:dyDescent="0.25">
      <c r="A106" s="154"/>
      <c r="B106" s="154"/>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spans="1:26" x14ac:dyDescent="0.25">
      <c r="A107" s="154"/>
      <c r="B107" s="154"/>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spans="1:26" x14ac:dyDescent="0.25">
      <c r="A108" s="154"/>
      <c r="B108" s="154"/>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spans="1:26" x14ac:dyDescent="0.25">
      <c r="A109" s="154"/>
      <c r="B109" s="154"/>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spans="1:26" x14ac:dyDescent="0.25">
      <c r="A110" s="154"/>
      <c r="B110" s="154"/>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spans="1:26" x14ac:dyDescent="0.25">
      <c r="A111" s="154"/>
      <c r="B111" s="154"/>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spans="1:26" x14ac:dyDescent="0.25">
      <c r="A112" s="154"/>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spans="1:26" x14ac:dyDescent="0.25">
      <c r="A113" s="154"/>
      <c r="B113" s="154"/>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spans="1:26" x14ac:dyDescent="0.25">
      <c r="A114" s="154"/>
      <c r="B114" s="154"/>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spans="1:26" x14ac:dyDescent="0.25">
      <c r="A115" s="154"/>
      <c r="B115" s="154"/>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spans="1:26" x14ac:dyDescent="0.25">
      <c r="A116" s="154"/>
      <c r="B116" s="154"/>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spans="1:26" x14ac:dyDescent="0.25">
      <c r="A117" s="154"/>
      <c r="B117" s="154"/>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spans="1:26" x14ac:dyDescent="0.25">
      <c r="A118" s="154"/>
      <c r="B118" s="154"/>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spans="1:26" x14ac:dyDescent="0.25">
      <c r="A119" s="154"/>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spans="1:26" x14ac:dyDescent="0.25">
      <c r="A120" s="154"/>
      <c r="B120" s="154"/>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spans="1:26" x14ac:dyDescent="0.25">
      <c r="A121" s="154"/>
      <c r="B121" s="154"/>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spans="1:26" x14ac:dyDescent="0.25">
      <c r="A122" s="154"/>
      <c r="B122" s="154"/>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spans="1:26" x14ac:dyDescent="0.25">
      <c r="A123" s="154"/>
      <c r="B123" s="154"/>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spans="1:26" x14ac:dyDescent="0.25">
      <c r="A124" s="154"/>
      <c r="B124" s="154"/>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spans="1:26" x14ac:dyDescent="0.25">
      <c r="A125" s="154"/>
      <c r="B125" s="154"/>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spans="1:26" x14ac:dyDescent="0.25">
      <c r="A126" s="154"/>
      <c r="B126" s="154"/>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spans="1:26" x14ac:dyDescent="0.25">
      <c r="A127" s="154"/>
      <c r="B127" s="154"/>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spans="1:26" x14ac:dyDescent="0.25">
      <c r="A128" s="154"/>
      <c r="B128" s="154"/>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spans="1:26" x14ac:dyDescent="0.25">
      <c r="A129" s="154"/>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spans="1:26" x14ac:dyDescent="0.25">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spans="1:26" x14ac:dyDescent="0.25">
      <c r="A131" s="154"/>
      <c r="B131" s="154"/>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spans="1:26" x14ac:dyDescent="0.25">
      <c r="A132" s="154"/>
      <c r="B132" s="154"/>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spans="1:26" x14ac:dyDescent="0.25">
      <c r="A133" s="154"/>
      <c r="B133" s="154"/>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spans="1:26" x14ac:dyDescent="0.25">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spans="1:26" x14ac:dyDescent="0.25">
      <c r="A135" s="154"/>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spans="1:26" x14ac:dyDescent="0.25">
      <c r="A136" s="154"/>
      <c r="B136" s="154"/>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spans="1:26" x14ac:dyDescent="0.25">
      <c r="A137" s="154"/>
      <c r="B137" s="154"/>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spans="1:26" x14ac:dyDescent="0.25">
      <c r="A138" s="154"/>
      <c r="B138" s="154"/>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spans="1:26" x14ac:dyDescent="0.25">
      <c r="A139" s="154"/>
      <c r="B139" s="154"/>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spans="1:26" x14ac:dyDescent="0.25">
      <c r="A140" s="154"/>
      <c r="B140" s="154"/>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spans="1:26" x14ac:dyDescent="0.25">
      <c r="A141" s="154"/>
      <c r="B141" s="154"/>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spans="1:26" x14ac:dyDescent="0.25">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spans="1:26" x14ac:dyDescent="0.25">
      <c r="A143" s="154"/>
      <c r="B143" s="154"/>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spans="1:26" x14ac:dyDescent="0.25">
      <c r="A144" s="154"/>
      <c r="B144" s="154"/>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spans="1:26" x14ac:dyDescent="0.25">
      <c r="A145" s="154"/>
      <c r="B145" s="154"/>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spans="1:26" x14ac:dyDescent="0.25">
      <c r="A146" s="154"/>
      <c r="B146" s="154"/>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spans="1:26" x14ac:dyDescent="0.25">
      <c r="A147" s="154"/>
      <c r="B147" s="154"/>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spans="1:26" x14ac:dyDescent="0.25">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spans="1:26" x14ac:dyDescent="0.25">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spans="1:26" x14ac:dyDescent="0.25">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spans="1:26" x14ac:dyDescent="0.25">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spans="1:26" x14ac:dyDescent="0.25">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spans="1:26" x14ac:dyDescent="0.25">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spans="1:26" x14ac:dyDescent="0.25">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spans="1:26" x14ac:dyDescent="0.25">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spans="1:26" x14ac:dyDescent="0.25">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spans="1:26" x14ac:dyDescent="0.25">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spans="1:26" x14ac:dyDescent="0.25">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spans="1:26" x14ac:dyDescent="0.25">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spans="1:26" x14ac:dyDescent="0.25">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spans="1:26" x14ac:dyDescent="0.25">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spans="1:26" x14ac:dyDescent="0.25">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spans="1:26" x14ac:dyDescent="0.25">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spans="1:26" x14ac:dyDescent="0.25">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spans="1:26" x14ac:dyDescent="0.25">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spans="1:26" x14ac:dyDescent="0.25">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spans="1:26" x14ac:dyDescent="0.25">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spans="1:26" x14ac:dyDescent="0.25">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spans="1:26" x14ac:dyDescent="0.25">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spans="1:26" x14ac:dyDescent="0.25">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spans="1:26" x14ac:dyDescent="0.25">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spans="1:26" x14ac:dyDescent="0.25">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spans="1:26" x14ac:dyDescent="0.25">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spans="1:26" x14ac:dyDescent="0.25">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spans="1:26" x14ac:dyDescent="0.25">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spans="1:26" x14ac:dyDescent="0.25">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spans="1:26" x14ac:dyDescent="0.25">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spans="1:26" x14ac:dyDescent="0.25">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spans="1:26" x14ac:dyDescent="0.25">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spans="1:26" x14ac:dyDescent="0.25">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spans="1:26" x14ac:dyDescent="0.25">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spans="1:26" x14ac:dyDescent="0.25">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spans="1:26" x14ac:dyDescent="0.25">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spans="1:26" x14ac:dyDescent="0.25">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spans="1:26" x14ac:dyDescent="0.25">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spans="1:26" x14ac:dyDescent="0.25">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spans="1:26" x14ac:dyDescent="0.25">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spans="1:26" x14ac:dyDescent="0.25">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spans="1:26" x14ac:dyDescent="0.25">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spans="1:26" x14ac:dyDescent="0.25">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spans="1:26" x14ac:dyDescent="0.25">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spans="1:26" x14ac:dyDescent="0.25">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spans="1:26" x14ac:dyDescent="0.25">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spans="1:26" x14ac:dyDescent="0.25">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spans="1:26" x14ac:dyDescent="0.25">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spans="1:26" x14ac:dyDescent="0.25">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spans="1:26" x14ac:dyDescent="0.25">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spans="1:26" x14ac:dyDescent="0.25">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spans="1:26" x14ac:dyDescent="0.25">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spans="1:26" x14ac:dyDescent="0.25">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spans="1:26" x14ac:dyDescent="0.25">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spans="1:26" x14ac:dyDescent="0.25">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spans="1:26" x14ac:dyDescent="0.25">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spans="1:26" x14ac:dyDescent="0.25">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spans="1:26" x14ac:dyDescent="0.25">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spans="1:26" x14ac:dyDescent="0.25">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spans="1:26" x14ac:dyDescent="0.25">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spans="1:26" x14ac:dyDescent="0.25">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spans="1:26" x14ac:dyDescent="0.25">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spans="1:26" x14ac:dyDescent="0.25">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spans="1:26" x14ac:dyDescent="0.25">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spans="1:26" x14ac:dyDescent="0.25">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spans="1:26" x14ac:dyDescent="0.25">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spans="1:26" x14ac:dyDescent="0.25">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spans="1:26" x14ac:dyDescent="0.25">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spans="1:26" x14ac:dyDescent="0.25">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spans="1:26" x14ac:dyDescent="0.25">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spans="1:26" x14ac:dyDescent="0.25">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spans="1:26" x14ac:dyDescent="0.25">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spans="1:26" x14ac:dyDescent="0.25">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spans="1:26" x14ac:dyDescent="0.25">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spans="1:26" x14ac:dyDescent="0.25">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spans="1:26" x14ac:dyDescent="0.25">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spans="1:26" x14ac:dyDescent="0.25">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spans="1:26" x14ac:dyDescent="0.25">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spans="1:26" x14ac:dyDescent="0.25">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spans="1:26" x14ac:dyDescent="0.25">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spans="1:26" x14ac:dyDescent="0.25">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spans="1:26" x14ac:dyDescent="0.25">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spans="1:26" x14ac:dyDescent="0.25">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spans="1:26" x14ac:dyDescent="0.25">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spans="1:26" x14ac:dyDescent="0.25">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spans="1:26" x14ac:dyDescent="0.25">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spans="1:26" x14ac:dyDescent="0.25">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spans="1:26" x14ac:dyDescent="0.25">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spans="1:26" x14ac:dyDescent="0.25">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spans="1:26" x14ac:dyDescent="0.25">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spans="1:26" x14ac:dyDescent="0.25">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spans="1:26" x14ac:dyDescent="0.25">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spans="1:26" x14ac:dyDescent="0.25">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spans="1:26" x14ac:dyDescent="0.25">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spans="1:26" x14ac:dyDescent="0.25">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spans="1:26" x14ac:dyDescent="0.25">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spans="1:26" x14ac:dyDescent="0.25">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spans="1:26" x14ac:dyDescent="0.25">
      <c r="A245" s="154"/>
      <c r="B245" s="154"/>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spans="1:26" x14ac:dyDescent="0.25">
      <c r="A246" s="154"/>
      <c r="B246" s="154"/>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spans="1:26" x14ac:dyDescent="0.25">
      <c r="A247" s="154"/>
      <c r="B247" s="154"/>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spans="1:26" x14ac:dyDescent="0.25">
      <c r="A248" s="154"/>
      <c r="B248" s="154"/>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spans="1:26" x14ac:dyDescent="0.25">
      <c r="A249" s="154"/>
      <c r="B249" s="154"/>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spans="1:26" x14ac:dyDescent="0.25">
      <c r="A250" s="154"/>
      <c r="B250" s="154"/>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spans="1:26" x14ac:dyDescent="0.25">
      <c r="A251" s="154"/>
      <c r="B251" s="154"/>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spans="1:26" x14ac:dyDescent="0.25">
      <c r="A252" s="154"/>
      <c r="B252" s="154"/>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spans="1:26" x14ac:dyDescent="0.25">
      <c r="A253" s="154"/>
      <c r="B253" s="154"/>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spans="1:26" x14ac:dyDescent="0.25">
      <c r="A254" s="154"/>
      <c r="B254" s="154"/>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spans="1:26" x14ac:dyDescent="0.25">
      <c r="A255" s="154"/>
      <c r="B255" s="154"/>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spans="1:26" x14ac:dyDescent="0.25">
      <c r="A256" s="154"/>
      <c r="B256" s="154"/>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spans="1:26" x14ac:dyDescent="0.25">
      <c r="A257" s="154"/>
      <c r="B257" s="154"/>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spans="1:26" x14ac:dyDescent="0.25">
      <c r="A258" s="154"/>
      <c r="B258" s="154"/>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spans="1:26" x14ac:dyDescent="0.25">
      <c r="A259" s="154"/>
      <c r="B259" s="154"/>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spans="1:26" x14ac:dyDescent="0.25">
      <c r="A260" s="154"/>
      <c r="B260" s="154"/>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spans="1:26" x14ac:dyDescent="0.25">
      <c r="A261" s="154"/>
      <c r="B261" s="154"/>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spans="1:26" x14ac:dyDescent="0.25">
      <c r="A262" s="154"/>
      <c r="B262" s="154"/>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spans="1:26" x14ac:dyDescent="0.25">
      <c r="A263" s="154"/>
      <c r="B263" s="154"/>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spans="1:26" x14ac:dyDescent="0.25">
      <c r="A264" s="154"/>
      <c r="B264" s="154"/>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spans="1:26" x14ac:dyDescent="0.25">
      <c r="A265" s="154"/>
      <c r="B265" s="154"/>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spans="1:26" x14ac:dyDescent="0.25">
      <c r="A266" s="154"/>
      <c r="B266" s="154"/>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spans="1:26" x14ac:dyDescent="0.25">
      <c r="A267" s="154"/>
      <c r="B267" s="154"/>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spans="1:26" x14ac:dyDescent="0.25">
      <c r="A268" s="154"/>
      <c r="B268" s="154"/>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spans="1:26" x14ac:dyDescent="0.25">
      <c r="A269" s="154"/>
      <c r="B269" s="154"/>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spans="1:26" x14ac:dyDescent="0.25">
      <c r="A270" s="154"/>
      <c r="B270" s="154"/>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spans="1:26" x14ac:dyDescent="0.25">
      <c r="A271" s="154"/>
      <c r="B271" s="154"/>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spans="1:26" x14ac:dyDescent="0.25">
      <c r="A272" s="154"/>
      <c r="B272" s="154"/>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spans="1:26" x14ac:dyDescent="0.25">
      <c r="A273" s="154"/>
      <c r="B273" s="154"/>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spans="1:26" x14ac:dyDescent="0.25">
      <c r="A274" s="154"/>
      <c r="B274" s="154"/>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spans="1:26" x14ac:dyDescent="0.25">
      <c r="A275" s="154"/>
      <c r="B275" s="154"/>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spans="1:26" x14ac:dyDescent="0.25">
      <c r="A276" s="154"/>
      <c r="B276" s="154"/>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spans="1:26" x14ac:dyDescent="0.25">
      <c r="A277" s="154"/>
      <c r="B277" s="154"/>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spans="1:26" x14ac:dyDescent="0.25">
      <c r="A278" s="154"/>
      <c r="B278" s="154"/>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spans="1:26" x14ac:dyDescent="0.25">
      <c r="A279" s="154"/>
      <c r="B279" s="154"/>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spans="1:26" x14ac:dyDescent="0.25">
      <c r="A280" s="154"/>
      <c r="B280" s="154"/>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spans="1:26" x14ac:dyDescent="0.25">
      <c r="A281" s="154"/>
      <c r="B281" s="154"/>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spans="1:26" x14ac:dyDescent="0.25">
      <c r="A282" s="154"/>
      <c r="B282" s="154"/>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spans="1:26" x14ac:dyDescent="0.25">
      <c r="A283" s="154"/>
      <c r="B283" s="154"/>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spans="1:26" x14ac:dyDescent="0.25">
      <c r="A284" s="154"/>
      <c r="B284" s="154"/>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spans="1:26" x14ac:dyDescent="0.25">
      <c r="A285" s="154"/>
      <c r="B285" s="154"/>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spans="1:26" x14ac:dyDescent="0.25">
      <c r="A286" s="154"/>
      <c r="B286" s="154"/>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spans="1:26" x14ac:dyDescent="0.25">
      <c r="A287" s="154"/>
      <c r="B287" s="154"/>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spans="1:26" x14ac:dyDescent="0.25">
      <c r="A288" s="154"/>
      <c r="B288" s="154"/>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spans="1:26" x14ac:dyDescent="0.25">
      <c r="A289" s="154"/>
      <c r="B289" s="154"/>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spans="1:26" x14ac:dyDescent="0.25">
      <c r="A290" s="154"/>
      <c r="B290" s="154"/>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spans="1:26" x14ac:dyDescent="0.25">
      <c r="A291" s="154"/>
      <c r="B291" s="154"/>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spans="1:26" x14ac:dyDescent="0.25">
      <c r="A292" s="154"/>
      <c r="B292" s="154"/>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spans="1:26" x14ac:dyDescent="0.25">
      <c r="A293" s="154"/>
      <c r="B293" s="154"/>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spans="1:26" x14ac:dyDescent="0.25">
      <c r="A294" s="154"/>
      <c r="B294" s="154"/>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spans="1:26" x14ac:dyDescent="0.25">
      <c r="A295" s="154"/>
      <c r="B295" s="154"/>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spans="1:26" x14ac:dyDescent="0.25">
      <c r="A296" s="154"/>
      <c r="B296" s="154"/>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spans="1:26" x14ac:dyDescent="0.25">
      <c r="A297" s="154"/>
      <c r="B297" s="154"/>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spans="1:26" x14ac:dyDescent="0.25">
      <c r="A298" s="154"/>
      <c r="B298" s="154"/>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spans="1:26" x14ac:dyDescent="0.25">
      <c r="A299" s="154"/>
      <c r="B299" s="154"/>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spans="1:26" x14ac:dyDescent="0.25">
      <c r="A300" s="154"/>
      <c r="B300" s="154"/>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spans="1:26" x14ac:dyDescent="0.25">
      <c r="A301" s="154"/>
      <c r="B301" s="154"/>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spans="1:26" x14ac:dyDescent="0.25">
      <c r="A302" s="154"/>
      <c r="B302" s="154"/>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spans="1:26" x14ac:dyDescent="0.25">
      <c r="A303" s="154"/>
      <c r="B303" s="154"/>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spans="1:26" x14ac:dyDescent="0.25">
      <c r="A304" s="154"/>
      <c r="B304" s="154"/>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spans="1:26" x14ac:dyDescent="0.25">
      <c r="A305" s="154"/>
      <c r="B305" s="154"/>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spans="1:26" x14ac:dyDescent="0.25">
      <c r="A306" s="154"/>
      <c r="B306" s="154"/>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spans="1:26" x14ac:dyDescent="0.25">
      <c r="A307" s="154"/>
      <c r="B307" s="154"/>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spans="1:26" x14ac:dyDescent="0.25">
      <c r="A308" s="154"/>
      <c r="B308" s="154"/>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spans="1:26" x14ac:dyDescent="0.25">
      <c r="A309" s="154"/>
      <c r="B309" s="154"/>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spans="1:26" x14ac:dyDescent="0.25">
      <c r="A310" s="154"/>
      <c r="B310" s="154"/>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spans="1:26" x14ac:dyDescent="0.25">
      <c r="A311" s="154"/>
      <c r="B311" s="154"/>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spans="1:26" x14ac:dyDescent="0.25">
      <c r="A312" s="154"/>
      <c r="B312" s="154"/>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spans="1:26" x14ac:dyDescent="0.25">
      <c r="A313" s="154"/>
      <c r="B313" s="154"/>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spans="1:26" x14ac:dyDescent="0.25">
      <c r="A314" s="154"/>
      <c r="B314" s="154"/>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spans="1:26" x14ac:dyDescent="0.25">
      <c r="A315" s="154"/>
      <c r="B315" s="154"/>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spans="1:26" x14ac:dyDescent="0.25">
      <c r="A316" s="154"/>
      <c r="B316" s="154"/>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spans="1:26" x14ac:dyDescent="0.25">
      <c r="A317" s="154"/>
      <c r="B317" s="154"/>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spans="1:26" x14ac:dyDescent="0.25">
      <c r="A318" s="154"/>
      <c r="B318" s="154"/>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spans="1:26" x14ac:dyDescent="0.25">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spans="1:26" x14ac:dyDescent="0.25">
      <c r="A320" s="154"/>
      <c r="B320" s="154"/>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spans="1:26" x14ac:dyDescent="0.25">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spans="1:26" x14ac:dyDescent="0.25">
      <c r="A322" s="154"/>
      <c r="B322" s="154"/>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spans="1:26" x14ac:dyDescent="0.25">
      <c r="A323" s="154"/>
      <c r="B323" s="154"/>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spans="1:26" x14ac:dyDescent="0.25">
      <c r="A324" s="154"/>
      <c r="B324" s="154"/>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spans="1:26" x14ac:dyDescent="0.25">
      <c r="A325" s="154"/>
      <c r="B325" s="154"/>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spans="1:26" x14ac:dyDescent="0.25">
      <c r="A326" s="154"/>
      <c r="B326" s="154"/>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spans="1:26" x14ac:dyDescent="0.25">
      <c r="A327" s="154"/>
      <c r="B327" s="154"/>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spans="1:26" x14ac:dyDescent="0.25">
      <c r="A328" s="154"/>
      <c r="B328" s="154"/>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spans="1:26" x14ac:dyDescent="0.25">
      <c r="A329" s="154"/>
      <c r="B329" s="154"/>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spans="1:26" x14ac:dyDescent="0.25">
      <c r="A330" s="154"/>
      <c r="B330" s="154"/>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spans="1:26" x14ac:dyDescent="0.25">
      <c r="A331" s="154"/>
      <c r="B331" s="154"/>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spans="1:26" x14ac:dyDescent="0.25">
      <c r="A332" s="154"/>
      <c r="B332" s="154"/>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spans="1:26" x14ac:dyDescent="0.25">
      <c r="A333" s="154"/>
      <c r="B333" s="154"/>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spans="1:26" x14ac:dyDescent="0.25">
      <c r="A334" s="154"/>
      <c r="B334" s="154"/>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spans="1:26" x14ac:dyDescent="0.25">
      <c r="A335" s="154"/>
      <c r="B335" s="154"/>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spans="1:26" x14ac:dyDescent="0.25">
      <c r="A336" s="154"/>
      <c r="B336" s="154"/>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spans="1:26" x14ac:dyDescent="0.25">
      <c r="A337" s="154"/>
      <c r="B337" s="154"/>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spans="1:26" x14ac:dyDescent="0.25">
      <c r="A338" s="154"/>
      <c r="B338" s="154"/>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spans="1:26" x14ac:dyDescent="0.25">
      <c r="A339" s="154"/>
      <c r="B339" s="154"/>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spans="1:26" x14ac:dyDescent="0.25">
      <c r="A340" s="154"/>
      <c r="B340" s="154"/>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spans="1:26" x14ac:dyDescent="0.25">
      <c r="A341" s="154"/>
      <c r="B341" s="154"/>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spans="1:26" x14ac:dyDescent="0.25">
      <c r="A342" s="154"/>
      <c r="B342" s="154"/>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spans="1:26" x14ac:dyDescent="0.25">
      <c r="A343" s="154"/>
      <c r="B343" s="154"/>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spans="1:26" x14ac:dyDescent="0.25">
      <c r="A344" s="154"/>
      <c r="B344" s="154"/>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spans="1:26" x14ac:dyDescent="0.25">
      <c r="A345" s="154"/>
      <c r="B345" s="154"/>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spans="1:26" x14ac:dyDescent="0.25">
      <c r="A346" s="154"/>
      <c r="B346" s="154"/>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spans="1:26" x14ac:dyDescent="0.25">
      <c r="A347" s="154"/>
      <c r="B347" s="154"/>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spans="1:26" x14ac:dyDescent="0.25">
      <c r="A348" s="154"/>
      <c r="B348" s="154"/>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spans="1:26" x14ac:dyDescent="0.25">
      <c r="A349" s="154"/>
      <c r="B349" s="154"/>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spans="1:26" x14ac:dyDescent="0.25">
      <c r="A350" s="154"/>
      <c r="B350" s="154"/>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spans="1:26" x14ac:dyDescent="0.25">
      <c r="A351" s="154"/>
      <c r="B351" s="154"/>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spans="1:26" x14ac:dyDescent="0.25">
      <c r="A352" s="154"/>
      <c r="B352" s="154"/>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spans="1:26" x14ac:dyDescent="0.25">
      <c r="A353" s="154"/>
      <c r="B353" s="154"/>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spans="1:26" x14ac:dyDescent="0.25">
      <c r="A354" s="154"/>
      <c r="B354" s="154"/>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spans="1:26" x14ac:dyDescent="0.25">
      <c r="A355" s="154"/>
      <c r="B355" s="154"/>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spans="1:26" x14ac:dyDescent="0.25">
      <c r="A356" s="154"/>
      <c r="B356" s="154"/>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spans="1:26" x14ac:dyDescent="0.25">
      <c r="A357" s="154"/>
      <c r="B357" s="154"/>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spans="1:26" x14ac:dyDescent="0.25">
      <c r="A358" s="154"/>
      <c r="B358" s="154"/>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spans="1:26" x14ac:dyDescent="0.25">
      <c r="A359" s="154"/>
      <c r="B359" s="154"/>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spans="1:26" x14ac:dyDescent="0.25">
      <c r="A360" s="154"/>
      <c r="B360" s="154"/>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spans="1:26" x14ac:dyDescent="0.25">
      <c r="A361" s="154"/>
      <c r="B361" s="154"/>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spans="1:26" x14ac:dyDescent="0.25">
      <c r="A362" s="154"/>
      <c r="B362" s="154"/>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spans="1:26" x14ac:dyDescent="0.25">
      <c r="A363" s="154"/>
      <c r="B363" s="154"/>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spans="1:26" x14ac:dyDescent="0.25">
      <c r="A364" s="154"/>
      <c r="B364" s="154"/>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spans="1:26" x14ac:dyDescent="0.25">
      <c r="A365" s="154"/>
      <c r="B365" s="154"/>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spans="1:26" x14ac:dyDescent="0.25">
      <c r="A366" s="154"/>
      <c r="B366" s="154"/>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spans="1:26" x14ac:dyDescent="0.25">
      <c r="A367" s="154"/>
      <c r="B367" s="154"/>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spans="1:26" x14ac:dyDescent="0.25">
      <c r="A368" s="154"/>
      <c r="B368" s="154"/>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spans="1:26" x14ac:dyDescent="0.25">
      <c r="A369" s="154"/>
      <c r="B369" s="154"/>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spans="1:26" x14ac:dyDescent="0.25">
      <c r="A370" s="154"/>
      <c r="B370" s="154"/>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spans="1:26" x14ac:dyDescent="0.25">
      <c r="A371" s="154"/>
      <c r="B371" s="154"/>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spans="1:26" x14ac:dyDescent="0.25">
      <c r="A372" s="154"/>
      <c r="B372" s="154"/>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spans="1:26" x14ac:dyDescent="0.25">
      <c r="A373" s="154"/>
      <c r="B373" s="154"/>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spans="1:26" x14ac:dyDescent="0.25">
      <c r="A374" s="154"/>
      <c r="B374" s="154"/>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spans="1:26" x14ac:dyDescent="0.25">
      <c r="A375" s="154"/>
      <c r="B375" s="154"/>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spans="1:26" x14ac:dyDescent="0.25">
      <c r="A376" s="154"/>
      <c r="B376" s="154"/>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spans="1:26" x14ac:dyDescent="0.25">
      <c r="A377" s="154"/>
      <c r="B377" s="154"/>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spans="1:26" x14ac:dyDescent="0.25">
      <c r="A378" s="154"/>
      <c r="B378" s="154"/>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spans="1:26" x14ac:dyDescent="0.25">
      <c r="A379" s="154"/>
      <c r="B379" s="154"/>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spans="1:26" x14ac:dyDescent="0.25">
      <c r="A380" s="154"/>
      <c r="B380" s="154"/>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spans="1:26" x14ac:dyDescent="0.25">
      <c r="A381" s="154"/>
      <c r="B381" s="154"/>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spans="1:26" x14ac:dyDescent="0.25">
      <c r="A382" s="154"/>
      <c r="B382" s="154"/>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spans="1:26" x14ac:dyDescent="0.25">
      <c r="A383" s="154"/>
      <c r="B383" s="154"/>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spans="1:26" x14ac:dyDescent="0.25">
      <c r="A384" s="154"/>
      <c r="B384" s="154"/>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spans="1:26" x14ac:dyDescent="0.25">
      <c r="A385" s="154"/>
      <c r="B385" s="154"/>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spans="1:26" x14ac:dyDescent="0.25">
      <c r="A386" s="154"/>
      <c r="B386" s="154"/>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spans="1:26" x14ac:dyDescent="0.25">
      <c r="A387" s="154"/>
      <c r="B387" s="154"/>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spans="1:26" x14ac:dyDescent="0.25">
      <c r="A388" s="154"/>
      <c r="B388" s="154"/>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spans="1:26" x14ac:dyDescent="0.25">
      <c r="A389" s="154"/>
      <c r="B389" s="154"/>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spans="1:26" x14ac:dyDescent="0.25">
      <c r="A390" s="154"/>
      <c r="B390" s="154"/>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spans="1:26" x14ac:dyDescent="0.25">
      <c r="A391" s="154"/>
      <c r="B391" s="154"/>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spans="1:26" x14ac:dyDescent="0.25">
      <c r="A392" s="154"/>
      <c r="B392" s="154"/>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spans="1:26" x14ac:dyDescent="0.25">
      <c r="A393" s="154"/>
      <c r="B393" s="154"/>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spans="1:26" x14ac:dyDescent="0.25">
      <c r="A394" s="154"/>
      <c r="B394" s="154"/>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spans="1:26" x14ac:dyDescent="0.25">
      <c r="A395" s="154"/>
      <c r="B395" s="154"/>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spans="1:26" x14ac:dyDescent="0.25">
      <c r="A396" s="154"/>
      <c r="B396" s="154"/>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spans="1:26" x14ac:dyDescent="0.25">
      <c r="A397" s="154"/>
      <c r="B397" s="154"/>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spans="1:26" x14ac:dyDescent="0.25">
      <c r="A398" s="154"/>
      <c r="B398" s="154"/>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spans="1:26" x14ac:dyDescent="0.25">
      <c r="A399" s="154"/>
      <c r="B399" s="154"/>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spans="1:26" x14ac:dyDescent="0.25">
      <c r="A400" s="154"/>
      <c r="B400" s="154"/>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spans="1:26" x14ac:dyDescent="0.25">
      <c r="A401" s="154"/>
      <c r="B401" s="154"/>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spans="1:26" x14ac:dyDescent="0.25">
      <c r="A402" s="154"/>
      <c r="B402" s="154"/>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spans="1:26" x14ac:dyDescent="0.25">
      <c r="A403" s="154"/>
      <c r="B403" s="154"/>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spans="1:26" x14ac:dyDescent="0.25">
      <c r="A404" s="154"/>
      <c r="B404" s="154"/>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spans="1:26" x14ac:dyDescent="0.25">
      <c r="A405" s="154"/>
      <c r="B405" s="154"/>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spans="1:26" x14ac:dyDescent="0.25">
      <c r="A406" s="154"/>
      <c r="B406" s="154"/>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spans="1:26" x14ac:dyDescent="0.25">
      <c r="A407" s="154"/>
      <c r="B407" s="154"/>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spans="1:26" x14ac:dyDescent="0.25">
      <c r="A408" s="154"/>
      <c r="B408" s="154"/>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spans="1:26" x14ac:dyDescent="0.25">
      <c r="A409" s="154"/>
      <c r="B409" s="154"/>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spans="1:26" x14ac:dyDescent="0.25">
      <c r="A410" s="154"/>
      <c r="B410" s="154"/>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spans="1:26" x14ac:dyDescent="0.25">
      <c r="A411" s="154"/>
      <c r="B411" s="154"/>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spans="1:26" x14ac:dyDescent="0.25">
      <c r="A412" s="154"/>
      <c r="B412" s="154"/>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spans="1:26" x14ac:dyDescent="0.25">
      <c r="A413" s="154"/>
      <c r="B413" s="154"/>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spans="1:26" x14ac:dyDescent="0.25">
      <c r="A414" s="154"/>
      <c r="B414" s="154"/>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spans="1:26" x14ac:dyDescent="0.25">
      <c r="A415" s="154"/>
      <c r="B415" s="154"/>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spans="1:26" x14ac:dyDescent="0.25">
      <c r="A416" s="154"/>
      <c r="B416" s="154"/>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spans="1:26" x14ac:dyDescent="0.25">
      <c r="A417" s="154"/>
      <c r="B417" s="154"/>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spans="1:26" x14ac:dyDescent="0.25">
      <c r="A418" s="154"/>
      <c r="B418" s="154"/>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spans="1:26" x14ac:dyDescent="0.25">
      <c r="A419" s="154"/>
      <c r="B419" s="154"/>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spans="1:26" x14ac:dyDescent="0.25">
      <c r="A420" s="154"/>
      <c r="B420" s="154"/>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spans="1:26" x14ac:dyDescent="0.25">
      <c r="A421" s="154"/>
      <c r="B421" s="154"/>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spans="1:26" x14ac:dyDescent="0.25">
      <c r="A422" s="154"/>
      <c r="B422" s="154"/>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spans="1:26" x14ac:dyDescent="0.25">
      <c r="A423" s="154"/>
      <c r="B423" s="154"/>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spans="1:26" x14ac:dyDescent="0.25">
      <c r="A424" s="154"/>
      <c r="B424" s="154"/>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spans="1:26" x14ac:dyDescent="0.25">
      <c r="A425" s="154"/>
      <c r="B425" s="154"/>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spans="1:26" x14ac:dyDescent="0.25">
      <c r="A426" s="154"/>
      <c r="B426" s="154"/>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spans="1:26" x14ac:dyDescent="0.25">
      <c r="A427" s="154"/>
      <c r="B427" s="154"/>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spans="1:26" x14ac:dyDescent="0.25">
      <c r="A428" s="154"/>
      <c r="B428" s="154"/>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spans="1:26" x14ac:dyDescent="0.25">
      <c r="A429" s="154"/>
      <c r="B429" s="154"/>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spans="1:26" x14ac:dyDescent="0.25">
      <c r="A430" s="154"/>
      <c r="B430" s="154"/>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spans="1:26" x14ac:dyDescent="0.25">
      <c r="A431" s="154"/>
      <c r="B431" s="154"/>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spans="1:26" x14ac:dyDescent="0.25">
      <c r="A432" s="154"/>
      <c r="B432" s="154"/>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spans="1:26" x14ac:dyDescent="0.25">
      <c r="A433" s="154"/>
      <c r="B433" s="154"/>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spans="1:26" x14ac:dyDescent="0.25">
      <c r="A434" s="154"/>
      <c r="B434" s="154"/>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spans="1:26" x14ac:dyDescent="0.25">
      <c r="A435" s="154"/>
      <c r="B435" s="154"/>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spans="1:26" x14ac:dyDescent="0.25">
      <c r="A436" s="154"/>
      <c r="B436" s="154"/>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spans="1:26" x14ac:dyDescent="0.25">
      <c r="A437" s="154"/>
      <c r="B437" s="154"/>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spans="1:26" x14ac:dyDescent="0.25">
      <c r="A438" s="154"/>
      <c r="B438" s="154"/>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spans="1:26" x14ac:dyDescent="0.25">
      <c r="A439" s="154"/>
      <c r="B439" s="154"/>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spans="1:26" x14ac:dyDescent="0.25">
      <c r="A440" s="154"/>
      <c r="B440" s="154"/>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spans="1:26" x14ac:dyDescent="0.25">
      <c r="A441" s="154"/>
      <c r="B441" s="154"/>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spans="1:26" x14ac:dyDescent="0.25">
      <c r="A442" s="154"/>
      <c r="B442" s="154"/>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spans="1:26" x14ac:dyDescent="0.25">
      <c r="A443" s="154"/>
      <c r="B443" s="154"/>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spans="1:26" x14ac:dyDescent="0.25">
      <c r="A444" s="154"/>
      <c r="B444" s="154"/>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spans="1:26" x14ac:dyDescent="0.25">
      <c r="A445" s="154"/>
      <c r="B445" s="154"/>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spans="1:26" x14ac:dyDescent="0.25">
      <c r="A446" s="154"/>
      <c r="B446" s="154"/>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spans="1:26" x14ac:dyDescent="0.25">
      <c r="A447" s="154"/>
      <c r="B447" s="154"/>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spans="1:26" x14ac:dyDescent="0.25">
      <c r="A448" s="154"/>
      <c r="B448" s="154"/>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spans="1:26" x14ac:dyDescent="0.25">
      <c r="A449" s="154"/>
      <c r="B449" s="154"/>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spans="1:26" x14ac:dyDescent="0.25">
      <c r="A450" s="154"/>
      <c r="B450" s="154"/>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spans="1:26" x14ac:dyDescent="0.25">
      <c r="A451" s="154"/>
      <c r="B451" s="154"/>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spans="1:26" x14ac:dyDescent="0.25">
      <c r="A452" s="154"/>
      <c r="B452" s="154"/>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spans="1:26" x14ac:dyDescent="0.25">
      <c r="A453" s="154"/>
      <c r="B453" s="154"/>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spans="1:26" x14ac:dyDescent="0.25">
      <c r="A454" s="154"/>
      <c r="B454" s="154"/>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spans="1:26" x14ac:dyDescent="0.25">
      <c r="A455" s="154"/>
      <c r="B455" s="154"/>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spans="1:26" x14ac:dyDescent="0.25">
      <c r="A456" s="154"/>
      <c r="B456" s="154"/>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spans="1:26" x14ac:dyDescent="0.25">
      <c r="A457" s="154"/>
      <c r="B457" s="154"/>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spans="1:26" x14ac:dyDescent="0.25">
      <c r="A458" s="154"/>
      <c r="B458" s="154"/>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spans="1:26" x14ac:dyDescent="0.25">
      <c r="A459" s="154"/>
      <c r="B459" s="154"/>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spans="1:26" x14ac:dyDescent="0.25">
      <c r="A460" s="154"/>
      <c r="B460" s="154"/>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spans="1:26" x14ac:dyDescent="0.25">
      <c r="A461" s="154"/>
      <c r="B461" s="154"/>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spans="1:26" x14ac:dyDescent="0.25">
      <c r="A462" s="154"/>
      <c r="B462" s="154"/>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spans="1:26" x14ac:dyDescent="0.25">
      <c r="A463" s="154"/>
      <c r="B463" s="154"/>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spans="1:26" x14ac:dyDescent="0.25">
      <c r="A464" s="154"/>
      <c r="B464" s="154"/>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spans="1:26" x14ac:dyDescent="0.25">
      <c r="A465" s="154"/>
      <c r="B465" s="154"/>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spans="1:26" x14ac:dyDescent="0.25">
      <c r="A466" s="154"/>
      <c r="B466" s="154"/>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spans="1:26" x14ac:dyDescent="0.25">
      <c r="A467" s="154"/>
      <c r="B467" s="154"/>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spans="1:26" x14ac:dyDescent="0.25">
      <c r="A468" s="154"/>
      <c r="B468" s="154"/>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spans="1:26" x14ac:dyDescent="0.25">
      <c r="A469" s="154"/>
      <c r="B469" s="154"/>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spans="1:26" x14ac:dyDescent="0.25">
      <c r="A470" s="154"/>
      <c r="B470" s="154"/>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spans="1:26" x14ac:dyDescent="0.25">
      <c r="A471" s="154"/>
      <c r="B471" s="154"/>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spans="1:26" x14ac:dyDescent="0.25">
      <c r="A472" s="154"/>
      <c r="B472" s="154"/>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spans="1:26" x14ac:dyDescent="0.25">
      <c r="A473" s="154"/>
      <c r="B473" s="154"/>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spans="1:26" x14ac:dyDescent="0.25">
      <c r="A474" s="154"/>
      <c r="B474" s="154"/>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spans="1:26" x14ac:dyDescent="0.25">
      <c r="A475" s="154"/>
      <c r="B475" s="154"/>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spans="1:26" x14ac:dyDescent="0.25">
      <c r="A476" s="154"/>
      <c r="B476" s="154"/>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spans="1:26" x14ac:dyDescent="0.25">
      <c r="A477" s="154"/>
      <c r="B477" s="154"/>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spans="1:26" x14ac:dyDescent="0.25">
      <c r="A478" s="154"/>
      <c r="B478" s="154"/>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spans="1:26" x14ac:dyDescent="0.25">
      <c r="A479" s="154"/>
      <c r="B479" s="154"/>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spans="1:26" x14ac:dyDescent="0.25">
      <c r="A480" s="154"/>
      <c r="B480" s="154"/>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spans="1:26" x14ac:dyDescent="0.25">
      <c r="A481" s="154"/>
      <c r="B481" s="154"/>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spans="1:26" x14ac:dyDescent="0.25">
      <c r="A482" s="154"/>
      <c r="B482" s="154"/>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spans="1:26" x14ac:dyDescent="0.25">
      <c r="A483" s="154"/>
      <c r="B483" s="154"/>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spans="1:26" x14ac:dyDescent="0.25">
      <c r="A484" s="154"/>
      <c r="B484" s="154"/>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spans="1:26" x14ac:dyDescent="0.25">
      <c r="A485" s="154"/>
      <c r="B485" s="154"/>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spans="1:26" x14ac:dyDescent="0.25">
      <c r="A486" s="154"/>
      <c r="B486" s="154"/>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spans="1:26" x14ac:dyDescent="0.25">
      <c r="A487" s="154"/>
      <c r="B487" s="154"/>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spans="1:26" x14ac:dyDescent="0.25">
      <c r="A488" s="154"/>
      <c r="B488" s="154"/>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spans="1:26" x14ac:dyDescent="0.25">
      <c r="A489" s="154"/>
      <c r="B489" s="154"/>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spans="1:26" x14ac:dyDescent="0.25">
      <c r="A490" s="154"/>
      <c r="B490" s="154"/>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spans="1:26" x14ac:dyDescent="0.25">
      <c r="A491" s="154"/>
      <c r="B491" s="154"/>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spans="1:26" x14ac:dyDescent="0.25">
      <c r="A492" s="154"/>
      <c r="B492" s="154"/>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spans="1:26" x14ac:dyDescent="0.25">
      <c r="A493" s="154"/>
      <c r="B493" s="154"/>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spans="1:26" x14ac:dyDescent="0.25">
      <c r="A494" s="154"/>
      <c r="B494" s="154"/>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spans="1:26" x14ac:dyDescent="0.25">
      <c r="A495" s="154"/>
      <c r="B495" s="154"/>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spans="1:26" x14ac:dyDescent="0.25">
      <c r="A496" s="154"/>
      <c r="B496" s="154"/>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spans="1:26" x14ac:dyDescent="0.25">
      <c r="A497" s="154"/>
      <c r="B497" s="154"/>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spans="1:26" x14ac:dyDescent="0.25">
      <c r="A498" s="154"/>
      <c r="B498" s="154"/>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spans="1:26" x14ac:dyDescent="0.25">
      <c r="A499" s="154"/>
      <c r="B499" s="154"/>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spans="1:26" x14ac:dyDescent="0.25">
      <c r="A500" s="154"/>
      <c r="B500" s="154"/>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spans="1:26" x14ac:dyDescent="0.25">
      <c r="A501" s="154"/>
      <c r="B501" s="154"/>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spans="1:26" x14ac:dyDescent="0.25">
      <c r="A502" s="154"/>
      <c r="B502" s="154"/>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spans="1:26" x14ac:dyDescent="0.25">
      <c r="A503" s="154"/>
      <c r="B503" s="154"/>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spans="1:26" x14ac:dyDescent="0.25">
      <c r="A504" s="154"/>
      <c r="B504" s="154"/>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spans="1:26" x14ac:dyDescent="0.25">
      <c r="A505" s="154"/>
      <c r="B505" s="154"/>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spans="1:26" x14ac:dyDescent="0.25">
      <c r="A506" s="154"/>
      <c r="B506" s="154"/>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spans="1:26" x14ac:dyDescent="0.25">
      <c r="A507" s="154"/>
      <c r="B507" s="154"/>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spans="1:26" x14ac:dyDescent="0.25">
      <c r="A508" s="154"/>
      <c r="B508" s="154"/>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spans="1:26" x14ac:dyDescent="0.25">
      <c r="A509" s="154"/>
      <c r="B509" s="154"/>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spans="1:26" x14ac:dyDescent="0.25">
      <c r="A510" s="154"/>
      <c r="B510" s="154"/>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spans="1:26" x14ac:dyDescent="0.25">
      <c r="A511" s="154"/>
      <c r="B511" s="154"/>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spans="1:26" x14ac:dyDescent="0.25">
      <c r="A512" s="154"/>
      <c r="B512" s="154"/>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spans="1:26" x14ac:dyDescent="0.25">
      <c r="A513" s="154"/>
      <c r="B513" s="154"/>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spans="1:26" x14ac:dyDescent="0.25">
      <c r="A514" s="154"/>
      <c r="B514" s="154"/>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spans="1:26" x14ac:dyDescent="0.25">
      <c r="A515" s="154"/>
      <c r="B515" s="154"/>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spans="1:26" x14ac:dyDescent="0.25">
      <c r="A516" s="154"/>
      <c r="B516" s="154"/>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spans="1:26" x14ac:dyDescent="0.25">
      <c r="A517" s="154"/>
      <c r="B517" s="154"/>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spans="1:26" x14ac:dyDescent="0.25">
      <c r="A518" s="154"/>
      <c r="B518" s="154"/>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spans="1:26" x14ac:dyDescent="0.25">
      <c r="A519" s="154"/>
      <c r="B519" s="154"/>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spans="1:26" x14ac:dyDescent="0.25">
      <c r="A520" s="154"/>
      <c r="B520" s="154"/>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spans="1:26" x14ac:dyDescent="0.25">
      <c r="A521" s="154"/>
      <c r="B521" s="154"/>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spans="1:26" x14ac:dyDescent="0.25">
      <c r="A522" s="154"/>
      <c r="B522" s="154"/>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spans="1:26" x14ac:dyDescent="0.25">
      <c r="A523" s="154"/>
      <c r="B523" s="154"/>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spans="1:26" x14ac:dyDescent="0.25">
      <c r="A524" s="154"/>
      <c r="B524" s="154"/>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spans="1:26" x14ac:dyDescent="0.25">
      <c r="A525" s="154"/>
      <c r="B525" s="154"/>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spans="1:26" x14ac:dyDescent="0.25">
      <c r="A526" s="154"/>
      <c r="B526" s="154"/>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spans="1:26" x14ac:dyDescent="0.25">
      <c r="A527" s="154"/>
      <c r="B527" s="154"/>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spans="1:26" x14ac:dyDescent="0.25">
      <c r="A528" s="154"/>
      <c r="B528" s="154"/>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spans="1:26" x14ac:dyDescent="0.25">
      <c r="A529" s="154"/>
      <c r="B529" s="154"/>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spans="1:26" x14ac:dyDescent="0.25">
      <c r="A530" s="154"/>
      <c r="B530" s="154"/>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spans="1:26" x14ac:dyDescent="0.25">
      <c r="A531" s="154"/>
      <c r="B531" s="154"/>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spans="1:26" x14ac:dyDescent="0.25">
      <c r="A532" s="154"/>
      <c r="B532" s="154"/>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spans="1:26" x14ac:dyDescent="0.25">
      <c r="A533" s="154"/>
      <c r="B533" s="154"/>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spans="1:26" x14ac:dyDescent="0.25">
      <c r="A534" s="154"/>
      <c r="B534" s="154"/>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spans="1:26" x14ac:dyDescent="0.25">
      <c r="A535" s="154"/>
      <c r="B535" s="154"/>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spans="1:26" x14ac:dyDescent="0.25">
      <c r="A536" s="154"/>
      <c r="B536" s="154"/>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spans="1:26" x14ac:dyDescent="0.25">
      <c r="A537" s="154"/>
      <c r="B537" s="154"/>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spans="1:26" x14ac:dyDescent="0.25">
      <c r="A538" s="154"/>
      <c r="B538" s="154"/>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spans="1:26" x14ac:dyDescent="0.25">
      <c r="A539" s="154"/>
      <c r="B539" s="154"/>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spans="1:26" x14ac:dyDescent="0.25">
      <c r="A540" s="154"/>
      <c r="B540" s="154"/>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spans="1:26" x14ac:dyDescent="0.25">
      <c r="A541" s="154"/>
      <c r="B541" s="154"/>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spans="1:26" x14ac:dyDescent="0.25">
      <c r="A542" s="154"/>
      <c r="B542" s="154"/>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spans="1:26" x14ac:dyDescent="0.25">
      <c r="A543" s="154"/>
      <c r="B543" s="154"/>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spans="1:26" x14ac:dyDescent="0.25">
      <c r="A544" s="154"/>
      <c r="B544" s="154"/>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spans="1:26" x14ac:dyDescent="0.25">
      <c r="A545" s="154"/>
      <c r="B545" s="154"/>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spans="1:26" x14ac:dyDescent="0.25">
      <c r="A546" s="154"/>
      <c r="B546" s="154"/>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spans="1:26" x14ac:dyDescent="0.25">
      <c r="A547" s="154"/>
      <c r="B547" s="154"/>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spans="1:26" x14ac:dyDescent="0.25">
      <c r="A548" s="154"/>
      <c r="B548" s="154"/>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spans="1:26" x14ac:dyDescent="0.25">
      <c r="A549" s="154"/>
      <c r="B549" s="154"/>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spans="1:26" x14ac:dyDescent="0.25">
      <c r="A550" s="154"/>
      <c r="B550" s="154"/>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spans="1:26" x14ac:dyDescent="0.25">
      <c r="A551" s="154"/>
      <c r="B551" s="154"/>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spans="1:26" x14ac:dyDescent="0.25">
      <c r="A552" s="154"/>
      <c r="B552" s="154"/>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spans="1:26" x14ac:dyDescent="0.25">
      <c r="A553" s="154"/>
      <c r="B553" s="154"/>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spans="1:26" x14ac:dyDescent="0.25">
      <c r="A554" s="154"/>
      <c r="B554" s="154"/>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spans="1:26" x14ac:dyDescent="0.25">
      <c r="A555" s="154"/>
      <c r="B555" s="154"/>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spans="1:26" x14ac:dyDescent="0.25">
      <c r="A556" s="154"/>
      <c r="B556" s="154"/>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spans="1:26" x14ac:dyDescent="0.25">
      <c r="A557" s="154"/>
      <c r="B557" s="154"/>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spans="1:26" x14ac:dyDescent="0.25">
      <c r="A558" s="154"/>
      <c r="B558" s="154"/>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spans="1:26" x14ac:dyDescent="0.25">
      <c r="A559" s="154"/>
      <c r="B559" s="154"/>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spans="1:26" x14ac:dyDescent="0.25">
      <c r="A560" s="154"/>
      <c r="B560" s="154"/>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spans="1:26" x14ac:dyDescent="0.25">
      <c r="A561" s="154"/>
      <c r="B561" s="154"/>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spans="1:26" x14ac:dyDescent="0.25">
      <c r="A562" s="154"/>
      <c r="B562" s="154"/>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spans="1:26" x14ac:dyDescent="0.25">
      <c r="A563" s="154"/>
      <c r="B563" s="154"/>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spans="1:26" x14ac:dyDescent="0.25">
      <c r="A564" s="154"/>
      <c r="B564" s="154"/>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spans="1:26" x14ac:dyDescent="0.25">
      <c r="A565" s="154"/>
      <c r="B565" s="154"/>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spans="1:26" x14ac:dyDescent="0.25">
      <c r="A566" s="154"/>
      <c r="B566" s="154"/>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spans="1:26" x14ac:dyDescent="0.25">
      <c r="A567" s="154"/>
      <c r="B567" s="154"/>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spans="1:26" x14ac:dyDescent="0.25">
      <c r="A568" s="154"/>
      <c r="B568" s="154"/>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spans="1:26" x14ac:dyDescent="0.25">
      <c r="A569" s="154"/>
      <c r="B569" s="154"/>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spans="1:26" x14ac:dyDescent="0.25">
      <c r="A570" s="154"/>
      <c r="B570" s="154"/>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spans="1:26" x14ac:dyDescent="0.25">
      <c r="A571" s="154"/>
      <c r="B571" s="154"/>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spans="1:26" x14ac:dyDescent="0.25">
      <c r="A572" s="154"/>
      <c r="B572" s="154"/>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spans="1:26" x14ac:dyDescent="0.25">
      <c r="A573" s="154"/>
      <c r="B573" s="154"/>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spans="1:26" x14ac:dyDescent="0.25">
      <c r="A574" s="154"/>
      <c r="B574" s="154"/>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spans="1:26" x14ac:dyDescent="0.25">
      <c r="A575" s="154"/>
      <c r="B575" s="154"/>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spans="1:26" x14ac:dyDescent="0.25">
      <c r="A576" s="154"/>
      <c r="B576" s="154"/>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spans="1:26" x14ac:dyDescent="0.25">
      <c r="A577" s="154"/>
      <c r="B577" s="154"/>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spans="1:26" x14ac:dyDescent="0.25">
      <c r="A578" s="154"/>
      <c r="B578" s="154"/>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spans="1:26" x14ac:dyDescent="0.25">
      <c r="A579" s="154"/>
      <c r="B579" s="154"/>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spans="1:26" x14ac:dyDescent="0.25">
      <c r="A580" s="154"/>
      <c r="B580" s="154"/>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spans="1:26" x14ac:dyDescent="0.25">
      <c r="A581" s="154"/>
      <c r="B581" s="154"/>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spans="1:26" x14ac:dyDescent="0.25">
      <c r="A582" s="154"/>
      <c r="B582" s="154"/>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spans="1:26" x14ac:dyDescent="0.25">
      <c r="A583" s="154"/>
      <c r="B583" s="154"/>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spans="1:26" x14ac:dyDescent="0.25">
      <c r="A584" s="154"/>
      <c r="B584" s="154"/>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spans="1:26" x14ac:dyDescent="0.25">
      <c r="A585" s="154"/>
      <c r="B585" s="154"/>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spans="1:26" x14ac:dyDescent="0.25">
      <c r="A586" s="154"/>
      <c r="B586" s="154"/>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spans="1:26" x14ac:dyDescent="0.25">
      <c r="A587" s="154"/>
      <c r="B587" s="154"/>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spans="1:26" x14ac:dyDescent="0.25">
      <c r="A588" s="154"/>
      <c r="B588" s="154"/>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spans="1:26" x14ac:dyDescent="0.25">
      <c r="A589" s="154"/>
      <c r="B589" s="154"/>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spans="1:26" x14ac:dyDescent="0.25">
      <c r="A590" s="154"/>
      <c r="B590" s="154"/>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spans="1:26" x14ac:dyDescent="0.25">
      <c r="A591" s="154"/>
      <c r="B591" s="154"/>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spans="1:26" x14ac:dyDescent="0.25">
      <c r="A592" s="154"/>
      <c r="B592" s="154"/>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spans="1:26" x14ac:dyDescent="0.25">
      <c r="A593" s="154"/>
      <c r="B593" s="154"/>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spans="1:26" x14ac:dyDescent="0.25">
      <c r="A594" s="154"/>
      <c r="B594" s="154"/>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spans="1:26" x14ac:dyDescent="0.25">
      <c r="A595" s="154"/>
      <c r="B595" s="154"/>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spans="1:26" x14ac:dyDescent="0.25">
      <c r="A596" s="154"/>
      <c r="B596" s="154"/>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spans="1:26" x14ac:dyDescent="0.25">
      <c r="A597" s="154"/>
      <c r="B597" s="154"/>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spans="1:26" x14ac:dyDescent="0.25">
      <c r="A598" s="154"/>
      <c r="B598" s="154"/>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spans="1:26" x14ac:dyDescent="0.25">
      <c r="A599" s="154"/>
      <c r="B599" s="154"/>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spans="1:26" x14ac:dyDescent="0.25">
      <c r="A600" s="154"/>
      <c r="B600" s="154"/>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spans="1:26" x14ac:dyDescent="0.25">
      <c r="A601" s="154"/>
      <c r="B601" s="154"/>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spans="1:26" x14ac:dyDescent="0.25">
      <c r="A602" s="154"/>
      <c r="B602" s="154"/>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spans="1:26" x14ac:dyDescent="0.25">
      <c r="A603" s="154"/>
      <c r="B603" s="154"/>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spans="1:26" x14ac:dyDescent="0.25">
      <c r="A604" s="154"/>
      <c r="B604" s="154"/>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spans="1:26" x14ac:dyDescent="0.25">
      <c r="A605" s="154"/>
      <c r="B605" s="154"/>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spans="1:26" x14ac:dyDescent="0.25">
      <c r="A606" s="154"/>
      <c r="B606" s="154"/>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spans="1:26" x14ac:dyDescent="0.25">
      <c r="A607" s="154"/>
      <c r="B607" s="154"/>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spans="1:26" x14ac:dyDescent="0.25">
      <c r="A608" s="154"/>
      <c r="B608" s="154"/>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spans="1:26" x14ac:dyDescent="0.25">
      <c r="A609" s="154"/>
      <c r="B609" s="154"/>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spans="1:26" x14ac:dyDescent="0.25">
      <c r="A610" s="154"/>
      <c r="B610" s="154"/>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spans="1:26" x14ac:dyDescent="0.25">
      <c r="A611" s="154"/>
      <c r="B611" s="154"/>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spans="1:26" x14ac:dyDescent="0.25">
      <c r="A612" s="154"/>
      <c r="B612" s="154"/>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spans="1:26" x14ac:dyDescent="0.25">
      <c r="A613" s="154"/>
      <c r="B613" s="154"/>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spans="1:26" x14ac:dyDescent="0.25">
      <c r="A614" s="154"/>
      <c r="B614" s="154"/>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spans="1:26" x14ac:dyDescent="0.25">
      <c r="A615" s="154"/>
      <c r="B615" s="154"/>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spans="1:26" x14ac:dyDescent="0.25">
      <c r="A616" s="154"/>
      <c r="B616" s="154"/>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spans="1:26" x14ac:dyDescent="0.25">
      <c r="A617" s="154"/>
      <c r="B617" s="154"/>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spans="1:26" x14ac:dyDescent="0.25">
      <c r="A618" s="154"/>
      <c r="B618" s="154"/>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spans="1:26" x14ac:dyDescent="0.25">
      <c r="A619" s="154"/>
      <c r="B619" s="154"/>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spans="1:26" x14ac:dyDescent="0.25">
      <c r="A620" s="154"/>
      <c r="B620" s="154"/>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spans="1:26" x14ac:dyDescent="0.25">
      <c r="A621" s="154"/>
      <c r="B621" s="154"/>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spans="1:26" x14ac:dyDescent="0.25">
      <c r="A622" s="154"/>
      <c r="B622" s="154"/>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spans="1:26" x14ac:dyDescent="0.25">
      <c r="A623" s="154"/>
      <c r="B623" s="154"/>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spans="1:26" x14ac:dyDescent="0.25">
      <c r="A624" s="154"/>
      <c r="B624" s="154"/>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spans="1:26" x14ac:dyDescent="0.25">
      <c r="A625" s="154"/>
      <c r="B625" s="154"/>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spans="1:26" x14ac:dyDescent="0.25">
      <c r="A626" s="154"/>
      <c r="B626" s="154"/>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spans="1:26" x14ac:dyDescent="0.25">
      <c r="A627" s="154"/>
      <c r="B627" s="154"/>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spans="1:26" x14ac:dyDescent="0.25">
      <c r="A628" s="154"/>
      <c r="B628" s="154"/>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spans="1:26" x14ac:dyDescent="0.25">
      <c r="A629" s="154"/>
      <c r="B629" s="154"/>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spans="1:26" x14ac:dyDescent="0.25">
      <c r="A630" s="154"/>
      <c r="B630" s="154"/>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spans="1:26" x14ac:dyDescent="0.25">
      <c r="A631" s="154"/>
      <c r="B631" s="154"/>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spans="1:26" x14ac:dyDescent="0.25">
      <c r="A632" s="154"/>
      <c r="B632" s="154"/>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spans="1:26" x14ac:dyDescent="0.25">
      <c r="A633" s="154"/>
      <c r="B633" s="154"/>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spans="1:26" x14ac:dyDescent="0.25">
      <c r="A634" s="154"/>
      <c r="B634" s="154"/>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spans="1:26" x14ac:dyDescent="0.25">
      <c r="A635" s="154"/>
      <c r="B635" s="154"/>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spans="1:26" x14ac:dyDescent="0.25">
      <c r="A636" s="154"/>
      <c r="B636" s="154"/>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spans="1:26" x14ac:dyDescent="0.25">
      <c r="A637" s="154"/>
      <c r="B637" s="154"/>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spans="1:26" x14ac:dyDescent="0.25">
      <c r="A638" s="154"/>
      <c r="B638" s="154"/>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spans="1:26" x14ac:dyDescent="0.25">
      <c r="A639" s="154"/>
      <c r="B639" s="154"/>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spans="1:26" x14ac:dyDescent="0.25">
      <c r="A640" s="154"/>
      <c r="B640" s="154"/>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spans="1:26" x14ac:dyDescent="0.25">
      <c r="A641" s="154"/>
      <c r="B641" s="154"/>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spans="1:26" x14ac:dyDescent="0.25">
      <c r="A642" s="154"/>
      <c r="B642" s="154"/>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spans="1:26" x14ac:dyDescent="0.25">
      <c r="A643" s="154"/>
      <c r="B643" s="154"/>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spans="1:26" x14ac:dyDescent="0.25">
      <c r="A644" s="154"/>
      <c r="B644" s="154"/>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spans="1:26" x14ac:dyDescent="0.25">
      <c r="A645" s="154"/>
      <c r="B645" s="154"/>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spans="1:26" x14ac:dyDescent="0.25">
      <c r="A646" s="154"/>
      <c r="B646" s="154"/>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spans="1:26" x14ac:dyDescent="0.25">
      <c r="A647" s="154"/>
      <c r="B647" s="154"/>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spans="1:26" x14ac:dyDescent="0.25">
      <c r="A648" s="154"/>
      <c r="B648" s="154"/>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spans="1:26" x14ac:dyDescent="0.25">
      <c r="A649" s="154"/>
      <c r="B649" s="154"/>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spans="1:26" x14ac:dyDescent="0.25">
      <c r="A650" s="154"/>
      <c r="B650" s="154"/>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spans="1:26" x14ac:dyDescent="0.25">
      <c r="A651" s="154"/>
      <c r="B651" s="154"/>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spans="1:26" x14ac:dyDescent="0.25">
      <c r="A652" s="154"/>
      <c r="B652" s="154"/>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spans="1:26" x14ac:dyDescent="0.25">
      <c r="A653" s="154"/>
      <c r="B653" s="154"/>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spans="1:26" x14ac:dyDescent="0.25">
      <c r="A654" s="154"/>
      <c r="B654" s="154"/>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spans="1:26" x14ac:dyDescent="0.25">
      <c r="A655" s="154"/>
      <c r="B655" s="154"/>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spans="1:26" x14ac:dyDescent="0.25">
      <c r="A656" s="154"/>
      <c r="B656" s="154"/>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spans="1:26" x14ac:dyDescent="0.25">
      <c r="A657" s="154"/>
      <c r="B657" s="154"/>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spans="1:26" x14ac:dyDescent="0.25">
      <c r="A658" s="154"/>
      <c r="B658" s="154"/>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spans="1:26" x14ac:dyDescent="0.25">
      <c r="A659" s="154"/>
      <c r="B659" s="154"/>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spans="1:26" x14ac:dyDescent="0.25">
      <c r="A660" s="154"/>
      <c r="B660" s="154"/>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spans="1:26" x14ac:dyDescent="0.25">
      <c r="A661" s="154"/>
      <c r="B661" s="154"/>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spans="1:26" x14ac:dyDescent="0.25">
      <c r="A662" s="154"/>
      <c r="B662" s="154"/>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spans="1:26" x14ac:dyDescent="0.25">
      <c r="A663" s="154"/>
      <c r="B663" s="154"/>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spans="1:26" x14ac:dyDescent="0.25">
      <c r="A664" s="154"/>
      <c r="B664" s="154"/>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spans="1:26" x14ac:dyDescent="0.25">
      <c r="A665" s="154"/>
      <c r="B665" s="154"/>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spans="1:26" x14ac:dyDescent="0.25">
      <c r="A666" s="154"/>
      <c r="B666" s="154"/>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spans="1:26" x14ac:dyDescent="0.25">
      <c r="A667" s="154"/>
      <c r="B667" s="154"/>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spans="1:26" x14ac:dyDescent="0.25">
      <c r="A668" s="154"/>
      <c r="B668" s="154"/>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spans="1:26" x14ac:dyDescent="0.25">
      <c r="A669" s="154"/>
      <c r="B669" s="154"/>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spans="1:26" x14ac:dyDescent="0.25">
      <c r="A670" s="154"/>
      <c r="B670" s="154"/>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spans="1:26" x14ac:dyDescent="0.25">
      <c r="A671" s="154"/>
      <c r="B671" s="154"/>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spans="1:26" x14ac:dyDescent="0.25">
      <c r="A672" s="154"/>
      <c r="B672" s="154"/>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spans="1:26" x14ac:dyDescent="0.25">
      <c r="A673" s="154"/>
      <c r="B673" s="154"/>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spans="1:26" x14ac:dyDescent="0.25">
      <c r="A674" s="154"/>
      <c r="B674" s="154"/>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spans="1:26" x14ac:dyDescent="0.25">
      <c r="A675" s="154"/>
      <c r="B675" s="154"/>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spans="1:26" x14ac:dyDescent="0.25">
      <c r="A676" s="154"/>
      <c r="B676" s="154"/>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spans="1:26" x14ac:dyDescent="0.25">
      <c r="A677" s="154"/>
      <c r="B677" s="154"/>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spans="1:26" x14ac:dyDescent="0.25">
      <c r="A678" s="154"/>
      <c r="B678" s="154"/>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spans="1:26" x14ac:dyDescent="0.25">
      <c r="A679" s="154"/>
      <c r="B679" s="154"/>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spans="1:26" x14ac:dyDescent="0.25">
      <c r="A680" s="154"/>
      <c r="B680" s="154"/>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spans="1:26" x14ac:dyDescent="0.25">
      <c r="A681" s="154"/>
      <c r="B681" s="154"/>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spans="1:26" x14ac:dyDescent="0.25">
      <c r="A682" s="154"/>
      <c r="B682" s="154"/>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spans="1:26" x14ac:dyDescent="0.25">
      <c r="A683" s="154"/>
      <c r="B683" s="154"/>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spans="1:26" x14ac:dyDescent="0.25">
      <c r="A684" s="154"/>
      <c r="B684" s="154"/>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spans="1:26" x14ac:dyDescent="0.25">
      <c r="A685" s="154"/>
      <c r="B685" s="154"/>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spans="1:26" x14ac:dyDescent="0.25">
      <c r="A686" s="154"/>
      <c r="B686" s="154"/>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spans="1:26" x14ac:dyDescent="0.25">
      <c r="A687" s="154"/>
      <c r="B687" s="154"/>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spans="1:26" x14ac:dyDescent="0.25">
      <c r="A688" s="154"/>
      <c r="B688" s="154"/>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spans="1:26" x14ac:dyDescent="0.25">
      <c r="A689" s="154"/>
      <c r="B689" s="154"/>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spans="1:26" x14ac:dyDescent="0.25">
      <c r="A690" s="154"/>
      <c r="B690" s="154"/>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spans="1:26" x14ac:dyDescent="0.25">
      <c r="A691" s="154"/>
      <c r="B691" s="154"/>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spans="1:26" x14ac:dyDescent="0.25">
      <c r="A692" s="154"/>
      <c r="B692" s="154"/>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spans="1:26" x14ac:dyDescent="0.25">
      <c r="A693" s="154"/>
      <c r="B693" s="154"/>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spans="1:26" x14ac:dyDescent="0.25">
      <c r="A694" s="154"/>
      <c r="B694" s="154"/>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spans="1:26" x14ac:dyDescent="0.25">
      <c r="A695" s="154"/>
      <c r="B695" s="154"/>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spans="1:26" x14ac:dyDescent="0.25">
      <c r="A696" s="154"/>
      <c r="B696" s="154"/>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spans="1:26" x14ac:dyDescent="0.25">
      <c r="A697" s="154"/>
      <c r="B697" s="154"/>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spans="1:26" x14ac:dyDescent="0.25">
      <c r="A698" s="154"/>
      <c r="B698" s="154"/>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spans="1:26" x14ac:dyDescent="0.25">
      <c r="A699" s="154"/>
      <c r="B699" s="154"/>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spans="1:26" x14ac:dyDescent="0.25">
      <c r="A700" s="154"/>
      <c r="B700" s="154"/>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spans="1:26" x14ac:dyDescent="0.25">
      <c r="A701" s="154"/>
      <c r="B701" s="154"/>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spans="1:26" x14ac:dyDescent="0.25">
      <c r="A702" s="154"/>
      <c r="B702" s="154"/>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spans="1:26" x14ac:dyDescent="0.25">
      <c r="A703" s="154"/>
      <c r="B703" s="154"/>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spans="1:26" x14ac:dyDescent="0.25">
      <c r="A704" s="154"/>
      <c r="B704" s="154"/>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spans="1:26" x14ac:dyDescent="0.25">
      <c r="A705" s="154"/>
      <c r="B705" s="154"/>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spans="1:26" x14ac:dyDescent="0.25">
      <c r="A706" s="154"/>
      <c r="B706" s="154"/>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spans="1:26" x14ac:dyDescent="0.25">
      <c r="A707" s="154"/>
      <c r="B707" s="154"/>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spans="1:26" x14ac:dyDescent="0.25">
      <c r="A708" s="154"/>
      <c r="B708" s="154"/>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spans="1:26" x14ac:dyDescent="0.25">
      <c r="A709" s="154"/>
      <c r="B709" s="154"/>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spans="1:26" x14ac:dyDescent="0.25">
      <c r="A710" s="154"/>
      <c r="B710" s="154"/>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spans="1:26" x14ac:dyDescent="0.25">
      <c r="A711" s="154"/>
      <c r="B711" s="154"/>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spans="1:26" x14ac:dyDescent="0.25">
      <c r="A712" s="154"/>
      <c r="B712" s="154"/>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spans="1:26" x14ac:dyDescent="0.25">
      <c r="A713" s="154"/>
      <c r="B713" s="154"/>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spans="1:26" x14ac:dyDescent="0.25">
      <c r="A714" s="154"/>
      <c r="B714" s="154"/>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spans="1:26" x14ac:dyDescent="0.25">
      <c r="A715" s="154"/>
      <c r="B715" s="154"/>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spans="1:26" x14ac:dyDescent="0.25">
      <c r="A716" s="154"/>
      <c r="B716" s="154"/>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spans="1:26" x14ac:dyDescent="0.25">
      <c r="A717" s="154"/>
      <c r="B717" s="154"/>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spans="1:26" x14ac:dyDescent="0.25">
      <c r="A718" s="154"/>
      <c r="B718" s="154"/>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spans="1:26" x14ac:dyDescent="0.25">
      <c r="A719" s="154"/>
      <c r="B719" s="154"/>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spans="1:26" x14ac:dyDescent="0.25">
      <c r="A720" s="154"/>
      <c r="B720" s="154"/>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spans="1:26" x14ac:dyDescent="0.25">
      <c r="A721" s="154"/>
      <c r="B721" s="154"/>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spans="1:26" x14ac:dyDescent="0.25">
      <c r="A722" s="154"/>
      <c r="B722" s="154"/>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spans="1:26" x14ac:dyDescent="0.25">
      <c r="A723" s="154"/>
      <c r="B723" s="154"/>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spans="1:26" x14ac:dyDescent="0.25">
      <c r="A724" s="154"/>
      <c r="B724" s="154"/>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spans="1:26" x14ac:dyDescent="0.25">
      <c r="A725" s="154"/>
      <c r="B725" s="154"/>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spans="1:26" x14ac:dyDescent="0.25">
      <c r="A726" s="154"/>
      <c r="B726" s="154"/>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spans="1:26" x14ac:dyDescent="0.25">
      <c r="A727" s="154"/>
      <c r="B727" s="154"/>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spans="1:26" x14ac:dyDescent="0.25">
      <c r="A728" s="154"/>
      <c r="B728" s="154"/>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spans="1:26" x14ac:dyDescent="0.25">
      <c r="A729" s="154"/>
      <c r="B729" s="154"/>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spans="1:26" x14ac:dyDescent="0.25">
      <c r="A730" s="154"/>
      <c r="B730" s="154"/>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spans="1:26" x14ac:dyDescent="0.25">
      <c r="A731" s="154"/>
      <c r="B731" s="154"/>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spans="1:26" x14ac:dyDescent="0.25">
      <c r="A732" s="154"/>
      <c r="B732" s="154"/>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spans="1:26" x14ac:dyDescent="0.25">
      <c r="A733" s="154"/>
      <c r="B733" s="154"/>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spans="1:26" x14ac:dyDescent="0.25">
      <c r="A734" s="154"/>
      <c r="B734" s="154"/>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spans="1:26" x14ac:dyDescent="0.25">
      <c r="A735" s="154"/>
      <c r="B735" s="154"/>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spans="1:26" x14ac:dyDescent="0.25">
      <c r="A736" s="154"/>
      <c r="B736" s="154"/>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spans="1:26" x14ac:dyDescent="0.25">
      <c r="A737" s="154"/>
      <c r="B737" s="154"/>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spans="1:26" x14ac:dyDescent="0.25">
      <c r="A738" s="154"/>
      <c r="B738" s="154"/>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spans="1:26" x14ac:dyDescent="0.25">
      <c r="A739" s="154"/>
      <c r="B739" s="154"/>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spans="1:26" x14ac:dyDescent="0.25">
      <c r="A740" s="154"/>
      <c r="B740" s="154"/>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spans="1:26" x14ac:dyDescent="0.25">
      <c r="A741" s="154"/>
      <c r="B741" s="154"/>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spans="1:26" x14ac:dyDescent="0.25">
      <c r="A742" s="154"/>
      <c r="B742" s="154"/>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spans="1:26" x14ac:dyDescent="0.25">
      <c r="A743" s="154"/>
      <c r="B743" s="154"/>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spans="1:26" x14ac:dyDescent="0.25">
      <c r="A744" s="154"/>
      <c r="B744" s="154"/>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spans="1:26" x14ac:dyDescent="0.25">
      <c r="A745" s="154"/>
      <c r="B745" s="154"/>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spans="1:26" x14ac:dyDescent="0.25">
      <c r="A746" s="154"/>
      <c r="B746" s="154"/>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spans="1:26" x14ac:dyDescent="0.25">
      <c r="A747" s="154"/>
      <c r="B747" s="154"/>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spans="1:26" x14ac:dyDescent="0.25">
      <c r="A748" s="154"/>
      <c r="B748" s="154"/>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spans="1:26" x14ac:dyDescent="0.25">
      <c r="A749" s="154"/>
      <c r="B749" s="154"/>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spans="1:26" x14ac:dyDescent="0.25">
      <c r="A750" s="154"/>
      <c r="B750" s="154"/>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spans="1:26" x14ac:dyDescent="0.25">
      <c r="A751" s="154"/>
      <c r="B751" s="154"/>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spans="1:26" x14ac:dyDescent="0.25">
      <c r="A752" s="154"/>
      <c r="B752" s="154"/>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spans="1:26" x14ac:dyDescent="0.25">
      <c r="A753" s="154"/>
      <c r="B753" s="154"/>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spans="1:26" x14ac:dyDescent="0.25">
      <c r="A754" s="154"/>
      <c r="B754" s="154"/>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spans="1:26" x14ac:dyDescent="0.25">
      <c r="A755" s="154"/>
      <c r="B755" s="154"/>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spans="1:26" x14ac:dyDescent="0.25">
      <c r="A756" s="154"/>
      <c r="B756" s="154"/>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spans="1:26" x14ac:dyDescent="0.25">
      <c r="A757" s="154"/>
      <c r="B757" s="154"/>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spans="1:26" x14ac:dyDescent="0.25">
      <c r="A758" s="154"/>
      <c r="B758" s="154"/>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spans="1:26" x14ac:dyDescent="0.25">
      <c r="A759" s="154"/>
      <c r="B759" s="154"/>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spans="1:26" x14ac:dyDescent="0.25">
      <c r="A760" s="154"/>
      <c r="B760" s="154"/>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spans="1:26" x14ac:dyDescent="0.25">
      <c r="A761" s="154"/>
      <c r="B761" s="154"/>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spans="1:26" x14ac:dyDescent="0.25">
      <c r="A762" s="154"/>
      <c r="B762" s="154"/>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spans="1:26" x14ac:dyDescent="0.25">
      <c r="A763" s="154"/>
      <c r="B763" s="154"/>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spans="1:26" x14ac:dyDescent="0.25">
      <c r="A764" s="154"/>
      <c r="B764" s="154"/>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spans="1:26" x14ac:dyDescent="0.25">
      <c r="A765" s="154"/>
      <c r="B765" s="154"/>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spans="1:26" x14ac:dyDescent="0.25">
      <c r="A766" s="154"/>
      <c r="B766" s="154"/>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spans="1:26" x14ac:dyDescent="0.25">
      <c r="A767" s="154"/>
      <c r="B767" s="154"/>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spans="1:26" x14ac:dyDescent="0.25">
      <c r="A768" s="154"/>
      <c r="B768" s="154"/>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spans="1:26" x14ac:dyDescent="0.25">
      <c r="A769" s="154"/>
      <c r="B769" s="154"/>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spans="1:26" x14ac:dyDescent="0.25">
      <c r="A770" s="154"/>
      <c r="B770" s="154"/>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spans="1:26" x14ac:dyDescent="0.25">
      <c r="A771" s="154"/>
      <c r="B771" s="154"/>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spans="1:26" x14ac:dyDescent="0.25">
      <c r="A772" s="154"/>
      <c r="B772" s="154"/>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spans="1:26" x14ac:dyDescent="0.25">
      <c r="A773" s="154"/>
      <c r="B773" s="154"/>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spans="1:26" x14ac:dyDescent="0.25">
      <c r="A774" s="154"/>
      <c r="B774" s="154"/>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spans="1:26" x14ac:dyDescent="0.25">
      <c r="A775" s="154"/>
      <c r="B775" s="154"/>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spans="1:26" x14ac:dyDescent="0.25">
      <c r="A776" s="154"/>
      <c r="B776" s="154"/>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spans="1:26" x14ac:dyDescent="0.25">
      <c r="A777" s="154"/>
      <c r="B777" s="154"/>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spans="1:26" x14ac:dyDescent="0.25">
      <c r="A778" s="154"/>
      <c r="B778" s="154"/>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spans="1:26" x14ac:dyDescent="0.25">
      <c r="A779" s="154"/>
      <c r="B779" s="154"/>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spans="1:26" x14ac:dyDescent="0.25">
      <c r="A780" s="154"/>
      <c r="B780" s="154"/>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spans="1:26" x14ac:dyDescent="0.25">
      <c r="A781" s="154"/>
      <c r="B781" s="154"/>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spans="1:26" x14ac:dyDescent="0.25">
      <c r="A782" s="154"/>
      <c r="B782" s="154"/>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spans="1:26" x14ac:dyDescent="0.25">
      <c r="A783" s="154"/>
      <c r="B783" s="154"/>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spans="1:26" x14ac:dyDescent="0.25">
      <c r="A784" s="154"/>
      <c r="B784" s="154"/>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spans="1:26" x14ac:dyDescent="0.25">
      <c r="A785" s="154"/>
      <c r="B785" s="154"/>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spans="1:26" x14ac:dyDescent="0.25">
      <c r="A786" s="154"/>
      <c r="B786" s="154"/>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spans="1:26" x14ac:dyDescent="0.25">
      <c r="A787" s="154"/>
      <c r="B787" s="154"/>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spans="1:26" x14ac:dyDescent="0.25">
      <c r="A788" s="154"/>
      <c r="B788" s="154"/>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spans="1:26" x14ac:dyDescent="0.25">
      <c r="A789" s="154"/>
      <c r="B789" s="154"/>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spans="1:26" x14ac:dyDescent="0.25">
      <c r="A790" s="154"/>
      <c r="B790" s="154"/>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spans="1:26" x14ac:dyDescent="0.25">
      <c r="A791" s="154"/>
      <c r="B791" s="154"/>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spans="1:26" x14ac:dyDescent="0.25">
      <c r="A792" s="154"/>
      <c r="B792" s="154"/>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spans="1:26" x14ac:dyDescent="0.25">
      <c r="A793" s="154"/>
      <c r="B793" s="154"/>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spans="1:26" x14ac:dyDescent="0.25">
      <c r="A794" s="154"/>
      <c r="B794" s="154"/>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spans="1:26" x14ac:dyDescent="0.25">
      <c r="A795" s="154"/>
      <c r="B795" s="154"/>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spans="1:26" x14ac:dyDescent="0.25">
      <c r="A796" s="154"/>
      <c r="B796" s="154"/>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spans="1:26" x14ac:dyDescent="0.25">
      <c r="A797" s="154"/>
      <c r="B797" s="154"/>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spans="1:26" x14ac:dyDescent="0.25">
      <c r="A798" s="154"/>
      <c r="B798" s="154"/>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spans="1:26" x14ac:dyDescent="0.25">
      <c r="A799" s="154"/>
      <c r="B799" s="154"/>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spans="1:26" x14ac:dyDescent="0.25">
      <c r="A800" s="154"/>
      <c r="B800" s="154"/>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spans="1:26" x14ac:dyDescent="0.25">
      <c r="A801" s="154"/>
      <c r="B801" s="154"/>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spans="1:26" x14ac:dyDescent="0.25">
      <c r="A802" s="154"/>
      <c r="B802" s="154"/>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spans="1:26" x14ac:dyDescent="0.25">
      <c r="A803" s="154"/>
      <c r="B803" s="154"/>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spans="1:26" x14ac:dyDescent="0.25">
      <c r="A804" s="154"/>
      <c r="B804" s="154"/>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spans="1:26" x14ac:dyDescent="0.25">
      <c r="A805" s="154"/>
      <c r="B805" s="154"/>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spans="1:26" x14ac:dyDescent="0.25">
      <c r="A806" s="154"/>
      <c r="B806" s="154"/>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spans="1:26" x14ac:dyDescent="0.25">
      <c r="A807" s="154"/>
      <c r="B807" s="154"/>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spans="1:26" x14ac:dyDescent="0.25">
      <c r="A808" s="154"/>
      <c r="B808" s="154"/>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spans="1:26" x14ac:dyDescent="0.25">
      <c r="A809" s="154"/>
      <c r="B809" s="154"/>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spans="1:26" x14ac:dyDescent="0.25">
      <c r="A810" s="154"/>
      <c r="B810" s="154"/>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spans="1:26" x14ac:dyDescent="0.25">
      <c r="A811" s="154"/>
      <c r="B811" s="154"/>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spans="1:26" x14ac:dyDescent="0.25">
      <c r="A812" s="154"/>
      <c r="B812" s="154"/>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spans="1:26" x14ac:dyDescent="0.25">
      <c r="A813" s="154"/>
      <c r="B813" s="154"/>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spans="1:26" x14ac:dyDescent="0.25">
      <c r="A814" s="154"/>
      <c r="B814" s="154"/>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spans="1:26" x14ac:dyDescent="0.25">
      <c r="A815" s="154"/>
      <c r="B815" s="154"/>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spans="1:26" x14ac:dyDescent="0.25">
      <c r="A816" s="154"/>
      <c r="B816" s="154"/>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spans="1:26" x14ac:dyDescent="0.25">
      <c r="A817" s="154"/>
      <c r="B817" s="154"/>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spans="1:26" x14ac:dyDescent="0.25">
      <c r="A818" s="154"/>
      <c r="B818" s="154"/>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spans="1:26" x14ac:dyDescent="0.25">
      <c r="A819" s="154"/>
      <c r="B819" s="154"/>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spans="1:26" x14ac:dyDescent="0.25">
      <c r="A820" s="154"/>
      <c r="B820" s="154"/>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spans="1:26" x14ac:dyDescent="0.25">
      <c r="A821" s="154"/>
      <c r="B821" s="154"/>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spans="1:26" x14ac:dyDescent="0.25">
      <c r="A822" s="154"/>
      <c r="B822" s="154"/>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spans="1:26" x14ac:dyDescent="0.25">
      <c r="A823" s="154"/>
      <c r="B823" s="154"/>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spans="1:26" x14ac:dyDescent="0.25">
      <c r="A824" s="154"/>
      <c r="B824" s="154"/>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spans="1:26" x14ac:dyDescent="0.25">
      <c r="A825" s="154"/>
      <c r="B825" s="154"/>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spans="1:26" x14ac:dyDescent="0.25">
      <c r="A826" s="154"/>
      <c r="B826" s="154"/>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spans="1:26" x14ac:dyDescent="0.25">
      <c r="A827" s="154"/>
      <c r="B827" s="154"/>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spans="1:26" x14ac:dyDescent="0.25">
      <c r="A828" s="154"/>
      <c r="B828" s="154"/>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spans="1:26" x14ac:dyDescent="0.25">
      <c r="A829" s="154"/>
      <c r="B829" s="154"/>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spans="1:26" x14ac:dyDescent="0.25">
      <c r="A830" s="154"/>
      <c r="B830" s="154"/>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spans="1:26" x14ac:dyDescent="0.25">
      <c r="A831" s="154"/>
      <c r="B831" s="154"/>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spans="1:26" x14ac:dyDescent="0.25">
      <c r="A832" s="154"/>
      <c r="B832" s="154"/>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spans="1:26" x14ac:dyDescent="0.25">
      <c r="A833" s="154"/>
      <c r="B833" s="154"/>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spans="1:26" x14ac:dyDescent="0.25">
      <c r="A834" s="154"/>
      <c r="B834" s="154"/>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spans="1:26" x14ac:dyDescent="0.25">
      <c r="A835" s="154"/>
      <c r="B835" s="154"/>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spans="1:26" x14ac:dyDescent="0.25">
      <c r="A836" s="154"/>
      <c r="B836" s="154"/>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spans="1:26" x14ac:dyDescent="0.25">
      <c r="A837" s="154"/>
      <c r="B837" s="154"/>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spans="1:26" x14ac:dyDescent="0.25">
      <c r="A838" s="154"/>
      <c r="B838" s="154"/>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spans="1:26" x14ac:dyDescent="0.25">
      <c r="A839" s="154"/>
      <c r="B839" s="154"/>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spans="1:26" x14ac:dyDescent="0.25">
      <c r="A840" s="154"/>
      <c r="B840" s="154"/>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spans="1:26" x14ac:dyDescent="0.25">
      <c r="A841" s="154"/>
      <c r="B841" s="154"/>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spans="1:26" x14ac:dyDescent="0.25">
      <c r="A842" s="154"/>
      <c r="B842" s="154"/>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spans="1:26" x14ac:dyDescent="0.25">
      <c r="A843" s="154"/>
      <c r="B843" s="154"/>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spans="1:26" x14ac:dyDescent="0.25">
      <c r="A844" s="154"/>
      <c r="B844" s="154"/>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spans="1:26" x14ac:dyDescent="0.25">
      <c r="A845" s="154"/>
      <c r="B845" s="154"/>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spans="1:26" x14ac:dyDescent="0.25">
      <c r="A846" s="154"/>
      <c r="B846" s="154"/>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spans="1:26" x14ac:dyDescent="0.25">
      <c r="A847" s="154"/>
      <c r="B847" s="154"/>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spans="1:26" x14ac:dyDescent="0.25">
      <c r="A848" s="154"/>
      <c r="B848" s="154"/>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spans="1:26" x14ac:dyDescent="0.25">
      <c r="A849" s="154"/>
      <c r="B849" s="154"/>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spans="1:26" x14ac:dyDescent="0.25">
      <c r="A850" s="154"/>
      <c r="B850" s="154"/>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spans="1:26" x14ac:dyDescent="0.25">
      <c r="A851" s="154"/>
      <c r="B851" s="154"/>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spans="1:26" x14ac:dyDescent="0.25">
      <c r="A852" s="154"/>
      <c r="B852" s="154"/>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spans="1:26" x14ac:dyDescent="0.25">
      <c r="A853" s="154"/>
      <c r="B853" s="154"/>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spans="1:26" x14ac:dyDescent="0.25">
      <c r="A854" s="154"/>
      <c r="B854" s="154"/>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spans="1:26" x14ac:dyDescent="0.25">
      <c r="A855" s="154"/>
      <c r="B855" s="154"/>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spans="1:26" x14ac:dyDescent="0.25">
      <c r="A856" s="154"/>
      <c r="B856" s="154"/>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spans="1:26" x14ac:dyDescent="0.25">
      <c r="A857" s="154"/>
      <c r="B857" s="154"/>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spans="1:26" x14ac:dyDescent="0.25">
      <c r="A858" s="154"/>
      <c r="B858" s="154"/>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spans="1:26" x14ac:dyDescent="0.25">
      <c r="A859" s="154"/>
      <c r="B859" s="154"/>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spans="1:26" x14ac:dyDescent="0.25">
      <c r="A860" s="154"/>
      <c r="B860" s="154"/>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spans="1:26" x14ac:dyDescent="0.25">
      <c r="A861" s="154"/>
      <c r="B861" s="154"/>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spans="1:26" x14ac:dyDescent="0.25">
      <c r="A862" s="154"/>
      <c r="B862" s="154"/>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spans="1:26" x14ac:dyDescent="0.25">
      <c r="A863" s="154"/>
      <c r="B863" s="154"/>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spans="1:26" x14ac:dyDescent="0.25">
      <c r="A864" s="154"/>
      <c r="B864" s="154"/>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spans="1:26" x14ac:dyDescent="0.25">
      <c r="A865" s="154"/>
      <c r="B865" s="154"/>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spans="1:26" x14ac:dyDescent="0.25">
      <c r="A866" s="154"/>
      <c r="B866" s="154"/>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spans="1:26" x14ac:dyDescent="0.25">
      <c r="A867" s="154"/>
      <c r="B867" s="154"/>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spans="1:26" x14ac:dyDescent="0.25">
      <c r="A868" s="154"/>
      <c r="B868" s="154"/>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spans="1:26" x14ac:dyDescent="0.25">
      <c r="A869" s="154"/>
      <c r="B869" s="154"/>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spans="1:26" x14ac:dyDescent="0.25">
      <c r="A870" s="154"/>
      <c r="B870" s="154"/>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spans="1:26" x14ac:dyDescent="0.25">
      <c r="A871" s="154"/>
      <c r="B871" s="154"/>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spans="1:26" x14ac:dyDescent="0.25">
      <c r="A872" s="154"/>
      <c r="B872" s="154"/>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spans="1:26" x14ac:dyDescent="0.25">
      <c r="A873" s="154"/>
      <c r="B873" s="154"/>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spans="1:26" x14ac:dyDescent="0.25">
      <c r="A874" s="154"/>
      <c r="B874" s="154"/>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spans="1:26" x14ac:dyDescent="0.25">
      <c r="A875" s="154"/>
      <c r="B875" s="154"/>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spans="1:26" x14ac:dyDescent="0.25">
      <c r="A876" s="154"/>
      <c r="B876" s="154"/>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spans="1:26" x14ac:dyDescent="0.25">
      <c r="A877" s="154"/>
      <c r="B877" s="154"/>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spans="1:26" x14ac:dyDescent="0.25">
      <c r="A878" s="154"/>
      <c r="B878" s="154"/>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spans="1:26" x14ac:dyDescent="0.25">
      <c r="A879" s="154"/>
      <c r="B879" s="154"/>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spans="1:26" x14ac:dyDescent="0.25">
      <c r="A880" s="154"/>
      <c r="B880" s="154"/>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spans="1:26" x14ac:dyDescent="0.25">
      <c r="A881" s="154"/>
      <c r="B881" s="154"/>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spans="1:26" x14ac:dyDescent="0.25">
      <c r="A882" s="154"/>
      <c r="B882" s="154"/>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spans="1:26" x14ac:dyDescent="0.25">
      <c r="A883" s="154"/>
      <c r="B883" s="154"/>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spans="1:26" x14ac:dyDescent="0.25">
      <c r="A884" s="154"/>
      <c r="B884" s="154"/>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spans="1:26" x14ac:dyDescent="0.25">
      <c r="A885" s="154"/>
      <c r="B885" s="154"/>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spans="1:26" x14ac:dyDescent="0.25">
      <c r="A886" s="154"/>
      <c r="B886" s="154"/>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spans="1:26" x14ac:dyDescent="0.25">
      <c r="A887" s="154"/>
      <c r="B887" s="154"/>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spans="1:26" x14ac:dyDescent="0.25">
      <c r="A888" s="154"/>
      <c r="B888" s="154"/>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spans="1:26" x14ac:dyDescent="0.25">
      <c r="A889" s="154"/>
      <c r="B889" s="154"/>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spans="1:26" x14ac:dyDescent="0.25">
      <c r="A890" s="154"/>
      <c r="B890" s="154"/>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spans="1:26" x14ac:dyDescent="0.25">
      <c r="A891" s="154"/>
      <c r="B891" s="154"/>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spans="1:26" x14ac:dyDescent="0.25">
      <c r="A892" s="154"/>
      <c r="B892" s="154"/>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spans="1:26" x14ac:dyDescent="0.25">
      <c r="A893" s="154"/>
      <c r="B893" s="154"/>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spans="1:26" x14ac:dyDescent="0.25">
      <c r="A894" s="154"/>
      <c r="B894" s="154"/>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spans="1:26" x14ac:dyDescent="0.25">
      <c r="A895" s="154"/>
      <c r="B895" s="154"/>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spans="1:26" x14ac:dyDescent="0.25">
      <c r="A896" s="154"/>
      <c r="B896" s="154"/>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spans="1:26" x14ac:dyDescent="0.25">
      <c r="A897" s="154"/>
      <c r="B897" s="154"/>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spans="1:26" x14ac:dyDescent="0.25">
      <c r="A898" s="154"/>
      <c r="B898" s="154"/>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spans="1:26" x14ac:dyDescent="0.25">
      <c r="A899" s="154"/>
      <c r="B899" s="154"/>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spans="1:26" x14ac:dyDescent="0.25">
      <c r="A900" s="154"/>
      <c r="B900" s="154"/>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spans="1:26" x14ac:dyDescent="0.25">
      <c r="A901" s="154"/>
      <c r="B901" s="154"/>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spans="1:26" x14ac:dyDescent="0.25">
      <c r="A902" s="154"/>
      <c r="B902" s="154"/>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spans="1:26" x14ac:dyDescent="0.25">
      <c r="A903" s="154"/>
      <c r="B903" s="154"/>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spans="1:26" x14ac:dyDescent="0.25">
      <c r="A904" s="154"/>
      <c r="B904" s="154"/>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spans="1:26" x14ac:dyDescent="0.25">
      <c r="A905" s="154"/>
      <c r="B905" s="154"/>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spans="1:26" x14ac:dyDescent="0.25">
      <c r="A906" s="154"/>
      <c r="B906" s="154"/>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spans="1:26" x14ac:dyDescent="0.25">
      <c r="A907" s="154"/>
      <c r="B907" s="154"/>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spans="1:26" x14ac:dyDescent="0.25">
      <c r="A908" s="154"/>
      <c r="B908" s="154"/>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spans="1:26" x14ac:dyDescent="0.25">
      <c r="A909" s="154"/>
      <c r="B909" s="154"/>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spans="1:26" x14ac:dyDescent="0.25">
      <c r="A910" s="154"/>
      <c r="B910" s="154"/>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spans="1:26" x14ac:dyDescent="0.25">
      <c r="A911" s="154"/>
      <c r="B911" s="154"/>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spans="1:26" x14ac:dyDescent="0.25">
      <c r="A912" s="154"/>
      <c r="B912" s="154"/>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spans="1:26" x14ac:dyDescent="0.25">
      <c r="A913" s="154"/>
      <c r="B913" s="154"/>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spans="1:26" x14ac:dyDescent="0.25">
      <c r="A914" s="154"/>
      <c r="B914" s="154"/>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spans="1:26" x14ac:dyDescent="0.25">
      <c r="A915" s="154"/>
      <c r="B915" s="154"/>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spans="1:26" x14ac:dyDescent="0.25">
      <c r="A916" s="154"/>
      <c r="B916" s="154"/>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spans="1:26" x14ac:dyDescent="0.25">
      <c r="A917" s="154"/>
      <c r="B917" s="154"/>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spans="1:26" x14ac:dyDescent="0.25">
      <c r="A918" s="154"/>
      <c r="B918" s="154"/>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spans="1:26" x14ac:dyDescent="0.25">
      <c r="A919" s="154"/>
      <c r="B919" s="154"/>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spans="1:26" x14ac:dyDescent="0.25">
      <c r="A920" s="154"/>
      <c r="B920" s="154"/>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spans="1:26" x14ac:dyDescent="0.25">
      <c r="A921" s="154"/>
      <c r="B921" s="154"/>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spans="1:26" x14ac:dyDescent="0.25">
      <c r="A922" s="154"/>
      <c r="B922" s="154"/>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spans="1:26" x14ac:dyDescent="0.25">
      <c r="A923" s="154"/>
      <c r="B923" s="154"/>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spans="1:26" x14ac:dyDescent="0.25">
      <c r="A924" s="154"/>
      <c r="B924" s="154"/>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spans="1:26" x14ac:dyDescent="0.25">
      <c r="A925" s="154"/>
      <c r="B925" s="154"/>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spans="1:26" x14ac:dyDescent="0.25">
      <c r="A926" s="154"/>
      <c r="B926" s="154"/>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spans="1:26" x14ac:dyDescent="0.25">
      <c r="A927" s="154"/>
      <c r="B927" s="154"/>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spans="1:26" x14ac:dyDescent="0.25">
      <c r="A928" s="154"/>
      <c r="B928" s="154"/>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spans="1:26" x14ac:dyDescent="0.25">
      <c r="A929" s="154"/>
      <c r="B929" s="154"/>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spans="1:26" x14ac:dyDescent="0.25">
      <c r="A930" s="154"/>
      <c r="B930" s="154"/>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spans="1:26" x14ac:dyDescent="0.25">
      <c r="A931" s="154"/>
      <c r="B931" s="154"/>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spans="1:26" x14ac:dyDescent="0.25">
      <c r="A932" s="154"/>
      <c r="B932" s="154"/>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spans="1:26" x14ac:dyDescent="0.25">
      <c r="A933" s="154"/>
      <c r="B933" s="154"/>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spans="1:26" x14ac:dyDescent="0.25">
      <c r="A934" s="154"/>
      <c r="B934" s="154"/>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spans="1:26" x14ac:dyDescent="0.25">
      <c r="A935" s="154"/>
      <c r="B935" s="154"/>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spans="1:26" x14ac:dyDescent="0.25">
      <c r="A936" s="154"/>
      <c r="B936" s="154"/>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spans="1:26" x14ac:dyDescent="0.25">
      <c r="A937" s="154"/>
      <c r="B937" s="154"/>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spans="1:26" x14ac:dyDescent="0.25">
      <c r="A938" s="154"/>
      <c r="B938" s="154"/>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spans="1:26" x14ac:dyDescent="0.25">
      <c r="A939" s="154"/>
      <c r="B939" s="154"/>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spans="1:26" x14ac:dyDescent="0.25">
      <c r="A940" s="154"/>
      <c r="B940" s="154"/>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spans="1:26" x14ac:dyDescent="0.25">
      <c r="A941" s="154"/>
      <c r="B941" s="154"/>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spans="1:26" x14ac:dyDescent="0.25">
      <c r="A942" s="154"/>
      <c r="B942" s="154"/>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spans="1:26" x14ac:dyDescent="0.25">
      <c r="A943" s="154"/>
      <c r="B943" s="154"/>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spans="1:26" x14ac:dyDescent="0.25">
      <c r="A944" s="154"/>
      <c r="B944" s="154"/>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spans="1:26" x14ac:dyDescent="0.25">
      <c r="A945" s="154"/>
      <c r="B945" s="154"/>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spans="1:26" x14ac:dyDescent="0.25">
      <c r="A946" s="154"/>
      <c r="B946" s="154"/>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spans="1:26" x14ac:dyDescent="0.25">
      <c r="A947" s="154"/>
      <c r="B947" s="154"/>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spans="1:26" x14ac:dyDescent="0.25">
      <c r="A948" s="154"/>
      <c r="B948" s="154"/>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spans="1:26" x14ac:dyDescent="0.25">
      <c r="A949" s="154"/>
      <c r="B949" s="154"/>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spans="1:26" x14ac:dyDescent="0.25">
      <c r="A950" s="154"/>
      <c r="B950" s="154"/>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spans="1:26" x14ac:dyDescent="0.25">
      <c r="A951" s="154"/>
      <c r="B951" s="154"/>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spans="1:26" x14ac:dyDescent="0.25">
      <c r="A952" s="154"/>
      <c r="B952" s="154"/>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spans="1:26" x14ac:dyDescent="0.25">
      <c r="A953" s="154"/>
      <c r="B953" s="154"/>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spans="1:26" x14ac:dyDescent="0.25">
      <c r="A954" s="154"/>
      <c r="B954" s="154"/>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spans="1:26" x14ac:dyDescent="0.25">
      <c r="A955" s="154"/>
      <c r="B955" s="154"/>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spans="1:26" x14ac:dyDescent="0.25">
      <c r="A956" s="154"/>
      <c r="B956" s="154"/>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spans="1:26" x14ac:dyDescent="0.25">
      <c r="A957" s="154"/>
      <c r="B957" s="154"/>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spans="1:26" x14ac:dyDescent="0.25">
      <c r="A958" s="154"/>
      <c r="B958" s="154"/>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spans="1:26" x14ac:dyDescent="0.25">
      <c r="A959" s="154"/>
      <c r="B959" s="154"/>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spans="1:26" x14ac:dyDescent="0.25">
      <c r="A960" s="154"/>
      <c r="B960" s="154"/>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spans="1:26" x14ac:dyDescent="0.25">
      <c r="A961" s="154"/>
      <c r="B961" s="154"/>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spans="1:26" x14ac:dyDescent="0.25">
      <c r="A962" s="154"/>
      <c r="B962" s="154"/>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spans="1:26" x14ac:dyDescent="0.25">
      <c r="A963" s="154"/>
      <c r="B963" s="154"/>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spans="1:26" x14ac:dyDescent="0.25">
      <c r="A964" s="154"/>
      <c r="B964" s="154"/>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spans="1:26" x14ac:dyDescent="0.25">
      <c r="A965" s="154"/>
      <c r="B965" s="154"/>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spans="1:26" x14ac:dyDescent="0.25">
      <c r="A966" s="154"/>
      <c r="B966" s="154"/>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spans="1:26" x14ac:dyDescent="0.25">
      <c r="A967" s="154"/>
      <c r="B967" s="154"/>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spans="1:26" x14ac:dyDescent="0.25">
      <c r="A968" s="154"/>
      <c r="B968" s="154"/>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spans="1:26" x14ac:dyDescent="0.25">
      <c r="A969" s="154"/>
      <c r="B969" s="154"/>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spans="1:26" x14ac:dyDescent="0.25">
      <c r="A970" s="154"/>
      <c r="B970" s="154"/>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spans="1:26" x14ac:dyDescent="0.25">
      <c r="A971" s="154"/>
      <c r="B971" s="154"/>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spans="1:26" x14ac:dyDescent="0.25">
      <c r="A972" s="154"/>
      <c r="B972" s="154"/>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spans="1:26" x14ac:dyDescent="0.25">
      <c r="A973" s="154"/>
      <c r="B973" s="154"/>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spans="1:26" x14ac:dyDescent="0.25">
      <c r="A974" s="154"/>
      <c r="B974" s="154"/>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spans="1:26" x14ac:dyDescent="0.25">
      <c r="A975" s="154"/>
      <c r="B975" s="154"/>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spans="1:26" x14ac:dyDescent="0.25">
      <c r="A976" s="154"/>
      <c r="B976" s="154"/>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spans="1:26" x14ac:dyDescent="0.25">
      <c r="A977" s="154"/>
      <c r="B977" s="154"/>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spans="1:26" x14ac:dyDescent="0.25">
      <c r="A978" s="154"/>
      <c r="B978" s="154"/>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spans="1:26" x14ac:dyDescent="0.25">
      <c r="A979" s="154"/>
      <c r="B979" s="154"/>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spans="1:26" x14ac:dyDescent="0.25">
      <c r="A980" s="154"/>
      <c r="B980" s="154"/>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spans="1:26" x14ac:dyDescent="0.25">
      <c r="A981" s="154"/>
      <c r="B981" s="154"/>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spans="1:26" x14ac:dyDescent="0.25">
      <c r="A982" s="154"/>
      <c r="B982" s="154"/>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spans="1:26" x14ac:dyDescent="0.25">
      <c r="A983" s="154"/>
      <c r="B983" s="154"/>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spans="1:26" x14ac:dyDescent="0.25">
      <c r="A984" s="154"/>
      <c r="B984" s="154"/>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spans="1:26" x14ac:dyDescent="0.25">
      <c r="A985" s="154"/>
      <c r="B985" s="154"/>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spans="1:26" x14ac:dyDescent="0.25">
      <c r="A986" s="154"/>
      <c r="B986" s="154"/>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spans="1:26" x14ac:dyDescent="0.25">
      <c r="A987" s="154"/>
      <c r="B987" s="154"/>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spans="1:26" x14ac:dyDescent="0.25">
      <c r="A988" s="154"/>
      <c r="B988" s="154"/>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spans="1:26" x14ac:dyDescent="0.25">
      <c r="A989" s="154"/>
      <c r="B989" s="154"/>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spans="1:26" x14ac:dyDescent="0.25">
      <c r="A990" s="154"/>
      <c r="B990" s="154"/>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spans="1:26" x14ac:dyDescent="0.25">
      <c r="A991" s="154"/>
      <c r="B991" s="154"/>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spans="1:26" x14ac:dyDescent="0.25">
      <c r="A992" s="154"/>
      <c r="B992" s="154"/>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spans="1:26" x14ac:dyDescent="0.25">
      <c r="A993" s="154"/>
      <c r="B993" s="154"/>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spans="1:26" x14ac:dyDescent="0.25">
      <c r="A994" s="154"/>
      <c r="B994" s="154"/>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spans="1:26" x14ac:dyDescent="0.25">
      <c r="A995" s="154"/>
      <c r="B995" s="154"/>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spans="1:26" x14ac:dyDescent="0.25">
      <c r="A996" s="154"/>
      <c r="B996" s="154"/>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spans="1:26" x14ac:dyDescent="0.25">
      <c r="A997" s="154"/>
      <c r="B997" s="154"/>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spans="1:26" x14ac:dyDescent="0.25">
      <c r="A998" s="154"/>
      <c r="B998" s="154"/>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spans="1:26" x14ac:dyDescent="0.25">
      <c r="A999" s="154"/>
      <c r="B999" s="154"/>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row r="1000" spans="1:26" x14ac:dyDescent="0.25">
      <c r="A1000" s="154"/>
      <c r="B1000" s="154"/>
      <c r="C1000" s="154"/>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row>
  </sheetData>
  <printOptions horizontalCentered="1"/>
  <pageMargins left="0.70866141732283472" right="0.70866141732283472" top="0.74803149606299213" bottom="0.74803149606299213" header="0" footer="0"/>
  <pageSetup paperSize="9" scale="66" orientation="portrait" r:id="rId1"/>
  <headerFooter>
    <oddFooter>&amp;LBestand: &amp;F, tab: &amp;A&amp;R&amp;D &amp;T &amp;P van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workbookViewId="0">
      <selection activeCell="G12" sqref="G12"/>
    </sheetView>
  </sheetViews>
  <sheetFormatPr defaultColWidth="8.88671875" defaultRowHeight="14.4" x14ac:dyDescent="0.3"/>
  <cols>
    <col min="1" max="1" width="16.44140625" style="63" customWidth="1"/>
    <col min="2" max="2" width="15.6640625" style="63" customWidth="1"/>
    <col min="3" max="3" width="10.44140625" style="63" bestFit="1" customWidth="1"/>
    <col min="4" max="4" width="3.33203125" style="65" customWidth="1"/>
    <col min="5" max="5" width="15.109375" style="63" customWidth="1"/>
    <col min="6" max="6" width="11.6640625" style="63" customWidth="1"/>
    <col min="7" max="7" width="19.44140625" style="63" customWidth="1"/>
    <col min="8" max="8" width="3.44140625" style="65" customWidth="1"/>
    <col min="9" max="9" width="21.44140625" style="63" customWidth="1"/>
    <col min="10" max="10" width="20.33203125" style="63" customWidth="1"/>
    <col min="11" max="11" width="10.6640625" style="63" bestFit="1" customWidth="1"/>
    <col min="12" max="12" width="8.88671875" style="63"/>
    <col min="13" max="13" width="0" style="63" hidden="1" customWidth="1"/>
    <col min="14" max="16384" width="8.88671875" style="63"/>
  </cols>
  <sheetData>
    <row r="1" spans="1:11" s="81" customFormat="1" ht="43.2" x14ac:dyDescent="0.3">
      <c r="A1" s="83" t="s">
        <v>46</v>
      </c>
      <c r="B1" s="84" t="s">
        <v>250</v>
      </c>
      <c r="C1" s="83" t="s">
        <v>102</v>
      </c>
      <c r="D1" s="80"/>
      <c r="E1" s="86" t="s">
        <v>175</v>
      </c>
      <c r="F1" s="87" t="s">
        <v>189</v>
      </c>
      <c r="G1" s="86" t="s">
        <v>186</v>
      </c>
      <c r="H1" s="80"/>
      <c r="I1" s="131" t="s">
        <v>187</v>
      </c>
      <c r="J1" s="132" t="s">
        <v>251</v>
      </c>
      <c r="K1" s="131"/>
    </row>
    <row r="2" spans="1:11" x14ac:dyDescent="0.3">
      <c r="A2" s="128"/>
      <c r="B2" s="129">
        <v>0</v>
      </c>
      <c r="C2" s="203">
        <v>0</v>
      </c>
      <c r="E2" s="88"/>
      <c r="F2" s="209">
        <v>0</v>
      </c>
      <c r="G2" s="205">
        <v>0</v>
      </c>
      <c r="I2" s="133"/>
      <c r="J2" s="134">
        <v>0</v>
      </c>
      <c r="K2" s="206">
        <v>0</v>
      </c>
    </row>
    <row r="3" spans="1:11" x14ac:dyDescent="0.3">
      <c r="A3" s="128"/>
      <c r="B3" s="129">
        <v>1</v>
      </c>
      <c r="C3" s="203">
        <v>0</v>
      </c>
      <c r="E3" s="88"/>
      <c r="F3" s="210">
        <v>1</v>
      </c>
      <c r="G3" s="205">
        <v>0</v>
      </c>
      <c r="I3" s="133"/>
      <c r="J3" s="135">
        <v>1</v>
      </c>
      <c r="K3" s="206">
        <v>3</v>
      </c>
    </row>
    <row r="4" spans="1:11" x14ac:dyDescent="0.3">
      <c r="A4" s="128"/>
      <c r="B4" s="129">
        <v>2</v>
      </c>
      <c r="C4" s="203">
        <f>B3*2.75</f>
        <v>2.75</v>
      </c>
      <c r="E4" s="88"/>
      <c r="F4" s="204">
        <v>2</v>
      </c>
      <c r="G4" s="205">
        <v>0</v>
      </c>
      <c r="I4" s="133"/>
      <c r="J4" s="136">
        <v>2</v>
      </c>
      <c r="K4" s="206">
        <v>6</v>
      </c>
    </row>
    <row r="5" spans="1:11" x14ac:dyDescent="0.3">
      <c r="A5" s="128"/>
      <c r="B5" s="129">
        <v>3</v>
      </c>
      <c r="C5" s="203">
        <f t="shared" ref="C5:C13" si="0">B4*2.75</f>
        <v>5.5</v>
      </c>
      <c r="E5" s="88"/>
      <c r="F5" s="204">
        <v>3</v>
      </c>
      <c r="G5" s="205">
        <v>0</v>
      </c>
      <c r="I5" s="133"/>
      <c r="J5" s="136">
        <v>3</v>
      </c>
      <c r="K5" s="206">
        <v>9</v>
      </c>
    </row>
    <row r="6" spans="1:11" x14ac:dyDescent="0.3">
      <c r="A6" s="128"/>
      <c r="B6" s="129">
        <v>4</v>
      </c>
      <c r="C6" s="203">
        <f t="shared" si="0"/>
        <v>8.25</v>
      </c>
      <c r="E6" s="88"/>
      <c r="F6" s="204">
        <v>4</v>
      </c>
      <c r="G6" s="205">
        <v>10</v>
      </c>
      <c r="I6" s="133"/>
      <c r="J6" s="201">
        <v>4</v>
      </c>
      <c r="K6" s="202">
        <v>11</v>
      </c>
    </row>
    <row r="7" spans="1:11" x14ac:dyDescent="0.3">
      <c r="A7" s="128"/>
      <c r="B7" s="129">
        <v>5</v>
      </c>
      <c r="C7" s="203">
        <f t="shared" si="0"/>
        <v>11</v>
      </c>
      <c r="E7" s="88"/>
      <c r="F7" s="208">
        <v>5</v>
      </c>
      <c r="G7" s="207">
        <v>16.5</v>
      </c>
      <c r="I7" s="133"/>
      <c r="J7" s="199">
        <v>5</v>
      </c>
      <c r="K7" s="202">
        <v>12</v>
      </c>
    </row>
    <row r="8" spans="1:11" x14ac:dyDescent="0.3">
      <c r="A8" s="128"/>
      <c r="B8" s="129">
        <v>6</v>
      </c>
      <c r="C8" s="203">
        <f t="shared" si="0"/>
        <v>13.75</v>
      </c>
      <c r="E8" s="88"/>
      <c r="F8" s="91">
        <v>6</v>
      </c>
      <c r="G8" s="193">
        <f>G7*1.075</f>
        <v>17.737500000000001</v>
      </c>
      <c r="I8" s="133"/>
      <c r="J8" s="200">
        <v>6</v>
      </c>
      <c r="K8" s="202">
        <v>13</v>
      </c>
    </row>
    <row r="9" spans="1:11" x14ac:dyDescent="0.3">
      <c r="A9" s="128"/>
      <c r="B9" s="129">
        <v>7</v>
      </c>
      <c r="C9" s="203">
        <f t="shared" si="0"/>
        <v>16.5</v>
      </c>
      <c r="E9" s="88"/>
      <c r="F9" s="89">
        <v>7</v>
      </c>
      <c r="G9" s="193">
        <f t="shared" ref="G9:G14" si="1">G8*1.075</f>
        <v>19.067812499999999</v>
      </c>
      <c r="I9" s="133"/>
      <c r="J9" s="201">
        <v>7</v>
      </c>
      <c r="K9" s="202">
        <v>14</v>
      </c>
    </row>
    <row r="10" spans="1:11" x14ac:dyDescent="0.3">
      <c r="A10" s="128"/>
      <c r="B10" s="129">
        <v>8</v>
      </c>
      <c r="C10" s="203">
        <f t="shared" si="0"/>
        <v>19.25</v>
      </c>
      <c r="E10" s="88"/>
      <c r="F10" s="90">
        <v>8</v>
      </c>
      <c r="G10" s="193">
        <f t="shared" si="1"/>
        <v>20.497898437499998</v>
      </c>
      <c r="I10" s="133"/>
      <c r="J10" s="201">
        <v>8</v>
      </c>
      <c r="K10" s="202">
        <v>15</v>
      </c>
    </row>
    <row r="11" spans="1:11" x14ac:dyDescent="0.3">
      <c r="A11" s="128"/>
      <c r="B11" s="130">
        <v>9</v>
      </c>
      <c r="C11" s="203">
        <f t="shared" si="0"/>
        <v>22</v>
      </c>
      <c r="E11" s="88"/>
      <c r="F11" s="91">
        <v>9</v>
      </c>
      <c r="G11" s="193">
        <f t="shared" si="1"/>
        <v>22.035240820312499</v>
      </c>
      <c r="I11" s="133"/>
      <c r="J11" s="201">
        <v>9</v>
      </c>
      <c r="K11" s="202">
        <v>16</v>
      </c>
    </row>
    <row r="12" spans="1:11" x14ac:dyDescent="0.3">
      <c r="A12" s="128"/>
      <c r="B12" s="129">
        <v>10</v>
      </c>
      <c r="C12" s="203">
        <f t="shared" si="0"/>
        <v>24.75</v>
      </c>
      <c r="E12" s="88"/>
      <c r="F12" s="91">
        <v>10</v>
      </c>
      <c r="G12" s="193">
        <v>22.5</v>
      </c>
      <c r="I12" s="133"/>
      <c r="J12" s="211">
        <v>10</v>
      </c>
      <c r="K12" s="212">
        <v>17</v>
      </c>
    </row>
    <row r="13" spans="1:11" x14ac:dyDescent="0.3">
      <c r="A13" s="128"/>
      <c r="B13" s="137">
        <v>11</v>
      </c>
      <c r="C13" s="139">
        <f t="shared" si="0"/>
        <v>27.5</v>
      </c>
      <c r="E13" s="88"/>
      <c r="F13" s="91">
        <v>11</v>
      </c>
      <c r="G13" s="193">
        <f t="shared" si="1"/>
        <v>24.1875</v>
      </c>
      <c r="I13" s="133"/>
      <c r="J13" s="200">
        <v>11</v>
      </c>
      <c r="K13" s="202">
        <v>19</v>
      </c>
    </row>
    <row r="14" spans="1:11" x14ac:dyDescent="0.3">
      <c r="A14" s="128"/>
      <c r="B14" s="137">
        <v>12</v>
      </c>
      <c r="C14" s="139">
        <f>C13*1.0285</f>
        <v>28.283749999999998</v>
      </c>
      <c r="E14" s="88"/>
      <c r="F14" s="91">
        <v>12</v>
      </c>
      <c r="G14" s="193">
        <f t="shared" si="1"/>
        <v>26.001562499999999</v>
      </c>
      <c r="I14" s="133"/>
      <c r="J14" s="201">
        <v>12</v>
      </c>
      <c r="K14" s="202">
        <v>20</v>
      </c>
    </row>
    <row r="15" spans="1:11" x14ac:dyDescent="0.3">
      <c r="A15" s="128"/>
      <c r="B15" s="137">
        <v>13</v>
      </c>
      <c r="C15" s="139">
        <f t="shared" ref="C15:C24" si="2">C14*1.0285</f>
        <v>29.089836874999996</v>
      </c>
      <c r="E15" s="88"/>
      <c r="F15" s="91">
        <v>13</v>
      </c>
      <c r="G15" s="193">
        <v>28</v>
      </c>
    </row>
    <row r="16" spans="1:11" x14ac:dyDescent="0.3">
      <c r="A16" s="128"/>
      <c r="B16" s="137">
        <v>14</v>
      </c>
      <c r="C16" s="139">
        <f t="shared" si="2"/>
        <v>29.918897225937496</v>
      </c>
      <c r="E16" s="88"/>
      <c r="F16" s="91">
        <v>14</v>
      </c>
      <c r="G16" s="193">
        <v>29</v>
      </c>
    </row>
    <row r="17" spans="1:13" x14ac:dyDescent="0.3">
      <c r="A17" s="128"/>
      <c r="B17" s="137">
        <v>15</v>
      </c>
      <c r="C17" s="139">
        <f t="shared" si="2"/>
        <v>30.771585796876714</v>
      </c>
      <c r="E17" s="88"/>
      <c r="F17" s="91">
        <v>15</v>
      </c>
      <c r="G17" s="193">
        <v>30</v>
      </c>
    </row>
    <row r="18" spans="1:13" x14ac:dyDescent="0.3">
      <c r="A18" s="128"/>
      <c r="B18" s="137">
        <v>16</v>
      </c>
      <c r="C18" s="139">
        <f t="shared" si="2"/>
        <v>31.6485759920877</v>
      </c>
    </row>
    <row r="19" spans="1:13" x14ac:dyDescent="0.3">
      <c r="A19" s="128"/>
      <c r="B19" s="137">
        <v>17</v>
      </c>
      <c r="C19" s="139">
        <f t="shared" si="2"/>
        <v>32.5505604078622</v>
      </c>
    </row>
    <row r="20" spans="1:13" x14ac:dyDescent="0.3">
      <c r="A20" s="128"/>
      <c r="B20" s="137">
        <v>18</v>
      </c>
      <c r="C20" s="139">
        <f t="shared" si="2"/>
        <v>33.478251379486274</v>
      </c>
      <c r="M20" s="63">
        <f>9/20</f>
        <v>0.45</v>
      </c>
    </row>
    <row r="21" spans="1:13" x14ac:dyDescent="0.3">
      <c r="A21" s="128"/>
      <c r="B21" s="138">
        <v>19</v>
      </c>
      <c r="C21" s="139">
        <f t="shared" si="2"/>
        <v>34.432381543801633</v>
      </c>
    </row>
    <row r="22" spans="1:13" x14ac:dyDescent="0.3">
      <c r="A22" s="128"/>
      <c r="B22" s="137">
        <v>20</v>
      </c>
      <c r="C22" s="139">
        <f t="shared" si="2"/>
        <v>35.413704417799977</v>
      </c>
    </row>
    <row r="23" spans="1:13" x14ac:dyDescent="0.3">
      <c r="A23" s="128"/>
      <c r="B23" s="137">
        <v>21</v>
      </c>
      <c r="C23" s="139">
        <f t="shared" si="2"/>
        <v>36.422994993707277</v>
      </c>
    </row>
    <row r="24" spans="1:13" x14ac:dyDescent="0.3">
      <c r="A24" s="128"/>
      <c r="B24" s="137">
        <v>22</v>
      </c>
      <c r="C24" s="139">
        <f t="shared" si="2"/>
        <v>37.461050351027936</v>
      </c>
      <c r="F24" s="192"/>
    </row>
    <row r="25" spans="1:13" x14ac:dyDescent="0.3">
      <c r="A25" s="128"/>
      <c r="B25" s="137">
        <v>23</v>
      </c>
      <c r="C25" s="139">
        <f>C24*1.027</f>
        <v>38.47249871050569</v>
      </c>
    </row>
    <row r="26" spans="1:13" x14ac:dyDescent="0.3">
      <c r="A26" s="128"/>
      <c r="B26" s="137">
        <v>24</v>
      </c>
      <c r="C26" s="139">
        <f t="shared" ref="C26:C34" si="3">C25*1.027</f>
        <v>39.51125617568934</v>
      </c>
    </row>
    <row r="27" spans="1:13" x14ac:dyDescent="0.3">
      <c r="A27" s="128"/>
      <c r="B27" s="137">
        <v>25</v>
      </c>
      <c r="C27" s="139">
        <f t="shared" si="3"/>
        <v>40.578060092432949</v>
      </c>
    </row>
    <row r="28" spans="1:13" x14ac:dyDescent="0.3">
      <c r="A28" s="128"/>
      <c r="B28" s="137">
        <v>26</v>
      </c>
      <c r="C28" s="139">
        <f t="shared" si="3"/>
        <v>41.673667714928634</v>
      </c>
    </row>
    <row r="29" spans="1:13" x14ac:dyDescent="0.3">
      <c r="A29" s="128"/>
      <c r="B29" s="137">
        <v>27</v>
      </c>
      <c r="C29" s="139">
        <f t="shared" si="3"/>
        <v>42.798856743231703</v>
      </c>
    </row>
    <row r="30" spans="1:13" x14ac:dyDescent="0.3">
      <c r="A30" s="128"/>
      <c r="B30" s="137">
        <v>28</v>
      </c>
      <c r="C30" s="139">
        <f t="shared" si="3"/>
        <v>43.954425875298952</v>
      </c>
    </row>
    <row r="31" spans="1:13" x14ac:dyDescent="0.3">
      <c r="A31" s="128"/>
      <c r="B31" s="138">
        <v>29</v>
      </c>
      <c r="C31" s="139">
        <f t="shared" si="3"/>
        <v>45.141195373932021</v>
      </c>
    </row>
    <row r="32" spans="1:13" x14ac:dyDescent="0.3">
      <c r="A32" s="128"/>
      <c r="B32" s="137">
        <v>30</v>
      </c>
      <c r="C32" s="139">
        <f t="shared" si="3"/>
        <v>46.360007649028184</v>
      </c>
    </row>
    <row r="33" spans="1:5" x14ac:dyDescent="0.3">
      <c r="A33" s="128"/>
      <c r="B33" s="137">
        <v>31</v>
      </c>
      <c r="C33" s="139">
        <f t="shared" si="3"/>
        <v>47.611727855551941</v>
      </c>
    </row>
    <row r="34" spans="1:5" x14ac:dyDescent="0.3">
      <c r="A34" s="128"/>
      <c r="B34" s="137">
        <v>32</v>
      </c>
      <c r="C34" s="139">
        <f t="shared" si="3"/>
        <v>48.897244507651841</v>
      </c>
    </row>
    <row r="35" spans="1:5" x14ac:dyDescent="0.3">
      <c r="A35" s="128"/>
      <c r="B35" s="137">
        <v>33</v>
      </c>
      <c r="C35" s="139">
        <f>C34*1.023</f>
        <v>50.021881131327831</v>
      </c>
    </row>
    <row r="36" spans="1:5" x14ac:dyDescent="0.3">
      <c r="A36" s="128"/>
      <c r="B36" s="130"/>
      <c r="C36" s="128"/>
    </row>
    <row r="37" spans="1:5" x14ac:dyDescent="0.3">
      <c r="A37" s="128" t="s">
        <v>183</v>
      </c>
      <c r="B37" s="130"/>
      <c r="C37" s="128"/>
      <c r="E37" s="63" t="s">
        <v>184</v>
      </c>
    </row>
    <row r="38" spans="1:5" x14ac:dyDescent="0.3">
      <c r="A38" s="128">
        <v>0</v>
      </c>
      <c r="B38" s="190">
        <v>0</v>
      </c>
      <c r="C38" s="128">
        <v>0</v>
      </c>
      <c r="E38" s="63">
        <v>0</v>
      </c>
    </row>
    <row r="39" spans="1:5" x14ac:dyDescent="0.3">
      <c r="A39" s="128">
        <v>1</v>
      </c>
      <c r="B39" s="190">
        <v>5.5</v>
      </c>
      <c r="C39" s="128">
        <v>27.5</v>
      </c>
      <c r="E39" s="63">
        <v>11</v>
      </c>
    </row>
    <row r="40" spans="1:5" x14ac:dyDescent="0.3">
      <c r="A40" s="128">
        <v>2</v>
      </c>
      <c r="B40" s="190">
        <v>7.5</v>
      </c>
      <c r="C40" s="128">
        <v>37.5</v>
      </c>
      <c r="E40" s="63">
        <v>22</v>
      </c>
    </row>
    <row r="41" spans="1:5" x14ac:dyDescent="0.3">
      <c r="A41" s="128">
        <v>3</v>
      </c>
      <c r="B41" s="190">
        <v>10</v>
      </c>
      <c r="C41" s="128">
        <v>50</v>
      </c>
      <c r="E41" s="63">
        <v>33</v>
      </c>
    </row>
    <row r="42" spans="1:5" x14ac:dyDescent="0.3">
      <c r="A42" s="128"/>
      <c r="B42" s="130"/>
      <c r="C42" s="128"/>
    </row>
    <row r="43" spans="1:5" x14ac:dyDescent="0.3">
      <c r="A43" s="128"/>
      <c r="B43" s="129"/>
      <c r="C43" s="128"/>
    </row>
    <row r="44" spans="1:5" x14ac:dyDescent="0.3">
      <c r="A44" s="128"/>
      <c r="B44" s="129"/>
      <c r="C44" s="128"/>
    </row>
    <row r="45" spans="1:5" x14ac:dyDescent="0.3">
      <c r="A45" s="128"/>
      <c r="B45" s="130"/>
      <c r="C45" s="128"/>
    </row>
    <row r="46" spans="1:5" x14ac:dyDescent="0.3">
      <c r="A46" s="128"/>
      <c r="B46" s="130"/>
      <c r="C46" s="128"/>
    </row>
    <row r="47" spans="1:5" x14ac:dyDescent="0.3">
      <c r="B47" s="82"/>
    </row>
    <row r="48" spans="1:5" x14ac:dyDescent="0.3">
      <c r="C48" s="85"/>
    </row>
    <row r="49" spans="3:3" x14ac:dyDescent="0.3">
      <c r="C49" s="85"/>
    </row>
  </sheetData>
  <pageMargins left="0.7" right="0.7" top="0.75" bottom="0.75" header="0.3" footer="0.3"/>
  <pageSetup paperSize="9" orientation="portrait"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zoomScale="70" zoomScaleNormal="70" workbookViewId="0">
      <selection activeCell="B27" sqref="B27"/>
    </sheetView>
  </sheetViews>
  <sheetFormatPr defaultRowHeight="14.4" x14ac:dyDescent="0.3"/>
  <cols>
    <col min="1" max="1" width="37.6640625" customWidth="1"/>
    <col min="2" max="2" width="192.44140625" customWidth="1"/>
  </cols>
  <sheetData>
    <row r="1" spans="1:2" x14ac:dyDescent="0.3">
      <c r="A1" s="100" t="s">
        <v>56</v>
      </c>
      <c r="B1" s="96"/>
    </row>
    <row r="2" spans="1:2" x14ac:dyDescent="0.3">
      <c r="A2" s="104" t="s">
        <v>26</v>
      </c>
      <c r="B2" s="98" t="s">
        <v>169</v>
      </c>
    </row>
    <row r="3" spans="1:2" x14ac:dyDescent="0.3">
      <c r="A3" s="104" t="s">
        <v>139</v>
      </c>
      <c r="B3" s="98" t="s">
        <v>168</v>
      </c>
    </row>
    <row r="4" spans="1:2" x14ac:dyDescent="0.3">
      <c r="A4" s="104"/>
      <c r="B4" s="98" t="s">
        <v>167</v>
      </c>
    </row>
    <row r="5" spans="1:2" x14ac:dyDescent="0.3">
      <c r="A5" s="104"/>
      <c r="B5" s="98" t="s">
        <v>166</v>
      </c>
    </row>
    <row r="6" spans="1:2" x14ac:dyDescent="0.3">
      <c r="A6" s="104" t="s">
        <v>165</v>
      </c>
      <c r="B6" s="98" t="s">
        <v>164</v>
      </c>
    </row>
    <row r="7" spans="1:2" x14ac:dyDescent="0.3">
      <c r="A7" s="104"/>
      <c r="B7" s="98" t="s">
        <v>163</v>
      </c>
    </row>
    <row r="8" spans="1:2" x14ac:dyDescent="0.3">
      <c r="A8" s="104" t="s">
        <v>162</v>
      </c>
      <c r="B8" s="98" t="s">
        <v>161</v>
      </c>
    </row>
    <row r="9" spans="1:2" x14ac:dyDescent="0.3">
      <c r="A9" s="104"/>
      <c r="B9" s="98" t="s">
        <v>160</v>
      </c>
    </row>
    <row r="10" spans="1:2" x14ac:dyDescent="0.3">
      <c r="A10" s="104" t="s">
        <v>159</v>
      </c>
      <c r="B10" s="184" t="s">
        <v>158</v>
      </c>
    </row>
    <row r="11" spans="1:2" x14ac:dyDescent="0.3">
      <c r="A11" s="104"/>
      <c r="B11" s="184" t="s">
        <v>157</v>
      </c>
    </row>
    <row r="12" spans="1:2" x14ac:dyDescent="0.3">
      <c r="A12" s="104"/>
      <c r="B12" s="183" t="s">
        <v>156</v>
      </c>
    </row>
    <row r="13" spans="1:2" x14ac:dyDescent="0.3">
      <c r="A13" s="104" t="s">
        <v>155</v>
      </c>
      <c r="B13" s="104" t="s">
        <v>154</v>
      </c>
    </row>
    <row r="14" spans="1:2" x14ac:dyDescent="0.3">
      <c r="A14" s="104"/>
      <c r="B14" s="104" t="s">
        <v>153</v>
      </c>
    </row>
    <row r="15" spans="1:2" x14ac:dyDescent="0.3">
      <c r="A15" s="104"/>
      <c r="B15" s="104" t="s">
        <v>152</v>
      </c>
    </row>
    <row r="16" spans="1:2" x14ac:dyDescent="0.3">
      <c r="A16" s="104"/>
      <c r="B16" s="104" t="s">
        <v>151</v>
      </c>
    </row>
    <row r="17" spans="1:2" x14ac:dyDescent="0.3">
      <c r="A17" s="104"/>
      <c r="B17" s="104" t="s">
        <v>150</v>
      </c>
    </row>
    <row r="18" spans="1:2" x14ac:dyDescent="0.3">
      <c r="A18" s="104"/>
      <c r="B18" s="182" t="s">
        <v>149</v>
      </c>
    </row>
    <row r="19" spans="1:2" x14ac:dyDescent="0.3">
      <c r="A19" t="s">
        <v>148</v>
      </c>
      <c r="B19" s="181" t="s">
        <v>147</v>
      </c>
    </row>
    <row r="20" spans="1:2" x14ac:dyDescent="0.3">
      <c r="B20" s="181" t="s">
        <v>146</v>
      </c>
    </row>
    <row r="21" spans="1:2" x14ac:dyDescent="0.3">
      <c r="A21" s="101" t="s">
        <v>30</v>
      </c>
      <c r="B21" s="104" t="s">
        <v>145</v>
      </c>
    </row>
    <row r="22" spans="1:2" x14ac:dyDescent="0.3">
      <c r="A22" s="101" t="s">
        <v>144</v>
      </c>
      <c r="B22" s="99"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8</vt:i4>
      </vt:variant>
      <vt:variant>
        <vt:lpstr>Benoemde bereiken</vt:lpstr>
      </vt:variant>
      <vt:variant>
        <vt:i4>4</vt:i4>
      </vt:variant>
    </vt:vector>
  </HeadingPairs>
  <TitlesOfParts>
    <vt:vector size="12" baseType="lpstr">
      <vt:lpstr>Beoordelingsformulier</vt:lpstr>
      <vt:lpstr>Beoordelingscriteria COO2 </vt:lpstr>
      <vt:lpstr>Toetsmatrijs COO2</vt:lpstr>
      <vt:lpstr>Toetsmatrijs COO1</vt:lpstr>
      <vt:lpstr>Criteria COO1</vt:lpstr>
      <vt:lpstr>Criteria BEC per weekopdracht</vt:lpstr>
      <vt:lpstr> omrekening</vt:lpstr>
      <vt:lpstr>BOKSthema's</vt:lpstr>
      <vt:lpstr>'Criteria BEC per weekopdracht'!Afdrukbereik</vt:lpstr>
      <vt:lpstr>casus</vt:lpstr>
      <vt:lpstr>feedback</vt:lpstr>
      <vt:lpstr>feedback12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wapke</cp:lastModifiedBy>
  <dcterms:created xsi:type="dcterms:W3CDTF">2017-02-20T11:43:36Z</dcterms:created>
  <dcterms:modified xsi:type="dcterms:W3CDTF">2020-11-10T01:16:25Z</dcterms:modified>
</cp:coreProperties>
</file>